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book.xml" ContentType="application/vnd.openxmlformats-officedocument.spreadsheetml.sheet.main+xml"/>
  <Override PartName="/xl/media/image1.png" ContentType="image/png"/>
  <Override PartName="/xl/media/image2.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Introduction" sheetId="2" state="visible" r:id="rId3"/>
    <sheet name="Demonstration Calculations" sheetId="3" state="visible" r:id="rId4"/>
    <sheet name="used Standard Values" sheetId="4" state="visible" r:id="rId5"/>
    <sheet name="used Correction Values" sheetId="5" state="visible" r:id="rId6"/>
  </sheets>
  <externalReferences>
    <externalReference r:id="rId7"/>
    <externalReference r:id="rId8"/>
  </externalReferences>
  <definedNames>
    <definedName function="false" hidden="false" name="cf" vbProcedure="false">[1]Overview!$H$23</definedName>
    <definedName function="false" hidden="false" name="dcf" vbProcedure="false">[2]Overview!$H$33</definedName>
    <definedName function="false" hidden="false" name="sf" vbProcedure="false">[2]Overview!$H$21</definedName>
    <definedName function="false" hidden="false" name="sff" vbProcedure="false">[2]overview!#ref!</definedName>
    <definedName function="false" hidden="false" name="sfg" vbProcedure="false">[2]overview!#ref!</definedName>
    <definedName function="false" hidden="false" name="sfvis" vbProcedure="false">[2]overview!#ref!</definedName>
    <definedName function="false" hidden="false" name="sfvis4" vbProcedure="false">[2]overview!#ref!</definedName>
    <definedName function="false" hidden="false" name="sfvis7" vbProcedure="false">[2]overview!#ref!</definedName>
    <definedName function="false" hidden="false" name="sfvis8" vbProcedure="false">[2]overview!#ref!</definedName>
    <definedName function="false" hidden="false" name="sfw" vbProcedure="false">[2]overview!#ref!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<sst xmlns="http://schemas.openxmlformats.org/spreadsheetml/2006/main" count="134" uniqueCount="100">
  <si>
    <t xml:space="preserve">Version</t>
  </si>
  <si>
    <t xml:space="preserve">V1.1</t>
  </si>
  <si>
    <t xml:space="preserve">Published </t>
  </si>
  <si>
    <t xml:space="preserve">Disclaimer - ams AG</t>
  </si>
  <si>
    <t xml:space="preserve">This Excel sheet is a calibration aid and shows the calibration based on a spectral and XYZ calibration. Furthermore the file demonstrates the way in the calculation "from ADC value to calculation xyz, uv and Lux. All data in Excel are examples, were measured on the basis of the AS7341 test board and have no general validity.  Therefore, the correction values calculated here cannot be used for customer-specific sensor systems.  Use only original downloaded versons of this file and don't send out, save, use or manipulate any copy of this file. Versions of this document with a different author or published date are not the original file from ams point of view and will not be supported.
All tables are not write-protected and therefore not safe from manipulation. Therefore every detail is only valid as information if it comes directly from the ams download and has not been changed.</t>
  </si>
  <si>
    <t xml:space="preserve">IMPORTANT - PLEASE READ CAREFULLY BEFORE COPYING, INSTALLING OR USING THE SOFTWARE.
THIS SOFTWARE IS PROVIDED BY THE COPYRIGHT HOLDERS (ams AG – all rights reserved)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</si>
  <si>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 xml:space="preserve">• In spectral reconstruction, the calibration matrix CM for light detection is a spectral matrix with a step size of 1nm within the wavelength 400nm to 1000nm. The calibration then also yields a reconstructed spectrum in the given wavelength, which can be used for an XYZ calculation by multiplying the reconstructed spectrum and the CIE1931 standard observer function XYZ.
• If XYZ calibration is used, the target must be a reference between the sensor ADCs and the reference values measured with a spectrometer. The results after calibration are direct XYZ values for the actual measurement.
• The calibration matrices for both variants were created with a ‘Golden Device GD’ sensor selected with a typical sensitivity. The sensor was stimulated with typical light sources and referenced with spectrometer results to the calibration matrices representing device-to-type calibrations. 
• Since all sensors have more or less deviations from this GD, all sensors must be adapted or scaled to GD. A scaling to daylight or another homogeneous light spectrum can do this. 
• The final results of the calibration for light detection are XYZ photometric values that can be used to calculate Lu'v', CCT and Lux. The use of spectral calibration also allows typical calculations based on spectral values such as CRI or advanced functions (e.g. light source detection).
• The sheets in this Excel file show a calibration procedure based on the algorithms ‘spectral calibration’ and ‘XYZ calibration’. The excel sheets explain for both algorithms all steps - from spectral ADC calculated BasicCounts, corrections, calibration and XYZ calculations to get the photometric results. All formulas can be checked over the fully algorithm systematic or can be used to benchmark own software. </t>
  </si>
  <si>
    <t xml:space="preserve">• Sheet 'Demonstration Calculation' shows the Sensor data from ADC as BasicCounts, before/after corrections and lists all correction values those can be used also direct in AS7341 EVK GUI’s ALS initialization and calibration files. For more details, see the manual for AS7341 EVK. It presents the process from ‘reconstructed spectrum’ to ‘photometric results’, XYZ direct calibration and contains the photometric result for both methods. 
• The reason for the small differences between both photometric results are the different algorithms and calibration matrices despite of identical Sensor and reference targets in the calibration process. 
• Regardless of the small differences, both algorithms differ not only in the algorithms but also in the effort required to correct them. Depending on which filters are included in the calibration, the XYZ matrix for direct calibration has a dimension of [3x8 up to 11] dimension. The spectral reconstruction requires a matrix of [400x8 up to 11] dimension. 
• Since the matrices have to be stored and calculated in the microcontroller, this should be taken into account when selecting the method. On the other side, spectral reconstruction also offers greater flexibility and contains more information. Spectral results such as CRI and spectral comparisons of light sources and perturbations can be calculated via the spectrum, which is not possible via color coordinates. Thus, each application has to be adjusted and optimized regarding its necessary functions, accuracies, and effort in the calibration.
</t>
  </si>
  <si>
    <t xml:space="preserve">Basics - ADC BasicCounts, Offset and Scaling, Normalization</t>
  </si>
  <si>
    <t xml:space="preserve">Photometric Results after XYZ Calibration</t>
  </si>
  <si>
    <t xml:space="preserve">Reconstructed Spectrum plus CIE1931 mapping plus Photometric Results</t>
  </si>
  <si>
    <t xml:space="preserve">Channel Data is data taken from the AS7341, The Corr Factor is a multiplier/scaler (whole or fractional) which is based on, and specific to, the Opto-mechanical solution for a product design - accounting for the impact of Cover Glass, Inking, and other factors on light reaching the sensor at each key Wavelength across the operational spectrum of the AS7341 (here used for formal NIR correction),  </t>
  </si>
  <si>
    <r>
      <rPr>
        <i val="true"/>
        <sz val="11"/>
        <color rgb="FF000000"/>
        <rFont val="Calibri"/>
        <family val="2"/>
        <charset val="1"/>
      </rPr>
      <t xml:space="preserve">Simplest Calculation Method:
This table is based on the (small) </t>
    </r>
    <r>
      <rPr>
        <b val="true"/>
        <i val="true"/>
        <sz val="11"/>
        <color rgb="FF000000"/>
        <rFont val="Calibri"/>
        <family val="2"/>
        <charset val="1"/>
      </rPr>
      <t xml:space="preserve">XYZ Calibration Matrix</t>
    </r>
    <r>
      <rPr>
        <i val="true"/>
        <sz val="11"/>
        <color rgb="FF000000"/>
        <rFont val="Calibri"/>
        <family val="2"/>
        <charset val="1"/>
      </rPr>
      <t xml:space="preserve"> in the "Correction Values" Sheet, data from the "Standards" Sheet tables, and </t>
    </r>
    <r>
      <rPr>
        <b val="true"/>
        <i val="true"/>
        <sz val="11"/>
        <color rgb="FF000000"/>
        <rFont val="Calibri"/>
        <family val="2"/>
        <charset val="1"/>
      </rPr>
      <t xml:space="preserve">Sensor Data (Corr)</t>
    </r>
    <r>
      <rPr>
        <i val="true"/>
        <sz val="11"/>
        <color rgb="FF000000"/>
        <rFont val="Calibri"/>
        <family val="2"/>
        <charset val="1"/>
      </rPr>
      <t xml:space="preserve"> Channel Data - Ref Column E on this page</t>
    </r>
  </si>
  <si>
    <r>
      <rPr>
        <i val="true"/>
        <sz val="11"/>
        <color rgb="FF000000"/>
        <rFont val="Calibri"/>
        <family val="2"/>
        <charset val="1"/>
      </rPr>
      <t xml:space="preserve">This uses the (large) </t>
    </r>
    <r>
      <rPr>
        <b val="true"/>
        <i val="true"/>
        <sz val="11"/>
        <color rgb="FF000000"/>
        <rFont val="Calibri"/>
        <family val="2"/>
        <charset val="1"/>
      </rPr>
      <t xml:space="preserve">Spectral Corrrection Matrix </t>
    </r>
    <r>
      <rPr>
        <i val="true"/>
        <sz val="11"/>
        <color rgb="FF000000"/>
        <rFont val="Calibri"/>
        <family val="2"/>
        <charset val="1"/>
      </rPr>
      <t xml:space="preserve">in the "Calibration Matrix" Sheet and </t>
    </r>
    <r>
      <rPr>
        <b val="true"/>
        <i val="true"/>
        <sz val="11"/>
        <color rgb="FF000000"/>
        <rFont val="Calibri"/>
        <family val="2"/>
        <charset val="1"/>
      </rPr>
      <t xml:space="preserve">Sensor Data (Corr)</t>
    </r>
    <r>
      <rPr>
        <i val="true"/>
        <sz val="11"/>
        <color rgb="FF000000"/>
        <rFont val="Calibri"/>
        <family val="2"/>
        <charset val="1"/>
      </rPr>
      <t xml:space="preserve"> Channel Data on this page to reconstruct the full Spectral Characteristic of the Light Source from the 10 channels of AS7341 data - Ref Column E on this page</t>
    </r>
  </si>
  <si>
    <r>
      <rPr>
        <i val="true"/>
        <sz val="11"/>
        <color rgb="FF000000"/>
        <rFont val="Calibri"/>
        <family val="2"/>
        <charset val="1"/>
      </rPr>
      <t xml:space="preserve">This uses the (large) </t>
    </r>
    <r>
      <rPr>
        <b val="true"/>
        <i val="true"/>
        <sz val="11"/>
        <color rgb="FF000000"/>
        <rFont val="Calibri"/>
        <family val="2"/>
        <charset val="1"/>
      </rPr>
      <t xml:space="preserve">Spectral Calibration Matrix </t>
    </r>
    <r>
      <rPr>
        <i val="true"/>
        <sz val="11"/>
        <color rgb="FF000000"/>
        <rFont val="Calibri"/>
        <family val="2"/>
        <charset val="1"/>
      </rPr>
      <t xml:space="preserve">in the "</t>
    </r>
    <r>
      <rPr>
        <i val="true"/>
        <u val="single"/>
        <sz val="11"/>
        <color rgb="FF000000"/>
        <rFont val="Calibri"/>
        <family val="2"/>
        <charset val="1"/>
      </rPr>
      <t xml:space="preserve">Correction Values</t>
    </r>
    <r>
      <rPr>
        <i val="true"/>
        <sz val="11"/>
        <color rgb="FF000000"/>
        <rFont val="Calibri"/>
        <family val="2"/>
        <charset val="1"/>
      </rPr>
      <t xml:space="preserve">" Sheet, data from the "</t>
    </r>
    <r>
      <rPr>
        <i val="true"/>
        <u val="single"/>
        <sz val="11"/>
        <color rgb="FF000000"/>
        <rFont val="Calibri"/>
        <family val="2"/>
        <charset val="1"/>
      </rPr>
      <t xml:space="preserve">Standards Values</t>
    </r>
    <r>
      <rPr>
        <i val="true"/>
        <sz val="11"/>
        <color rgb="FF000000"/>
        <rFont val="Calibri"/>
        <family val="2"/>
        <charset val="1"/>
      </rPr>
      <t xml:space="preserve">" Sheet tables and, the calculated </t>
    </r>
    <r>
      <rPr>
        <b val="true"/>
        <i val="true"/>
        <sz val="11"/>
        <color rgb="FF000000"/>
        <rFont val="Calibri"/>
        <family val="2"/>
        <charset val="1"/>
      </rPr>
      <t xml:space="preserve">Spectral Reconstruction Data</t>
    </r>
    <r>
      <rPr>
        <i val="true"/>
        <sz val="11"/>
        <color rgb="FF000000"/>
        <rFont val="Calibri"/>
        <family val="2"/>
        <charset val="1"/>
      </rPr>
      <t xml:space="preserve"> on this page to get higher-accuracy XYZ values </t>
    </r>
  </si>
  <si>
    <r>
      <rPr>
        <i val="true"/>
        <sz val="11"/>
        <color rgb="FF000000"/>
        <rFont val="Calibri"/>
        <family val="2"/>
        <charset val="1"/>
      </rPr>
      <t xml:space="preserve">More Complex, Most accurate Calculation Method: 
This uses the full </t>
    </r>
    <r>
      <rPr>
        <b val="true"/>
        <i val="true"/>
        <sz val="11"/>
        <color rgb="FF000000"/>
        <rFont val="Calibri"/>
        <family val="2"/>
        <charset val="1"/>
      </rPr>
      <t xml:space="preserve">Spectral Reconstruction </t>
    </r>
    <r>
      <rPr>
        <i val="true"/>
        <sz val="11"/>
        <color rgb="FF000000"/>
        <rFont val="Calibri"/>
        <family val="2"/>
        <charset val="1"/>
      </rPr>
      <t xml:space="preserve">dataset and the </t>
    </r>
    <r>
      <rPr>
        <b val="true"/>
        <i val="true"/>
        <sz val="11"/>
        <color rgb="FF000000"/>
        <rFont val="Calibri"/>
        <family val="2"/>
        <charset val="1"/>
      </rPr>
      <t xml:space="preserve">Calculated XYZ </t>
    </r>
    <r>
      <rPr>
        <i val="true"/>
        <sz val="11"/>
        <color rgb="FF000000"/>
        <rFont val="Calibri"/>
        <family val="2"/>
        <charset val="1"/>
      </rPr>
      <t xml:space="preserve">data from this page, and the (large) </t>
    </r>
    <r>
      <rPr>
        <b val="true"/>
        <i val="true"/>
        <sz val="11"/>
        <color rgb="FF000000"/>
        <rFont val="Calibri"/>
        <family val="2"/>
        <charset val="1"/>
      </rPr>
      <t xml:space="preserve">Spectral Calibration Matrix </t>
    </r>
    <r>
      <rPr>
        <i val="true"/>
        <sz val="11"/>
        <color rgb="FF000000"/>
        <rFont val="Calibri"/>
        <family val="2"/>
        <charset val="1"/>
      </rPr>
      <t xml:space="preserve">in the "Correction Values" Sheet to optimize accuracy </t>
    </r>
  </si>
  <si>
    <t xml:space="preserve">User Measured Data plus corrections</t>
  </si>
  <si>
    <t xml:space="preserve">Results based on XYZ Calibration</t>
  </si>
  <si>
    <t xml:space="preserve">Intermediate Calculations</t>
  </si>
  <si>
    <t xml:space="preserve">Results based on Spectral Calibration</t>
  </si>
  <si>
    <t xml:space="preserve">Channel Data</t>
  </si>
  <si>
    <t xml:space="preserve">CIE1931 based on Golden Unit 
XYZ Calibration Matrix</t>
  </si>
  <si>
    <t xml:space="preserve">Spectral Reconstruction</t>
  </si>
  <si>
    <t xml:space="preserve">Calculated XYZ</t>
  </si>
  <si>
    <t xml:space="preserve">CIE1931 based on Golden Unit Spectral Calibration Matrix</t>
  </si>
  <si>
    <t xml:space="preserve">Comments:</t>
  </si>
  <si>
    <t xml:space="preserve">AS7341 Channel</t>
  </si>
  <si>
    <t xml:space="preserve">Channel Wavelength (WV)</t>
  </si>
  <si>
    <t xml:space="preserve">Basic Counts from protocol file</t>
  </si>
  <si>
    <t xml:space="preserve">Corr Sensor Offset </t>
  </si>
  <si>
    <t xml:space="preserve">Corr Sensor Factor</t>
  </si>
  <si>
    <t xml:space="preserve">Data Sensor (Corr)</t>
  </si>
  <si>
    <t xml:space="preserve">Data Sensor (Corr/Nor)</t>
  </si>
  <si>
    <t xml:space="preserve">WV</t>
  </si>
  <si>
    <t xml:space="preserve">Reconstructed Sensor Spec</t>
  </si>
  <si>
    <t xml:space="preserve">Reconstructed Sensor Spec Normalized</t>
  </si>
  <si>
    <t xml:space="preserve">X</t>
  </si>
  <si>
    <t xml:space="preserve">Y</t>
  </si>
  <si>
    <t xml:space="preserve">Z</t>
  </si>
  <si>
    <t xml:space="preserve">in C8 … C17 insert Sensor Results - Basis or Corrected Counts</t>
  </si>
  <si>
    <t xml:space="preserve">F1</t>
  </si>
  <si>
    <t xml:space="preserve">in D8… D17 insert Correction values in case of the sensor must balanced (e,g, Normalized to Golden Device)</t>
  </si>
  <si>
    <t xml:space="preserve">F2</t>
  </si>
  <si>
    <t xml:space="preserve">cells E7 … E16 show the results of (in this sheet) corrected sensor results which will be used for calibration</t>
  </si>
  <si>
    <t xml:space="preserve">F3</t>
  </si>
  <si>
    <t xml:space="preserve">(NOTE: Column F is only for diagram)</t>
  </si>
  <si>
    <t xml:space="preserve">F4</t>
  </si>
  <si>
    <t xml:space="preserve">cells M8 …, calculate/show the calibration/correction of the sensor results into the reconstucted spectra between 380nm … 1100nm basd on the calibration matrix from sheet calibration matrix</t>
  </si>
  <si>
    <t xml:space="preserve">F5</t>
  </si>
  <si>
    <t xml:space="preserve">x</t>
  </si>
  <si>
    <t xml:space="preserve">(column N is only for diagram)</t>
  </si>
  <si>
    <t xml:space="preserve">F6</t>
  </si>
  <si>
    <t xml:space="preserve">y</t>
  </si>
  <si>
    <t xml:space="preserve">columns H…J is to calculate and show the CIE1931 results based on XYZ calibration</t>
  </si>
  <si>
    <t xml:space="preserve">F7</t>
  </si>
  <si>
    <t xml:space="preserve">z</t>
  </si>
  <si>
    <t xml:space="preserve">F8</t>
  </si>
  <si>
    <t xml:space="preserve">lx</t>
  </si>
  <si>
    <t xml:space="preserve">Lx</t>
  </si>
  <si>
    <t xml:space="preserve">columns P… S calculate the XYZ overlapping/sum between reconstructed spectra and CIE1931 observer function (see sheet standards)</t>
  </si>
  <si>
    <t xml:space="preserve">Clear (peak)</t>
  </si>
  <si>
    <t xml:space="preserve">columns U…W is to calculate and show the CIE1931 results Using Spectral Calibration</t>
  </si>
  <si>
    <t xml:space="preserve">NIR</t>
  </si>
  <si>
    <t xml:space="preserve">u'</t>
  </si>
  <si>
    <t xml:space="preserve">v'</t>
  </si>
  <si>
    <r>
      <rPr>
        <sz val="11"/>
        <color rgb="FF000000"/>
        <rFont val="Calibri"/>
        <family val="2"/>
        <charset val="1"/>
      </rPr>
      <t xml:space="preserve">Sheet </t>
    </r>
    <r>
      <rPr>
        <u val="single"/>
        <sz val="11"/>
        <color rgb="FF000000"/>
        <rFont val="Calibri"/>
        <family val="2"/>
        <charset val="1"/>
      </rPr>
      <t xml:space="preserve">Calibration Matrix</t>
    </r>
    <r>
      <rPr>
        <sz val="11"/>
        <color rgb="FF000000"/>
        <rFont val="Calibri"/>
        <family val="2"/>
        <charset val="1"/>
      </rPr>
      <t xml:space="preserve"> includes the calibration matrix for the Golden Device ALS, note there can be deviations to other sensors which must be corrected by a balance … correction vector see D7 … D16</t>
    </r>
  </si>
  <si>
    <r>
      <rPr>
        <sz val="11"/>
        <color rgb="FF000000"/>
        <rFont val="Calibri"/>
        <family val="2"/>
        <charset val="1"/>
      </rPr>
      <t xml:space="preserve">Sheet </t>
    </r>
    <r>
      <rPr>
        <u val="single"/>
        <sz val="11"/>
        <color rgb="FF000000"/>
        <rFont val="Calibri"/>
        <family val="2"/>
        <charset val="1"/>
      </rPr>
      <t xml:space="preserve">Standards</t>
    </r>
    <r>
      <rPr>
        <sz val="11"/>
        <color rgb="FF000000"/>
        <rFont val="Calibri"/>
        <family val="2"/>
        <charset val="1"/>
      </rPr>
      <t xml:space="preserve"> includes colormetrical standard values which must be used in the CIE1931 calculations, do not change anything in this sheet</t>
    </r>
  </si>
  <si>
    <t xml:space="preserve">K</t>
  </si>
  <si>
    <t xml:space="preserve">CCT</t>
  </si>
  <si>
    <t xml:space="preserve">Sum</t>
  </si>
  <si>
    <t xml:space="preserve">This sheet inludes standard values those are necesarry for CIE1931 calculation to get phometric results in the sheet 'Calculations'. Do no change any details here.</t>
  </si>
  <si>
    <t xml:space="preserve">CIE1931</t>
  </si>
  <si>
    <t xml:space="preserve">CCT Reference Table</t>
  </si>
  <si>
    <t xml:space="preserve">Negative/Reference conditions for calculation CCT 
(from 2856 to 6500K)</t>
  </si>
  <si>
    <t xml:space="preserve">XN</t>
  </si>
  <si>
    <t xml:space="preserve">YN</t>
  </si>
  <si>
    <t xml:space="preserve">ZN</t>
  </si>
  <si>
    <t xml:space="preserve">CCTmin</t>
  </si>
  <si>
    <t xml:space="preserve">CCT max</t>
  </si>
  <si>
    <t xml:space="preserve">distance du'v' spec and sensor &lt;</t>
  </si>
  <si>
    <t xml:space="preserve">u' smaller than &lt;</t>
  </si>
  <si>
    <t xml:space="preserve">v' smaller than  &lt;</t>
  </si>
  <si>
    <t xml:space="preserve">u' sensor greather than &gt;</t>
  </si>
  <si>
    <t xml:space="preserve">v' sensor greather than &gt;</t>
  </si>
  <si>
    <t xml:space="preserve">Corr lx </t>
  </si>
  <si>
    <t xml:space="preserve">Calc lx from Y CIE1931</t>
  </si>
  <si>
    <t xml:space="preserve">This sheet inludes sensor specific values like the calibration matrices for spectral calibration (blue), XYZ caibration (green), offset (orange) and scaling (grey)</t>
  </si>
  <si>
    <t xml:space="preserve">General Spectral Correction Matrix pr Channel - Step size 1nm </t>
  </si>
  <si>
    <t xml:space="preserve">XYZ Correction Matrix per Channel</t>
  </si>
  <si>
    <t xml:space="preserve">General Spectral Correction Matrix for Golden Device ("Created" Reference Device from gathered production-device data) - Based on Full, Production-Wide Device-Characteristic Dataset (not a per-device, so gives good, but not perfect results - Supports production without per-unit calibration)</t>
  </si>
  <si>
    <t xml:space="preserve">Special XYZ Calibration Matrix for  Golden Device ("Created" Reference Device from gathered production-device data) - Based on Full, Production-Wide Device-Characteristic Dataset (not a per-device, so gives good, but not perfect results - Supports production without per-unit calibration) </t>
  </si>
  <si>
    <t xml:space="preserve">Clear</t>
  </si>
  <si>
    <t xml:space="preserve">Offset Compensation per Channel</t>
  </si>
  <si>
    <t xml:space="preserve">With an offset , the basic counts will be reduced, Offset can be DARK CURRENTS or other constant vlaus those will affects the measurements permantly,</t>
  </si>
  <si>
    <t xml:space="preserve">Offset, measured with sensor</t>
  </si>
  <si>
    <t xml:space="preserve">Correction vector per Channel</t>
  </si>
  <si>
    <t xml:space="preserve">If a balancing can increase the accuracy then the basic counts must be corrected by multiplying a correction vector (e,g, white balancing … see app note 'Spectral Balance and Calibration for AS7341 EVK'), Copy the refernce values into target values and the sensor values into the eponymous field,</t>
  </si>
  <si>
    <t xml:space="preserve">Reference values</t>
  </si>
  <si>
    <t xml:space="preserve">Sensor values </t>
  </si>
  <si>
    <t xml:space="preserve">Calculated Correction vector</t>
  </si>
</sst>
</file>

<file path=xl/styles.xml><?xml version="1.0" encoding="utf-8"?>
<styleSheet xmlns="http://schemas.openxmlformats.org/spreadsheetml/2006/main">
  <numFmts count="12">
    <numFmt numFmtId="164" formatCode="General"/>
    <numFmt numFmtId="165" formatCode="[$-C0A]DD/MM/YYYY"/>
    <numFmt numFmtId="166" formatCode="0.000000"/>
    <numFmt numFmtId="167" formatCode="0.00000"/>
    <numFmt numFmtId="168" formatCode="0.000"/>
    <numFmt numFmtId="169" formatCode="General"/>
    <numFmt numFmtId="170" formatCode="0"/>
    <numFmt numFmtId="171" formatCode="0.00"/>
    <numFmt numFmtId="172" formatCode="0.0000"/>
    <numFmt numFmtId="173" formatCode="0.0000E+00"/>
    <numFmt numFmtId="174" formatCode="0.00\ %"/>
    <numFmt numFmtId="175" formatCode="0\ %"/>
  </numFmts>
  <fonts count="24">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
      <b val="true"/>
      <sz val="11"/>
      <color rgb="FF000000"/>
      <name val="Calibri"/>
      <family val="2"/>
      <charset val="1"/>
    </font>
    <font>
      <b val="true"/>
      <sz val="16"/>
      <color rgb="FF000000"/>
      <name val="Calibri"/>
      <family val="2"/>
      <charset val="1"/>
    </font>
    <font>
      <i val="true"/>
      <sz val="11"/>
      <color rgb="FF000000"/>
      <name val="Calibri"/>
      <family val="2"/>
      <charset val="1"/>
    </font>
    <font>
      <b val="true"/>
      <i val="true"/>
      <sz val="11"/>
      <color rgb="FF000000"/>
      <name val="Calibri"/>
      <family val="2"/>
      <charset val="1"/>
    </font>
    <font>
      <i val="true"/>
      <u val="single"/>
      <sz val="11"/>
      <color rgb="FF000000"/>
      <name val="Calibri"/>
      <family val="2"/>
      <charset val="1"/>
    </font>
    <font>
      <b val="true"/>
      <sz val="14"/>
      <color rgb="FFFF0000"/>
      <name val="Calibri"/>
      <family val="2"/>
      <charset val="1"/>
    </font>
    <font>
      <u val="single"/>
      <sz val="11"/>
      <color rgb="FF000000"/>
      <name val="Calibri"/>
      <family val="2"/>
      <charset val="1"/>
    </font>
    <font>
      <b val="true"/>
      <sz val="10"/>
      <color rgb="FF000000"/>
      <name val="Arial"/>
      <family val="2"/>
      <charset val="1"/>
    </font>
    <font>
      <sz val="14"/>
      <color rgb="FF808080"/>
      <name val="Calibri"/>
      <family val="2"/>
    </font>
    <font>
      <sz val="9"/>
      <color rgb="FF595959"/>
      <name val="Calibri"/>
      <family val="2"/>
    </font>
    <font>
      <sz val="14"/>
      <color rgb="FF595959"/>
      <name val="Calibri"/>
      <family val="2"/>
    </font>
    <font>
      <sz val="18"/>
      <color rgb="FF595959"/>
      <name val="Calibri"/>
      <family val="2"/>
    </font>
    <font>
      <sz val="11"/>
      <name val="Calibri"/>
      <family val="2"/>
      <charset val="1"/>
    </font>
    <font>
      <sz val="11"/>
      <color rgb="FF70AD47"/>
      <name val="Calibri"/>
      <family val="2"/>
      <charset val="1"/>
    </font>
    <font>
      <sz val="11"/>
      <color rgb="FFFF0000"/>
      <name val="Calibri"/>
      <family val="2"/>
      <charset val="1"/>
    </font>
    <font>
      <b val="true"/>
      <sz val="11"/>
      <name val="Calibri"/>
      <family val="2"/>
      <charset val="1"/>
    </font>
    <font>
      <i val="true"/>
      <sz val="10"/>
      <color rgb="FF000000"/>
      <name val="Arial"/>
      <family val="2"/>
      <charset val="1"/>
    </font>
    <font>
      <b val="true"/>
      <i val="true"/>
      <sz val="10"/>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E2F0D9"/>
        <bgColor rgb="FFE7E6E6"/>
      </patternFill>
    </fill>
    <fill>
      <patternFill patternType="solid">
        <fgColor rgb="FFDAE3F3"/>
        <bgColor rgb="FFE7E6E6"/>
      </patternFill>
    </fill>
    <fill>
      <patternFill patternType="solid">
        <fgColor rgb="FFFFFF00"/>
        <bgColor rgb="FFFFFF00"/>
      </patternFill>
    </fill>
    <fill>
      <patternFill patternType="solid">
        <fgColor rgb="FFC5E0B4"/>
        <bgColor rgb="FFC6EFCE"/>
      </patternFill>
    </fill>
    <fill>
      <patternFill patternType="solid">
        <fgColor rgb="FFFF9966"/>
        <bgColor rgb="FFED7D31"/>
      </patternFill>
    </fill>
    <fill>
      <patternFill patternType="solid">
        <fgColor rgb="FFE7E6E6"/>
        <bgColor rgb="FFDAE3F3"/>
      </patternFill>
    </fill>
  </fills>
  <borders count="31">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medium"/>
      <right style="medium"/>
      <top/>
      <bottom/>
      <diagonal/>
    </border>
    <border diagonalUp="false" diagonalDown="false">
      <left style="medium"/>
      <right style="thin"/>
      <top/>
      <bottom/>
      <diagonal/>
    </border>
    <border diagonalUp="false" diagonalDown="false">
      <left style="medium"/>
      <right/>
      <top/>
      <bottom style="medium"/>
      <diagonal/>
    </border>
    <border diagonalUp="false" diagonalDown="false">
      <left style="medium"/>
      <right style="thin"/>
      <top/>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medium"/>
      <top style="thin"/>
      <bottom style="thin"/>
      <diagonal/>
    </border>
    <border diagonalUp="false" diagonalDown="false">
      <left style="medium"/>
      <right style="thin"/>
      <top/>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bottom/>
      <diagonal/>
    </border>
    <border diagonalUp="false" diagonalDown="false">
      <left style="thin"/>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4" borderId="3" xfId="0" applyFont="true" applyBorder="true" applyAlignment="true" applyProtection="false">
      <alignment horizontal="center" vertical="bottom" textRotation="0" wrapText="false" indent="0" shrinkToFit="false"/>
      <protection locked="true" hidden="false"/>
    </xf>
    <xf numFmtId="164" fontId="6" fillId="4" borderId="3"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true" indent="0" shrinkToFit="false"/>
      <protection locked="true" hidden="false"/>
    </xf>
    <xf numFmtId="164" fontId="11" fillId="2" borderId="3"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6" fillId="4" borderId="8" xfId="0" applyFont="true" applyBorder="true" applyAlignment="true" applyProtection="false">
      <alignment horizontal="center" vertical="bottom" textRotation="0" wrapText="true" indent="0" shrinkToFit="false"/>
      <protection locked="true" hidden="false"/>
    </xf>
    <xf numFmtId="166" fontId="6" fillId="4" borderId="3" xfId="0" applyFont="true" applyBorder="true" applyAlignment="true" applyProtection="false">
      <alignment horizontal="center" vertical="bottom" textRotation="0" wrapText="true" indent="0" shrinkToFit="false"/>
      <protection locked="true" hidden="false"/>
    </xf>
    <xf numFmtId="166" fontId="6" fillId="0" borderId="0" xfId="0" applyFont="true" applyBorder="false" applyAlignment="true" applyProtection="false">
      <alignment horizontal="right"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0" fillId="4" borderId="0" xfId="0" applyFont="false" applyBorder="true" applyAlignment="true" applyProtection="false">
      <alignment horizontal="general" vertical="bottom" textRotation="0" wrapText="true" indent="0" shrinkToFit="false"/>
      <protection locked="true" hidden="false"/>
    </xf>
    <xf numFmtId="164" fontId="0" fillId="4" borderId="7"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9" xfId="0" applyFont="tru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true" applyProtection="false">
      <alignment horizontal="center" vertical="bottom" textRotation="0" wrapText="false" indent="0" shrinkToFit="false"/>
      <protection locked="true" hidden="false"/>
    </xf>
    <xf numFmtId="167" fontId="11" fillId="2" borderId="9" xfId="0" applyFont="true" applyBorder="true" applyAlignment="true" applyProtection="false">
      <alignment horizontal="general" vertical="center" textRotation="0" wrapText="true" indent="0" shrinkToFit="false"/>
      <protection locked="true" hidden="false"/>
    </xf>
    <xf numFmtId="167" fontId="0" fillId="2" borderId="9" xfId="0" applyFont="false" applyBorder="true" applyAlignment="true" applyProtection="false">
      <alignment horizontal="general" vertical="center" textRotation="0" wrapText="true" indent="0" shrinkToFit="false"/>
      <protection locked="true" hidden="false"/>
    </xf>
    <xf numFmtId="167" fontId="0" fillId="2" borderId="9" xfId="0" applyFont="false" applyBorder="true" applyAlignment="true" applyProtection="false">
      <alignment horizontal="right" vertical="bottom" textRotation="0" wrapText="false" indent="0" shrinkToFit="false"/>
      <protection locked="true" hidden="false"/>
    </xf>
    <xf numFmtId="167" fontId="0" fillId="2" borderId="9" xfId="0" applyFont="false" applyBorder="true" applyAlignment="true" applyProtection="false">
      <alignment horizontal="center" vertical="bottom" textRotation="0" wrapText="false" indent="0" shrinkToFit="false"/>
      <protection locked="true" hidden="false"/>
    </xf>
    <xf numFmtId="167" fontId="0" fillId="2" borderId="9" xfId="0" applyFont="true" applyBorder="true" applyAlignment="true" applyProtection="false">
      <alignment horizontal="center"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6" fillId="3" borderId="6" xfId="0" applyFont="true" applyBorder="true" applyAlignment="true" applyProtection="false">
      <alignment horizontal="center" vertical="bottom" textRotation="0" wrapText="true" indent="0" shrinkToFit="false"/>
      <protection locked="true" hidden="false"/>
    </xf>
    <xf numFmtId="167" fontId="6" fillId="3" borderId="0" xfId="0" applyFont="true" applyBorder="true" applyAlignment="true" applyProtection="false">
      <alignment horizontal="center" vertical="bottom" textRotation="0" wrapText="true" indent="0" shrinkToFit="false"/>
      <protection locked="true" hidden="false"/>
    </xf>
    <xf numFmtId="170" fontId="4" fillId="4" borderId="10" xfId="20" applyFont="true" applyBorder="true" applyAlignment="true" applyProtection="false">
      <alignment horizontal="center" vertical="bottom" textRotation="0" wrapText="false" indent="0" shrinkToFit="false"/>
      <protection locked="true" hidden="false"/>
    </xf>
    <xf numFmtId="166" fontId="0" fillId="4" borderId="7" xfId="0" applyFont="true" applyBorder="true" applyAlignment="false" applyProtection="false">
      <alignment horizontal="general" vertical="bottom" textRotation="0" wrapText="false" indent="0" shrinkToFit="false"/>
      <protection locked="true" hidden="false"/>
    </xf>
    <xf numFmtId="168" fontId="0" fillId="4" borderId="11" xfId="0" applyFont="false" applyBorder="true" applyAlignment="false" applyProtection="false">
      <alignment horizontal="general" vertical="bottom" textRotation="0" wrapText="false" indent="0" shrinkToFit="false"/>
      <protection locked="true" hidden="false"/>
    </xf>
    <xf numFmtId="170" fontId="0" fillId="4" borderId="9" xfId="0" applyFont="false" applyBorder="true" applyAlignment="true" applyProtection="false">
      <alignment horizontal="center" vertical="bottom" textRotation="0" wrapText="false" indent="0" shrinkToFit="false"/>
      <protection locked="true" hidden="false"/>
    </xf>
    <xf numFmtId="166" fontId="0" fillId="4" borderId="9" xfId="0" applyFont="fals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bottom" textRotation="0" wrapText="true" indent="0" shrinkToFit="false"/>
      <protection locked="true" hidden="false"/>
    </xf>
    <xf numFmtId="167" fontId="6" fillId="4" borderId="0" xfId="0" applyFont="true" applyBorder="true" applyAlignment="true" applyProtection="false">
      <alignment horizontal="center" vertical="bottom"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7" fontId="11" fillId="2" borderId="5" xfId="0" applyFont="true" applyBorder="true" applyAlignment="true" applyProtection="false">
      <alignment horizontal="general" vertical="center" textRotation="0" wrapText="true" indent="0" shrinkToFit="false"/>
      <protection locked="true" hidden="false"/>
    </xf>
    <xf numFmtId="167" fontId="0" fillId="2" borderId="5" xfId="0" applyFont="true" applyBorder="true" applyAlignment="true" applyProtection="false">
      <alignment horizontal="center" vertical="bottom" textRotation="0" wrapText="true" indent="0" shrinkToFit="false"/>
      <protection locked="true" hidden="false"/>
    </xf>
    <xf numFmtId="170" fontId="0" fillId="4" borderId="5" xfId="0" applyFont="false" applyBorder="true" applyAlignment="true" applyProtection="false">
      <alignment horizontal="center" vertical="bottom" textRotation="0" wrapText="false" indent="0" shrinkToFit="false"/>
      <protection locked="true" hidden="false"/>
    </xf>
    <xf numFmtId="166" fontId="0" fillId="4" borderId="5" xfId="0" applyFont="fals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bottom" textRotation="0" wrapText="false" indent="0" shrinkToFit="false"/>
      <protection locked="true" hidden="false"/>
    </xf>
    <xf numFmtId="167" fontId="6" fillId="4" borderId="0" xfId="0" applyFont="true" applyBorder="true" applyAlignment="true" applyProtection="false">
      <alignment horizontal="center"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7" fontId="6" fillId="3" borderId="0" xfId="0" applyFont="true" applyBorder="true" applyAlignment="true" applyProtection="false">
      <alignment horizontal="center" vertical="bottom" textRotation="0" wrapText="false" indent="0" shrinkToFit="false"/>
      <protection locked="true" hidden="false"/>
    </xf>
    <xf numFmtId="164" fontId="6" fillId="3"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70" fontId="6" fillId="3" borderId="0" xfId="0" applyFont="true" applyBorder="true" applyAlignment="true" applyProtection="false">
      <alignment horizontal="center" vertical="bottom" textRotation="0" wrapText="false" indent="0" shrinkToFit="false"/>
      <protection locked="true" hidden="false"/>
    </xf>
    <xf numFmtId="170" fontId="6" fillId="4" borderId="0" xfId="0" applyFont="true" applyBorder="true" applyAlignment="true" applyProtection="false">
      <alignment horizontal="center" vertical="bottom" textRotation="0" wrapText="false" indent="0" shrinkToFit="false"/>
      <protection locked="true" hidden="false"/>
    </xf>
    <xf numFmtId="164" fontId="6" fillId="4" borderId="7"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9" fontId="6" fillId="3" borderId="12" xfId="0" applyFont="true" applyBorder="true" applyAlignment="true" applyProtection="false">
      <alignment horizontal="center" vertical="bottom" textRotation="0" wrapText="true" indent="0" shrinkToFit="false"/>
      <protection locked="true" hidden="false"/>
    </xf>
    <xf numFmtId="170" fontId="6" fillId="3" borderId="4" xfId="0" applyFont="tru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false" applyProtection="false">
      <alignment horizontal="general"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8" xfId="0" applyFont="true" applyBorder="true" applyAlignment="false" applyProtection="false">
      <alignment horizontal="general" vertical="bottom" textRotation="0" wrapText="false" indent="0" shrinkToFit="false"/>
      <protection locked="true" hidden="false"/>
    </xf>
    <xf numFmtId="168" fontId="6" fillId="3" borderId="0" xfId="0" applyFont="true" applyBorder="false" applyAlignment="false" applyProtection="false">
      <alignment horizontal="general" vertical="bottom" textRotation="0" wrapText="false" indent="0" shrinkToFit="false"/>
      <protection locked="true" hidden="false"/>
    </xf>
    <xf numFmtId="168" fontId="6" fillId="4" borderId="0" xfId="0" applyFont="true" applyBorder="false" applyAlignment="false" applyProtection="false">
      <alignment horizontal="general" vertical="bottom" textRotation="0" wrapText="false" indent="0" shrinkToFit="false"/>
      <protection locked="true" hidden="false"/>
    </xf>
    <xf numFmtId="164" fontId="0" fillId="4" borderId="5" xfId="0" applyFont="false" applyBorder="true" applyAlignment="true" applyProtection="false">
      <alignment horizontal="center" vertical="bottom" textRotation="0" wrapText="false" indent="0" shrinkToFit="false"/>
      <protection locked="true" hidden="false"/>
    </xf>
    <xf numFmtId="164" fontId="6" fillId="4" borderId="5" xfId="0" applyFont="true" applyBorder="true" applyAlignment="true" applyProtection="false">
      <alignment horizontal="center" vertical="bottom" textRotation="0" wrapText="false" indent="0" shrinkToFit="false"/>
      <protection locked="true" hidden="false"/>
    </xf>
    <xf numFmtId="166" fontId="6" fillId="4" borderId="5" xfId="0" applyFont="true" applyBorder="true" applyAlignment="false" applyProtection="false">
      <alignment horizontal="general" vertical="bottom" textRotation="0" wrapText="false" indent="0" shrinkToFit="false"/>
      <protection locked="true" hidden="false"/>
    </xf>
    <xf numFmtId="170" fontId="4" fillId="4" borderId="2" xfId="20" applyFont="true" applyBorder="true" applyAlignment="true" applyProtection="false">
      <alignment horizontal="center" vertical="bottom" textRotation="0" wrapText="false" indent="0" shrinkToFit="false"/>
      <protection locked="true" hidden="false"/>
    </xf>
    <xf numFmtId="166" fontId="0" fillId="4" borderId="8" xfId="0" applyFont="true" applyBorder="true" applyAlignment="false" applyProtection="false">
      <alignment horizontal="general" vertical="bottom" textRotation="0" wrapText="false" indent="0" shrinkToFit="false"/>
      <protection locked="true" hidden="false"/>
    </xf>
    <xf numFmtId="168" fontId="0" fillId="4" borderId="13" xfId="0" applyFont="false" applyBorder="true" applyAlignment="false" applyProtection="false">
      <alignment horizontal="general" vertical="bottom" textRotation="0" wrapText="false" indent="0" shrinkToFit="false"/>
      <protection locked="true" hidden="false"/>
    </xf>
    <xf numFmtId="170" fontId="13" fillId="0" borderId="0" xfId="20" applyFont="true" applyBorder="fals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0" borderId="14" xfId="0" applyFont="true" applyBorder="true" applyAlignment="true" applyProtection="false">
      <alignment horizontal="left" vertical="bottom" textRotation="0" wrapText="true" indent="0" shrinkToFit="false"/>
      <protection locked="true" hidden="false"/>
    </xf>
    <xf numFmtId="164" fontId="6" fillId="0" borderId="15" xfId="0" applyFont="true" applyBorder="true" applyAlignment="true" applyProtection="false">
      <alignment horizontal="center" vertical="bottom" textRotation="0" wrapText="true" indent="0" shrinkToFit="false"/>
      <protection locked="true" hidden="false"/>
    </xf>
    <xf numFmtId="164" fontId="6" fillId="0" borderId="16" xfId="0" applyFont="true" applyBorder="true" applyAlignment="true" applyProtection="false">
      <alignment horizontal="center" vertical="bottom" textRotation="0" wrapText="tru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71"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70" fontId="4" fillId="0" borderId="9" xfId="20" applyFont="true" applyBorder="true" applyAlignment="true" applyProtection="false">
      <alignment horizontal="center" vertical="bottom" textRotation="0" wrapText="false" indent="0" shrinkToFit="false"/>
      <protection locked="true" hidden="false"/>
    </xf>
    <xf numFmtId="171" fontId="0" fillId="0" borderId="9" xfId="0" applyFont="false" applyBorder="true" applyAlignment="true" applyProtection="false">
      <alignment horizontal="right" vertical="bottom" textRotation="0" wrapText="false" indent="0" shrinkToFit="false"/>
      <protection locked="true" hidden="false"/>
    </xf>
    <xf numFmtId="164" fontId="0" fillId="0" borderId="9" xfId="0" applyFont="fals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70" fontId="4" fillId="0" borderId="5" xfId="20" applyFont="true" applyBorder="true" applyAlignment="true" applyProtection="false">
      <alignment horizontal="center" vertical="bottom" textRotation="0" wrapText="false" indent="0" shrinkToFit="false"/>
      <protection locked="true" hidden="false"/>
    </xf>
    <xf numFmtId="171" fontId="0" fillId="0" borderId="5" xfId="0" applyFont="false" applyBorder="tru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72" fontId="0" fillId="0" borderId="5" xfId="0" applyFont="false" applyBorder="true" applyAlignment="true" applyProtection="false">
      <alignment horizontal="right"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71" fontId="18" fillId="0" borderId="5" xfId="0" applyFont="true" applyBorder="true" applyAlignment="true" applyProtection="false">
      <alignment horizontal="right" vertical="bottom" textRotation="0" wrapText="false" indent="0" shrinkToFit="false"/>
      <protection locked="true" hidden="false"/>
    </xf>
    <xf numFmtId="164" fontId="18" fillId="0" borderId="5" xfId="0" applyFont="true" applyBorder="true" applyAlignment="true" applyProtection="false">
      <alignment horizontal="right" vertical="bottom" textRotation="0" wrapText="false" indent="0" shrinkToFit="false"/>
      <protection locked="true" hidden="false"/>
    </xf>
    <xf numFmtId="171" fontId="19" fillId="0" borderId="5" xfId="0" applyFont="true" applyBorder="true" applyAlignment="true" applyProtection="false">
      <alignment horizontal="right" vertical="bottom" textRotation="0" wrapText="false" indent="0" shrinkToFit="false"/>
      <protection locked="true" hidden="false"/>
    </xf>
    <xf numFmtId="164" fontId="19" fillId="0" borderId="5"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73" fontId="0" fillId="0" borderId="0" xfId="0" applyFont="false" applyBorder="true" applyAlignment="true" applyProtection="false">
      <alignment horizontal="righ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73" fontId="0" fillId="5" borderId="0"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74" fontId="6"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74" fontId="6" fillId="3" borderId="3" xfId="19" applyFont="true" applyBorder="true" applyAlignment="true" applyProtection="true">
      <alignment horizontal="center" vertical="center" textRotation="0" wrapText="true" indent="0" shrinkToFit="false"/>
      <protection locked="true" hidden="false"/>
    </xf>
    <xf numFmtId="174" fontId="0" fillId="0" borderId="0" xfId="19" applyFont="true" applyBorder="true" applyAlignment="true" applyProtection="true">
      <alignment horizontal="right" vertical="bottom" textRotation="0" wrapText="false" indent="0" shrinkToFit="false"/>
      <protection locked="true" hidden="false"/>
    </xf>
    <xf numFmtId="164" fontId="6" fillId="4" borderId="0" xfId="0" applyFont="true" applyBorder="true" applyAlignment="true" applyProtection="false">
      <alignment horizontal="right" vertical="bottom" textRotation="0" wrapText="false" indent="0" shrinkToFit="false"/>
      <protection locked="true" hidden="false"/>
    </xf>
    <xf numFmtId="173" fontId="6" fillId="4" borderId="9" xfId="0" applyFont="true" applyBorder="true" applyAlignment="true" applyProtection="false">
      <alignment horizontal="center" vertical="bottom"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74" fontId="0" fillId="3" borderId="17" xfId="19" applyFont="true" applyBorder="true" applyAlignment="true" applyProtection="true">
      <alignment horizontal="right" vertical="bottom" textRotation="0" wrapText="false" indent="0" shrinkToFit="false"/>
      <protection locked="true" hidden="false"/>
    </xf>
    <xf numFmtId="173" fontId="6" fillId="3" borderId="18" xfId="0" applyFont="true" applyBorder="true" applyAlignment="true" applyProtection="false">
      <alignment horizontal="right" vertical="bottom" textRotation="0" wrapText="false" indent="0" shrinkToFit="false"/>
      <protection locked="true" hidden="false"/>
    </xf>
    <xf numFmtId="173" fontId="6" fillId="3" borderId="19" xfId="0" applyFont="true" applyBorder="true" applyAlignment="true" applyProtection="false">
      <alignment horizontal="right" vertical="bottom" textRotation="0" wrapText="false" indent="0" shrinkToFit="false"/>
      <protection locked="true" hidden="false"/>
    </xf>
    <xf numFmtId="164" fontId="6" fillId="4" borderId="5" xfId="0" applyFont="true" applyBorder="true" applyAlignment="true" applyProtection="false">
      <alignment horizontal="center" vertical="bottom" textRotation="0" wrapText="false" indent="0" shrinkToFit="false"/>
      <protection locked="true" hidden="false"/>
    </xf>
    <xf numFmtId="164" fontId="6" fillId="3" borderId="11" xfId="0" applyFont="true" applyBorder="true" applyAlignment="true" applyProtection="false">
      <alignment horizontal="right" vertical="bottom" textRotation="0" wrapText="false" indent="0" shrinkToFit="false"/>
      <protection locked="true" hidden="false"/>
    </xf>
    <xf numFmtId="169" fontId="0" fillId="3" borderId="5" xfId="0" applyFont="false" applyBorder="true" applyAlignment="true" applyProtection="false">
      <alignment horizontal="right" vertical="bottom" textRotation="0" wrapText="false" indent="0" shrinkToFit="false"/>
      <protection locked="true" hidden="false"/>
    </xf>
    <xf numFmtId="169" fontId="0" fillId="3" borderId="2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center" vertical="bottom" textRotation="0" wrapText="false" indent="0" shrinkToFit="false"/>
      <protection locked="true" hidden="false"/>
    </xf>
    <xf numFmtId="167" fontId="0" fillId="3" borderId="5" xfId="0" applyFont="false" applyBorder="true" applyAlignment="false" applyProtection="false">
      <alignment horizontal="general" vertical="bottom" textRotation="0" wrapText="false" indent="0" shrinkToFit="false"/>
      <protection locked="true" hidden="false"/>
    </xf>
    <xf numFmtId="167" fontId="0" fillId="3" borderId="20"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4" fontId="6" fillId="3" borderId="21" xfId="0" applyFont="true" applyBorder="true" applyAlignment="true" applyProtection="false">
      <alignment horizontal="right" vertical="bottom" textRotation="0" wrapText="false" indent="0" shrinkToFit="false"/>
      <protection locked="true" hidden="false"/>
    </xf>
    <xf numFmtId="167" fontId="0" fillId="3" borderId="22" xfId="0" applyFont="false" applyBorder="true" applyAlignment="false" applyProtection="false">
      <alignment horizontal="general" vertical="bottom" textRotation="0" wrapText="false" indent="0" shrinkToFit="false"/>
      <protection locked="true" hidden="false"/>
    </xf>
    <xf numFmtId="167" fontId="0" fillId="3" borderId="23"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0" fillId="7" borderId="24" xfId="0" applyFont="false" applyBorder="true" applyAlignment="true" applyProtection="false">
      <alignment horizontal="right" vertical="bottom" textRotation="0" wrapText="false" indent="0" shrinkToFit="false"/>
      <protection locked="true" hidden="false"/>
    </xf>
    <xf numFmtId="174" fontId="6" fillId="7" borderId="1" xfId="19" applyFont="true" applyBorder="true" applyAlignment="true" applyProtection="true">
      <alignment horizontal="center" vertical="center" textRotation="0" wrapText="true" indent="0" shrinkToFit="false"/>
      <protection locked="true" hidden="false"/>
    </xf>
    <xf numFmtId="164" fontId="0" fillId="7" borderId="25" xfId="0" applyFont="false" applyBorder="true" applyAlignment="true" applyProtection="false">
      <alignment horizontal="right" vertical="bottom" textRotation="0" wrapText="false" indent="0" shrinkToFit="false"/>
      <protection locked="true" hidden="false"/>
    </xf>
    <xf numFmtId="173" fontId="6" fillId="7" borderId="5" xfId="0" applyFont="true" applyBorder="true" applyAlignment="true" applyProtection="false">
      <alignment horizontal="right" vertical="bottom" textRotation="0" wrapText="false" indent="0" shrinkToFit="false"/>
      <protection locked="true" hidden="false"/>
    </xf>
    <xf numFmtId="173" fontId="6" fillId="7" borderId="2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9" fontId="0" fillId="7" borderId="5" xfId="0" applyFont="false" applyBorder="true" applyAlignment="true" applyProtection="false">
      <alignment horizontal="right" vertical="bottom" textRotation="0" wrapText="false" indent="0" shrinkToFit="false"/>
      <protection locked="true" hidden="false"/>
    </xf>
    <xf numFmtId="169" fontId="0" fillId="7" borderId="20" xfId="0" applyFont="false" applyBorder="true" applyAlignment="true" applyProtection="false">
      <alignment horizontal="right" vertical="bottom" textRotation="0" wrapText="false" indent="0" shrinkToFit="false"/>
      <protection locked="true" hidden="false"/>
    </xf>
    <xf numFmtId="164" fontId="21" fillId="7" borderId="26" xfId="0" applyFont="true" applyBorder="true" applyAlignment="true" applyProtection="false">
      <alignment horizontal="right" vertical="bottom" textRotation="0" wrapText="false" indent="0" shrinkToFit="false"/>
      <protection locked="true" hidden="false"/>
    </xf>
    <xf numFmtId="168" fontId="21" fillId="7" borderId="22" xfId="0" applyFont="true" applyBorder="true" applyAlignment="true" applyProtection="false">
      <alignment horizontal="right" vertical="bottom" textRotation="0" wrapText="false" indent="0" shrinkToFit="false"/>
      <protection locked="true" hidden="false"/>
    </xf>
    <xf numFmtId="168" fontId="21" fillId="7" borderId="23" xfId="0" applyFont="true" applyBorder="true" applyAlignment="true" applyProtection="false">
      <alignment horizontal="right" vertical="bottom" textRotation="0" wrapText="false" indent="0" shrinkToFit="false"/>
      <protection locked="true" hidden="false"/>
    </xf>
    <xf numFmtId="164" fontId="22" fillId="0" borderId="0" xfId="2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8" borderId="27"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4" fontId="0" fillId="8" borderId="28" xfId="0" applyFont="false" applyBorder="true" applyAlignment="true" applyProtection="false">
      <alignment horizontal="right" vertical="bottom" textRotation="0" wrapText="false" indent="0" shrinkToFit="false"/>
      <protection locked="true" hidden="false"/>
    </xf>
    <xf numFmtId="173" fontId="6" fillId="8" borderId="29" xfId="0" applyFont="true" applyBorder="true" applyAlignment="true" applyProtection="false">
      <alignment horizontal="right" vertical="bottom" textRotation="0" wrapText="false" indent="0" shrinkToFit="false"/>
      <protection locked="true" hidden="false"/>
    </xf>
    <xf numFmtId="173" fontId="6" fillId="8" borderId="30" xfId="0" applyFont="true" applyBorder="true" applyAlignment="true" applyProtection="false">
      <alignment horizontal="right" vertical="bottom" textRotation="0" wrapText="false" indent="0" shrinkToFit="false"/>
      <protection locked="true" hidden="false"/>
    </xf>
    <xf numFmtId="164" fontId="18" fillId="8" borderId="13" xfId="0" applyFont="true" applyBorder="true" applyAlignment="true" applyProtection="false">
      <alignment horizontal="right" vertical="bottom" textRotation="0" wrapText="false" indent="0" shrinkToFit="false"/>
      <protection locked="true" hidden="false"/>
    </xf>
    <xf numFmtId="164" fontId="0" fillId="8" borderId="5" xfId="0" applyFont="false" applyBorder="true" applyAlignment="true" applyProtection="false">
      <alignment horizontal="right" vertical="bottom" textRotation="0" wrapText="false" indent="0" shrinkToFit="false"/>
      <protection locked="true" hidden="false"/>
    </xf>
    <xf numFmtId="164" fontId="0" fillId="8" borderId="20" xfId="0" applyFont="false" applyBorder="true" applyAlignment="true" applyProtection="false">
      <alignment horizontal="right" vertical="bottom" textRotation="0" wrapText="false" indent="0" shrinkToFit="false"/>
      <protection locked="true" hidden="false"/>
    </xf>
    <xf numFmtId="164" fontId="0" fillId="8" borderId="25" xfId="0" applyFont="true" applyBorder="true" applyAlignment="true" applyProtection="false">
      <alignment horizontal="general" vertical="bottom" textRotation="0" wrapText="true" indent="0" shrinkToFit="false"/>
      <protection locked="true" hidden="false"/>
    </xf>
    <xf numFmtId="171" fontId="0" fillId="8" borderId="5" xfId="0" applyFont="false" applyBorder="true" applyAlignment="false" applyProtection="false">
      <alignment horizontal="general" vertical="bottom" textRotation="0" wrapText="false" indent="0" shrinkToFit="false"/>
      <protection locked="true" hidden="false"/>
    </xf>
    <xf numFmtId="171" fontId="0" fillId="8" borderId="20" xfId="0" applyFont="false" applyBorder="true" applyAlignment="false" applyProtection="false">
      <alignment horizontal="general" vertical="bottom" textRotation="0" wrapText="false" indent="0" shrinkToFit="false"/>
      <protection locked="true" hidden="false"/>
    </xf>
    <xf numFmtId="164" fontId="23" fillId="8" borderId="25" xfId="20" applyFont="true" applyBorder="true" applyAlignment="true" applyProtection="false">
      <alignment horizontal="general" vertical="bottom" textRotation="0" wrapText="false" indent="0" shrinkToFit="false"/>
      <protection locked="true" hidden="false"/>
    </xf>
    <xf numFmtId="171" fontId="6" fillId="8" borderId="5" xfId="0" applyFont="true" applyBorder="true" applyAlignment="false" applyProtection="false">
      <alignment horizontal="general" vertical="bottom" textRotation="0" wrapText="false" indent="0" shrinkToFit="false"/>
      <protection locked="true" hidden="false"/>
    </xf>
    <xf numFmtId="171" fontId="6" fillId="8" borderId="20" xfId="0" applyFont="true" applyBorder="true" applyAlignment="false" applyProtection="false">
      <alignment horizontal="general" vertical="bottom" textRotation="0" wrapText="false" indent="0" shrinkToFit="false"/>
      <protection locked="true" hidden="false"/>
    </xf>
    <xf numFmtId="164" fontId="13" fillId="8" borderId="12" xfId="20" applyFont="true" applyBorder="true" applyAlignment="true" applyProtection="false">
      <alignment horizontal="general" vertical="bottom" textRotation="0" wrapText="false" indent="0" shrinkToFit="false"/>
      <protection locked="true" hidden="false"/>
    </xf>
    <xf numFmtId="169" fontId="13" fillId="8" borderId="4" xfId="20" applyFont="true" applyBorder="true" applyAlignment="true" applyProtection="false">
      <alignment horizontal="general" vertical="bottom" textRotation="0" wrapText="false" indent="0" shrinkToFit="false"/>
      <protection locked="true" hidden="false"/>
    </xf>
    <xf numFmtId="169" fontId="13" fillId="8" borderId="8" xfId="20" applyFont="true" applyBorder="true" applyAlignment="true" applyProtection="false">
      <alignment horizontal="general" vertical="bottom" textRotation="0" wrapText="false" indent="0" shrinkToFit="false"/>
      <protection locked="true" hidden="false"/>
    </xf>
    <xf numFmtId="171" fontId="0" fillId="0" borderId="0" xfId="0" applyFont="false" applyBorder="true" applyAlignment="true" applyProtection="false">
      <alignment horizontal="right" vertical="bottom" textRotation="0" wrapText="false" indent="0" shrinkToFit="false"/>
      <protection locked="true" hidden="false"/>
    </xf>
    <xf numFmtId="164" fontId="2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5B9BD5"/>
      <rgbColor rgb="FF993366"/>
      <rgbColor rgb="FFFFFFCC"/>
      <rgbColor rgb="FFE2F0D9"/>
      <rgbColor rgb="FF660066"/>
      <rgbColor rgb="FFFF9966"/>
      <rgbColor rgb="FF0066CC"/>
      <rgbColor rgb="FFCCCCCC"/>
      <rgbColor rgb="FF000080"/>
      <rgbColor rgb="FFFF00FF"/>
      <rgbColor rgb="FFFFFF00"/>
      <rgbColor rgb="FF00FFFF"/>
      <rgbColor rgb="FF800080"/>
      <rgbColor rgb="FF800000"/>
      <rgbColor rgb="FF008080"/>
      <rgbColor rgb="FF0000FF"/>
      <rgbColor rgb="FF00CCFF"/>
      <rgbColor rgb="FFDAE3F3"/>
      <rgbColor rgb="FFC6EFCE"/>
      <rgbColor rgb="FFF2F2F2"/>
      <rgbColor rgb="FFC5E0B4"/>
      <rgbColor rgb="FFE7E6E6"/>
      <rgbColor rgb="FFCC99FF"/>
      <rgbColor rgb="FFD9D9D9"/>
      <rgbColor rgb="FF3366FF"/>
      <rgbColor rgb="FF33CCCC"/>
      <rgbColor rgb="FF99CC00"/>
      <rgbColor rgb="FFFFCC00"/>
      <rgbColor rgb="FFFF9900"/>
      <rgbColor rgb="FFED7D31"/>
      <rgbColor rgb="FF595959"/>
      <rgbColor rgb="FFA5A5A5"/>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8" strike="noStrike">
                <a:solidFill>
                  <a:srgbClr val="808080"/>
                </a:solidFill>
                <a:latin typeface="Calibri"/>
              </a:defRPr>
            </a:pPr>
            <a:r>
              <a:rPr b="0" sz="1400" spc="18" strike="noStrike">
                <a:solidFill>
                  <a:srgbClr val="808080"/>
                </a:solidFill>
                <a:latin typeface="Calibri"/>
              </a:rPr>
              <a:t>Normalized RAW (Sensor) and Spectral Reconstruction Data (Calculated) Can be used to assess Light Source Type(s)</a:t>
            </a:r>
          </a:p>
        </c:rich>
      </c:tx>
      <c:layout>
        <c:manualLayout>
          <c:xMode val="edge"/>
          <c:yMode val="edge"/>
          <c:x val="0.135272672034027"/>
          <c:y val="0.0386867620236152"/>
        </c:manualLayout>
      </c:layout>
      <c:overlay val="0"/>
      <c:spPr>
        <a:noFill/>
        <a:ln>
          <a:noFill/>
        </a:ln>
      </c:spPr>
    </c:title>
    <c:autoTitleDeleted val="0"/>
    <c:plotArea>
      <c:layout>
        <c:manualLayout>
          <c:layoutTarget val="inner"/>
          <c:xMode val="edge"/>
          <c:yMode val="edge"/>
          <c:x val="0.100941819838979"/>
          <c:y val="0.17173850436786"/>
          <c:w val="0.845890931186389"/>
          <c:h val="0.593836997216089"/>
        </c:manualLayout>
      </c:layout>
      <c:scatterChart>
        <c:scatterStyle val="lineMarker"/>
        <c:varyColors val="0"/>
        <c:ser>
          <c:idx val="0"/>
          <c:order val="0"/>
          <c:tx>
            <c:strRef>
              <c:f>'Demonstration Calculations'!$O$9</c:f>
              <c:strCache>
                <c:ptCount val="1"/>
                <c:pt idx="0">
                  <c:v>Reconstructed Sensor Spec Normalized</c:v>
                </c:pt>
              </c:strCache>
            </c:strRef>
          </c:tx>
          <c:spPr>
            <a:solidFill>
              <a:srgbClr val="000000"/>
            </a:solidFill>
            <a:ln w="9360">
              <a:solidFill>
                <a:srgbClr val="000000"/>
              </a:solidFill>
              <a:prstDash val="sysDot"/>
              <a:round/>
            </a:ln>
          </c:spPr>
          <c:marker>
            <c:symbol val="circle"/>
            <c:size val="5"/>
            <c:spPr>
              <a:solidFill>
                <a:srgbClr val="000000"/>
              </a:solidFill>
            </c:spPr>
          </c:marker>
          <c:dLbls>
            <c:numFmt formatCode="0.000" sourceLinked="1"/>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'Demonstration Calculations'!$M$10:$M$730</c:f>
              <c:numCache>
                <c:formatCode>General</c:formatCode>
                <c:ptCount val="72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pt idx="401">
                  <c:v>781</c:v>
                </c:pt>
                <c:pt idx="402">
                  <c:v>782</c:v>
                </c:pt>
                <c:pt idx="403">
                  <c:v>783</c:v>
                </c:pt>
                <c:pt idx="404">
                  <c:v>784</c:v>
                </c:pt>
                <c:pt idx="405">
                  <c:v>785</c:v>
                </c:pt>
                <c:pt idx="406">
                  <c:v>786</c:v>
                </c:pt>
                <c:pt idx="407">
                  <c:v>787</c:v>
                </c:pt>
                <c:pt idx="408">
                  <c:v>788</c:v>
                </c:pt>
                <c:pt idx="409">
                  <c:v>789</c:v>
                </c:pt>
                <c:pt idx="410">
                  <c:v>790</c:v>
                </c:pt>
                <c:pt idx="411">
                  <c:v>791</c:v>
                </c:pt>
                <c:pt idx="412">
                  <c:v>792</c:v>
                </c:pt>
                <c:pt idx="413">
                  <c:v>793</c:v>
                </c:pt>
                <c:pt idx="414">
                  <c:v>794</c:v>
                </c:pt>
                <c:pt idx="415">
                  <c:v>795</c:v>
                </c:pt>
                <c:pt idx="416">
                  <c:v>796</c:v>
                </c:pt>
                <c:pt idx="417">
                  <c:v>797</c:v>
                </c:pt>
                <c:pt idx="418">
                  <c:v>798</c:v>
                </c:pt>
                <c:pt idx="419">
                  <c:v>799</c:v>
                </c:pt>
                <c:pt idx="420">
                  <c:v>800</c:v>
                </c:pt>
                <c:pt idx="421">
                  <c:v>801</c:v>
                </c:pt>
                <c:pt idx="422">
                  <c:v>802</c:v>
                </c:pt>
                <c:pt idx="423">
                  <c:v>803</c:v>
                </c:pt>
                <c:pt idx="424">
                  <c:v>804</c:v>
                </c:pt>
                <c:pt idx="425">
                  <c:v>805</c:v>
                </c:pt>
                <c:pt idx="426">
                  <c:v>806</c:v>
                </c:pt>
                <c:pt idx="427">
                  <c:v>807</c:v>
                </c:pt>
                <c:pt idx="428">
                  <c:v>808</c:v>
                </c:pt>
                <c:pt idx="429">
                  <c:v>809</c:v>
                </c:pt>
                <c:pt idx="430">
                  <c:v>810</c:v>
                </c:pt>
                <c:pt idx="431">
                  <c:v>811</c:v>
                </c:pt>
                <c:pt idx="432">
                  <c:v>812</c:v>
                </c:pt>
                <c:pt idx="433">
                  <c:v>813</c:v>
                </c:pt>
                <c:pt idx="434">
                  <c:v>814</c:v>
                </c:pt>
                <c:pt idx="435">
                  <c:v>815</c:v>
                </c:pt>
                <c:pt idx="436">
                  <c:v>816</c:v>
                </c:pt>
                <c:pt idx="437">
                  <c:v>817</c:v>
                </c:pt>
                <c:pt idx="438">
                  <c:v>818</c:v>
                </c:pt>
                <c:pt idx="439">
                  <c:v>819</c:v>
                </c:pt>
                <c:pt idx="440">
                  <c:v>820</c:v>
                </c:pt>
                <c:pt idx="441">
                  <c:v>821</c:v>
                </c:pt>
                <c:pt idx="442">
                  <c:v>822</c:v>
                </c:pt>
                <c:pt idx="443">
                  <c:v>823</c:v>
                </c:pt>
                <c:pt idx="444">
                  <c:v>824</c:v>
                </c:pt>
                <c:pt idx="445">
                  <c:v>825</c:v>
                </c:pt>
                <c:pt idx="446">
                  <c:v>826</c:v>
                </c:pt>
                <c:pt idx="447">
                  <c:v>827</c:v>
                </c:pt>
                <c:pt idx="448">
                  <c:v>828</c:v>
                </c:pt>
                <c:pt idx="449">
                  <c:v>829</c:v>
                </c:pt>
                <c:pt idx="450">
                  <c:v>830</c:v>
                </c:pt>
                <c:pt idx="451">
                  <c:v>831</c:v>
                </c:pt>
                <c:pt idx="452">
                  <c:v>832</c:v>
                </c:pt>
                <c:pt idx="453">
                  <c:v>833</c:v>
                </c:pt>
                <c:pt idx="454">
                  <c:v>834</c:v>
                </c:pt>
                <c:pt idx="455">
                  <c:v>835</c:v>
                </c:pt>
                <c:pt idx="456">
                  <c:v>836</c:v>
                </c:pt>
                <c:pt idx="457">
                  <c:v>837</c:v>
                </c:pt>
                <c:pt idx="458">
                  <c:v>838</c:v>
                </c:pt>
                <c:pt idx="459">
                  <c:v>839</c:v>
                </c:pt>
                <c:pt idx="460">
                  <c:v>840</c:v>
                </c:pt>
                <c:pt idx="461">
                  <c:v>841</c:v>
                </c:pt>
                <c:pt idx="462">
                  <c:v>842</c:v>
                </c:pt>
                <c:pt idx="463">
                  <c:v>843</c:v>
                </c:pt>
                <c:pt idx="464">
                  <c:v>844</c:v>
                </c:pt>
                <c:pt idx="465">
                  <c:v>845</c:v>
                </c:pt>
                <c:pt idx="466">
                  <c:v>846</c:v>
                </c:pt>
                <c:pt idx="467">
                  <c:v>847</c:v>
                </c:pt>
                <c:pt idx="468">
                  <c:v>848</c:v>
                </c:pt>
                <c:pt idx="469">
                  <c:v>849</c:v>
                </c:pt>
                <c:pt idx="470">
                  <c:v>850</c:v>
                </c:pt>
                <c:pt idx="471">
                  <c:v>851</c:v>
                </c:pt>
                <c:pt idx="472">
                  <c:v>852</c:v>
                </c:pt>
                <c:pt idx="473">
                  <c:v>853</c:v>
                </c:pt>
                <c:pt idx="474">
                  <c:v>854</c:v>
                </c:pt>
                <c:pt idx="475">
                  <c:v>855</c:v>
                </c:pt>
                <c:pt idx="476">
                  <c:v>856</c:v>
                </c:pt>
                <c:pt idx="477">
                  <c:v>857</c:v>
                </c:pt>
                <c:pt idx="478">
                  <c:v>858</c:v>
                </c:pt>
                <c:pt idx="479">
                  <c:v>859</c:v>
                </c:pt>
                <c:pt idx="480">
                  <c:v>860</c:v>
                </c:pt>
                <c:pt idx="481">
                  <c:v>861</c:v>
                </c:pt>
                <c:pt idx="482">
                  <c:v>862</c:v>
                </c:pt>
                <c:pt idx="483">
                  <c:v>863</c:v>
                </c:pt>
                <c:pt idx="484">
                  <c:v>864</c:v>
                </c:pt>
                <c:pt idx="485">
                  <c:v>865</c:v>
                </c:pt>
                <c:pt idx="486">
                  <c:v>866</c:v>
                </c:pt>
                <c:pt idx="487">
                  <c:v>867</c:v>
                </c:pt>
                <c:pt idx="488">
                  <c:v>868</c:v>
                </c:pt>
                <c:pt idx="489">
                  <c:v>869</c:v>
                </c:pt>
                <c:pt idx="490">
                  <c:v>870</c:v>
                </c:pt>
                <c:pt idx="491">
                  <c:v>871</c:v>
                </c:pt>
                <c:pt idx="492">
                  <c:v>872</c:v>
                </c:pt>
                <c:pt idx="493">
                  <c:v>873</c:v>
                </c:pt>
                <c:pt idx="494">
                  <c:v>874</c:v>
                </c:pt>
                <c:pt idx="495">
                  <c:v>875</c:v>
                </c:pt>
                <c:pt idx="496">
                  <c:v>876</c:v>
                </c:pt>
                <c:pt idx="497">
                  <c:v>877</c:v>
                </c:pt>
                <c:pt idx="498">
                  <c:v>878</c:v>
                </c:pt>
                <c:pt idx="499">
                  <c:v>879</c:v>
                </c:pt>
                <c:pt idx="500">
                  <c:v>880</c:v>
                </c:pt>
                <c:pt idx="501">
                  <c:v>881</c:v>
                </c:pt>
                <c:pt idx="502">
                  <c:v>882</c:v>
                </c:pt>
                <c:pt idx="503">
                  <c:v>883</c:v>
                </c:pt>
                <c:pt idx="504">
                  <c:v>884</c:v>
                </c:pt>
                <c:pt idx="505">
                  <c:v>885</c:v>
                </c:pt>
                <c:pt idx="506">
                  <c:v>886</c:v>
                </c:pt>
                <c:pt idx="507">
                  <c:v>887</c:v>
                </c:pt>
                <c:pt idx="508">
                  <c:v>888</c:v>
                </c:pt>
                <c:pt idx="509">
                  <c:v>889</c:v>
                </c:pt>
                <c:pt idx="510">
                  <c:v>890</c:v>
                </c:pt>
                <c:pt idx="511">
                  <c:v>891</c:v>
                </c:pt>
                <c:pt idx="512">
                  <c:v>892</c:v>
                </c:pt>
                <c:pt idx="513">
                  <c:v>893</c:v>
                </c:pt>
                <c:pt idx="514">
                  <c:v>894</c:v>
                </c:pt>
                <c:pt idx="515">
                  <c:v>895</c:v>
                </c:pt>
                <c:pt idx="516">
                  <c:v>896</c:v>
                </c:pt>
                <c:pt idx="517">
                  <c:v>897</c:v>
                </c:pt>
                <c:pt idx="518">
                  <c:v>898</c:v>
                </c:pt>
                <c:pt idx="519">
                  <c:v>899</c:v>
                </c:pt>
                <c:pt idx="520">
                  <c:v>900</c:v>
                </c:pt>
                <c:pt idx="521">
                  <c:v>901</c:v>
                </c:pt>
                <c:pt idx="522">
                  <c:v>902</c:v>
                </c:pt>
                <c:pt idx="523">
                  <c:v>903</c:v>
                </c:pt>
                <c:pt idx="524">
                  <c:v>904</c:v>
                </c:pt>
                <c:pt idx="525">
                  <c:v>905</c:v>
                </c:pt>
                <c:pt idx="526">
                  <c:v>906</c:v>
                </c:pt>
                <c:pt idx="527">
                  <c:v>907</c:v>
                </c:pt>
                <c:pt idx="528">
                  <c:v>908</c:v>
                </c:pt>
                <c:pt idx="529">
                  <c:v>909</c:v>
                </c:pt>
                <c:pt idx="530">
                  <c:v>910</c:v>
                </c:pt>
                <c:pt idx="531">
                  <c:v>911</c:v>
                </c:pt>
                <c:pt idx="532">
                  <c:v>912</c:v>
                </c:pt>
                <c:pt idx="533">
                  <c:v>913</c:v>
                </c:pt>
                <c:pt idx="534">
                  <c:v>914</c:v>
                </c:pt>
                <c:pt idx="535">
                  <c:v>915</c:v>
                </c:pt>
                <c:pt idx="536">
                  <c:v>916</c:v>
                </c:pt>
                <c:pt idx="537">
                  <c:v>917</c:v>
                </c:pt>
                <c:pt idx="538">
                  <c:v>918</c:v>
                </c:pt>
                <c:pt idx="539">
                  <c:v>919</c:v>
                </c:pt>
                <c:pt idx="540">
                  <c:v>920</c:v>
                </c:pt>
                <c:pt idx="541">
                  <c:v>921</c:v>
                </c:pt>
                <c:pt idx="542">
                  <c:v>922</c:v>
                </c:pt>
                <c:pt idx="543">
                  <c:v>923</c:v>
                </c:pt>
                <c:pt idx="544">
                  <c:v>924</c:v>
                </c:pt>
                <c:pt idx="545">
                  <c:v>925</c:v>
                </c:pt>
                <c:pt idx="546">
                  <c:v>926</c:v>
                </c:pt>
                <c:pt idx="547">
                  <c:v>927</c:v>
                </c:pt>
                <c:pt idx="548">
                  <c:v>928</c:v>
                </c:pt>
                <c:pt idx="549">
                  <c:v>929</c:v>
                </c:pt>
                <c:pt idx="550">
                  <c:v>930</c:v>
                </c:pt>
                <c:pt idx="551">
                  <c:v>931</c:v>
                </c:pt>
                <c:pt idx="552">
                  <c:v>932</c:v>
                </c:pt>
                <c:pt idx="553">
                  <c:v>933</c:v>
                </c:pt>
                <c:pt idx="554">
                  <c:v>934</c:v>
                </c:pt>
                <c:pt idx="555">
                  <c:v>935</c:v>
                </c:pt>
                <c:pt idx="556">
                  <c:v>936</c:v>
                </c:pt>
                <c:pt idx="557">
                  <c:v>937</c:v>
                </c:pt>
                <c:pt idx="558">
                  <c:v>938</c:v>
                </c:pt>
                <c:pt idx="559">
                  <c:v>939</c:v>
                </c:pt>
                <c:pt idx="560">
                  <c:v>940</c:v>
                </c:pt>
                <c:pt idx="561">
                  <c:v>941</c:v>
                </c:pt>
                <c:pt idx="562">
                  <c:v>942</c:v>
                </c:pt>
                <c:pt idx="563">
                  <c:v>943</c:v>
                </c:pt>
                <c:pt idx="564">
                  <c:v>944</c:v>
                </c:pt>
                <c:pt idx="565">
                  <c:v>945</c:v>
                </c:pt>
                <c:pt idx="566">
                  <c:v>946</c:v>
                </c:pt>
                <c:pt idx="567">
                  <c:v>947</c:v>
                </c:pt>
                <c:pt idx="568">
                  <c:v>948</c:v>
                </c:pt>
                <c:pt idx="569">
                  <c:v>949</c:v>
                </c:pt>
                <c:pt idx="570">
                  <c:v>950</c:v>
                </c:pt>
                <c:pt idx="571">
                  <c:v>951</c:v>
                </c:pt>
                <c:pt idx="572">
                  <c:v>952</c:v>
                </c:pt>
                <c:pt idx="573">
                  <c:v>953</c:v>
                </c:pt>
                <c:pt idx="574">
                  <c:v>954</c:v>
                </c:pt>
                <c:pt idx="575">
                  <c:v>955</c:v>
                </c:pt>
                <c:pt idx="576">
                  <c:v>956</c:v>
                </c:pt>
                <c:pt idx="577">
                  <c:v>957</c:v>
                </c:pt>
                <c:pt idx="578">
                  <c:v>958</c:v>
                </c:pt>
                <c:pt idx="579">
                  <c:v>959</c:v>
                </c:pt>
                <c:pt idx="580">
                  <c:v>960</c:v>
                </c:pt>
                <c:pt idx="581">
                  <c:v>961</c:v>
                </c:pt>
                <c:pt idx="582">
                  <c:v>962</c:v>
                </c:pt>
                <c:pt idx="583">
                  <c:v>963</c:v>
                </c:pt>
                <c:pt idx="584">
                  <c:v>964</c:v>
                </c:pt>
                <c:pt idx="585">
                  <c:v>965</c:v>
                </c:pt>
                <c:pt idx="586">
                  <c:v>966</c:v>
                </c:pt>
                <c:pt idx="587">
                  <c:v>967</c:v>
                </c:pt>
                <c:pt idx="588">
                  <c:v>968</c:v>
                </c:pt>
                <c:pt idx="589">
                  <c:v>969</c:v>
                </c:pt>
                <c:pt idx="590">
                  <c:v>970</c:v>
                </c:pt>
                <c:pt idx="591">
                  <c:v>971</c:v>
                </c:pt>
                <c:pt idx="592">
                  <c:v>972</c:v>
                </c:pt>
                <c:pt idx="593">
                  <c:v>973</c:v>
                </c:pt>
                <c:pt idx="594">
                  <c:v>974</c:v>
                </c:pt>
                <c:pt idx="595">
                  <c:v>975</c:v>
                </c:pt>
                <c:pt idx="596">
                  <c:v>976</c:v>
                </c:pt>
                <c:pt idx="597">
                  <c:v>977</c:v>
                </c:pt>
                <c:pt idx="598">
                  <c:v>978</c:v>
                </c:pt>
                <c:pt idx="599">
                  <c:v>979</c:v>
                </c:pt>
                <c:pt idx="600">
                  <c:v>980</c:v>
                </c:pt>
                <c:pt idx="601">
                  <c:v>981</c:v>
                </c:pt>
                <c:pt idx="602">
                  <c:v>982</c:v>
                </c:pt>
                <c:pt idx="603">
                  <c:v>983</c:v>
                </c:pt>
                <c:pt idx="604">
                  <c:v>984</c:v>
                </c:pt>
                <c:pt idx="605">
                  <c:v>985</c:v>
                </c:pt>
                <c:pt idx="606">
                  <c:v>986</c:v>
                </c:pt>
                <c:pt idx="607">
                  <c:v>987</c:v>
                </c:pt>
                <c:pt idx="608">
                  <c:v>988</c:v>
                </c:pt>
                <c:pt idx="609">
                  <c:v>989</c:v>
                </c:pt>
                <c:pt idx="610">
                  <c:v>990</c:v>
                </c:pt>
                <c:pt idx="611">
                  <c:v>991</c:v>
                </c:pt>
                <c:pt idx="612">
                  <c:v>992</c:v>
                </c:pt>
                <c:pt idx="613">
                  <c:v>993</c:v>
                </c:pt>
                <c:pt idx="614">
                  <c:v>994</c:v>
                </c:pt>
                <c:pt idx="615">
                  <c:v>995</c:v>
                </c:pt>
                <c:pt idx="616">
                  <c:v>996</c:v>
                </c:pt>
                <c:pt idx="617">
                  <c:v>997</c:v>
                </c:pt>
                <c:pt idx="618">
                  <c:v>998</c:v>
                </c:pt>
                <c:pt idx="619">
                  <c:v>999</c:v>
                </c:pt>
                <c:pt idx="620">
                  <c:v>1000</c:v>
                </c:pt>
                <c:pt idx="621">
                  <c:v>1001</c:v>
                </c:pt>
                <c:pt idx="622">
                  <c:v>1002</c:v>
                </c:pt>
                <c:pt idx="623">
                  <c:v>1003</c:v>
                </c:pt>
                <c:pt idx="624">
                  <c:v>1004</c:v>
                </c:pt>
                <c:pt idx="625">
                  <c:v>1005</c:v>
                </c:pt>
                <c:pt idx="626">
                  <c:v>1006</c:v>
                </c:pt>
                <c:pt idx="627">
                  <c:v>1007</c:v>
                </c:pt>
                <c:pt idx="628">
                  <c:v>1008</c:v>
                </c:pt>
                <c:pt idx="629">
                  <c:v>1009</c:v>
                </c:pt>
                <c:pt idx="630">
                  <c:v>1010</c:v>
                </c:pt>
                <c:pt idx="631">
                  <c:v>1011</c:v>
                </c:pt>
                <c:pt idx="632">
                  <c:v>1012</c:v>
                </c:pt>
                <c:pt idx="633">
                  <c:v>1013</c:v>
                </c:pt>
                <c:pt idx="634">
                  <c:v>1014</c:v>
                </c:pt>
                <c:pt idx="635">
                  <c:v>1015</c:v>
                </c:pt>
                <c:pt idx="636">
                  <c:v>1016</c:v>
                </c:pt>
                <c:pt idx="637">
                  <c:v>1017</c:v>
                </c:pt>
                <c:pt idx="638">
                  <c:v>1018</c:v>
                </c:pt>
                <c:pt idx="639">
                  <c:v>1019</c:v>
                </c:pt>
                <c:pt idx="640">
                  <c:v>1020</c:v>
                </c:pt>
                <c:pt idx="641">
                  <c:v>1021</c:v>
                </c:pt>
                <c:pt idx="642">
                  <c:v>1022</c:v>
                </c:pt>
                <c:pt idx="643">
                  <c:v>1023</c:v>
                </c:pt>
                <c:pt idx="644">
                  <c:v>1024</c:v>
                </c:pt>
                <c:pt idx="645">
                  <c:v>1025</c:v>
                </c:pt>
                <c:pt idx="646">
                  <c:v>1026</c:v>
                </c:pt>
                <c:pt idx="647">
                  <c:v>1027</c:v>
                </c:pt>
                <c:pt idx="648">
                  <c:v>1028</c:v>
                </c:pt>
                <c:pt idx="649">
                  <c:v>1029</c:v>
                </c:pt>
                <c:pt idx="650">
                  <c:v>1030</c:v>
                </c:pt>
                <c:pt idx="651">
                  <c:v>1031</c:v>
                </c:pt>
                <c:pt idx="652">
                  <c:v>1032</c:v>
                </c:pt>
                <c:pt idx="653">
                  <c:v>1033</c:v>
                </c:pt>
                <c:pt idx="654">
                  <c:v>1034</c:v>
                </c:pt>
                <c:pt idx="655">
                  <c:v>1035</c:v>
                </c:pt>
                <c:pt idx="656">
                  <c:v>1036</c:v>
                </c:pt>
                <c:pt idx="657">
                  <c:v>1037</c:v>
                </c:pt>
                <c:pt idx="658">
                  <c:v>1038</c:v>
                </c:pt>
                <c:pt idx="659">
                  <c:v>1039</c:v>
                </c:pt>
                <c:pt idx="660">
                  <c:v>1040</c:v>
                </c:pt>
                <c:pt idx="661">
                  <c:v>1041</c:v>
                </c:pt>
                <c:pt idx="662">
                  <c:v>1042</c:v>
                </c:pt>
                <c:pt idx="663">
                  <c:v>1043</c:v>
                </c:pt>
                <c:pt idx="664">
                  <c:v>1044</c:v>
                </c:pt>
                <c:pt idx="665">
                  <c:v>1045</c:v>
                </c:pt>
                <c:pt idx="666">
                  <c:v>1046</c:v>
                </c:pt>
                <c:pt idx="667">
                  <c:v>1047</c:v>
                </c:pt>
                <c:pt idx="668">
                  <c:v>1048</c:v>
                </c:pt>
                <c:pt idx="669">
                  <c:v>1049</c:v>
                </c:pt>
                <c:pt idx="670">
                  <c:v>1050</c:v>
                </c:pt>
                <c:pt idx="671">
                  <c:v>1051</c:v>
                </c:pt>
                <c:pt idx="672">
                  <c:v>1052</c:v>
                </c:pt>
                <c:pt idx="673">
                  <c:v>1053</c:v>
                </c:pt>
                <c:pt idx="674">
                  <c:v>1054</c:v>
                </c:pt>
                <c:pt idx="675">
                  <c:v>1055</c:v>
                </c:pt>
                <c:pt idx="676">
                  <c:v>1056</c:v>
                </c:pt>
                <c:pt idx="677">
                  <c:v>1057</c:v>
                </c:pt>
                <c:pt idx="678">
                  <c:v>1058</c:v>
                </c:pt>
                <c:pt idx="679">
                  <c:v>1059</c:v>
                </c:pt>
                <c:pt idx="680">
                  <c:v>1060</c:v>
                </c:pt>
                <c:pt idx="681">
                  <c:v>1061</c:v>
                </c:pt>
                <c:pt idx="682">
                  <c:v>1062</c:v>
                </c:pt>
                <c:pt idx="683">
                  <c:v>1063</c:v>
                </c:pt>
                <c:pt idx="684">
                  <c:v>1064</c:v>
                </c:pt>
                <c:pt idx="685">
                  <c:v>1065</c:v>
                </c:pt>
                <c:pt idx="686">
                  <c:v>1066</c:v>
                </c:pt>
                <c:pt idx="687">
                  <c:v>1067</c:v>
                </c:pt>
                <c:pt idx="688">
                  <c:v>1068</c:v>
                </c:pt>
                <c:pt idx="689">
                  <c:v>1069</c:v>
                </c:pt>
                <c:pt idx="690">
                  <c:v>1070</c:v>
                </c:pt>
                <c:pt idx="691">
                  <c:v>1071</c:v>
                </c:pt>
                <c:pt idx="692">
                  <c:v>1072</c:v>
                </c:pt>
                <c:pt idx="693">
                  <c:v>1073</c:v>
                </c:pt>
                <c:pt idx="694">
                  <c:v>1074</c:v>
                </c:pt>
                <c:pt idx="695">
                  <c:v>1075</c:v>
                </c:pt>
                <c:pt idx="696">
                  <c:v>1076</c:v>
                </c:pt>
                <c:pt idx="697">
                  <c:v>1077</c:v>
                </c:pt>
                <c:pt idx="698">
                  <c:v>1078</c:v>
                </c:pt>
                <c:pt idx="699">
                  <c:v>1079</c:v>
                </c:pt>
                <c:pt idx="700">
                  <c:v>1080</c:v>
                </c:pt>
                <c:pt idx="701">
                  <c:v>1081</c:v>
                </c:pt>
                <c:pt idx="702">
                  <c:v>1082</c:v>
                </c:pt>
                <c:pt idx="703">
                  <c:v>1083</c:v>
                </c:pt>
                <c:pt idx="704">
                  <c:v>1084</c:v>
                </c:pt>
                <c:pt idx="705">
                  <c:v>1085</c:v>
                </c:pt>
                <c:pt idx="706">
                  <c:v>1086</c:v>
                </c:pt>
                <c:pt idx="707">
                  <c:v>1087</c:v>
                </c:pt>
                <c:pt idx="708">
                  <c:v>1088</c:v>
                </c:pt>
                <c:pt idx="709">
                  <c:v>1089</c:v>
                </c:pt>
                <c:pt idx="710">
                  <c:v>1090</c:v>
                </c:pt>
                <c:pt idx="711">
                  <c:v>1091</c:v>
                </c:pt>
                <c:pt idx="712">
                  <c:v>1092</c:v>
                </c:pt>
                <c:pt idx="713">
                  <c:v>1093</c:v>
                </c:pt>
                <c:pt idx="714">
                  <c:v>1094</c:v>
                </c:pt>
                <c:pt idx="715">
                  <c:v>1095</c:v>
                </c:pt>
                <c:pt idx="716">
                  <c:v>1096</c:v>
                </c:pt>
                <c:pt idx="717">
                  <c:v>1097</c:v>
                </c:pt>
                <c:pt idx="718">
                  <c:v>1098</c:v>
                </c:pt>
                <c:pt idx="719">
                  <c:v>1099</c:v>
                </c:pt>
                <c:pt idx="720">
                  <c:v>1100</c:v>
                </c:pt>
              </c:numCache>
            </c:numRef>
          </c:xVal>
          <c:yVal>
            <c:numRef>
              <c:f>'Demonstration Calculations'!$O$10:$O$730</c:f>
              <c:numCache>
                <c:formatCode>General</c:formatCode>
                <c:ptCount val="721"/>
                <c:pt idx="0">
                  <c:v>0.0408006875220162</c:v>
                </c:pt>
                <c:pt idx="1">
                  <c:v>0.0412352572409376</c:v>
                </c:pt>
                <c:pt idx="2">
                  <c:v>0.0416443623028042</c:v>
                </c:pt>
                <c:pt idx="3">
                  <c:v>0.042061792373617</c:v>
                </c:pt>
                <c:pt idx="4">
                  <c:v>0.0424850442534757</c:v>
                </c:pt>
                <c:pt idx="5">
                  <c:v>0.0429097580444572</c:v>
                </c:pt>
                <c:pt idx="6">
                  <c:v>0.0433427504119211</c:v>
                </c:pt>
                <c:pt idx="7">
                  <c:v>0.0437708014613022</c:v>
                </c:pt>
                <c:pt idx="8">
                  <c:v>0.0442261275513969</c:v>
                </c:pt>
                <c:pt idx="9">
                  <c:v>0.0446667494759572</c:v>
                </c:pt>
                <c:pt idx="10">
                  <c:v>0.0451196315495167</c:v>
                </c:pt>
                <c:pt idx="11">
                  <c:v>0.0455789430216598</c:v>
                </c:pt>
                <c:pt idx="12">
                  <c:v>0.0460406623041438</c:v>
                </c:pt>
                <c:pt idx="13">
                  <c:v>0.046511574220978</c:v>
                </c:pt>
                <c:pt idx="14">
                  <c:v>0.0469840874754357</c:v>
                </c:pt>
                <c:pt idx="15">
                  <c:v>0.0474851975528835</c:v>
                </c:pt>
                <c:pt idx="16">
                  <c:v>0.0480276279090898</c:v>
                </c:pt>
                <c:pt idx="17">
                  <c:v>0.0485968683383037</c:v>
                </c:pt>
                <c:pt idx="18">
                  <c:v>0.0492654410407241</c:v>
                </c:pt>
                <c:pt idx="19">
                  <c:v>0.0500183970865586</c:v>
                </c:pt>
                <c:pt idx="20">
                  <c:v>0.0509372504410605</c:v>
                </c:pt>
                <c:pt idx="21">
                  <c:v>0.0520170958655342</c:v>
                </c:pt>
                <c:pt idx="22">
                  <c:v>0.0533649507630241</c:v>
                </c:pt>
                <c:pt idx="23">
                  <c:v>0.0550002044241589</c:v>
                </c:pt>
                <c:pt idx="24">
                  <c:v>0.0570200951785407</c:v>
                </c:pt>
                <c:pt idx="25">
                  <c:v>0.0594565007842563</c:v>
                </c:pt>
                <c:pt idx="26">
                  <c:v>0.062382892065879</c:v>
                </c:pt>
                <c:pt idx="27">
                  <c:v>0.0658748298258135</c:v>
                </c:pt>
                <c:pt idx="28">
                  <c:v>0.0699526356002838</c:v>
                </c:pt>
                <c:pt idx="29">
                  <c:v>0.074689069862803</c:v>
                </c:pt>
                <c:pt idx="30">
                  <c:v>0.0801093193367434</c:v>
                </c:pt>
                <c:pt idx="31">
                  <c:v>0.0862384716193951</c:v>
                </c:pt>
                <c:pt idx="32">
                  <c:v>0.0931235084248669</c:v>
                </c:pt>
                <c:pt idx="33">
                  <c:v>0.100727203433759</c:v>
                </c:pt>
                <c:pt idx="34">
                  <c:v>0.109086668296322</c:v>
                </c:pt>
                <c:pt idx="35">
                  <c:v>0.118186716742075</c:v>
                </c:pt>
                <c:pt idx="36">
                  <c:v>0.12799946446986</c:v>
                </c:pt>
                <c:pt idx="37">
                  <c:v>0.138494390343547</c:v>
                </c:pt>
                <c:pt idx="38">
                  <c:v>0.14966380593089</c:v>
                </c:pt>
                <c:pt idx="39">
                  <c:v>0.161441751796868</c:v>
                </c:pt>
                <c:pt idx="40">
                  <c:v>0.173791594871493</c:v>
                </c:pt>
                <c:pt idx="41">
                  <c:v>0.186675376802682</c:v>
                </c:pt>
                <c:pt idx="42">
                  <c:v>0.200031571306294</c:v>
                </c:pt>
                <c:pt idx="43">
                  <c:v>0.213823465376609</c:v>
                </c:pt>
                <c:pt idx="44">
                  <c:v>0.227951067994239</c:v>
                </c:pt>
                <c:pt idx="45">
                  <c:v>0.242394886350554</c:v>
                </c:pt>
                <c:pt idx="46">
                  <c:v>0.257081050441846</c:v>
                </c:pt>
                <c:pt idx="47">
                  <c:v>0.271941614121768</c:v>
                </c:pt>
                <c:pt idx="48">
                  <c:v>0.286925449501902</c:v>
                </c:pt>
                <c:pt idx="49">
                  <c:v>0.301950645391474</c:v>
                </c:pt>
                <c:pt idx="50">
                  <c:v>0.316971420937808</c:v>
                </c:pt>
                <c:pt idx="51">
                  <c:v>0.33191801096477</c:v>
                </c:pt>
                <c:pt idx="52">
                  <c:v>0.346737823040227</c:v>
                </c:pt>
                <c:pt idx="53">
                  <c:v>0.36137615047716</c:v>
                </c:pt>
                <c:pt idx="54">
                  <c:v>0.375736418708366</c:v>
                </c:pt>
                <c:pt idx="55">
                  <c:v>0.389854643689034</c:v>
                </c:pt>
                <c:pt idx="56">
                  <c:v>0.403543598878876</c:v>
                </c:pt>
                <c:pt idx="57">
                  <c:v>0.416897817399493</c:v>
                </c:pt>
                <c:pt idx="58">
                  <c:v>0.429742543425857</c:v>
                </c:pt>
                <c:pt idx="59">
                  <c:v>0.442089822988695</c:v>
                </c:pt>
                <c:pt idx="60">
                  <c:v>0.453899704478655</c:v>
                </c:pt>
                <c:pt idx="61">
                  <c:v>0.465122337246913</c:v>
                </c:pt>
                <c:pt idx="62">
                  <c:v>0.475679207605877</c:v>
                </c:pt>
                <c:pt idx="63">
                  <c:v>0.485605110413415</c:v>
                </c:pt>
                <c:pt idx="64">
                  <c:v>0.494794879710283</c:v>
                </c:pt>
                <c:pt idx="65">
                  <c:v>0.503338169760748</c:v>
                </c:pt>
                <c:pt idx="66">
                  <c:v>0.511098630944979</c:v>
                </c:pt>
                <c:pt idx="67">
                  <c:v>0.51807201573791</c:v>
                </c:pt>
                <c:pt idx="68">
                  <c:v>0.524330302322413</c:v>
                </c:pt>
                <c:pt idx="69">
                  <c:v>0.529813856440401</c:v>
                </c:pt>
                <c:pt idx="70">
                  <c:v>0.53450461034196</c:v>
                </c:pt>
                <c:pt idx="71">
                  <c:v>0.538434231645936</c:v>
                </c:pt>
                <c:pt idx="72">
                  <c:v>0.541695756863247</c:v>
                </c:pt>
                <c:pt idx="73">
                  <c:v>0.544166644928015</c:v>
                </c:pt>
                <c:pt idx="74">
                  <c:v>0.545946922683682</c:v>
                </c:pt>
                <c:pt idx="75">
                  <c:v>0.547096379169105</c:v>
                </c:pt>
                <c:pt idx="76">
                  <c:v>0.54760530329464</c:v>
                </c:pt>
                <c:pt idx="77">
                  <c:v>0.547485997697912</c:v>
                </c:pt>
                <c:pt idx="78">
                  <c:v>0.546812564819775</c:v>
                </c:pt>
                <c:pt idx="79">
                  <c:v>0.545608202196766</c:v>
                </c:pt>
                <c:pt idx="80">
                  <c:v>0.543894511156708</c:v>
                </c:pt>
                <c:pt idx="81">
                  <c:v>0.54170705635195</c:v>
                </c:pt>
                <c:pt idx="82">
                  <c:v>0.539092883815227</c:v>
                </c:pt>
                <c:pt idx="83">
                  <c:v>0.536048640348664</c:v>
                </c:pt>
                <c:pt idx="84">
                  <c:v>0.532610557982498</c:v>
                </c:pt>
                <c:pt idx="85">
                  <c:v>0.528781838085461</c:v>
                </c:pt>
                <c:pt idx="86">
                  <c:v>0.524605747177144</c:v>
                </c:pt>
                <c:pt idx="87">
                  <c:v>0.520059363160436</c:v>
                </c:pt>
                <c:pt idx="88">
                  <c:v>0.515164943987065</c:v>
                </c:pt>
                <c:pt idx="89">
                  <c:v>0.509902055016851</c:v>
                </c:pt>
                <c:pt idx="90">
                  <c:v>0.504297104798857</c:v>
                </c:pt>
                <c:pt idx="91">
                  <c:v>0.498324005453326</c:v>
                </c:pt>
                <c:pt idx="92">
                  <c:v>0.49198983216724</c:v>
                </c:pt>
                <c:pt idx="93">
                  <c:v>0.485277130443345</c:v>
                </c:pt>
                <c:pt idx="94">
                  <c:v>0.478192438607185</c:v>
                </c:pt>
                <c:pt idx="95">
                  <c:v>0.470717568289898</c:v>
                </c:pt>
                <c:pt idx="96">
                  <c:v>0.462844299184388</c:v>
                </c:pt>
                <c:pt idx="97">
                  <c:v>0.454587441742862</c:v>
                </c:pt>
                <c:pt idx="98">
                  <c:v>0.445944977036602</c:v>
                </c:pt>
                <c:pt idx="99">
                  <c:v>0.436921463436299</c:v>
                </c:pt>
                <c:pt idx="100">
                  <c:v>0.427537904222857</c:v>
                </c:pt>
                <c:pt idx="101">
                  <c:v>0.41780071086302</c:v>
                </c:pt>
                <c:pt idx="102">
                  <c:v>0.407757293705948</c:v>
                </c:pt>
                <c:pt idx="103">
                  <c:v>0.397419290530668</c:v>
                </c:pt>
                <c:pt idx="104">
                  <c:v>0.386820717144258</c:v>
                </c:pt>
                <c:pt idx="105">
                  <c:v>0.376002114113339</c:v>
                </c:pt>
                <c:pt idx="106">
                  <c:v>0.365022880827061</c:v>
                </c:pt>
                <c:pt idx="107">
                  <c:v>0.353916120238795</c:v>
                </c:pt>
                <c:pt idx="108">
                  <c:v>0.342749660479618</c:v>
                </c:pt>
                <c:pt idx="109">
                  <c:v>0.331558308025638</c:v>
                </c:pt>
                <c:pt idx="110">
                  <c:v>0.320415945901337</c:v>
                </c:pt>
                <c:pt idx="111">
                  <c:v>0.309385333354688</c:v>
                </c:pt>
                <c:pt idx="112">
                  <c:v>0.29852303763822</c:v>
                </c:pt>
                <c:pt idx="113">
                  <c:v>0.28789207176432</c:v>
                </c:pt>
                <c:pt idx="114">
                  <c:v>0.277569352554205</c:v>
                </c:pt>
                <c:pt idx="115">
                  <c:v>0.267590579364828</c:v>
                </c:pt>
                <c:pt idx="116">
                  <c:v>0.25805074253014</c:v>
                </c:pt>
                <c:pt idx="117">
                  <c:v>0.249011467515721</c:v>
                </c:pt>
                <c:pt idx="118">
                  <c:v>0.240538713074299</c:v>
                </c:pt>
                <c:pt idx="119">
                  <c:v>0.232674521409486</c:v>
                </c:pt>
                <c:pt idx="120">
                  <c:v>0.225496380185212</c:v>
                </c:pt>
                <c:pt idx="121">
                  <c:v>0.219047920215861</c:v>
                </c:pt>
                <c:pt idx="122">
                  <c:v>0.213414800753056</c:v>
                </c:pt>
                <c:pt idx="123">
                  <c:v>0.208616676920743</c:v>
                </c:pt>
                <c:pt idx="124">
                  <c:v>0.204727170856843</c:v>
                </c:pt>
                <c:pt idx="125">
                  <c:v>0.201798184217073</c:v>
                </c:pt>
                <c:pt idx="126">
                  <c:v>0.199852598584342</c:v>
                </c:pt>
                <c:pt idx="127">
                  <c:v>0.198954673005736</c:v>
                </c:pt>
                <c:pt idx="128">
                  <c:v>0.199142434743952</c:v>
                </c:pt>
                <c:pt idx="129">
                  <c:v>0.200448283329513</c:v>
                </c:pt>
                <c:pt idx="130">
                  <c:v>0.202952351437005</c:v>
                </c:pt>
                <c:pt idx="131">
                  <c:v>0.206624725012635</c:v>
                </c:pt>
                <c:pt idx="132">
                  <c:v>0.211542400718552</c:v>
                </c:pt>
                <c:pt idx="133">
                  <c:v>0.217705640732343</c:v>
                </c:pt>
                <c:pt idx="134">
                  <c:v>0.225174136211051</c:v>
                </c:pt>
                <c:pt idx="135">
                  <c:v>0.233939156362061</c:v>
                </c:pt>
                <c:pt idx="136">
                  <c:v>0.244018112596808</c:v>
                </c:pt>
                <c:pt idx="137">
                  <c:v>0.255429660774622</c:v>
                </c:pt>
                <c:pt idx="138">
                  <c:v>0.268143887519432</c:v>
                </c:pt>
                <c:pt idx="139">
                  <c:v>0.28217680358952</c:v>
                </c:pt>
                <c:pt idx="140">
                  <c:v>0.297508332208138</c:v>
                </c:pt>
                <c:pt idx="141">
                  <c:v>0.314094934428284</c:v>
                </c:pt>
                <c:pt idx="142">
                  <c:v>0.331909557916709</c:v>
                </c:pt>
                <c:pt idx="143">
                  <c:v>0.350881699024085</c:v>
                </c:pt>
                <c:pt idx="144">
                  <c:v>0.370960298252853</c:v>
                </c:pt>
                <c:pt idx="145">
                  <c:v>0.392075331699832</c:v>
                </c:pt>
                <c:pt idx="146">
                  <c:v>0.414117399181108</c:v>
                </c:pt>
                <c:pt idx="147">
                  <c:v>0.437015695229911</c:v>
                </c:pt>
                <c:pt idx="148">
                  <c:v>0.460669438146713</c:v>
                </c:pt>
                <c:pt idx="149">
                  <c:v>0.484935509046607</c:v>
                </c:pt>
                <c:pt idx="150">
                  <c:v>0.509692418000636</c:v>
                </c:pt>
                <c:pt idx="151">
                  <c:v>0.53484881880601</c:v>
                </c:pt>
                <c:pt idx="152">
                  <c:v>0.560269903644696</c:v>
                </c:pt>
                <c:pt idx="153">
                  <c:v>0.585836839772949</c:v>
                </c:pt>
                <c:pt idx="154">
                  <c:v>0.611394307264963</c:v>
                </c:pt>
                <c:pt idx="155">
                  <c:v>0.636823245290394</c:v>
                </c:pt>
                <c:pt idx="156">
                  <c:v>0.662021620017148</c:v>
                </c:pt>
                <c:pt idx="157">
                  <c:v>0.686889843500301</c:v>
                </c:pt>
                <c:pt idx="158">
                  <c:v>0.711294229833345</c:v>
                </c:pt>
                <c:pt idx="159">
                  <c:v>0.735096398592915</c:v>
                </c:pt>
                <c:pt idx="160">
                  <c:v>0.75825053027279</c:v>
                </c:pt>
                <c:pt idx="161">
                  <c:v>0.780666530331775</c:v>
                </c:pt>
                <c:pt idx="162">
                  <c:v>0.802236475764303</c:v>
                </c:pt>
                <c:pt idx="163">
                  <c:v>0.822905437271446</c:v>
                </c:pt>
                <c:pt idx="164">
                  <c:v>0.842585693615638</c:v>
                </c:pt>
                <c:pt idx="165">
                  <c:v>0.861253895136038</c:v>
                </c:pt>
                <c:pt idx="166">
                  <c:v>0.878836308338541</c:v>
                </c:pt>
                <c:pt idx="167">
                  <c:v>0.895295062271032</c:v>
                </c:pt>
                <c:pt idx="168">
                  <c:v>0.910598424169698</c:v>
                </c:pt>
                <c:pt idx="169">
                  <c:v>0.924746701305932</c:v>
                </c:pt>
                <c:pt idx="170">
                  <c:v>0.937660006363171</c:v>
                </c:pt>
                <c:pt idx="171">
                  <c:v>0.949350268122558</c:v>
                </c:pt>
                <c:pt idx="172">
                  <c:v>0.95982130274312</c:v>
                </c:pt>
                <c:pt idx="173">
                  <c:v>0.969064436746522</c:v>
                </c:pt>
                <c:pt idx="174">
                  <c:v>0.977062704133595</c:v>
                </c:pt>
                <c:pt idx="175">
                  <c:v>0.983824205442202</c:v>
                </c:pt>
                <c:pt idx="176">
                  <c:v>0.989423268207919</c:v>
                </c:pt>
                <c:pt idx="177">
                  <c:v>0.993783443300531</c:v>
                </c:pt>
                <c:pt idx="178">
                  <c:v>0.996979234577731</c:v>
                </c:pt>
                <c:pt idx="179">
                  <c:v>0.999050985871886</c:v>
                </c:pt>
                <c:pt idx="180">
                  <c:v>1</c:v>
                </c:pt>
                <c:pt idx="181">
                  <c:v>0.999867328647854</c:v>
                </c:pt>
                <c:pt idx="182">
                  <c:v>0.998705515973059</c:v>
                </c:pt>
                <c:pt idx="183">
                  <c:v>0.996556022481636</c:v>
                </c:pt>
                <c:pt idx="184">
                  <c:v>0.993449737415152</c:v>
                </c:pt>
                <c:pt idx="185">
                  <c:v>0.989466100818665</c:v>
                </c:pt>
                <c:pt idx="186">
                  <c:v>0.984665197973541</c:v>
                </c:pt>
                <c:pt idx="187">
                  <c:v>0.979036817001156</c:v>
                </c:pt>
                <c:pt idx="188">
                  <c:v>0.972732193968251</c:v>
                </c:pt>
                <c:pt idx="189">
                  <c:v>0.965765755730046</c:v>
                </c:pt>
                <c:pt idx="190">
                  <c:v>0.958194982076566</c:v>
                </c:pt>
                <c:pt idx="191">
                  <c:v>0.950090802193068</c:v>
                </c:pt>
                <c:pt idx="192">
                  <c:v>0.941536075665069</c:v>
                </c:pt>
                <c:pt idx="193">
                  <c:v>0.932607943746984</c:v>
                </c:pt>
                <c:pt idx="194">
                  <c:v>0.92336872847522</c:v>
                </c:pt>
                <c:pt idx="195">
                  <c:v>0.913875854726891</c:v>
                </c:pt>
                <c:pt idx="196">
                  <c:v>0.904219278893498</c:v>
                </c:pt>
                <c:pt idx="197">
                  <c:v>0.894480500578615</c:v>
                </c:pt>
                <c:pt idx="198">
                  <c:v>0.884679151595079</c:v>
                </c:pt>
                <c:pt idx="199">
                  <c:v>0.874974056435548</c:v>
                </c:pt>
                <c:pt idx="200">
                  <c:v>0.865373296822917</c:v>
                </c:pt>
                <c:pt idx="201">
                  <c:v>0.855980880834443</c:v>
                </c:pt>
                <c:pt idx="202">
                  <c:v>0.846816752462755</c:v>
                </c:pt>
                <c:pt idx="203">
                  <c:v>0.838011447735305</c:v>
                </c:pt>
                <c:pt idx="204">
                  <c:v>0.829600578590542</c:v>
                </c:pt>
                <c:pt idx="205">
                  <c:v>0.821674588496942</c:v>
                </c:pt>
                <c:pt idx="206">
                  <c:v>0.814226720998927</c:v>
                </c:pt>
                <c:pt idx="207">
                  <c:v>0.807359960947217</c:v>
                </c:pt>
                <c:pt idx="208">
                  <c:v>0.801091383510976</c:v>
                </c:pt>
                <c:pt idx="209">
                  <c:v>0.795473673408221</c:v>
                </c:pt>
                <c:pt idx="210">
                  <c:v>0.790565024776713</c:v>
                </c:pt>
                <c:pt idx="211">
                  <c:v>0.786364138701827</c:v>
                </c:pt>
                <c:pt idx="212">
                  <c:v>0.782905983074008</c:v>
                </c:pt>
                <c:pt idx="213">
                  <c:v>0.780182270962082</c:v>
                </c:pt>
                <c:pt idx="214">
                  <c:v>0.778167156179641</c:v>
                </c:pt>
                <c:pt idx="215">
                  <c:v>0.776883231707145</c:v>
                </c:pt>
                <c:pt idx="216">
                  <c:v>0.776279563776641</c:v>
                </c:pt>
                <c:pt idx="217">
                  <c:v>0.776323326815235</c:v>
                </c:pt>
                <c:pt idx="218">
                  <c:v>0.777001054129427</c:v>
                </c:pt>
                <c:pt idx="219">
                  <c:v>0.778253087881813</c:v>
                </c:pt>
                <c:pt idx="220">
                  <c:v>0.780028946125045</c:v>
                </c:pt>
                <c:pt idx="221">
                  <c:v>0.782224063898585</c:v>
                </c:pt>
                <c:pt idx="222">
                  <c:v>0.784862538634973</c:v>
                </c:pt>
                <c:pt idx="223">
                  <c:v>0.787845313545096</c:v>
                </c:pt>
                <c:pt idx="224">
                  <c:v>0.791115091071427</c:v>
                </c:pt>
                <c:pt idx="225">
                  <c:v>0.794600671927535</c:v>
                </c:pt>
                <c:pt idx="226">
                  <c:v>0.798258797968569</c:v>
                </c:pt>
                <c:pt idx="227">
                  <c:v>0.802007965446805</c:v>
                </c:pt>
                <c:pt idx="228">
                  <c:v>0.805828511154587</c:v>
                </c:pt>
                <c:pt idx="229">
                  <c:v>0.809609785478736</c:v>
                </c:pt>
                <c:pt idx="230">
                  <c:v>0.813329329539472</c:v>
                </c:pt>
                <c:pt idx="231">
                  <c:v>0.8168948152654</c:v>
                </c:pt>
                <c:pt idx="232">
                  <c:v>0.820311831909826</c:v>
                </c:pt>
                <c:pt idx="233">
                  <c:v>0.823455603250826</c:v>
                </c:pt>
                <c:pt idx="234">
                  <c:v>0.826310546529883</c:v>
                </c:pt>
                <c:pt idx="235">
                  <c:v>0.828817681878374</c:v>
                </c:pt>
                <c:pt idx="236">
                  <c:v>0.830913416886989</c:v>
                </c:pt>
                <c:pt idx="237">
                  <c:v>0.832617666483965</c:v>
                </c:pt>
                <c:pt idx="238">
                  <c:v>0.833791967075507</c:v>
                </c:pt>
                <c:pt idx="239">
                  <c:v>0.834466519615047</c:v>
                </c:pt>
                <c:pt idx="240">
                  <c:v>0.834557364480596</c:v>
                </c:pt>
                <c:pt idx="241">
                  <c:v>0.83408384702716</c:v>
                </c:pt>
                <c:pt idx="242">
                  <c:v>0.832972049131984</c:v>
                </c:pt>
                <c:pt idx="243">
                  <c:v>0.831181351233301</c:v>
                </c:pt>
                <c:pt idx="244">
                  <c:v>0.8287387779044</c:v>
                </c:pt>
                <c:pt idx="245">
                  <c:v>0.825595673367794</c:v>
                </c:pt>
                <c:pt idx="246">
                  <c:v>0.821721988822124</c:v>
                </c:pt>
                <c:pt idx="247">
                  <c:v>0.81709719317968</c:v>
                </c:pt>
                <c:pt idx="248">
                  <c:v>0.811753215943816</c:v>
                </c:pt>
                <c:pt idx="249">
                  <c:v>0.805617894845263</c:v>
                </c:pt>
                <c:pt idx="250">
                  <c:v>0.798753800392893</c:v>
                </c:pt>
                <c:pt idx="251">
                  <c:v>0.791069417232847</c:v>
                </c:pt>
                <c:pt idx="252">
                  <c:v>0.782650853997208</c:v>
                </c:pt>
                <c:pt idx="253">
                  <c:v>0.773470624534812</c:v>
                </c:pt>
                <c:pt idx="254">
                  <c:v>0.763494965853357</c:v>
                </c:pt>
                <c:pt idx="255">
                  <c:v>0.752791238897523</c:v>
                </c:pt>
                <c:pt idx="256">
                  <c:v>0.741352649325717</c:v>
                </c:pt>
                <c:pt idx="257">
                  <c:v>0.729170952030018</c:v>
                </c:pt>
                <c:pt idx="258">
                  <c:v>0.716348070167551</c:v>
                </c:pt>
                <c:pt idx="259">
                  <c:v>0.702803220810081</c:v>
                </c:pt>
                <c:pt idx="260">
                  <c:v>0.688651204557129</c:v>
                </c:pt>
                <c:pt idx="261">
                  <c:v>0.673824025649415</c:v>
                </c:pt>
                <c:pt idx="262">
                  <c:v>0.658455858392443</c:v>
                </c:pt>
                <c:pt idx="263">
                  <c:v>0.642494642789395</c:v>
                </c:pt>
                <c:pt idx="264">
                  <c:v>0.626036856372297</c:v>
                </c:pt>
                <c:pt idx="265">
                  <c:v>0.609060676013988</c:v>
                </c:pt>
                <c:pt idx="266">
                  <c:v>0.591621613815007</c:v>
                </c:pt>
                <c:pt idx="267">
                  <c:v>0.57377356360132</c:v>
                </c:pt>
                <c:pt idx="268">
                  <c:v>0.555517987771207</c:v>
                </c:pt>
                <c:pt idx="269">
                  <c:v>0.536917749403396</c:v>
                </c:pt>
                <c:pt idx="270">
                  <c:v>0.517983856184535</c:v>
                </c:pt>
                <c:pt idx="271">
                  <c:v>0.498820630324357</c:v>
                </c:pt>
                <c:pt idx="272">
                  <c:v>0.479369788738934</c:v>
                </c:pt>
                <c:pt idx="273">
                  <c:v>0.459726346073036</c:v>
                </c:pt>
                <c:pt idx="274">
                  <c:v>0.439927284322719</c:v>
                </c:pt>
                <c:pt idx="275">
                  <c:v>0.420009090005837</c:v>
                </c:pt>
                <c:pt idx="276">
                  <c:v>0.400026968755742</c:v>
                </c:pt>
                <c:pt idx="277">
                  <c:v>0.380009713947287</c:v>
                </c:pt>
                <c:pt idx="278">
                  <c:v>0.36000727577396</c:v>
                </c:pt>
                <c:pt idx="279">
                  <c:v>0.34006217536411</c:v>
                </c:pt>
                <c:pt idx="280">
                  <c:v>0.320214593422987</c:v>
                </c:pt>
                <c:pt idx="281">
                  <c:v>0.300529201148412</c:v>
                </c:pt>
                <c:pt idx="282">
                  <c:v>0.281049185203753</c:v>
                </c:pt>
                <c:pt idx="283">
                  <c:v>0.261834876207181</c:v>
                </c:pt>
                <c:pt idx="284">
                  <c:v>0.242923067959475</c:v>
                </c:pt>
                <c:pt idx="285">
                  <c:v>0.22434791191133</c:v>
                </c:pt>
                <c:pt idx="286">
                  <c:v>0.20618044968279</c:v>
                </c:pt>
                <c:pt idx="287">
                  <c:v>0.188436162242253</c:v>
                </c:pt>
                <c:pt idx="288">
                  <c:v>0.171156124019786</c:v>
                </c:pt>
                <c:pt idx="289">
                  <c:v>0.154366105928653</c:v>
                </c:pt>
                <c:pt idx="290">
                  <c:v>0.138098020906856</c:v>
                </c:pt>
                <c:pt idx="291">
                  <c:v>0.122357015984857</c:v>
                </c:pt>
                <c:pt idx="292">
                  <c:v>0.107170129530273</c:v>
                </c:pt>
                <c:pt idx="293">
                  <c:v>0.0925549767353247</c:v>
                </c:pt>
                <c:pt idx="294">
                  <c:v>0.0785071200868138</c:v>
                </c:pt>
                <c:pt idx="295">
                  <c:v>0.065045488712529</c:v>
                </c:pt>
                <c:pt idx="296">
                  <c:v>0.0521804231055051</c:v>
                </c:pt>
                <c:pt idx="297">
                  <c:v>0.0399138451627183</c:v>
                </c:pt>
                <c:pt idx="298">
                  <c:v>0.0282468138822318</c:v>
                </c:pt>
                <c:pt idx="299">
                  <c:v>0.017186785472069</c:v>
                </c:pt>
                <c:pt idx="300">
                  <c:v>0.00673064288713614</c:v>
                </c:pt>
                <c:pt idx="301">
                  <c:v>-0.00310501138099152</c:v>
                </c:pt>
                <c:pt idx="302">
                  <c:v>-0.0123424814879169</c:v>
                </c:pt>
                <c:pt idx="303">
                  <c:v>-0.0209702297720127</c:v>
                </c:pt>
                <c:pt idx="304">
                  <c:v>-0.0290013197595176</c:v>
                </c:pt>
                <c:pt idx="305">
                  <c:v>-0.0364146850894472</c:v>
                </c:pt>
                <c:pt idx="306">
                  <c:v>-0.0432441674195985</c:v>
                </c:pt>
                <c:pt idx="307">
                  <c:v>-0.0494571615831188</c:v>
                </c:pt>
                <c:pt idx="308">
                  <c:v>-0.0551210497619279</c:v>
                </c:pt>
                <c:pt idx="309">
                  <c:v>-0.0601886945275225</c:v>
                </c:pt>
                <c:pt idx="310">
                  <c:v>-0.06472297155671</c:v>
                </c:pt>
                <c:pt idx="311">
                  <c:v>-0.0686863122871778</c:v>
                </c:pt>
                <c:pt idx="312">
                  <c:v>-0.0721287125323996</c:v>
                </c:pt>
                <c:pt idx="313">
                  <c:v>-0.0750528152228724</c:v>
                </c:pt>
                <c:pt idx="314">
                  <c:v>-0.0774637562505957</c:v>
                </c:pt>
                <c:pt idx="315">
                  <c:v>-0.0793733286670568</c:v>
                </c:pt>
                <c:pt idx="316">
                  <c:v>-0.0808249919190627</c:v>
                </c:pt>
                <c:pt idx="317">
                  <c:v>-0.0818381520781946</c:v>
                </c:pt>
                <c:pt idx="318">
                  <c:v>-0.0823771719344892</c:v>
                </c:pt>
                <c:pt idx="319">
                  <c:v>-0.0825392840843923</c:v>
                </c:pt>
                <c:pt idx="320">
                  <c:v>-0.0822829482210187</c:v>
                </c:pt>
                <c:pt idx="321">
                  <c:v>-0.0816575657095757</c:v>
                </c:pt>
                <c:pt idx="322">
                  <c:v>-0.080681791222264</c:v>
                </c:pt>
                <c:pt idx="323">
                  <c:v>-0.0793780133778912</c:v>
                </c:pt>
                <c:pt idx="324">
                  <c:v>-0.0777541576246183</c:v>
                </c:pt>
                <c:pt idx="325">
                  <c:v>-0.0758483317494767</c:v>
                </c:pt>
                <c:pt idx="326">
                  <c:v>-0.0736698271577282</c:v>
                </c:pt>
                <c:pt idx="327">
                  <c:v>-0.071245462586025</c:v>
                </c:pt>
                <c:pt idx="328">
                  <c:v>-0.0685944431857954</c:v>
                </c:pt>
                <c:pt idx="329">
                  <c:v>-0.0657217210966984</c:v>
                </c:pt>
                <c:pt idx="330">
                  <c:v>-0.0626894074028979</c:v>
                </c:pt>
                <c:pt idx="331">
                  <c:v>-0.059478075634389</c:v>
                </c:pt>
                <c:pt idx="332">
                  <c:v>-0.0561066309067491</c:v>
                </c:pt>
                <c:pt idx="333">
                  <c:v>-0.0526497442449962</c:v>
                </c:pt>
                <c:pt idx="334">
                  <c:v>-0.04909267685703</c:v>
                </c:pt>
                <c:pt idx="335">
                  <c:v>-0.0454123371972312</c:v>
                </c:pt>
                <c:pt idx="336">
                  <c:v>-0.0416495808053123</c:v>
                </c:pt>
                <c:pt idx="337">
                  <c:v>-0.0378082987086452</c:v>
                </c:pt>
                <c:pt idx="338">
                  <c:v>-0.0339405657489926</c:v>
                </c:pt>
                <c:pt idx="339">
                  <c:v>-0.0300161378538569</c:v>
                </c:pt>
                <c:pt idx="340">
                  <c:v>-0.02607258467816</c:v>
                </c:pt>
                <c:pt idx="341">
                  <c:v>-0.0221024336873762</c:v>
                </c:pt>
                <c:pt idx="342">
                  <c:v>-0.0181620172641925</c:v>
                </c:pt>
                <c:pt idx="343">
                  <c:v>-0.014177874698512</c:v>
                </c:pt>
                <c:pt idx="344">
                  <c:v>-0.0102308789921837</c:v>
                </c:pt>
                <c:pt idx="345">
                  <c:v>-0.00630236215727421</c:v>
                </c:pt>
                <c:pt idx="346">
                  <c:v>-0.00235657687413282</c:v>
                </c:pt>
                <c:pt idx="347">
                  <c:v>0.00155718682603966</c:v>
                </c:pt>
                <c:pt idx="348">
                  <c:v>0.00542700407564168</c:v>
                </c:pt>
                <c:pt idx="349">
                  <c:v>0.00922772433603523</c:v>
                </c:pt>
                <c:pt idx="350">
                  <c:v>0.0130377451825828</c:v>
                </c:pt>
                <c:pt idx="351">
                  <c:v>0.0167799860295681</c:v>
                </c:pt>
                <c:pt idx="352">
                  <c:v>0.0204564848963723</c:v>
                </c:pt>
                <c:pt idx="353">
                  <c:v>0.0241556031090493</c:v>
                </c:pt>
                <c:pt idx="354">
                  <c:v>0.0277389527840981</c:v>
                </c:pt>
                <c:pt idx="355">
                  <c:v>0.0312783244465272</c:v>
                </c:pt>
                <c:pt idx="356">
                  <c:v>0.0347760014861684</c:v>
                </c:pt>
                <c:pt idx="357">
                  <c:v>0.0381961085762053</c:v>
                </c:pt>
                <c:pt idx="358">
                  <c:v>0.0415824278387038</c:v>
                </c:pt>
                <c:pt idx="359">
                  <c:v>0.0449038835241353</c:v>
                </c:pt>
                <c:pt idx="360">
                  <c:v>0.0481682448540168</c:v>
                </c:pt>
                <c:pt idx="361">
                  <c:v>0.0513471259979526</c:v>
                </c:pt>
                <c:pt idx="362">
                  <c:v>0.0544587195846437</c:v>
                </c:pt>
                <c:pt idx="363">
                  <c:v>0.0575415051775634</c:v>
                </c:pt>
                <c:pt idx="364">
                  <c:v>0.0605248195231267</c:v>
                </c:pt>
                <c:pt idx="365">
                  <c:v>0.0634483718349875</c:v>
                </c:pt>
                <c:pt idx="366">
                  <c:v>0.0663185005111319</c:v>
                </c:pt>
                <c:pt idx="367">
                  <c:v>0.0691254715078448</c:v>
                </c:pt>
                <c:pt idx="368">
                  <c:v>0.0718657095108313</c:v>
                </c:pt>
                <c:pt idx="369">
                  <c:v>0.0745733345088369</c:v>
                </c:pt>
                <c:pt idx="370">
                  <c:v>0.0771655159935448</c:v>
                </c:pt>
                <c:pt idx="371">
                  <c:v>0.079750201616103</c:v>
                </c:pt>
                <c:pt idx="372">
                  <c:v>0.0822466170767414</c:v>
                </c:pt>
                <c:pt idx="373">
                  <c:v>0.0847440546391997</c:v>
                </c:pt>
                <c:pt idx="374">
                  <c:v>0.0871174187639571</c:v>
                </c:pt>
                <c:pt idx="375">
                  <c:v>0.089482197292658</c:v>
                </c:pt>
                <c:pt idx="376">
                  <c:v>0.0917971498125376</c:v>
                </c:pt>
                <c:pt idx="377">
                  <c:v>0.0940592763271588</c:v>
                </c:pt>
                <c:pt idx="378">
                  <c:v>0.096329350771002</c:v>
                </c:pt>
                <c:pt idx="379">
                  <c:v>0.0984904507240827</c:v>
                </c:pt>
                <c:pt idx="380">
                  <c:v>0.100652348991961</c:v>
                </c:pt>
                <c:pt idx="381">
                  <c:v>0.102754619027047</c:v>
                </c:pt>
                <c:pt idx="382">
                  <c:v>0.104891369750122</c:v>
                </c:pt>
                <c:pt idx="383">
                  <c:v>0.106945639782657</c:v>
                </c:pt>
                <c:pt idx="384">
                  <c:v>0.109029724875834</c:v>
                </c:pt>
                <c:pt idx="385">
                  <c:v>0.111057940535755</c:v>
                </c:pt>
                <c:pt idx="386">
                  <c:v>0.113048293352602</c:v>
                </c:pt>
                <c:pt idx="387">
                  <c:v>0.115029741483482</c:v>
                </c:pt>
                <c:pt idx="388">
                  <c:v>0.117005429576407</c:v>
                </c:pt>
                <c:pt idx="389">
                  <c:v>0.11895404245508</c:v>
                </c:pt>
                <c:pt idx="390">
                  <c:v>0.120883421539609</c:v>
                </c:pt>
                <c:pt idx="391">
                  <c:v>0.122821233741901</c:v>
                </c:pt>
                <c:pt idx="392">
                  <c:v>0.124713876933249</c:v>
                </c:pt>
                <c:pt idx="393">
                  <c:v>0.126568701080305</c:v>
                </c:pt>
                <c:pt idx="394">
                  <c:v>0.128469890846026</c:v>
                </c:pt>
                <c:pt idx="395">
                  <c:v>0.130299705665369</c:v>
                </c:pt>
                <c:pt idx="396">
                  <c:v>0.132176965333055</c:v>
                </c:pt>
                <c:pt idx="397">
                  <c:v>0.134009278502713</c:v>
                </c:pt>
                <c:pt idx="398">
                  <c:v>0.135804236158048</c:v>
                </c:pt>
                <c:pt idx="399">
                  <c:v>0.137550517817698</c:v>
                </c:pt>
                <c:pt idx="400">
                  <c:v>0.139349917284462</c:v>
                </c:pt>
                <c:pt idx="401">
                  <c:v>0.14106585034942</c:v>
                </c:pt>
                <c:pt idx="402">
                  <c:v>0.142781917937142</c:v>
                </c:pt>
                <c:pt idx="403">
                  <c:v>0.14448379957243</c:v>
                </c:pt>
                <c:pt idx="404">
                  <c:v>0.146168459821189</c:v>
                </c:pt>
                <c:pt idx="405">
                  <c:v>0.147802588145524</c:v>
                </c:pt>
                <c:pt idx="406">
                  <c:v>0.149457959420749</c:v>
                </c:pt>
                <c:pt idx="407">
                  <c:v>0.151062589751366</c:v>
                </c:pt>
                <c:pt idx="408">
                  <c:v>0.152627470471486</c:v>
                </c:pt>
                <c:pt idx="409">
                  <c:v>0.15416111235411</c:v>
                </c:pt>
                <c:pt idx="410">
                  <c:v>0.155672512925473</c:v>
                </c:pt>
                <c:pt idx="411">
                  <c:v>0.157174206243495</c:v>
                </c:pt>
                <c:pt idx="412">
                  <c:v>0.158614031184355</c:v>
                </c:pt>
                <c:pt idx="413">
                  <c:v>0.160018751328162</c:v>
                </c:pt>
                <c:pt idx="414">
                  <c:v>0.161422431140981</c:v>
                </c:pt>
                <c:pt idx="415">
                  <c:v>0.16277314192309</c:v>
                </c:pt>
                <c:pt idx="416">
                  <c:v>0.164100088011288</c:v>
                </c:pt>
                <c:pt idx="417">
                  <c:v>0.165369297629509</c:v>
                </c:pt>
                <c:pt idx="418">
                  <c:v>0.166630255698606</c:v>
                </c:pt>
                <c:pt idx="419">
                  <c:v>0.167836641299625</c:v>
                </c:pt>
                <c:pt idx="420">
                  <c:v>0.168958397611384</c:v>
                </c:pt>
                <c:pt idx="421">
                  <c:v>0.170115643472127</c:v>
                </c:pt>
                <c:pt idx="422">
                  <c:v>0.171197313329224</c:v>
                </c:pt>
                <c:pt idx="423">
                  <c:v>0.172222950669201</c:v>
                </c:pt>
                <c:pt idx="424">
                  <c:v>0.17324689246441</c:v>
                </c:pt>
                <c:pt idx="425">
                  <c:v>0.174183058174644</c:v>
                </c:pt>
                <c:pt idx="426">
                  <c:v>0.17508453914439</c:v>
                </c:pt>
                <c:pt idx="427">
                  <c:v>0.175937412299692</c:v>
                </c:pt>
                <c:pt idx="428">
                  <c:v>0.176765637614463</c:v>
                </c:pt>
                <c:pt idx="429">
                  <c:v>0.177528205806735</c:v>
                </c:pt>
                <c:pt idx="430">
                  <c:v>0.178262931321971</c:v>
                </c:pt>
                <c:pt idx="431">
                  <c:v>0.178905711229542</c:v>
                </c:pt>
                <c:pt idx="432">
                  <c:v>0.179556758750373</c:v>
                </c:pt>
                <c:pt idx="433">
                  <c:v>0.180087044541676</c:v>
                </c:pt>
                <c:pt idx="434">
                  <c:v>0.180631123965082</c:v>
                </c:pt>
                <c:pt idx="435">
                  <c:v>0.181102330516687</c:v>
                </c:pt>
                <c:pt idx="436">
                  <c:v>0.181516572729135</c:v>
                </c:pt>
                <c:pt idx="437">
                  <c:v>0.181866075498939</c:v>
                </c:pt>
                <c:pt idx="438">
                  <c:v>0.18219401365043</c:v>
                </c:pt>
                <c:pt idx="439">
                  <c:v>0.182442002350539</c:v>
                </c:pt>
                <c:pt idx="440">
                  <c:v>0.182628180981394</c:v>
                </c:pt>
                <c:pt idx="441">
                  <c:v>0.182785624986423</c:v>
                </c:pt>
                <c:pt idx="442">
                  <c:v>0.182861481466417</c:v>
                </c:pt>
                <c:pt idx="443">
                  <c:v>0.182882271636172</c:v>
                </c:pt>
                <c:pt idx="444">
                  <c:v>0.18287147692144</c:v>
                </c:pt>
                <c:pt idx="445">
                  <c:v>0.18278582135474</c:v>
                </c:pt>
                <c:pt idx="446">
                  <c:v>0.182626933930276</c:v>
                </c:pt>
                <c:pt idx="447">
                  <c:v>0.182477746043406</c:v>
                </c:pt>
                <c:pt idx="448">
                  <c:v>0.182207620320239</c:v>
                </c:pt>
                <c:pt idx="449">
                  <c:v>0.181913974767818</c:v>
                </c:pt>
                <c:pt idx="450">
                  <c:v>0.181501490006294</c:v>
                </c:pt>
                <c:pt idx="451">
                  <c:v>0.181090735364068</c:v>
                </c:pt>
                <c:pt idx="452">
                  <c:v>0.180584694998875</c:v>
                </c:pt>
                <c:pt idx="453">
                  <c:v>0.180055347849871</c:v>
                </c:pt>
                <c:pt idx="454">
                  <c:v>0.179443943105499</c:v>
                </c:pt>
                <c:pt idx="455">
                  <c:v>0.178786057326372</c:v>
                </c:pt>
                <c:pt idx="456">
                  <c:v>0.178041585118667</c:v>
                </c:pt>
                <c:pt idx="457">
                  <c:v>0.177255686894342</c:v>
                </c:pt>
                <c:pt idx="458">
                  <c:v>0.176415894707087</c:v>
                </c:pt>
                <c:pt idx="459">
                  <c:v>0.175518454220732</c:v>
                </c:pt>
                <c:pt idx="460">
                  <c:v>0.174553851480377</c:v>
                </c:pt>
                <c:pt idx="461">
                  <c:v>0.173538014176133</c:v>
                </c:pt>
                <c:pt idx="462">
                  <c:v>0.172439143348039</c:v>
                </c:pt>
                <c:pt idx="463">
                  <c:v>0.171306624472832</c:v>
                </c:pt>
                <c:pt idx="464">
                  <c:v>0.170114391688206</c:v>
                </c:pt>
                <c:pt idx="465">
                  <c:v>0.168864433159382</c:v>
                </c:pt>
                <c:pt idx="466">
                  <c:v>0.167529723818029</c:v>
                </c:pt>
                <c:pt idx="467">
                  <c:v>0.166156036288315</c:v>
                </c:pt>
                <c:pt idx="468">
                  <c:v>0.164755298844651</c:v>
                </c:pt>
                <c:pt idx="469">
                  <c:v>0.163260247268699</c:v>
                </c:pt>
                <c:pt idx="470">
                  <c:v>0.16170899447113</c:v>
                </c:pt>
                <c:pt idx="471">
                  <c:v>0.160117371911701</c:v>
                </c:pt>
                <c:pt idx="472">
                  <c:v>0.158489817811645</c:v>
                </c:pt>
                <c:pt idx="473">
                  <c:v>0.156790155082757</c:v>
                </c:pt>
                <c:pt idx="474">
                  <c:v>0.1550416718813</c:v>
                </c:pt>
                <c:pt idx="475">
                  <c:v>0.153266334858538</c:v>
                </c:pt>
                <c:pt idx="476">
                  <c:v>0.151409549318402</c:v>
                </c:pt>
                <c:pt idx="477">
                  <c:v>0.149541291452415</c:v>
                </c:pt>
                <c:pt idx="478">
                  <c:v>0.147587996771138</c:v>
                </c:pt>
                <c:pt idx="479">
                  <c:v>0.145632517376164</c:v>
                </c:pt>
                <c:pt idx="480">
                  <c:v>0.143622223342335</c:v>
                </c:pt>
                <c:pt idx="481">
                  <c:v>0.141590236721031</c:v>
                </c:pt>
                <c:pt idx="482">
                  <c:v>0.139452236885395</c:v>
                </c:pt>
                <c:pt idx="483">
                  <c:v>0.137350613389405</c:v>
                </c:pt>
                <c:pt idx="484">
                  <c:v>0.13517602892998</c:v>
                </c:pt>
                <c:pt idx="485">
                  <c:v>0.132967631462794</c:v>
                </c:pt>
                <c:pt idx="486">
                  <c:v>0.130772123853069</c:v>
                </c:pt>
                <c:pt idx="487">
                  <c:v>0.128491824944035</c:v>
                </c:pt>
                <c:pt idx="488">
                  <c:v>0.12619494106562</c:v>
                </c:pt>
                <c:pt idx="489">
                  <c:v>0.12388606634647</c:v>
                </c:pt>
                <c:pt idx="490">
                  <c:v>0.121551972063215</c:v>
                </c:pt>
                <c:pt idx="491">
                  <c:v>0.119190640392579</c:v>
                </c:pt>
                <c:pt idx="492">
                  <c:v>0.116835622471661</c:v>
                </c:pt>
                <c:pt idx="493">
                  <c:v>0.114439897210059</c:v>
                </c:pt>
                <c:pt idx="494">
                  <c:v>0.111999489787632</c:v>
                </c:pt>
                <c:pt idx="495">
                  <c:v>0.109587836129607</c:v>
                </c:pt>
                <c:pt idx="496">
                  <c:v>0.107117538560189</c:v>
                </c:pt>
                <c:pt idx="497">
                  <c:v>0.104665033647295</c:v>
                </c:pt>
                <c:pt idx="498">
                  <c:v>0.10220472592013</c:v>
                </c:pt>
                <c:pt idx="499">
                  <c:v>0.0997232619860516</c:v>
                </c:pt>
                <c:pt idx="500">
                  <c:v>0.0972385170342015</c:v>
                </c:pt>
                <c:pt idx="501">
                  <c:v>0.0947381825044452</c:v>
                </c:pt>
                <c:pt idx="502">
                  <c:v>0.0922390395344414</c:v>
                </c:pt>
                <c:pt idx="503">
                  <c:v>0.0897325617929446</c:v>
                </c:pt>
                <c:pt idx="504">
                  <c:v>0.0872237366807174</c:v>
                </c:pt>
                <c:pt idx="505">
                  <c:v>0.0847174883131454</c:v>
                </c:pt>
                <c:pt idx="506">
                  <c:v>0.0822087418020356</c:v>
                </c:pt>
                <c:pt idx="507">
                  <c:v>0.0797017932746535</c:v>
                </c:pt>
                <c:pt idx="508">
                  <c:v>0.0771984356623404</c:v>
                </c:pt>
                <c:pt idx="509">
                  <c:v>0.0747032721813464</c:v>
                </c:pt>
                <c:pt idx="510">
                  <c:v>0.0722095881215436</c:v>
                </c:pt>
                <c:pt idx="511">
                  <c:v>0.0697256217227438</c:v>
                </c:pt>
                <c:pt idx="512">
                  <c:v>0.0672470180635935</c:v>
                </c:pt>
                <c:pt idx="513">
                  <c:v>0.0647827861394701</c:v>
                </c:pt>
                <c:pt idx="514">
                  <c:v>0.0623250621862175</c:v>
                </c:pt>
                <c:pt idx="515">
                  <c:v>0.059880855325359</c:v>
                </c:pt>
                <c:pt idx="516">
                  <c:v>0.0574488567329658</c:v>
                </c:pt>
                <c:pt idx="517">
                  <c:v>0.0550340836565311</c:v>
                </c:pt>
                <c:pt idx="518">
                  <c:v>0.052629845289926</c:v>
                </c:pt>
                <c:pt idx="519">
                  <c:v>0.0502449196194733</c:v>
                </c:pt>
                <c:pt idx="520">
                  <c:v>0.0478751381654815</c:v>
                </c:pt>
                <c:pt idx="521">
                  <c:v>0.0455207457860508</c:v>
                </c:pt>
                <c:pt idx="522">
                  <c:v>0.0431897664599184</c:v>
                </c:pt>
                <c:pt idx="523">
                  <c:v>0.0408788024920836</c:v>
                </c:pt>
                <c:pt idx="524">
                  <c:v>0.0385865326811848</c:v>
                </c:pt>
                <c:pt idx="525">
                  <c:v>0.0363158208252619</c:v>
                </c:pt>
                <c:pt idx="526">
                  <c:v>0.0340666541009945</c:v>
                </c:pt>
                <c:pt idx="527">
                  <c:v>0.0318397084639233</c:v>
                </c:pt>
                <c:pt idx="528">
                  <c:v>0.0296368365615664</c:v>
                </c:pt>
                <c:pt idx="529">
                  <c:v>0.0274592418238389</c:v>
                </c:pt>
                <c:pt idx="530">
                  <c:v>0.0253047822498175</c:v>
                </c:pt>
                <c:pt idx="531">
                  <c:v>0.0231739949865257</c:v>
                </c:pt>
                <c:pt idx="532">
                  <c:v>0.0210681327584916</c:v>
                </c:pt>
                <c:pt idx="533">
                  <c:v>0.0189901732539481</c:v>
                </c:pt>
                <c:pt idx="534">
                  <c:v>0.0169378517100074</c:v>
                </c:pt>
                <c:pt idx="535">
                  <c:v>0.0149103710723542</c:v>
                </c:pt>
                <c:pt idx="536">
                  <c:v>0.0129083596380937</c:v>
                </c:pt>
                <c:pt idx="537">
                  <c:v>0.0109376368869127</c:v>
                </c:pt>
                <c:pt idx="538">
                  <c:v>0.00899159508933444</c:v>
                </c:pt>
                <c:pt idx="539">
                  <c:v>0.00707783740765768</c:v>
                </c:pt>
                <c:pt idx="540">
                  <c:v>0.00518513941591695</c:v>
                </c:pt>
                <c:pt idx="541">
                  <c:v>0.00332980121765144</c:v>
                </c:pt>
                <c:pt idx="542">
                  <c:v>0.00149739984316253</c:v>
                </c:pt>
                <c:pt idx="543">
                  <c:v>-0.000306519388990151</c:v>
                </c:pt>
                <c:pt idx="544">
                  <c:v>-0.00207910646467547</c:v>
                </c:pt>
                <c:pt idx="545">
                  <c:v>-0.00382407847701749</c:v>
                </c:pt>
                <c:pt idx="546">
                  <c:v>-0.00553727444825912</c:v>
                </c:pt>
                <c:pt idx="547">
                  <c:v>-0.00721715691189509</c:v>
                </c:pt>
                <c:pt idx="548">
                  <c:v>-0.00887587709741878</c:v>
                </c:pt>
                <c:pt idx="549">
                  <c:v>-0.0104984550644277</c:v>
                </c:pt>
                <c:pt idx="550">
                  <c:v>-0.0120873889773228</c:v>
                </c:pt>
                <c:pt idx="551">
                  <c:v>-0.0136505136565363</c:v>
                </c:pt>
                <c:pt idx="552">
                  <c:v>-0.0151816605937856</c:v>
                </c:pt>
                <c:pt idx="553">
                  <c:v>-0.0166812740477356</c:v>
                </c:pt>
                <c:pt idx="554">
                  <c:v>-0.0181504100294361</c:v>
                </c:pt>
                <c:pt idx="555">
                  <c:v>-0.0195865701834951</c:v>
                </c:pt>
                <c:pt idx="556">
                  <c:v>-0.0209934780582955</c:v>
                </c:pt>
                <c:pt idx="557">
                  <c:v>-0.0223654642373284</c:v>
                </c:pt>
                <c:pt idx="558">
                  <c:v>-0.0237080303733159</c:v>
                </c:pt>
                <c:pt idx="559">
                  <c:v>-0.0250141015688333</c:v>
                </c:pt>
                <c:pt idx="560">
                  <c:v>-0.0262937188242275</c:v>
                </c:pt>
                <c:pt idx="561">
                  <c:v>-0.0275423071345412</c:v>
                </c:pt>
                <c:pt idx="562">
                  <c:v>-0.0287608965399896</c:v>
                </c:pt>
                <c:pt idx="563">
                  <c:v>-0.0299454859267325</c:v>
                </c:pt>
                <c:pt idx="564">
                  <c:v>-0.0310981616616271</c:v>
                </c:pt>
                <c:pt idx="565">
                  <c:v>-0.0322185286617122</c:v>
                </c:pt>
                <c:pt idx="566">
                  <c:v>-0.0333141511916598</c:v>
                </c:pt>
                <c:pt idx="567">
                  <c:v>-0.0343680999729495</c:v>
                </c:pt>
                <c:pt idx="568">
                  <c:v>-0.0354038608843537</c:v>
                </c:pt>
                <c:pt idx="569">
                  <c:v>-0.0364004891303585</c:v>
                </c:pt>
                <c:pt idx="570">
                  <c:v>-0.0373693449863286</c:v>
                </c:pt>
                <c:pt idx="571">
                  <c:v>-0.0383115673847151</c:v>
                </c:pt>
                <c:pt idx="572">
                  <c:v>-0.0392171801408117</c:v>
                </c:pt>
                <c:pt idx="573">
                  <c:v>-0.0401031493993412</c:v>
                </c:pt>
                <c:pt idx="574">
                  <c:v>-0.0409510728553204</c:v>
                </c:pt>
                <c:pt idx="575">
                  <c:v>-0.0417771138957147</c:v>
                </c:pt>
                <c:pt idx="576">
                  <c:v>-0.0425768599609493</c:v>
                </c:pt>
                <c:pt idx="577">
                  <c:v>-0.043340152763554</c:v>
                </c:pt>
                <c:pt idx="578">
                  <c:v>-0.0440819404467009</c:v>
                </c:pt>
                <c:pt idx="579">
                  <c:v>-0.0447940250533752</c:v>
                </c:pt>
                <c:pt idx="580">
                  <c:v>-0.0454889889132833</c:v>
                </c:pt>
                <c:pt idx="581">
                  <c:v>-0.0461493847738443</c:v>
                </c:pt>
                <c:pt idx="582">
                  <c:v>-0.0467789700355341</c:v>
                </c:pt>
                <c:pt idx="583">
                  <c:v>-0.0473909008065626</c:v>
                </c:pt>
                <c:pt idx="584">
                  <c:v>-0.0479830825826543</c:v>
                </c:pt>
                <c:pt idx="585">
                  <c:v>-0.0485413772531658</c:v>
                </c:pt>
                <c:pt idx="586">
                  <c:v>-0.0490853729017349</c:v>
                </c:pt>
                <c:pt idx="587">
                  <c:v>-0.0495984407460244</c:v>
                </c:pt>
                <c:pt idx="588">
                  <c:v>-0.0500934803700884</c:v>
                </c:pt>
                <c:pt idx="589">
                  <c:v>-0.0505639182950642</c:v>
                </c:pt>
                <c:pt idx="590">
                  <c:v>-0.0510124785257477</c:v>
                </c:pt>
                <c:pt idx="591">
                  <c:v>-0.0514384481730696</c:v>
                </c:pt>
                <c:pt idx="592">
                  <c:v>-0.051847034291046</c:v>
                </c:pt>
                <c:pt idx="593">
                  <c:v>-0.0522321494760457</c:v>
                </c:pt>
                <c:pt idx="594">
                  <c:v>-0.0525999992751727</c:v>
                </c:pt>
                <c:pt idx="595">
                  <c:v>-0.052946423427111</c:v>
                </c:pt>
                <c:pt idx="596">
                  <c:v>-0.0532751018158168</c:v>
                </c:pt>
                <c:pt idx="597">
                  <c:v>-0.0535843007689109</c:v>
                </c:pt>
                <c:pt idx="598">
                  <c:v>-0.0538722102448572</c:v>
                </c:pt>
                <c:pt idx="599">
                  <c:v>-0.0541390096655546</c:v>
                </c:pt>
                <c:pt idx="600">
                  <c:v>-0.0543969844244301</c:v>
                </c:pt>
                <c:pt idx="601">
                  <c:v>-0.0546323645801217</c:v>
                </c:pt>
                <c:pt idx="602">
                  <c:v>-0.0548611962777341</c:v>
                </c:pt>
                <c:pt idx="603">
                  <c:v>-0.0550613401146757</c:v>
                </c:pt>
                <c:pt idx="604">
                  <c:v>-0.0552490543968254</c:v>
                </c:pt>
                <c:pt idx="605">
                  <c:v>-0.0554200351918177</c:v>
                </c:pt>
                <c:pt idx="606">
                  <c:v>-0.0555786555888872</c:v>
                </c:pt>
                <c:pt idx="607">
                  <c:v>-0.0557240847384242</c:v>
                </c:pt>
                <c:pt idx="608">
                  <c:v>-0.0558482824860506</c:v>
                </c:pt>
                <c:pt idx="609">
                  <c:v>-0.0559631881689958</c:v>
                </c:pt>
                <c:pt idx="610">
                  <c:v>-0.0560628439351892</c:v>
                </c:pt>
                <c:pt idx="611">
                  <c:v>-0.0561530642897901</c:v>
                </c:pt>
                <c:pt idx="612">
                  <c:v>-0.0562244183936936</c:v>
                </c:pt>
                <c:pt idx="613">
                  <c:v>-0.0562832053105798</c:v>
                </c:pt>
                <c:pt idx="614">
                  <c:v>-0.0563287083424939</c:v>
                </c:pt>
                <c:pt idx="615">
                  <c:v>-0.0563658067313415</c:v>
                </c:pt>
                <c:pt idx="616">
                  <c:v>-0.0563899802816752</c:v>
                </c:pt>
                <c:pt idx="617">
                  <c:v>-0.056403666266481</c:v>
                </c:pt>
                <c:pt idx="618">
                  <c:v>-0.0564053674525796</c:v>
                </c:pt>
                <c:pt idx="619">
                  <c:v>-0.0563895495451273</c:v>
                </c:pt>
                <c:pt idx="620">
                  <c:v>-0.0563700646383668</c:v>
                </c:pt>
                <c:pt idx="621">
                  <c:v>-0.0563328758561602</c:v>
                </c:pt>
                <c:pt idx="622">
                  <c:v>-0.0562898907363787</c:v>
                </c:pt>
                <c:pt idx="623">
                  <c:v>-0.0562392119571231</c:v>
                </c:pt>
                <c:pt idx="624">
                  <c:v>-0.0561715679558115</c:v>
                </c:pt>
                <c:pt idx="625">
                  <c:v>-0.0560971241227911</c:v>
                </c:pt>
                <c:pt idx="626">
                  <c:v>-0.0560137292694996</c:v>
                </c:pt>
                <c:pt idx="627">
                  <c:v>-0.0559182766328622</c:v>
                </c:pt>
                <c:pt idx="628">
                  <c:v>-0.0558138842768671</c:v>
                </c:pt>
                <c:pt idx="629">
                  <c:v>-0.0557073263469222</c:v>
                </c:pt>
                <c:pt idx="630">
                  <c:v>-0.0555804027603418</c:v>
                </c:pt>
                <c:pt idx="631">
                  <c:v>-0.0554482303643517</c:v>
                </c:pt>
                <c:pt idx="632">
                  <c:v>-0.0553141727302733</c:v>
                </c:pt>
                <c:pt idx="633">
                  <c:v>-0.0551682942318086</c:v>
                </c:pt>
                <c:pt idx="634">
                  <c:v>-0.0550128564731434</c:v>
                </c:pt>
                <c:pt idx="635">
                  <c:v>-0.0548495164265785</c:v>
                </c:pt>
                <c:pt idx="636">
                  <c:v>-0.0546780810973401</c:v>
                </c:pt>
                <c:pt idx="637">
                  <c:v>-0.0544987133363236</c:v>
                </c:pt>
                <c:pt idx="638">
                  <c:v>-0.0543150733299686</c:v>
                </c:pt>
                <c:pt idx="639">
                  <c:v>-0.054122463880261</c:v>
                </c:pt>
                <c:pt idx="640">
                  <c:v>-0.0539211397674089</c:v>
                </c:pt>
                <c:pt idx="641">
                  <c:v>-0.053714686125107</c:v>
                </c:pt>
                <c:pt idx="642">
                  <c:v>-0.0534995872055586</c:v>
                </c:pt>
                <c:pt idx="643">
                  <c:v>-0.0532819305309337</c:v>
                </c:pt>
                <c:pt idx="644">
                  <c:v>-0.0530567141328367</c:v>
                </c:pt>
                <c:pt idx="645">
                  <c:v>-0.0528186166125198</c:v>
                </c:pt>
                <c:pt idx="646">
                  <c:v>-0.0525815920398215</c:v>
                </c:pt>
                <c:pt idx="647">
                  <c:v>-0.0523384563681948</c:v>
                </c:pt>
                <c:pt idx="648">
                  <c:v>-0.0520866376569379</c:v>
                </c:pt>
                <c:pt idx="649">
                  <c:v>-0.0518341927021208</c:v>
                </c:pt>
                <c:pt idx="650">
                  <c:v>-0.0515751357170993</c:v>
                </c:pt>
                <c:pt idx="651">
                  <c:v>-0.0513067868104371</c:v>
                </c:pt>
                <c:pt idx="652">
                  <c:v>-0.0510364193805004</c:v>
                </c:pt>
                <c:pt idx="653">
                  <c:v>-0.0507623867487113</c:v>
                </c:pt>
                <c:pt idx="654">
                  <c:v>-0.0504800025992324</c:v>
                </c:pt>
                <c:pt idx="655">
                  <c:v>-0.0501980453922786</c:v>
                </c:pt>
                <c:pt idx="656">
                  <c:v>-0.0499056861282473</c:v>
                </c:pt>
                <c:pt idx="657">
                  <c:v>-0.049613083178563</c:v>
                </c:pt>
                <c:pt idx="658">
                  <c:v>-0.0493186902673179</c:v>
                </c:pt>
                <c:pt idx="659">
                  <c:v>-0.0490132010906982</c:v>
                </c:pt>
                <c:pt idx="660">
                  <c:v>-0.0487123626457071</c:v>
                </c:pt>
                <c:pt idx="661">
                  <c:v>-0.0484034849340625</c:v>
                </c:pt>
                <c:pt idx="662">
                  <c:v>-0.048092094410801</c:v>
                </c:pt>
                <c:pt idx="663">
                  <c:v>-0.0477751473882107</c:v>
                </c:pt>
                <c:pt idx="664">
                  <c:v>-0.0474516455196953</c:v>
                </c:pt>
                <c:pt idx="665">
                  <c:v>-0.0471350126442601</c:v>
                </c:pt>
                <c:pt idx="666">
                  <c:v>-0.0468058980095036</c:v>
                </c:pt>
                <c:pt idx="667">
                  <c:v>-0.0464801352803167</c:v>
                </c:pt>
                <c:pt idx="668">
                  <c:v>-0.046147194324488</c:v>
                </c:pt>
                <c:pt idx="669">
                  <c:v>-0.0458189566147342</c:v>
                </c:pt>
                <c:pt idx="670">
                  <c:v>-0.0454843006581971</c:v>
                </c:pt>
                <c:pt idx="671">
                  <c:v>-0.0451497601849556</c:v>
                </c:pt>
                <c:pt idx="672">
                  <c:v>-0.0448071372353547</c:v>
                </c:pt>
                <c:pt idx="673">
                  <c:v>-0.0444728000061762</c:v>
                </c:pt>
                <c:pt idx="674">
                  <c:v>-0.0441224932470161</c:v>
                </c:pt>
                <c:pt idx="675">
                  <c:v>-0.0437826710944615</c:v>
                </c:pt>
                <c:pt idx="676">
                  <c:v>-0.0434368863264733</c:v>
                </c:pt>
                <c:pt idx="677">
                  <c:v>-0.0430878151503429</c:v>
                </c:pt>
                <c:pt idx="678">
                  <c:v>-0.0427421980584312</c:v>
                </c:pt>
                <c:pt idx="679">
                  <c:v>-0.0423891086428399</c:v>
                </c:pt>
                <c:pt idx="680">
                  <c:v>-0.0420398984318206</c:v>
                </c:pt>
                <c:pt idx="681">
                  <c:v>-0.0416872129231136</c:v>
                </c:pt>
                <c:pt idx="682">
                  <c:v>-0.0413378264259472</c:v>
                </c:pt>
                <c:pt idx="683">
                  <c:v>-0.0409834168923282</c:v>
                </c:pt>
                <c:pt idx="684">
                  <c:v>-0.0406316869976811</c:v>
                </c:pt>
                <c:pt idx="685">
                  <c:v>-0.040280061927312</c:v>
                </c:pt>
                <c:pt idx="686">
                  <c:v>-0.0399244792317194</c:v>
                </c:pt>
                <c:pt idx="687">
                  <c:v>-0.0395734942647913</c:v>
                </c:pt>
                <c:pt idx="688">
                  <c:v>-0.0392195712831299</c:v>
                </c:pt>
                <c:pt idx="689">
                  <c:v>-0.0388670430263309</c:v>
                </c:pt>
                <c:pt idx="690">
                  <c:v>-0.0385117966457276</c:v>
                </c:pt>
                <c:pt idx="691">
                  <c:v>-0.0381603009273426</c:v>
                </c:pt>
                <c:pt idx="692">
                  <c:v>-0.0378110124517286</c:v>
                </c:pt>
                <c:pt idx="693">
                  <c:v>-0.0374562880191747</c:v>
                </c:pt>
                <c:pt idx="694">
                  <c:v>-0.0371043948569894</c:v>
                </c:pt>
                <c:pt idx="695">
                  <c:v>-0.0367575974281548</c:v>
                </c:pt>
                <c:pt idx="696">
                  <c:v>-0.0364087801183399</c:v>
                </c:pt>
                <c:pt idx="697">
                  <c:v>-0.03605905748468</c:v>
                </c:pt>
                <c:pt idx="698">
                  <c:v>-0.0357143150411971</c:v>
                </c:pt>
                <c:pt idx="699">
                  <c:v>-0.0353693846776868</c:v>
                </c:pt>
                <c:pt idx="700">
                  <c:v>-0.0350228279416052</c:v>
                </c:pt>
                <c:pt idx="701">
                  <c:v>-0.0346853319098244</c:v>
                </c:pt>
                <c:pt idx="702">
                  <c:v>-0.0343409264769246</c:v>
                </c:pt>
                <c:pt idx="703">
                  <c:v>-0.0340046545225373</c:v>
                </c:pt>
                <c:pt idx="704">
                  <c:v>-0.0336700890750816</c:v>
                </c:pt>
                <c:pt idx="705">
                  <c:v>-0.0333374296773155</c:v>
                </c:pt>
                <c:pt idx="706">
                  <c:v>-0.0330053362937678</c:v>
                </c:pt>
                <c:pt idx="707">
                  <c:v>-0.0326778413033146</c:v>
                </c:pt>
                <c:pt idx="708">
                  <c:v>-0.0323484330151853</c:v>
                </c:pt>
                <c:pt idx="709">
                  <c:v>-0.0320250937337603</c:v>
                </c:pt>
                <c:pt idx="710">
                  <c:v>-0.0317074657240582</c:v>
                </c:pt>
                <c:pt idx="711">
                  <c:v>-0.031385791456935</c:v>
                </c:pt>
                <c:pt idx="712">
                  <c:v>-0.0310706347143853</c:v>
                </c:pt>
                <c:pt idx="713">
                  <c:v>-0.0307581862670691</c:v>
                </c:pt>
                <c:pt idx="714">
                  <c:v>-0.0304496898358923</c:v>
                </c:pt>
                <c:pt idx="715">
                  <c:v>-0.0301422622559136</c:v>
                </c:pt>
                <c:pt idx="716">
                  <c:v>-0.0298401045603842</c:v>
                </c:pt>
                <c:pt idx="717">
                  <c:v>-0.0295393744250209</c:v>
                </c:pt>
                <c:pt idx="718">
                  <c:v>-0.0292450824538965</c:v>
                </c:pt>
                <c:pt idx="719">
                  <c:v>-0.0289520956740355</c:v>
                </c:pt>
                <c:pt idx="720">
                  <c:v>-0.028663912219155</c:v>
                </c:pt>
              </c:numCache>
            </c:numRef>
          </c:yVal>
          <c:smooth val="0"/>
        </c:ser>
        <c:axId val="63678764"/>
        <c:axId val="54847940"/>
      </c:scatterChart>
      <c:valAx>
        <c:axId val="63678764"/>
        <c:scaling>
          <c:orientation val="minMax"/>
          <c:max val="1100"/>
          <c:min val="400"/>
        </c:scaling>
        <c:delete val="0"/>
        <c:axPos val="b"/>
        <c:majorGridlines>
          <c:spPr>
            <a:ln w="9360">
              <a:solidFill>
                <a:srgbClr val="d9d9d9"/>
              </a:solidFill>
              <a:round/>
            </a:ln>
          </c:spPr>
        </c:majorGridlines>
        <c:numFmt formatCode="0" sourceLinked="0"/>
        <c:majorTickMark val="none"/>
        <c:minorTickMark val="none"/>
        <c:tickLblPos val="nextTo"/>
        <c:spPr>
          <a:ln w="9360">
            <a:solidFill>
              <a:srgbClr val="cccccc"/>
            </a:solidFill>
            <a:round/>
          </a:ln>
        </c:spPr>
        <c:txPr>
          <a:bodyPr/>
          <a:lstStyle/>
          <a:p>
            <a:pPr>
              <a:defRPr b="0" sz="900" spc="-1" strike="noStrike">
                <a:solidFill>
                  <a:srgbClr val="595959"/>
                </a:solidFill>
                <a:latin typeface="Calibri"/>
              </a:defRPr>
            </a:pPr>
          </a:p>
        </c:txPr>
        <c:crossAx val="54847940"/>
        <c:crosses val="autoZero"/>
        <c:crossBetween val="midCat"/>
      </c:valAx>
      <c:valAx>
        <c:axId val="54847940"/>
        <c:scaling>
          <c:orientation val="minMax"/>
        </c:scaling>
        <c:delete val="0"/>
        <c:axPos val="l"/>
        <c:majorGridlines>
          <c:spPr>
            <a:ln w="9360">
              <a:solidFill>
                <a:srgbClr val="d9d9d9"/>
              </a:solidFill>
              <a:round/>
            </a:ln>
          </c:spPr>
        </c:majorGridlines>
        <c:numFmt formatCode="0.00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63678764"/>
        <c:crosses val="autoZero"/>
        <c:crossBetween val="midCat"/>
      </c:valAx>
      <c:spPr>
        <a:gradFill>
          <a:gsLst>
            <a:gs pos="0">
              <a:srgbClr val="ffffff"/>
            </a:gs>
            <a:gs pos="100000">
              <a:srgbClr val="f2f2f2"/>
            </a:gs>
          </a:gsLst>
          <a:lin ang="5400000"/>
        </a:gradFill>
        <a:ln>
          <a:noFill/>
        </a:ln>
      </c:spPr>
    </c:plotArea>
    <c:legend>
      <c:layout>
        <c:manualLayout>
          <c:xMode val="edge"/>
          <c:yMode val="edge"/>
          <c:x val="0.091489088339482"/>
          <c:y val="0.836107657595432"/>
          <c:w val="0.810768496595268"/>
          <c:h val="0.131426153506513"/>
        </c:manualLayout>
      </c:layout>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Sensor's overlapped XYZ values</a:t>
            </a:r>
          </a:p>
        </c:rich>
      </c:tx>
      <c:overlay val="0"/>
      <c:spPr>
        <a:noFill/>
        <a:ln>
          <a:noFill/>
        </a:ln>
      </c:spPr>
    </c:title>
    <c:autoTitleDeleted val="0"/>
    <c:plotArea>
      <c:barChart>
        <c:barDir val="col"/>
        <c:grouping val="clustered"/>
        <c:varyColors val="0"/>
        <c:ser>
          <c:idx val="0"/>
          <c:order val="0"/>
          <c:tx>
            <c:strRef>
              <c:f>'Demonstration Calculations'!$R$9</c:f>
              <c:strCache>
                <c:ptCount val="1"/>
                <c:pt idx="0">
                  <c:v>X</c:v>
                </c:pt>
              </c:strCache>
            </c:strRef>
          </c:tx>
          <c:spPr>
            <a:solidFill>
              <a:srgbClr val="5b9bd5"/>
            </a:solidFill>
            <a:ln>
              <a:noFill/>
            </a:ln>
          </c:spPr>
          <c:invertIfNegative val="0"/>
          <c:dLbls>
            <c:numFmt formatCode="0.000000" sourceLinked="1"/>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'Demonstration Calculations'!$Q$10:$Q$410</c:f>
              <c:strCach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strCache>
            </c:strRef>
          </c:cat>
          <c:val>
            <c:numRef>
              <c:f>'Demonstration Calculations'!$R$10:$R$410</c:f>
              <c:numCache>
                <c:formatCode>General</c:formatCode>
                <c:ptCount val="401"/>
                <c:pt idx="0">
                  <c:v>1.11956481332926E-006</c:v>
                </c:pt>
                <c:pt idx="1">
                  <c:v>1.24236371789559E-006</c:v>
                </c:pt>
                <c:pt idx="2">
                  <c:v>1.3718662605558E-006</c:v>
                </c:pt>
                <c:pt idx="3">
                  <c:v>1.52065354493733E-006</c:v>
                </c:pt>
                <c:pt idx="4">
                  <c:v>1.70074576445953E-006</c:v>
                </c:pt>
                <c:pt idx="5">
                  <c:v>1.924524865925E-006</c:v>
                </c:pt>
                <c:pt idx="6">
                  <c:v>2.20422561769536E-006</c:v>
                </c:pt>
                <c:pt idx="7">
                  <c:v>2.53962148770867E-006</c:v>
                </c:pt>
                <c:pt idx="8">
                  <c:v>2.92817886887641E-006</c:v>
                </c:pt>
                <c:pt idx="9">
                  <c:v>3.36268265686088E-006</c:v>
                </c:pt>
                <c:pt idx="10">
                  <c:v>3.8400266479144E-006</c:v>
                </c:pt>
                <c:pt idx="11">
                  <c:v>4.35396343997653E-006</c:v>
                </c:pt>
                <c:pt idx="12">
                  <c:v>4.92230300630084E-006</c:v>
                </c:pt>
                <c:pt idx="13">
                  <c:v>5.57781793322812E-006</c:v>
                </c:pt>
                <c:pt idx="14">
                  <c:v>6.35299221577422E-006</c:v>
                </c:pt>
                <c:pt idx="15">
                  <c:v>7.28643921355549E-006</c:v>
                </c:pt>
                <c:pt idx="16">
                  <c:v>8.43068754400305E-006</c:v>
                </c:pt>
                <c:pt idx="17">
                  <c:v>9.77589166711186E-006</c:v>
                </c:pt>
                <c:pt idx="18">
                  <c:v>1.1286746888969E-005</c:v>
                </c:pt>
                <c:pt idx="19">
                  <c:v>1.29113177776746E-005</c:v>
                </c:pt>
                <c:pt idx="20">
                  <c:v>1.46207884733526E-005</c:v>
                </c:pt>
                <c:pt idx="21">
                  <c:v>1.63856600989834E-005</c:v>
                </c:pt>
                <c:pt idx="22">
                  <c:v>1.83548596008759E-005</c:v>
                </c:pt>
                <c:pt idx="23">
                  <c:v>2.0719714434909E-005</c:v>
                </c:pt>
                <c:pt idx="24">
                  <c:v>2.37301262316999E-005</c:v>
                </c:pt>
                <c:pt idx="25">
                  <c:v>2.76564069153232E-005</c:v>
                </c:pt>
                <c:pt idx="26">
                  <c:v>3.27932485822087E-005</c:v>
                </c:pt>
                <c:pt idx="27">
                  <c:v>3.93528352158719E-005</c:v>
                </c:pt>
                <c:pt idx="28">
                  <c:v>4.75395359960092E-005</c:v>
                </c:pt>
                <c:pt idx="29">
                  <c:v>5.76308506305511E-005</c:v>
                </c:pt>
                <c:pt idx="30">
                  <c:v>6.99145854468971E-005</c:v>
                </c:pt>
                <c:pt idx="31">
                  <c:v>8.47527489333974E-005</c:v>
                </c:pt>
                <c:pt idx="32">
                  <c:v>0.000102777038620835</c:v>
                </c:pt>
                <c:pt idx="33">
                  <c:v>0.000124698121698552</c:v>
                </c:pt>
                <c:pt idx="34">
                  <c:v>0.000151442837730129</c:v>
                </c:pt>
                <c:pt idx="35">
                  <c:v>0.000184032241598649</c:v>
                </c:pt>
                <c:pt idx="36">
                  <c:v>0.000223261535077101</c:v>
                </c:pt>
                <c:pt idx="37">
                  <c:v>0.000269954195214316</c:v>
                </c:pt>
                <c:pt idx="38">
                  <c:v>0.000325437030749148</c:v>
                </c:pt>
                <c:pt idx="39">
                  <c:v>0.000391075420169106</c:v>
                </c:pt>
                <c:pt idx="40">
                  <c:v>0.000468445495690145</c:v>
                </c:pt>
                <c:pt idx="41">
                  <c:v>0.000559257438946383</c:v>
                </c:pt>
                <c:pt idx="42">
                  <c:v>0.000663618405697387</c:v>
                </c:pt>
                <c:pt idx="43">
                  <c:v>0.000780516492821487</c:v>
                </c:pt>
                <c:pt idx="44">
                  <c:v>0.000908114460453501</c:v>
                </c:pt>
                <c:pt idx="45">
                  <c:v>0.00104422174457543</c:v>
                </c:pt>
                <c:pt idx="46">
                  <c:v>0.00118698749372636</c:v>
                </c:pt>
                <c:pt idx="47">
                  <c:v>0.00133574672310414</c:v>
                </c:pt>
                <c:pt idx="48">
                  <c:v>0.00148932990443849</c:v>
                </c:pt>
                <c:pt idx="49">
                  <c:v>0.00164624208264683</c:v>
                </c:pt>
                <c:pt idx="50">
                  <c:v>0.00180501643735636</c:v>
                </c:pt>
                <c:pt idx="51">
                  <c:v>0.0019636575535617</c:v>
                </c:pt>
                <c:pt idx="52">
                  <c:v>0.00212055391606699</c:v>
                </c:pt>
                <c:pt idx="53">
                  <c:v>0.0022745239359314</c:v>
                </c:pt>
                <c:pt idx="54">
                  <c:v>0.00242413218812983</c:v>
                </c:pt>
                <c:pt idx="55">
                  <c:v>0.00256882043509787</c:v>
                </c:pt>
                <c:pt idx="56">
                  <c:v>0.00270638227735134</c:v>
                </c:pt>
                <c:pt idx="57">
                  <c:v>0.00283657361093051</c:v>
                </c:pt>
                <c:pt idx="58">
                  <c:v>0.00295768344473847</c:v>
                </c:pt>
                <c:pt idx="59">
                  <c:v>0.00306933943916695</c:v>
                </c:pt>
                <c:pt idx="60">
                  <c:v>0.00317091132925154</c:v>
                </c:pt>
                <c:pt idx="61">
                  <c:v>0.00326162598476889</c:v>
                </c:pt>
                <c:pt idx="62">
                  <c:v>0.00334087891946121</c:v>
                </c:pt>
                <c:pt idx="63">
                  <c:v>0.00340928325497819</c:v>
                </c:pt>
                <c:pt idx="64">
                  <c:v>0.00346659639251153</c:v>
                </c:pt>
                <c:pt idx="65">
                  <c:v>0.00351406380997813</c:v>
                </c:pt>
                <c:pt idx="66">
                  <c:v>0.00355095187771201</c:v>
                </c:pt>
                <c:pt idx="67">
                  <c:v>0.0035774649540987</c:v>
                </c:pt>
                <c:pt idx="68">
                  <c:v>0.00359487553856822</c:v>
                </c:pt>
                <c:pt idx="69">
                  <c:v>0.00360362181831678</c:v>
                </c:pt>
                <c:pt idx="70">
                  <c:v>0.00360449831256475</c:v>
                </c:pt>
                <c:pt idx="71">
                  <c:v>0.0035985730213761</c:v>
                </c:pt>
                <c:pt idx="72">
                  <c:v>0.00358607296292999</c:v>
                </c:pt>
                <c:pt idx="73">
                  <c:v>0.00356526018691154</c:v>
                </c:pt>
                <c:pt idx="74">
                  <c:v>0.00353587069873585</c:v>
                </c:pt>
                <c:pt idx="75">
                  <c:v>0.00349736988310563</c:v>
                </c:pt>
                <c:pt idx="76">
                  <c:v>0.00344927380226974</c:v>
                </c:pt>
                <c:pt idx="77">
                  <c:v>0.00339206441512699</c:v>
                </c:pt>
                <c:pt idx="78">
                  <c:v>0.00332654046832232</c:v>
                </c:pt>
                <c:pt idx="79">
                  <c:v>0.00325319396343621</c:v>
                </c:pt>
                <c:pt idx="80">
                  <c:v>0.0031725227138511</c:v>
                </c:pt>
                <c:pt idx="81">
                  <c:v>0.00308555128399271</c:v>
                </c:pt>
                <c:pt idx="82">
                  <c:v>0.00299227846586179</c:v>
                </c:pt>
                <c:pt idx="83">
                  <c:v>0.00289147479126861</c:v>
                </c:pt>
                <c:pt idx="84">
                  <c:v>0.0027821738889499</c:v>
                </c:pt>
                <c:pt idx="85">
                  <c:v>0.00266329273715766</c:v>
                </c:pt>
                <c:pt idx="86">
                  <c:v>0.00253437484112078</c:v>
                </c:pt>
                <c:pt idx="87">
                  <c:v>0.00239770283715964</c:v>
                </c:pt>
                <c:pt idx="88">
                  <c:v>0.00225688232599231</c:v>
                </c:pt>
                <c:pt idx="89">
                  <c:v>0.00211522761998722</c:v>
                </c:pt>
                <c:pt idx="90">
                  <c:v>0.00197614033825811</c:v>
                </c:pt>
                <c:pt idx="91">
                  <c:v>0.00184131953374279</c:v>
                </c:pt>
                <c:pt idx="92">
                  <c:v>0.0017104829958604</c:v>
                </c:pt>
                <c:pt idx="93">
                  <c:v>0.00158358461550465</c:v>
                </c:pt>
                <c:pt idx="94">
                  <c:v>0.00146066507727695</c:v>
                </c:pt>
                <c:pt idx="95">
                  <c:v>0.00134168371151376</c:v>
                </c:pt>
                <c:pt idx="96">
                  <c:v>0.00122713326324071</c:v>
                </c:pt>
                <c:pt idx="97">
                  <c:v>0.00111762437391732</c:v>
                </c:pt>
                <c:pt idx="98">
                  <c:v>0.00101323871647698</c:v>
                </c:pt>
                <c:pt idx="99">
                  <c:v>0.000914059792455261</c:v>
                </c:pt>
                <c:pt idx="100">
                  <c:v>0.000820181281362902</c:v>
                </c:pt>
                <c:pt idx="101">
                  <c:v>0.000731605297544408</c:v>
                </c:pt>
                <c:pt idx="102">
                  <c:v>0.000648656264968501</c:v>
                </c:pt>
                <c:pt idx="103">
                  <c:v>0.000571704120238951</c:v>
                </c:pt>
                <c:pt idx="104">
                  <c:v>0.000501083481180034</c:v>
                </c:pt>
                <c:pt idx="105">
                  <c:v>0.000437058392362832</c:v>
                </c:pt>
                <c:pt idx="106">
                  <c:v>0.000379722150861833</c:v>
                </c:pt>
                <c:pt idx="107">
                  <c:v>0.000328551625457407</c:v>
                </c:pt>
                <c:pt idx="108">
                  <c:v>0.000282912295214368</c:v>
                </c:pt>
                <c:pt idx="109">
                  <c:v>0.000242164238990793</c:v>
                </c:pt>
                <c:pt idx="110">
                  <c:v>0.000205728972577608</c:v>
                </c:pt>
                <c:pt idx="111">
                  <c:v>0.000173247605795479</c:v>
                </c:pt>
                <c:pt idx="112">
                  <c:v>0.00014457391160758</c:v>
                </c:pt>
                <c:pt idx="113">
                  <c:v>0.00011946010204399</c:v>
                </c:pt>
                <c:pt idx="114">
                  <c:v>9.76577394819578E-005</c:v>
                </c:pt>
                <c:pt idx="115">
                  <c:v>7.89012378065102E-005</c:v>
                </c:pt>
                <c:pt idx="116">
                  <c:v>6.29503682579966E-005</c:v>
                </c:pt>
                <c:pt idx="117">
                  <c:v>4.95478632871148E-005</c:v>
                </c:pt>
                <c:pt idx="118">
                  <c:v>3.84404572308746E-005</c:v>
                </c:pt>
                <c:pt idx="119">
                  <c:v>2.93854994612156E-005</c:v>
                </c:pt>
                <c:pt idx="120">
                  <c:v>2.21631413678474E-005</c:v>
                </c:pt>
                <c:pt idx="121">
                  <c:v>1.65959329885125E-005</c:v>
                </c:pt>
                <c:pt idx="122">
                  <c:v>1.26081882252242E-005</c:v>
                </c:pt>
                <c:pt idx="123">
                  <c:v>1.01469363618999E-005</c:v>
                </c:pt>
                <c:pt idx="124">
                  <c:v>9.18332281830388E-006</c:v>
                </c:pt>
                <c:pt idx="125">
                  <c:v>9.71458287835804E-006</c:v>
                </c:pt>
                <c:pt idx="126">
                  <c:v>1.17275834761668E-005</c:v>
                </c:pt>
                <c:pt idx="127">
                  <c:v>1.53105855545521E-005</c:v>
                </c:pt>
                <c:pt idx="128">
                  <c:v>2.06707579219396E-005</c:v>
                </c:pt>
                <c:pt idx="129">
                  <c:v>2.80726120355673E-005</c:v>
                </c:pt>
                <c:pt idx="130">
                  <c:v>3.78593102976212E-005</c:v>
                </c:pt>
                <c:pt idx="131">
                  <c:v>5.03542345371667E-005</c:v>
                </c:pt>
                <c:pt idx="132">
                  <c:v>6.59217835094226E-005</c:v>
                </c:pt>
                <c:pt idx="133">
                  <c:v>8.50548342483502E-005</c:v>
                </c:pt>
                <c:pt idx="134">
                  <c:v>0.000108366378051702</c:v>
                </c:pt>
                <c:pt idx="135">
                  <c:v>0.000136549957810319</c:v>
                </c:pt>
                <c:pt idx="136">
                  <c:v>0.000170404968726338</c:v>
                </c:pt>
                <c:pt idx="137">
                  <c:v>0.000210679260049702</c:v>
                </c:pt>
                <c:pt idx="138">
                  <c:v>0.000258088958169775</c:v>
                </c:pt>
                <c:pt idx="139">
                  <c:v>0.000313443322560744</c:v>
                </c:pt>
                <c:pt idx="140">
                  <c:v>0.000377565783315923</c:v>
                </c:pt>
                <c:pt idx="141">
                  <c:v>0.000451317236395891</c:v>
                </c:pt>
                <c:pt idx="142">
                  <c:v>0.000535682599584726</c:v>
                </c:pt>
                <c:pt idx="143">
                  <c:v>0.000631600188244827</c:v>
                </c:pt>
                <c:pt idx="144">
                  <c:v>0.00074004145342181</c:v>
                </c:pt>
                <c:pt idx="145">
                  <c:v>0.000861937418187569</c:v>
                </c:pt>
                <c:pt idx="146">
                  <c:v>0.000998172968049713</c:v>
                </c:pt>
                <c:pt idx="147">
                  <c:v>0.00114932649851266</c:v>
                </c:pt>
                <c:pt idx="148">
                  <c:v>0.00131551905172106</c:v>
                </c:pt>
                <c:pt idx="149">
                  <c:v>0.00149654232648332</c:v>
                </c:pt>
                <c:pt idx="150">
                  <c:v>0.00169200574476104</c:v>
                </c:pt>
                <c:pt idx="151">
                  <c:v>0.0019016489269818</c:v>
                </c:pt>
                <c:pt idx="152">
                  <c:v>0.00212557454466163</c:v>
                </c:pt>
                <c:pt idx="153">
                  <c:v>0.00236392808778092</c:v>
                </c:pt>
                <c:pt idx="154">
                  <c:v>0.00261662725656359</c:v>
                </c:pt>
                <c:pt idx="155">
                  <c:v>0.00288364727042827</c:v>
                </c:pt>
                <c:pt idx="156">
                  <c:v>0.00316468118366562</c:v>
                </c:pt>
                <c:pt idx="157">
                  <c:v>0.00345917110066896</c:v>
                </c:pt>
                <c:pt idx="158">
                  <c:v>0.00376648327047382</c:v>
                </c:pt>
                <c:pt idx="159">
                  <c:v>0.00408581922046285</c:v>
                </c:pt>
                <c:pt idx="160">
                  <c:v>0.0044167721594928</c:v>
                </c:pt>
                <c:pt idx="161">
                  <c:v>0.00475860159848709</c:v>
                </c:pt>
                <c:pt idx="162">
                  <c:v>0.00511023757530802</c:v>
                </c:pt>
                <c:pt idx="163">
                  <c:v>0.00547076950663166</c:v>
                </c:pt>
                <c:pt idx="164">
                  <c:v>0.00583896905384056</c:v>
                </c:pt>
                <c:pt idx="165">
                  <c:v>0.00621394348077646</c:v>
                </c:pt>
                <c:pt idx="166">
                  <c:v>0.00659436026920612</c:v>
                </c:pt>
                <c:pt idx="167">
                  <c:v>0.00697925235289436</c:v>
                </c:pt>
                <c:pt idx="168">
                  <c:v>0.00736775533056704</c:v>
                </c:pt>
                <c:pt idx="169">
                  <c:v>0.0077592234140434</c:v>
                </c:pt>
                <c:pt idx="170">
                  <c:v>0.00815229640569238</c:v>
                </c:pt>
                <c:pt idx="171">
                  <c:v>0.00854614858775854</c:v>
                </c:pt>
                <c:pt idx="172">
                  <c:v>0.00893960649542902</c:v>
                </c:pt>
                <c:pt idx="173">
                  <c:v>0.00933141398605135</c:v>
                </c:pt>
                <c:pt idx="174">
                  <c:v>0.00972018753685387</c:v>
                </c:pt>
                <c:pt idx="175">
                  <c:v>0.0101047511051488</c:v>
                </c:pt>
                <c:pt idx="176">
                  <c:v>0.0104846761741505</c:v>
                </c:pt>
                <c:pt idx="177">
                  <c:v>0.0108577064718677</c:v>
                </c:pt>
                <c:pt idx="178">
                  <c:v>0.0112229418145631</c:v>
                </c:pt>
                <c:pt idx="179">
                  <c:v>0.0115791588517966</c:v>
                </c:pt>
                <c:pt idx="180">
                  <c:v>0.0119247016179198</c:v>
                </c:pt>
                <c:pt idx="181">
                  <c:v>0.0122584690717514</c:v>
                </c:pt>
                <c:pt idx="182">
                  <c:v>0.0125798660941463</c:v>
                </c:pt>
                <c:pt idx="183">
                  <c:v>0.012888298952985</c:v>
                </c:pt>
                <c:pt idx="184">
                  <c:v>0.0131830884963632</c:v>
                </c:pt>
                <c:pt idx="185">
                  <c:v>0.0134642578775928</c:v>
                </c:pt>
                <c:pt idx="186">
                  <c:v>0.0137315164507725</c:v>
                </c:pt>
                <c:pt idx="187">
                  <c:v>0.0139833240415144</c:v>
                </c:pt>
                <c:pt idx="188">
                  <c:v>0.0142204794442995</c:v>
                </c:pt>
                <c:pt idx="189">
                  <c:v>0.0144419575339057</c:v>
                </c:pt>
                <c:pt idx="190">
                  <c:v>0.0146474328507152</c:v>
                </c:pt>
                <c:pt idx="191">
                  <c:v>0.0148369109956031</c:v>
                </c:pt>
                <c:pt idx="192">
                  <c:v>0.0150108219438429</c:v>
                </c:pt>
                <c:pt idx="193">
                  <c:v>0.0151696727328864</c:v>
                </c:pt>
                <c:pt idx="194">
                  <c:v>0.0153138475267103</c:v>
                </c:pt>
                <c:pt idx="195">
                  <c:v>0.0154437504193404</c:v>
                </c:pt>
                <c:pt idx="196">
                  <c:v>0.0155604640408224</c:v>
                </c:pt>
                <c:pt idx="197">
                  <c:v>0.0156646745021924</c:v>
                </c:pt>
                <c:pt idx="198">
                  <c:v>0.0157558838848078</c:v>
                </c:pt>
                <c:pt idx="199">
                  <c:v>0.0158361828327878</c:v>
                </c:pt>
                <c:pt idx="200">
                  <c:v>0.0159051159068216</c:v>
                </c:pt>
                <c:pt idx="201">
                  <c:v>0.0159642689083196</c:v>
                </c:pt>
                <c:pt idx="202">
                  <c:v>0.016014151756601</c:v>
                </c:pt>
                <c:pt idx="203">
                  <c:v>0.0160573993146655</c:v>
                </c:pt>
                <c:pt idx="204">
                  <c:v>0.0160949278229018</c:v>
                </c:pt>
                <c:pt idx="205">
                  <c:v>0.0161287507063805</c:v>
                </c:pt>
                <c:pt idx="206">
                  <c:v>0.0161587066919168</c:v>
                </c:pt>
                <c:pt idx="207">
                  <c:v>0.0161870188268029</c:v>
                </c:pt>
                <c:pt idx="208">
                  <c:v>0.0162146388664464</c:v>
                </c:pt>
                <c:pt idx="209">
                  <c:v>0.0162432145684453</c:v>
                </c:pt>
                <c:pt idx="210">
                  <c:v>0.0162744974910266</c:v>
                </c:pt>
                <c:pt idx="211">
                  <c:v>0.0163091990825955</c:v>
                </c:pt>
                <c:pt idx="212">
                  <c:v>0.0163474554585753</c:v>
                </c:pt>
                <c:pt idx="213">
                  <c:v>0.0163876392813397</c:v>
                </c:pt>
                <c:pt idx="214">
                  <c:v>0.0164277060169847</c:v>
                </c:pt>
                <c:pt idx="215">
                  <c:v>0.0164665689511658</c:v>
                </c:pt>
                <c:pt idx="216">
                  <c:v>0.0165019564024335</c:v>
                </c:pt>
                <c:pt idx="217">
                  <c:v>0.0165341050134529</c:v>
                </c:pt>
                <c:pt idx="218">
                  <c:v>0.0165642430486394</c:v>
                </c:pt>
                <c:pt idx="219">
                  <c:v>0.0165925388793196</c:v>
                </c:pt>
                <c:pt idx="220">
                  <c:v>0.0166192981150436</c:v>
                </c:pt>
                <c:pt idx="221">
                  <c:v>0.0166430843803493</c:v>
                </c:pt>
                <c:pt idx="222">
                  <c:v>0.0166631453998277</c:v>
                </c:pt>
                <c:pt idx="223">
                  <c:v>0.0166755989881485</c:v>
                </c:pt>
                <c:pt idx="224">
                  <c:v>0.0166774044133979</c:v>
                </c:pt>
                <c:pt idx="225">
                  <c:v>0.0166651859714068</c:v>
                </c:pt>
                <c:pt idx="226">
                  <c:v>0.0166368211133498</c:v>
                </c:pt>
                <c:pt idx="227">
                  <c:v>0.0165914737499346</c:v>
                </c:pt>
                <c:pt idx="228">
                  <c:v>0.0165299748745009</c:v>
                </c:pt>
                <c:pt idx="229">
                  <c:v>0.0164513410396389</c:v>
                </c:pt>
                <c:pt idx="230">
                  <c:v>0.0163564780769517</c:v>
                </c:pt>
                <c:pt idx="231">
                  <c:v>0.0162441308390803</c:v>
                </c:pt>
                <c:pt idx="232">
                  <c:v>0.0161140355338742</c:v>
                </c:pt>
                <c:pt idx="233">
                  <c:v>0.0159637138632127</c:v>
                </c:pt>
                <c:pt idx="234">
                  <c:v>0.0157929237633578</c:v>
                </c:pt>
                <c:pt idx="235">
                  <c:v>0.0156006491055491</c:v>
                </c:pt>
                <c:pt idx="236">
                  <c:v>0.0153866617554471</c:v>
                </c:pt>
                <c:pt idx="237">
                  <c:v>0.0151518404353484</c:v>
                </c:pt>
                <c:pt idx="238">
                  <c:v>0.0148932084413402</c:v>
                </c:pt>
                <c:pt idx="239">
                  <c:v>0.0146109691082096</c:v>
                </c:pt>
                <c:pt idx="240">
                  <c:v>0.0143033728304979</c:v>
                </c:pt>
                <c:pt idx="241">
                  <c:v>0.0139712587316885</c:v>
                </c:pt>
                <c:pt idx="242">
                  <c:v>0.0136161686825445</c:v>
                </c:pt>
                <c:pt idx="243">
                  <c:v>0.013240783349222</c:v>
                </c:pt>
                <c:pt idx="244">
                  <c:v>0.0128489302470172</c:v>
                </c:pt>
                <c:pt idx="245">
                  <c:v>0.0124432624413021</c:v>
                </c:pt>
                <c:pt idx="246">
                  <c:v>0.0120252920784503</c:v>
                </c:pt>
                <c:pt idx="247">
                  <c:v>0.0115971247972552</c:v>
                </c:pt>
                <c:pt idx="248">
                  <c:v>0.0111632816529761</c:v>
                </c:pt>
                <c:pt idx="249">
                  <c:v>0.0107267662926525</c:v>
                </c:pt>
                <c:pt idx="250">
                  <c:v>0.010292340172783</c:v>
                </c:pt>
                <c:pt idx="251">
                  <c:v>0.00986192741252038</c:v>
                </c:pt>
                <c:pt idx="252">
                  <c:v>0.00943670597538535</c:v>
                </c:pt>
                <c:pt idx="253">
                  <c:v>0.0090155919685249</c:v>
                </c:pt>
                <c:pt idx="254">
                  <c:v>0.00859750562800654</c:v>
                </c:pt>
                <c:pt idx="255">
                  <c:v>0.00818256321129434</c:v>
                </c:pt>
                <c:pt idx="256">
                  <c:v>0.00777122522240587</c:v>
                </c:pt>
                <c:pt idx="257">
                  <c:v>0.00736486035591595</c:v>
                </c:pt>
                <c:pt idx="258">
                  <c:v>0.00696517192805042</c:v>
                </c:pt>
                <c:pt idx="259">
                  <c:v>0.0065719763457495</c:v>
                </c:pt>
                <c:pt idx="260">
                  <c:v>0.00618694187324561</c:v>
                </c:pt>
                <c:pt idx="261">
                  <c:v>0.00580992467222928</c:v>
                </c:pt>
                <c:pt idx="262">
                  <c:v>0.00544280574739104</c:v>
                </c:pt>
                <c:pt idx="263">
                  <c:v>0.00508593349665206</c:v>
                </c:pt>
                <c:pt idx="264">
                  <c:v>0.00474079120124152</c:v>
                </c:pt>
                <c:pt idx="265">
                  <c:v>0.00440780883395468</c:v>
                </c:pt>
                <c:pt idx="266">
                  <c:v>0.00408765115913292</c:v>
                </c:pt>
                <c:pt idx="267">
                  <c:v>0.0037808877174617</c:v>
                </c:pt>
                <c:pt idx="268">
                  <c:v>0.0034879059439897</c:v>
                </c:pt>
                <c:pt idx="269">
                  <c:v>0.00320938109576536</c:v>
                </c:pt>
                <c:pt idx="270">
                  <c:v>0.00294554016830894</c:v>
                </c:pt>
                <c:pt idx="271">
                  <c:v>0.00269693839797574</c:v>
                </c:pt>
                <c:pt idx="272">
                  <c:v>0.00246267500230131</c:v>
                </c:pt>
                <c:pt idx="273">
                  <c:v>0.00224253925189299</c:v>
                </c:pt>
                <c:pt idx="274">
                  <c:v>0.00203598866301569</c:v>
                </c:pt>
                <c:pt idx="275">
                  <c:v>0.00184248149458658</c:v>
                </c:pt>
                <c:pt idx="276">
                  <c:v>0.00166172422310347</c:v>
                </c:pt>
                <c:pt idx="277">
                  <c:v>0.00149340027074069</c:v>
                </c:pt>
                <c:pt idx="278">
                  <c:v>0.00133714788812547</c:v>
                </c:pt>
                <c:pt idx="279">
                  <c:v>0.00119254743189095</c:v>
                </c:pt>
                <c:pt idx="280">
                  <c:v>0.00105914992076864</c:v>
                </c:pt>
                <c:pt idx="281">
                  <c:v>0.000936570081480718</c:v>
                </c:pt>
                <c:pt idx="282">
                  <c:v>0.000824355372073988</c:v>
                </c:pt>
                <c:pt idx="283">
                  <c:v>0.00072209488328583</c:v>
                </c:pt>
                <c:pt idx="284">
                  <c:v>0.0006292855113058</c:v>
                </c:pt>
                <c:pt idx="285">
                  <c:v>0.000545406505075341</c:v>
                </c:pt>
                <c:pt idx="286">
                  <c:v>0.000469973340392276</c:v>
                </c:pt>
                <c:pt idx="287">
                  <c:v>0.000402408152831192</c:v>
                </c:pt>
                <c:pt idx="288">
                  <c:v>0.000342248550656819</c:v>
                </c:pt>
                <c:pt idx="289">
                  <c:v>0.000288982613840507</c:v>
                </c:pt>
                <c:pt idx="290">
                  <c:v>0.000242099866102393</c:v>
                </c:pt>
                <c:pt idx="291">
                  <c:v>0.000201008087382096</c:v>
                </c:pt>
                <c:pt idx="292">
                  <c:v>0.000165102952506568</c:v>
                </c:pt>
                <c:pt idx="293">
                  <c:v>0.000133811322504766</c:v>
                </c:pt>
                <c:pt idx="294">
                  <c:v>0.000106587840692032</c:v>
                </c:pt>
                <c:pt idx="295">
                  <c:v>8.29793366349536E-005</c:v>
                </c:pt>
                <c:pt idx="296">
                  <c:v>6.25970961666372E-005</c:v>
                </c:pt>
                <c:pt idx="297">
                  <c:v>4.50598754126407E-005</c:v>
                </c:pt>
                <c:pt idx="298">
                  <c:v>3.00126006814772E-005</c:v>
                </c:pt>
                <c:pt idx="299">
                  <c:v>1.71744138563758E-005</c:v>
                </c:pt>
                <c:pt idx="300">
                  <c:v>6.31421812118934E-006</c:v>
                </c:pt>
                <c:pt idx="301">
                  <c:v>-2.72693502038388E-006</c:v>
                </c:pt>
                <c:pt idx="302">
                  <c:v>-1.01195158982651E-005</c:v>
                </c:pt>
                <c:pt idx="303">
                  <c:v>-1.60144431949453E-005</c:v>
                </c:pt>
                <c:pt idx="304">
                  <c:v>-2.05955426119563E-005</c:v>
                </c:pt>
                <c:pt idx="305">
                  <c:v>-2.40307938826769E-005</c:v>
                </c:pt>
                <c:pt idx="306">
                  <c:v>-2.65116094082499E-005</c:v>
                </c:pt>
                <c:pt idx="307">
                  <c:v>-2.81543697890791E-005</c:v>
                </c:pt>
                <c:pt idx="308">
                  <c:v>-2.91278686282158E-005</c:v>
                </c:pt>
                <c:pt idx="309">
                  <c:v>-2.95214913646374E-005</c:v>
                </c:pt>
                <c:pt idx="310">
                  <c:v>-2.94699885729226E-005</c:v>
                </c:pt>
                <c:pt idx="311">
                  <c:v>-2.90485756945512E-005</c:v>
                </c:pt>
                <c:pt idx="312">
                  <c:v>-2.8356802249038E-005</c:v>
                </c:pt>
                <c:pt idx="313">
                  <c:v>-2.74551403157624E-005</c:v>
                </c:pt>
                <c:pt idx="314">
                  <c:v>-2.63946098696295E-005</c:v>
                </c:pt>
                <c:pt idx="315">
                  <c:v>-2.52188589582634E-005</c:v>
                </c:pt>
                <c:pt idx="316">
                  <c:v>-2.39788470950167E-005</c:v>
                </c:pt>
                <c:pt idx="317">
                  <c:v>-2.27046653700193E-005</c:v>
                </c:pt>
                <c:pt idx="318">
                  <c:v>-2.13957758022184E-005</c:v>
                </c:pt>
                <c:pt idx="319">
                  <c:v>-2.00811470680736E-005</c:v>
                </c:pt>
                <c:pt idx="320">
                  <c:v>-1.87478609150104E-005</c:v>
                </c:pt>
                <c:pt idx="321">
                  <c:v>-1.74100010995664E-005</c:v>
                </c:pt>
                <c:pt idx="322">
                  <c:v>-1.60844848030514E-005</c:v>
                </c:pt>
                <c:pt idx="323">
                  <c:v>-1.47889665211332E-005</c:v>
                </c:pt>
                <c:pt idx="324">
                  <c:v>-1.35357294467048E-005</c:v>
                </c:pt>
                <c:pt idx="325">
                  <c:v>-1.23398988186102E-005</c:v>
                </c:pt>
                <c:pt idx="326">
                  <c:v>-1.12044699674075E-005</c:v>
                </c:pt>
                <c:pt idx="327">
                  <c:v>-1.01302995556318E-005</c:v>
                </c:pt>
                <c:pt idx="328">
                  <c:v>-9.11847221817416E-006</c:v>
                </c:pt>
                <c:pt idx="329">
                  <c:v>-8.16722466112008E-006</c:v>
                </c:pt>
                <c:pt idx="330">
                  <c:v>-7.28105550900651E-006</c:v>
                </c:pt>
                <c:pt idx="331">
                  <c:v>-6.45410263707736E-006</c:v>
                </c:pt>
                <c:pt idx="332">
                  <c:v>-5.68621542808771E-006</c:v>
                </c:pt>
                <c:pt idx="333">
                  <c:v>-4.9820139736989E-006</c:v>
                </c:pt>
                <c:pt idx="334">
                  <c:v>-4.33621758465574E-006</c:v>
                </c:pt>
                <c:pt idx="335">
                  <c:v>-3.74329415673141E-006</c:v>
                </c:pt>
                <c:pt idx="336">
                  <c:v>-3.20293813359368E-006</c:v>
                </c:pt>
                <c:pt idx="337">
                  <c:v>-2.71175033069819E-006</c:v>
                </c:pt>
                <c:pt idx="338">
                  <c:v>-2.26999490292585E-006</c:v>
                </c:pt>
                <c:pt idx="339">
                  <c:v>-1.87189580832964E-006</c:v>
                </c:pt>
                <c:pt idx="340">
                  <c:v>-1.51627141778138E-006</c:v>
                </c:pt>
                <c:pt idx="341">
                  <c:v>-1.19894244328247E-006</c:v>
                </c:pt>
                <c:pt idx="342">
                  <c:v>-9.19137402545514E-007</c:v>
                </c:pt>
                <c:pt idx="343">
                  <c:v>-6.69490236386053E-007</c:v>
                </c:pt>
                <c:pt idx="344">
                  <c:v>-4.50778041697533E-007</c:v>
                </c:pt>
                <c:pt idx="345">
                  <c:v>-2.5904859759353E-007</c:v>
                </c:pt>
                <c:pt idx="346">
                  <c:v>-9.03293468439597E-008</c:v>
                </c:pt>
                <c:pt idx="347">
                  <c:v>5.56425589820473E-008</c:v>
                </c:pt>
                <c:pt idx="348">
                  <c:v>1.80714364678495E-007</c:v>
                </c:pt>
                <c:pt idx="349">
                  <c:v>2.86238919908472E-007</c:v>
                </c:pt>
                <c:pt idx="350">
                  <c:v>3.76575356903919E-007</c:v>
                </c:pt>
                <c:pt idx="351">
                  <c:v>4.51030246644298E-007</c:v>
                </c:pt>
                <c:pt idx="352">
                  <c:v>5.11376250745735E-007</c:v>
                </c:pt>
                <c:pt idx="353">
                  <c:v>5.61304745249585E-007</c:v>
                </c:pt>
                <c:pt idx="354">
                  <c:v>5.98923723920919E-007</c:v>
                </c:pt>
                <c:pt idx="355">
                  <c:v>6.2736043029392E-007</c:v>
                </c:pt>
                <c:pt idx="356">
                  <c:v>6.47839604466716E-007</c:v>
                </c:pt>
                <c:pt idx="357">
                  <c:v>6.60754679850766E-007</c:v>
                </c:pt>
                <c:pt idx="358">
                  <c:v>6.67886422053803E-007</c:v>
                </c:pt>
                <c:pt idx="359">
                  <c:v>6.69575855002741E-007</c:v>
                </c:pt>
                <c:pt idx="360">
                  <c:v>6.66737747474796E-007</c:v>
                </c:pt>
                <c:pt idx="361">
                  <c:v>6.59692450095197E-007</c:v>
                </c:pt>
                <c:pt idx="362">
                  <c:v>6.49406275482575E-007</c:v>
                </c:pt>
                <c:pt idx="363">
                  <c:v>6.36955975979001E-007</c:v>
                </c:pt>
                <c:pt idx="364">
                  <c:v>6.22103815378754E-007</c:v>
                </c:pt>
                <c:pt idx="365">
                  <c:v>6.05818498107221E-007</c:v>
                </c:pt>
                <c:pt idx="366">
                  <c:v>5.88569960878549E-007</c:v>
                </c:pt>
                <c:pt idx="367">
                  <c:v>5.70579226646067E-007</c:v>
                </c:pt>
                <c:pt idx="368">
                  <c:v>5.52071161974349E-007</c:v>
                </c:pt>
                <c:pt idx="369">
                  <c:v>5.33482720384184E-007</c:v>
                </c:pt>
                <c:pt idx="370">
                  <c:v>5.14340479484293E-007</c:v>
                </c:pt>
                <c:pt idx="371">
                  <c:v>4.95508175428801E-007</c:v>
                </c:pt>
                <c:pt idx="372">
                  <c:v>4.76586630360236E-007</c:v>
                </c:pt>
                <c:pt idx="373">
                  <c:v>4.58170537370793E-007</c:v>
                </c:pt>
                <c:pt idx="374">
                  <c:v>4.39598703910385E-007</c:v>
                </c:pt>
                <c:pt idx="375">
                  <c:v>4.21481645804189E-007</c:v>
                </c:pt>
                <c:pt idx="376">
                  <c:v>4.03559846499715E-007</c:v>
                </c:pt>
                <c:pt idx="377">
                  <c:v>3.85873891612482E-007</c:v>
                </c:pt>
                <c:pt idx="378">
                  <c:v>3.68743896821666E-007</c:v>
                </c:pt>
                <c:pt idx="379">
                  <c:v>3.51778527320016E-007</c:v>
                </c:pt>
                <c:pt idx="380">
                  <c:v>3.35444927673129E-007</c:v>
                </c:pt>
                <c:pt idx="381">
                  <c:v>3.19517635208982E-007</c:v>
                </c:pt>
                <c:pt idx="382">
                  <c:v>3.04277249318402E-007</c:v>
                </c:pt>
                <c:pt idx="383">
                  <c:v>2.89402476553011E-007</c:v>
                </c:pt>
                <c:pt idx="384">
                  <c:v>2.75233124085E-007</c:v>
                </c:pt>
                <c:pt idx="385">
                  <c:v>2.61554057898899E-007</c:v>
                </c:pt>
                <c:pt idx="386">
                  <c:v>2.48415105478036E-007</c:v>
                </c:pt>
                <c:pt idx="387">
                  <c:v>2.358635336102E-007</c:v>
                </c:pt>
                <c:pt idx="388">
                  <c:v>2.23884890883861E-007</c:v>
                </c:pt>
                <c:pt idx="389">
                  <c:v>2.12413191102488E-007</c:v>
                </c:pt>
                <c:pt idx="390">
                  <c:v>2.01434644911475E-007</c:v>
                </c:pt>
                <c:pt idx="391">
                  <c:v>1.90959789104912E-007</c:v>
                </c:pt>
                <c:pt idx="392">
                  <c:v>1.8089520764701E-007</c:v>
                </c:pt>
                <c:pt idx="393">
                  <c:v>1.71259246828758E-007</c:v>
                </c:pt>
                <c:pt idx="394">
                  <c:v>1.62160092238126E-007</c:v>
                </c:pt>
                <c:pt idx="395">
                  <c:v>1.5343535187958E-007</c:v>
                </c:pt>
                <c:pt idx="396">
                  <c:v>1.45209957959522E-007</c:v>
                </c:pt>
                <c:pt idx="397">
                  <c:v>1.37354996397194E-007</c:v>
                </c:pt>
                <c:pt idx="398">
                  <c:v>1.29871455901899E-007</c:v>
                </c:pt>
                <c:pt idx="399">
                  <c:v>1.2273771320239E-007</c:v>
                </c:pt>
                <c:pt idx="400">
                  <c:v>1.16025776281882E-007</c:v>
                </c:pt>
              </c:numCache>
            </c:numRef>
          </c:val>
        </c:ser>
        <c:ser>
          <c:idx val="1"/>
          <c:order val="1"/>
          <c:tx>
            <c:strRef>
              <c:f>'Demonstration Calculations'!$S$9</c:f>
              <c:strCache>
                <c:ptCount val="1"/>
                <c:pt idx="0">
                  <c:v>Y</c:v>
                </c:pt>
              </c:strCache>
            </c:strRef>
          </c:tx>
          <c:spPr>
            <a:solidFill>
              <a:srgbClr val="ed7d31"/>
            </a:solidFill>
            <a:ln>
              <a:noFill/>
            </a:ln>
          </c:spPr>
          <c:invertIfNegative val="0"/>
          <c:dLbls>
            <c:numFmt formatCode="0.000000" sourceLinked="1"/>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'Demonstration Calculations'!$Q$10:$Q$410</c:f>
              <c:strCach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strCache>
            </c:strRef>
          </c:cat>
          <c:val>
            <c:numRef>
              <c:f>'Demonstration Calculations'!$S$10:$S$410</c:f>
              <c:numCache>
                <c:formatCode>General</c:formatCode>
                <c:ptCount val="401"/>
                <c:pt idx="0">
                  <c:v>3.19174179238604E-008</c:v>
                </c:pt>
                <c:pt idx="1">
                  <c:v>3.54222332998794E-008</c:v>
                </c:pt>
                <c:pt idx="2">
                  <c:v>3.91886132779026E-008</c:v>
                </c:pt>
                <c:pt idx="3">
                  <c:v>4.35256833023737E-008</c:v>
                </c:pt>
                <c:pt idx="4">
                  <c:v>4.87246293647191E-008</c:v>
                </c:pt>
                <c:pt idx="5">
                  <c:v>5.50847904379248E-008</c:v>
                </c:pt>
                <c:pt idx="6">
                  <c:v>6.28949689983703E-008</c:v>
                </c:pt>
                <c:pt idx="7">
                  <c:v>7.2179960836887E-008</c:v>
                </c:pt>
                <c:pt idx="8">
                  <c:v>8.29514701244793E-008</c:v>
                </c:pt>
                <c:pt idx="9">
                  <c:v>9.50918148330806E-008</c:v>
                </c:pt>
                <c:pt idx="10">
                  <c:v>1.08603157612474E-007</c:v>
                </c:pt>
                <c:pt idx="11">
                  <c:v>1.23407684878701E-007</c:v>
                </c:pt>
                <c:pt idx="12">
                  <c:v>1.39902966545616E-007</c:v>
                </c:pt>
                <c:pt idx="13">
                  <c:v>1.58794943589671E-007</c:v>
                </c:pt>
                <c:pt idx="14">
                  <c:v>1.80772052296518E-007</c:v>
                </c:pt>
                <c:pt idx="15">
                  <c:v>2.06687229979287E-007</c:v>
                </c:pt>
                <c:pt idx="16">
                  <c:v>2.37859046828526E-007</c:v>
                </c:pt>
                <c:pt idx="17">
                  <c:v>2.74145445200116E-007</c:v>
                </c:pt>
                <c:pt idx="18">
                  <c:v>3.14756526530588E-007</c:v>
                </c:pt>
                <c:pt idx="19">
                  <c:v>3.58441239464508E-007</c:v>
                </c:pt>
                <c:pt idx="20">
                  <c:v>4.04600435740575E-007</c:v>
                </c:pt>
                <c:pt idx="21">
                  <c:v>4.52528468345082E-007</c:v>
                </c:pt>
                <c:pt idx="22">
                  <c:v>5.06331505335181E-007</c:v>
                </c:pt>
                <c:pt idx="23">
                  <c:v>5.71328318005589E-007</c:v>
                </c:pt>
                <c:pt idx="24">
                  <c:v>6.54463824874732E-007</c:v>
                </c:pt>
                <c:pt idx="25">
                  <c:v>7.63264356438414E-007</c:v>
                </c:pt>
                <c:pt idx="26">
                  <c:v>9.06641347801728E-007</c:v>
                </c:pt>
                <c:pt idx="27">
                  <c:v>1.09076764160346E-006</c:v>
                </c:pt>
                <c:pt idx="28">
                  <c:v>1.32057540639404E-006</c:v>
                </c:pt>
                <c:pt idx="29">
                  <c:v>1.60283117898334E-006</c:v>
                </c:pt>
                <c:pt idx="30">
                  <c:v>1.94430357138004E-006</c:v>
                </c:pt>
                <c:pt idx="31">
                  <c:v>2.35614946132796E-006</c:v>
                </c:pt>
                <c:pt idx="32">
                  <c:v>2.85930067686588E-006</c:v>
                </c:pt>
                <c:pt idx="33">
                  <c:v>3.47587215289821E-006</c:v>
                </c:pt>
                <c:pt idx="34">
                  <c:v>4.23468194885838E-006</c:v>
                </c:pt>
                <c:pt idx="35">
                  <c:v>5.16797999079034E-006</c:v>
                </c:pt>
                <c:pt idx="36">
                  <c:v>6.3026026704958E-006</c:v>
                </c:pt>
                <c:pt idx="37">
                  <c:v>7.67831426675411E-006</c:v>
                </c:pt>
                <c:pt idx="38">
                  <c:v>9.35967351039278E-006</c:v>
                </c:pt>
                <c:pt idx="39">
                  <c:v>1.14193950152387E-005</c:v>
                </c:pt>
                <c:pt idx="40">
                  <c:v>1.39439052147684E-005</c:v>
                </c:pt>
                <c:pt idx="41">
                  <c:v>1.70229591628421E-005</c:v>
                </c:pt>
                <c:pt idx="42">
                  <c:v>2.07007782722443E-005</c:v>
                </c:pt>
                <c:pt idx="43">
                  <c:v>2.50014928928809E-005</c:v>
                </c:pt>
                <c:pt idx="44">
                  <c:v>2.99311848610716E-005</c:v>
                </c:pt>
                <c:pt idx="45">
                  <c:v>3.54929400540143E-005</c:v>
                </c:pt>
                <c:pt idx="46">
                  <c:v>4.1699101238345E-005</c:v>
                </c:pt>
                <c:pt idx="47">
                  <c:v>4.85944467714242E-005</c:v>
                </c:pt>
                <c:pt idx="48">
                  <c:v>5.62155100968506E-005</c:v>
                </c:pt>
                <c:pt idx="49">
                  <c:v>6.45905930381027E-005</c:v>
                </c:pt>
                <c:pt idx="50">
                  <c:v>7.37519925091008E-005</c:v>
                </c:pt>
                <c:pt idx="51">
                  <c:v>8.37088294200974E-005</c:v>
                </c:pt>
                <c:pt idx="52">
                  <c:v>9.44677622958657E-005</c:v>
                </c:pt>
                <c:pt idx="53">
                  <c:v>0.000106044946162629</c:v>
                </c:pt>
                <c:pt idx="54">
                  <c:v>0.000118439298396175</c:v>
                </c:pt>
                <c:pt idx="55">
                  <c:v>0.000131686259138655</c:v>
                </c:pt>
                <c:pt idx="56">
                  <c:v>0.000145759265676208</c:v>
                </c:pt>
                <c:pt idx="57">
                  <c:v>0.00016067707569955</c:v>
                </c:pt>
                <c:pt idx="58">
                  <c:v>0.000176311469337535</c:v>
                </c:pt>
                <c:pt idx="59">
                  <c:v>0.00019258870255908</c:v>
                </c:pt>
                <c:pt idx="60">
                  <c:v>0.000209403240418012</c:v>
                </c:pt>
                <c:pt idx="61">
                  <c:v>0.000226658907127336</c:v>
                </c:pt>
                <c:pt idx="62">
                  <c:v>0.000244356265213856</c:v>
                </c:pt>
                <c:pt idx="63">
                  <c:v>0.000262588536080538</c:v>
                </c:pt>
                <c:pt idx="64">
                  <c:v>0.000281379899547342</c:v>
                </c:pt>
                <c:pt idx="65">
                  <c:v>0.000300865085150112</c:v>
                </c:pt>
                <c:pt idx="66">
                  <c:v>0.000320992555087882</c:v>
                </c:pt>
                <c:pt idx="67">
                  <c:v>0.000341716704356317</c:v>
                </c:pt>
                <c:pt idx="68">
                  <c:v>0.000363065929993546</c:v>
                </c:pt>
                <c:pt idx="69">
                  <c:v>0.000384977972014306</c:v>
                </c:pt>
                <c:pt idx="70">
                  <c:v>0.000407409089463</c:v>
                </c:pt>
                <c:pt idx="71">
                  <c:v>0.000430348563791636</c:v>
                </c:pt>
                <c:pt idx="72">
                  <c:v>0.000453831645560689</c:v>
                </c:pt>
                <c:pt idx="73">
                  <c:v>0.000477710113561899</c:v>
                </c:pt>
                <c:pt idx="74">
                  <c:v>0.000502014184552657</c:v>
                </c:pt>
                <c:pt idx="75">
                  <c:v>0.000526745385594823</c:v>
                </c:pt>
                <c:pt idx="76">
                  <c:v>0.000551880117715507</c:v>
                </c:pt>
                <c:pt idx="77">
                  <c:v>0.000577340160639747</c:v>
                </c:pt>
                <c:pt idx="78">
                  <c:v>0.000603036092837172</c:v>
                </c:pt>
                <c:pt idx="79">
                  <c:v>0.000628828909343609</c:v>
                </c:pt>
                <c:pt idx="80">
                  <c:v>0.000654578276585509</c:v>
                </c:pt>
                <c:pt idx="81">
                  <c:v>0.000680218054344358</c:v>
                </c:pt>
                <c:pt idx="82">
                  <c:v>0.000705867046787356</c:v>
                </c:pt>
                <c:pt idx="83">
                  <c:v>0.000731606308937089</c:v>
                </c:pt>
                <c:pt idx="84">
                  <c:v>0.000757564463600816</c:v>
                </c:pt>
                <c:pt idx="85">
                  <c:v>0.00078382052280347</c:v>
                </c:pt>
                <c:pt idx="86">
                  <c:v>0.000810419094089653</c:v>
                </c:pt>
                <c:pt idx="87">
                  <c:v>0.000837302459193558</c:v>
                </c:pt>
                <c:pt idx="88">
                  <c:v>0.000864559969599598</c:v>
                </c:pt>
                <c:pt idx="89">
                  <c:v>0.000892200036887798</c:v>
                </c:pt>
                <c:pt idx="90">
                  <c:v>0.000920297133367744</c:v>
                </c:pt>
                <c:pt idx="91">
                  <c:v>0.000948754809145515</c:v>
                </c:pt>
                <c:pt idx="92">
                  <c:v>0.000977435321098927</c:v>
                </c:pt>
                <c:pt idx="93">
                  <c:v>0.00100616470648262</c:v>
                </c:pt>
                <c:pt idx="94">
                  <c:v>0.00103480334085217</c:v>
                </c:pt>
                <c:pt idx="95">
                  <c:v>0.0010631497953304</c:v>
                </c:pt>
                <c:pt idx="96">
                  <c:v>0.00109115565375338</c:v>
                </c:pt>
                <c:pt idx="97">
                  <c:v>0.00111857997003893</c:v>
                </c:pt>
                <c:pt idx="98">
                  <c:v>0.00114488661587263</c:v>
                </c:pt>
                <c:pt idx="99">
                  <c:v>0.0011695713784321</c:v>
                </c:pt>
                <c:pt idx="100">
                  <c:v>0.00119219575214419</c:v>
                </c:pt>
                <c:pt idx="101">
                  <c:v>0.0012124463490322</c:v>
                </c:pt>
                <c:pt idx="102">
                  <c:v>0.001230680447158</c:v>
                </c:pt>
                <c:pt idx="103">
                  <c:v>0.00124724911779753</c:v>
                </c:pt>
                <c:pt idx="104">
                  <c:v>0.00126252557549224</c:v>
                </c:pt>
                <c:pt idx="105">
                  <c:v>0.00127685889660808</c:v>
                </c:pt>
                <c:pt idx="106">
                  <c:v>0.0012904104558522</c:v>
                </c:pt>
                <c:pt idx="107">
                  <c:v>0.00130307544179347</c:v>
                </c:pt>
                <c:pt idx="108">
                  <c:v>0.00131500529025589</c:v>
                </c:pt>
                <c:pt idx="109">
                  <c:v>0.001326233314221</c:v>
                </c:pt>
                <c:pt idx="110">
                  <c:v>0.00133694910576676</c:v>
                </c:pt>
                <c:pt idx="111">
                  <c:v>0.00134739525617017</c:v>
                </c:pt>
                <c:pt idx="112">
                  <c:v>0.00135766030886619</c:v>
                </c:pt>
                <c:pt idx="113">
                  <c:v>0.00136776590785728</c:v>
                </c:pt>
                <c:pt idx="114">
                  <c:v>0.00137787362638721</c:v>
                </c:pt>
                <c:pt idx="115">
                  <c:v>0.00138801769365738</c:v>
                </c:pt>
                <c:pt idx="116">
                  <c:v>0.00139849799682037</c:v>
                </c:pt>
                <c:pt idx="117">
                  <c:v>0.00140999152859351</c:v>
                </c:pt>
                <c:pt idx="118">
                  <c:v>0.00142356401039735</c:v>
                </c:pt>
                <c:pt idx="119">
                  <c:v>0.00144015571138292</c:v>
                </c:pt>
                <c:pt idx="120">
                  <c:v>0.0014609580942479</c:v>
                </c:pt>
                <c:pt idx="121">
                  <c:v>0.00148685235618594</c:v>
                </c:pt>
                <c:pt idx="122">
                  <c:v>0.00151832239865761</c:v>
                </c:pt>
                <c:pt idx="123">
                  <c:v>0.00155537677741054</c:v>
                </c:pt>
                <c:pt idx="124">
                  <c:v>0.00159860661444206</c:v>
                </c:pt>
                <c:pt idx="125">
                  <c:v>0.00164864566931468</c:v>
                </c:pt>
                <c:pt idx="126">
                  <c:v>0.00170623006583532</c:v>
                </c:pt>
                <c:pt idx="127">
                  <c:v>0.00177310928110308</c:v>
                </c:pt>
                <c:pt idx="128">
                  <c:v>0.00185101635312057</c:v>
                </c:pt>
                <c:pt idx="129">
                  <c:v>0.00194173845331919</c:v>
                </c:pt>
                <c:pt idx="130">
                  <c:v>0.00204765947093585</c:v>
                </c:pt>
                <c:pt idx="131">
                  <c:v>0.00216996197607144</c:v>
                </c:pt>
                <c:pt idx="132">
                  <c:v>0.00231047112762732</c:v>
                </c:pt>
                <c:pt idx="133">
                  <c:v>0.00247026670674445</c:v>
                </c:pt>
                <c:pt idx="134">
                  <c:v>0.00265110296156012</c:v>
                </c:pt>
                <c:pt idx="135">
                  <c:v>0.0028539410426198</c:v>
                </c:pt>
                <c:pt idx="136">
                  <c:v>0.00308039865994133</c:v>
                </c:pt>
                <c:pt idx="137">
                  <c:v>0.00333184879215668</c:v>
                </c:pt>
                <c:pt idx="138">
                  <c:v>0.0036083221235189</c:v>
                </c:pt>
                <c:pt idx="139">
                  <c:v>0.00391017284871973</c:v>
                </c:pt>
                <c:pt idx="140">
                  <c:v>0.00423694809790273</c:v>
                </c:pt>
                <c:pt idx="141">
                  <c:v>0.00458773624863582</c:v>
                </c:pt>
                <c:pt idx="142">
                  <c:v>0.0049629724345704</c:v>
                </c:pt>
                <c:pt idx="143">
                  <c:v>0.00536282851559994</c:v>
                </c:pt>
                <c:pt idx="144">
                  <c:v>0.00578777420667005</c:v>
                </c:pt>
                <c:pt idx="145">
                  <c:v>0.00623803613235748</c:v>
                </c:pt>
                <c:pt idx="146">
                  <c:v>0.00671258558044728</c:v>
                </c:pt>
                <c:pt idx="147">
                  <c:v>0.00720985609971412</c:v>
                </c:pt>
                <c:pt idx="148">
                  <c:v>0.00772770778022204</c:v>
                </c:pt>
                <c:pt idx="149">
                  <c:v>0.00826301872416897</c:v>
                </c:pt>
                <c:pt idx="150">
                  <c:v>0.00881274291229012</c:v>
                </c:pt>
                <c:pt idx="151">
                  <c:v>0.00937441360715654</c:v>
                </c:pt>
                <c:pt idx="152">
                  <c:v>0.0099452974009869</c:v>
                </c:pt>
                <c:pt idx="153">
                  <c:v>0.0105228850584038</c:v>
                </c:pt>
                <c:pt idx="154">
                  <c:v>0.0111039695977057</c:v>
                </c:pt>
                <c:pt idx="155">
                  <c:v>0.0116859630667213</c:v>
                </c:pt>
                <c:pt idx="156">
                  <c:v>0.0122663439935697</c:v>
                </c:pt>
                <c:pt idx="157">
                  <c:v>0.0128422678475735</c:v>
                </c:pt>
                <c:pt idx="158">
                  <c:v>0.0134102551076898</c:v>
                </c:pt>
                <c:pt idx="159">
                  <c:v>0.013966680566257</c:v>
                </c:pt>
                <c:pt idx="160">
                  <c:v>0.0145096440776726</c:v>
                </c:pt>
                <c:pt idx="161">
                  <c:v>0.0150365532546417</c:v>
                </c:pt>
                <c:pt idx="162">
                  <c:v>0.0155445630810265</c:v>
                </c:pt>
                <c:pt idx="163">
                  <c:v>0.0160317660037967</c:v>
                </c:pt>
                <c:pt idx="164">
                  <c:v>0.0164956552782139</c:v>
                </c:pt>
                <c:pt idx="165">
                  <c:v>0.0169350258387689</c:v>
                </c:pt>
                <c:pt idx="166">
                  <c:v>0.0173476052398612</c:v>
                </c:pt>
                <c:pt idx="167">
                  <c:v>0.0177322146164228</c:v>
                </c:pt>
                <c:pt idx="168">
                  <c:v>0.0180881832322424</c:v>
                </c:pt>
                <c:pt idx="169">
                  <c:v>0.0184155755040296</c:v>
                </c:pt>
                <c:pt idx="170">
                  <c:v>0.0187129541939524</c:v>
                </c:pt>
                <c:pt idx="171">
                  <c:v>0.0189797856524426</c:v>
                </c:pt>
                <c:pt idx="172">
                  <c:v>0.0192158394907064</c:v>
                </c:pt>
                <c:pt idx="173">
                  <c:v>0.0194205932759627</c:v>
                </c:pt>
                <c:pt idx="174">
                  <c:v>0.0195933514572962</c:v>
                </c:pt>
                <c:pt idx="175">
                  <c:v>0.0197339110082174</c:v>
                </c:pt>
                <c:pt idx="176">
                  <c:v>0.0198433751237795</c:v>
                </c:pt>
                <c:pt idx="177">
                  <c:v>0.0199198152179824</c:v>
                </c:pt>
                <c:pt idx="178">
                  <c:v>0.0199642931827132</c:v>
                </c:pt>
                <c:pt idx="179">
                  <c:v>0.0199771874297676</c:v>
                </c:pt>
                <c:pt idx="180">
                  <c:v>0.0199580792427758</c:v>
                </c:pt>
                <c:pt idx="181">
                  <c:v>0.0199073077014464</c:v>
                </c:pt>
                <c:pt idx="182">
                  <c:v>0.0198269254574335</c:v>
                </c:pt>
                <c:pt idx="183">
                  <c:v>0.0197183236925883</c:v>
                </c:pt>
                <c:pt idx="184">
                  <c:v>0.019582726926292</c:v>
                </c:pt>
                <c:pt idx="185">
                  <c:v>0.0194223507650535</c:v>
                </c:pt>
                <c:pt idx="186">
                  <c:v>0.0192389128101225</c:v>
                </c:pt>
                <c:pt idx="187">
                  <c:v>0.0190324714023584</c:v>
                </c:pt>
                <c:pt idx="188">
                  <c:v>0.018806218050296</c:v>
                </c:pt>
                <c:pt idx="189">
                  <c:v>0.0185606902703902</c:v>
                </c:pt>
                <c:pt idx="190">
                  <c:v>0.0182972786693097</c:v>
                </c:pt>
                <c:pt idx="191">
                  <c:v>0.0180177072197886</c:v>
                </c:pt>
                <c:pt idx="192">
                  <c:v>0.0177241955790541</c:v>
                </c:pt>
                <c:pt idx="193">
                  <c:v>0.0174188865192183</c:v>
                </c:pt>
                <c:pt idx="194">
                  <c:v>0.0171036099591858</c:v>
                </c:pt>
                <c:pt idx="195">
                  <c:v>0.0167800701885628</c:v>
                </c:pt>
                <c:pt idx="196">
                  <c:v>0.0164505255040411</c:v>
                </c:pt>
                <c:pt idx="197">
                  <c:v>0.0161167294680598</c:v>
                </c:pt>
                <c:pt idx="198">
                  <c:v>0.0157791372246674</c:v>
                </c:pt>
                <c:pt idx="199">
                  <c:v>0.0154406547652348</c:v>
                </c:pt>
                <c:pt idx="200">
                  <c:v>0.0151014414917983</c:v>
                </c:pt>
                <c:pt idx="201">
                  <c:v>0.0147634592372413</c:v>
                </c:pt>
                <c:pt idx="202">
                  <c:v>0.014427572627237</c:v>
                </c:pt>
                <c:pt idx="203">
                  <c:v>0.0140965184654842</c:v>
                </c:pt>
                <c:pt idx="204">
                  <c:v>0.013771313879823</c:v>
                </c:pt>
                <c:pt idx="205">
                  <c:v>0.0134538107517049</c:v>
                </c:pt>
                <c:pt idx="206">
                  <c:v>0.0131439567187042</c:v>
                </c:pt>
                <c:pt idx="207">
                  <c:v>0.0128434282200114</c:v>
                </c:pt>
                <c:pt idx="208">
                  <c:v>0.012552652595387</c:v>
                </c:pt>
                <c:pt idx="209">
                  <c:v>0.0122725602004351</c:v>
                </c:pt>
                <c:pt idx="210">
                  <c:v>0.0120040871097215</c:v>
                </c:pt>
                <c:pt idx="211">
                  <c:v>0.0117471432399007</c:v>
                </c:pt>
                <c:pt idx="212">
                  <c:v>0.0115018286133174</c:v>
                </c:pt>
                <c:pt idx="213">
                  <c:v>0.0112674699080451</c:v>
                </c:pt>
                <c:pt idx="214">
                  <c:v>0.011043147027878</c:v>
                </c:pt>
                <c:pt idx="215">
                  <c:v>0.0108286351510979</c:v>
                </c:pt>
                <c:pt idx="216">
                  <c:v>0.0106227693742325</c:v>
                </c:pt>
                <c:pt idx="217">
                  <c:v>0.0104248653963239</c:v>
                </c:pt>
                <c:pt idx="218">
                  <c:v>0.0102345170970109</c:v>
                </c:pt>
                <c:pt idx="219">
                  <c:v>0.0100507323259172</c:v>
                </c:pt>
                <c:pt idx="220">
                  <c:v>0.00987269545339156</c:v>
                </c:pt>
                <c:pt idx="221">
                  <c:v>0.00969894668026195</c:v>
                </c:pt>
                <c:pt idx="222">
                  <c:v>0.00952950337628711</c:v>
                </c:pt>
                <c:pt idx="223">
                  <c:v>0.00936282890716202</c:v>
                </c:pt>
                <c:pt idx="224">
                  <c:v>0.00919797246869073</c:v>
                </c:pt>
                <c:pt idx="225">
                  <c:v>0.00903388237241142</c:v>
                </c:pt>
                <c:pt idx="226">
                  <c:v>0.00886989838806927</c:v>
                </c:pt>
                <c:pt idx="227">
                  <c:v>0.00870525973928148</c:v>
                </c:pt>
                <c:pt idx="228">
                  <c:v>0.00854008718472576</c:v>
                </c:pt>
                <c:pt idx="229">
                  <c:v>0.00837358677025117</c:v>
                </c:pt>
                <c:pt idx="230">
                  <c:v>0.00820597294305477</c:v>
                </c:pt>
                <c:pt idx="231">
                  <c:v>0.00803661544249404</c:v>
                </c:pt>
                <c:pt idx="232">
                  <c:v>0.00786556915449875</c:v>
                </c:pt>
                <c:pt idx="233">
                  <c:v>0.00769167984378513</c:v>
                </c:pt>
                <c:pt idx="234">
                  <c:v>0.00751490575952621</c:v>
                </c:pt>
                <c:pt idx="235">
                  <c:v>0.00733483203896874</c:v>
                </c:pt>
                <c:pt idx="236">
                  <c:v>0.00715137752847965</c:v>
                </c:pt>
                <c:pt idx="237">
                  <c:v>0.00696489910960661</c:v>
                </c:pt>
                <c:pt idx="238">
                  <c:v>0.00677396120549184</c:v>
                </c:pt>
                <c:pt idx="239">
                  <c:v>0.00657858499122239</c:v>
                </c:pt>
                <c:pt idx="240">
                  <c:v>0.00637788716274609</c:v>
                </c:pt>
                <c:pt idx="241">
                  <c:v>0.00617213887139565</c:v>
                </c:pt>
                <c:pt idx="242">
                  <c:v>0.00596189115072662</c:v>
                </c:pt>
                <c:pt idx="243">
                  <c:v>0.0057481684550446</c:v>
                </c:pt>
                <c:pt idx="244">
                  <c:v>0.00553247687104234</c:v>
                </c:pt>
                <c:pt idx="245">
                  <c:v>0.00531579351032471</c:v>
                </c:pt>
                <c:pt idx="246">
                  <c:v>0.00509863571973503</c:v>
                </c:pt>
                <c:pt idx="247">
                  <c:v>0.0048816604498437</c:v>
                </c:pt>
                <c:pt idx="248">
                  <c:v>0.00466644517293026</c:v>
                </c:pt>
                <c:pt idx="249">
                  <c:v>0.00445392177650306</c:v>
                </c:pt>
                <c:pt idx="250">
                  <c:v>0.00424575053827443</c:v>
                </c:pt>
                <c:pt idx="251">
                  <c:v>0.00404247136437343</c:v>
                </c:pt>
                <c:pt idx="252">
                  <c:v>0.00384444867449346</c:v>
                </c:pt>
                <c:pt idx="253">
                  <c:v>0.00365110986196239</c:v>
                </c:pt>
                <c:pt idx="254">
                  <c:v>0.00346187777439529</c:v>
                </c:pt>
                <c:pt idx="255">
                  <c:v>0.00327664922836477</c:v>
                </c:pt>
                <c:pt idx="256">
                  <c:v>0.00309543096818187</c:v>
                </c:pt>
                <c:pt idx="257">
                  <c:v>0.00291859706710365</c:v>
                </c:pt>
                <c:pt idx="258">
                  <c:v>0.00274666614049337</c:v>
                </c:pt>
                <c:pt idx="259">
                  <c:v>0.00257940618416008</c:v>
                </c:pt>
                <c:pt idx="260">
                  <c:v>0.00241731374819822</c:v>
                </c:pt>
                <c:pt idx="261">
                  <c:v>0.00226016144841728</c:v>
                </c:pt>
                <c:pt idx="262">
                  <c:v>0.00210853812314131</c:v>
                </c:pt>
                <c:pt idx="263">
                  <c:v>0.00196246172912748</c:v>
                </c:pt>
                <c:pt idx="264">
                  <c:v>0.00182238650151459</c:v>
                </c:pt>
                <c:pt idx="265">
                  <c:v>0.00168835693140947</c:v>
                </c:pt>
                <c:pt idx="266">
                  <c:v>0.00156050957326467</c:v>
                </c:pt>
                <c:pt idx="267">
                  <c:v>0.00143890580542032</c:v>
                </c:pt>
                <c:pt idx="268">
                  <c:v>0.00132353120096895</c:v>
                </c:pt>
                <c:pt idx="269">
                  <c:v>0.00121448886506283</c:v>
                </c:pt>
                <c:pt idx="270">
                  <c:v>0.00111172062789791</c:v>
                </c:pt>
                <c:pt idx="271">
                  <c:v>0.00101532309382584</c:v>
                </c:pt>
                <c:pt idx="272">
                  <c:v>0.000924890047858179</c:v>
                </c:pt>
                <c:pt idx="273">
                  <c:v>0.000840277769068558</c:v>
                </c:pt>
                <c:pt idx="274">
                  <c:v>0.000761220422285493</c:v>
                </c:pt>
                <c:pt idx="275">
                  <c:v>0.000687455372465775</c:v>
                </c:pt>
                <c:pt idx="276">
                  <c:v>0.000618807484939395</c:v>
                </c:pt>
                <c:pt idx="277">
                  <c:v>0.000555103485880344</c:v>
                </c:pt>
                <c:pt idx="278">
                  <c:v>0.000496166449380422</c:v>
                </c:pt>
                <c:pt idx="279">
                  <c:v>0.000441800576622244</c:v>
                </c:pt>
                <c:pt idx="280">
                  <c:v>0.000391801971903498</c:v>
                </c:pt>
                <c:pt idx="281">
                  <c:v>0.000345991599721075</c:v>
                </c:pt>
                <c:pt idx="282">
                  <c:v>0.000304165541095992</c:v>
                </c:pt>
                <c:pt idx="283">
                  <c:v>0.00026613763046661</c:v>
                </c:pt>
                <c:pt idx="284">
                  <c:v>0.000231692376287291</c:v>
                </c:pt>
                <c:pt idx="285">
                  <c:v>0.000200612392708405</c:v>
                </c:pt>
                <c:pt idx="286">
                  <c:v>0.000172699198685897</c:v>
                </c:pt>
                <c:pt idx="287">
                  <c:v>0.000147730301574048</c:v>
                </c:pt>
                <c:pt idx="288">
                  <c:v>0.000125527796310738</c:v>
                </c:pt>
                <c:pt idx="289">
                  <c:v>0.000105896062449393</c:v>
                </c:pt>
                <c:pt idx="290">
                  <c:v>8.86406832411509E-005</c:v>
                </c:pt>
                <c:pt idx="291">
                  <c:v>7.35367073728522E-005</c:v>
                </c:pt>
                <c:pt idx="292">
                  <c:v>6.03551802121446E-005</c:v>
                </c:pt>
                <c:pt idx="293">
                  <c:v>4.88805113509541E-005</c:v>
                </c:pt>
                <c:pt idx="294">
                  <c:v>3.89083827652069E-005</c:v>
                </c:pt>
                <c:pt idx="295">
                  <c:v>3.0269191980046E-005</c:v>
                </c:pt>
                <c:pt idx="296">
                  <c:v>2.28178694613868E-005</c:v>
                </c:pt>
                <c:pt idx="297">
                  <c:v>1.64133344032922E-005</c:v>
                </c:pt>
                <c:pt idx="298">
                  <c:v>1.09243721616116E-005</c:v>
                </c:pt>
                <c:pt idx="299">
                  <c:v>6.24690711810487E-006</c:v>
                </c:pt>
                <c:pt idx="300">
                  <c:v>2.2950974569215E-006</c:v>
                </c:pt>
                <c:pt idx="301">
                  <c:v>-9.90511428427268E-007</c:v>
                </c:pt>
                <c:pt idx="302">
                  <c:v>-3.67324174993006E-006</c:v>
                </c:pt>
                <c:pt idx="303">
                  <c:v>-5.80916769479521E-006</c:v>
                </c:pt>
                <c:pt idx="304">
                  <c:v>-7.46623839113281E-006</c:v>
                </c:pt>
                <c:pt idx="305">
                  <c:v>-8.70659766205192E-006</c:v>
                </c:pt>
                <c:pt idx="306">
                  <c:v>-9.60073574759961E-006</c:v>
                </c:pt>
                <c:pt idx="307">
                  <c:v>-1.01915121141876E-005</c:v>
                </c:pt>
                <c:pt idx="308">
                  <c:v>-1.05403954019051E-005</c:v>
                </c:pt>
                <c:pt idx="309">
                  <c:v>-1.06798518565694E-005</c:v>
                </c:pt>
                <c:pt idx="310">
                  <c:v>-1.06585289067707E-005</c:v>
                </c:pt>
                <c:pt idx="311">
                  <c:v>-1.05035540422363E-005</c:v>
                </c:pt>
                <c:pt idx="312">
                  <c:v>-1.02510814973657E-005</c:v>
                </c:pt>
                <c:pt idx="313">
                  <c:v>-9.92305330322548E-006</c:v>
                </c:pt>
                <c:pt idx="314">
                  <c:v>-9.53795816287071E-006</c:v>
                </c:pt>
                <c:pt idx="315">
                  <c:v>-9.11158647841801E-006</c:v>
                </c:pt>
                <c:pt idx="316">
                  <c:v>-8.66226172637918E-006</c:v>
                </c:pt>
                <c:pt idx="317">
                  <c:v>-8.20079908764173E-006</c:v>
                </c:pt>
                <c:pt idx="318">
                  <c:v>-7.72706496296127E-006</c:v>
                </c:pt>
                <c:pt idx="319">
                  <c:v>-7.25166789600241E-006</c:v>
                </c:pt>
                <c:pt idx="320">
                  <c:v>-6.77019475677538E-006</c:v>
                </c:pt>
                <c:pt idx="321">
                  <c:v>-6.28707032420928E-006</c:v>
                </c:pt>
                <c:pt idx="322">
                  <c:v>-5.808401530937E-006</c:v>
                </c:pt>
                <c:pt idx="323">
                  <c:v>-5.34056619041951E-006</c:v>
                </c:pt>
                <c:pt idx="324">
                  <c:v>-4.88799960326689E-006</c:v>
                </c:pt>
                <c:pt idx="325">
                  <c:v>-4.45616298328193E-006</c:v>
                </c:pt>
                <c:pt idx="326">
                  <c:v>-4.04613905171923E-006</c:v>
                </c:pt>
                <c:pt idx="327">
                  <c:v>-3.65823669027955E-006</c:v>
                </c:pt>
                <c:pt idx="328">
                  <c:v>-3.29284718034474E-006</c:v>
                </c:pt>
                <c:pt idx="329">
                  <c:v>-2.94933401540422E-006</c:v>
                </c:pt>
                <c:pt idx="330">
                  <c:v>-2.62932250841877E-006</c:v>
                </c:pt>
                <c:pt idx="331">
                  <c:v>-2.33069437140123E-006</c:v>
                </c:pt>
                <c:pt idx="332">
                  <c:v>-2.05339624223497E-006</c:v>
                </c:pt>
                <c:pt idx="333">
                  <c:v>-1.79909650792917E-006</c:v>
                </c:pt>
                <c:pt idx="334">
                  <c:v>-1.56588756014035E-006</c:v>
                </c:pt>
                <c:pt idx="335">
                  <c:v>-1.35177190772149E-006</c:v>
                </c:pt>
                <c:pt idx="336">
                  <c:v>-1.15663945274917E-006</c:v>
                </c:pt>
                <c:pt idx="337">
                  <c:v>-9.79262639878423E-007</c:v>
                </c:pt>
                <c:pt idx="338">
                  <c:v>-8.19736758453029E-007</c:v>
                </c:pt>
                <c:pt idx="339">
                  <c:v>-6.75975905189566E-007</c:v>
                </c:pt>
                <c:pt idx="340">
                  <c:v>-5.47553337176906E-007</c:v>
                </c:pt>
                <c:pt idx="341">
                  <c:v>-4.32960078032951E-007</c:v>
                </c:pt>
                <c:pt idx="342">
                  <c:v>-3.31917375156899E-007</c:v>
                </c:pt>
                <c:pt idx="343">
                  <c:v>-2.41765191365965E-007</c:v>
                </c:pt>
                <c:pt idx="344">
                  <c:v>-1.6278423381751E-007</c:v>
                </c:pt>
                <c:pt idx="345">
                  <c:v>-9.35471880202481E-008</c:v>
                </c:pt>
                <c:pt idx="346">
                  <c:v>-3.26195836434652E-008</c:v>
                </c:pt>
                <c:pt idx="347">
                  <c:v>2.00935506140213E-008</c:v>
                </c:pt>
                <c:pt idx="348">
                  <c:v>6.52592531623199E-008</c:v>
                </c:pt>
                <c:pt idx="349">
                  <c:v>1.03366122312851E-007</c:v>
                </c:pt>
                <c:pt idx="350">
                  <c:v>1.35988284201583E-007</c:v>
                </c:pt>
                <c:pt idx="351">
                  <c:v>1.6287524597179E-007</c:v>
                </c:pt>
                <c:pt idx="352">
                  <c:v>1.84667359532703E-007</c:v>
                </c:pt>
                <c:pt idx="353">
                  <c:v>2.0269747444035E-007</c:v>
                </c:pt>
                <c:pt idx="354">
                  <c:v>2.16282221495667E-007</c:v>
                </c:pt>
                <c:pt idx="355">
                  <c:v>2.26551337531947E-007</c:v>
                </c:pt>
                <c:pt idx="356">
                  <c:v>2.33946741349545E-007</c:v>
                </c:pt>
                <c:pt idx="357">
                  <c:v>2.38610598240646E-007</c:v>
                </c:pt>
                <c:pt idx="358">
                  <c:v>2.41186020117684E-007</c:v>
                </c:pt>
                <c:pt idx="359">
                  <c:v>2.41796094707693E-007</c:v>
                </c:pt>
                <c:pt idx="360">
                  <c:v>2.40771191384168E-007</c:v>
                </c:pt>
                <c:pt idx="361">
                  <c:v>2.38227011368145E-007</c:v>
                </c:pt>
                <c:pt idx="362">
                  <c:v>2.34512503649259E-007</c:v>
                </c:pt>
                <c:pt idx="363">
                  <c:v>2.30016452084974E-007</c:v>
                </c:pt>
                <c:pt idx="364">
                  <c:v>2.24653085161651E-007</c:v>
                </c:pt>
                <c:pt idx="365">
                  <c:v>2.18772142810902E-007</c:v>
                </c:pt>
                <c:pt idx="366">
                  <c:v>2.1254339453052E-007</c:v>
                </c:pt>
                <c:pt idx="367">
                  <c:v>2.06046592668453E-007</c:v>
                </c:pt>
                <c:pt idx="368">
                  <c:v>1.99363010879671E-007</c:v>
                </c:pt>
                <c:pt idx="369">
                  <c:v>1.92650348101481E-007</c:v>
                </c:pt>
                <c:pt idx="370">
                  <c:v>1.85737746694534E-007</c:v>
                </c:pt>
                <c:pt idx="371">
                  <c:v>1.78937071478816E-007</c:v>
                </c:pt>
                <c:pt idx="372">
                  <c:v>1.72104123330854E-007</c:v>
                </c:pt>
                <c:pt idx="373">
                  <c:v>1.65453748718401E-007</c:v>
                </c:pt>
                <c:pt idx="374">
                  <c:v>1.58747117909224E-007</c:v>
                </c:pt>
                <c:pt idx="375">
                  <c:v>1.52204731774684E-007</c:v>
                </c:pt>
                <c:pt idx="376">
                  <c:v>1.45732866100732E-007</c:v>
                </c:pt>
                <c:pt idx="377">
                  <c:v>1.39346106392028E-007</c:v>
                </c:pt>
                <c:pt idx="378">
                  <c:v>1.33160175085278E-007</c:v>
                </c:pt>
                <c:pt idx="379">
                  <c:v>1.27033654799556E-007</c:v>
                </c:pt>
                <c:pt idx="380">
                  <c:v>1.21135330079583E-007</c:v>
                </c:pt>
                <c:pt idx="381">
                  <c:v>1.15383688141526E-007</c:v>
                </c:pt>
                <c:pt idx="382">
                  <c:v>1.09880052135971E-007</c:v>
                </c:pt>
                <c:pt idx="383">
                  <c:v>1.04508535434047E-007</c:v>
                </c:pt>
                <c:pt idx="384">
                  <c:v>9.93917391051338E-008</c:v>
                </c:pt>
                <c:pt idx="385">
                  <c:v>9.44519947102392E-008</c:v>
                </c:pt>
                <c:pt idx="386">
                  <c:v>8.97072146380543E-008</c:v>
                </c:pt>
                <c:pt idx="387">
                  <c:v>8.51745975460343E-008</c:v>
                </c:pt>
                <c:pt idx="388">
                  <c:v>8.08489274050329E-008</c:v>
                </c:pt>
                <c:pt idx="389">
                  <c:v>7.67062918348146E-008</c:v>
                </c:pt>
                <c:pt idx="390">
                  <c:v>7.27417358660917E-008</c:v>
                </c:pt>
                <c:pt idx="391">
                  <c:v>6.89590723374826E-008</c:v>
                </c:pt>
                <c:pt idx="392">
                  <c:v>6.53245646788276E-008</c:v>
                </c:pt>
                <c:pt idx="393">
                  <c:v>6.18448510307896E-008</c:v>
                </c:pt>
                <c:pt idx="394">
                  <c:v>5.85589735527442E-008</c:v>
                </c:pt>
                <c:pt idx="395">
                  <c:v>5.54083168248962E-008</c:v>
                </c:pt>
                <c:pt idx="396">
                  <c:v>5.24379720899785E-008</c:v>
                </c:pt>
                <c:pt idx="397">
                  <c:v>4.96014054485408E-008</c:v>
                </c:pt>
                <c:pt idx="398">
                  <c:v>4.68989564463724E-008</c:v>
                </c:pt>
                <c:pt idx="399">
                  <c:v>4.43228356487376E-008</c:v>
                </c:pt>
                <c:pt idx="400">
                  <c:v>4.18990339775345E-008</c:v>
                </c:pt>
              </c:numCache>
            </c:numRef>
          </c:val>
        </c:ser>
        <c:ser>
          <c:idx val="2"/>
          <c:order val="2"/>
          <c:tx>
            <c:strRef>
              <c:f>'Demonstration Calculations'!$T$9</c:f>
              <c:strCache>
                <c:ptCount val="1"/>
                <c:pt idx="0">
                  <c:v>Z</c:v>
                </c:pt>
              </c:strCache>
            </c:strRef>
          </c:tx>
          <c:spPr>
            <a:solidFill>
              <a:srgbClr val="a5a5a5"/>
            </a:solidFill>
            <a:ln>
              <a:noFill/>
            </a:ln>
          </c:spPr>
          <c:invertIfNegative val="0"/>
          <c:dLbls>
            <c:numFmt formatCode="0.000000" sourceLinked="1"/>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'Demonstration Calculations'!$Q$10:$Q$410</c:f>
              <c:strCach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strCache>
            </c:strRef>
          </c:cat>
          <c:val>
            <c:numRef>
              <c:f>'Demonstration Calculations'!$T$10:$T$410</c:f>
              <c:numCache>
                <c:formatCode>General</c:formatCode>
                <c:ptCount val="401"/>
                <c:pt idx="0">
                  <c:v>5.27865070580302E-006</c:v>
                </c:pt>
                <c:pt idx="1">
                  <c:v>5.85861360435242E-006</c:v>
                </c:pt>
                <c:pt idx="2">
                  <c:v>6.4699461123112E-006</c:v>
                </c:pt>
                <c:pt idx="3">
                  <c:v>7.17234577622895E-006</c:v>
                </c:pt>
                <c:pt idx="4">
                  <c:v>8.02289348468668E-006</c:v>
                </c:pt>
                <c:pt idx="5">
                  <c:v>9.08037481675315E-006</c:v>
                </c:pt>
                <c:pt idx="6">
                  <c:v>1.0402886700134E-005</c:v>
                </c:pt>
                <c:pt idx="7">
                  <c:v>1.1989457552715E-005</c:v>
                </c:pt>
                <c:pt idx="8">
                  <c:v>1.38282227334373E-005</c:v>
                </c:pt>
                <c:pt idx="9">
                  <c:v>1.58851902487725E-005</c:v>
                </c:pt>
                <c:pt idx="10">
                  <c:v>1.81457866346807E-005</c:v>
                </c:pt>
                <c:pt idx="11">
                  <c:v>2.05807712104471E-005</c:v>
                </c:pt>
                <c:pt idx="12">
                  <c:v>2.32748770726716E-005</c:v>
                </c:pt>
                <c:pt idx="13">
                  <c:v>2.63834634219995E-005</c:v>
                </c:pt>
                <c:pt idx="14">
                  <c:v>3.00605443914175E-005</c:v>
                </c:pt>
                <c:pt idx="15">
                  <c:v>3.44891456108293E-005</c:v>
                </c:pt>
                <c:pt idx="16">
                  <c:v>3.9919265873939E-005</c:v>
                </c:pt>
                <c:pt idx="17">
                  <c:v>4.63053920781598E-005</c:v>
                </c:pt>
                <c:pt idx="18">
                  <c:v>5.34804264882966E-005</c:v>
                </c:pt>
                <c:pt idx="19">
                  <c:v>6.11985653241492E-005</c:v>
                </c:pt>
                <c:pt idx="20">
                  <c:v>6.93235949772788E-005</c:v>
                </c:pt>
                <c:pt idx="21">
                  <c:v>7.77174034042694E-005</c:v>
                </c:pt>
                <c:pt idx="22">
                  <c:v>8.70905517504792E-005</c:v>
                </c:pt>
                <c:pt idx="23">
                  <c:v>9.83555893404518E-005</c:v>
                </c:pt>
                <c:pt idx="24">
                  <c:v>0.00011270372577092</c:v>
                </c:pt>
                <c:pt idx="25">
                  <c:v>0.000131424581374239</c:v>
                </c:pt>
                <c:pt idx="26">
                  <c:v>0.000155928522504722</c:v>
                </c:pt>
                <c:pt idx="27">
                  <c:v>0.000187236376886979</c:v>
                </c:pt>
                <c:pt idx="28">
                  <c:v>0.000226330735544733</c:v>
                </c:pt>
                <c:pt idx="29">
                  <c:v>0.000274544540322946</c:v>
                </c:pt>
                <c:pt idx="30">
                  <c:v>0.000333263273309273</c:v>
                </c:pt>
                <c:pt idx="31">
                  <c:v>0.000404241357979459</c:v>
                </c:pt>
                <c:pt idx="32">
                  <c:v>0.000490533380830269</c:v>
                </c:pt>
                <c:pt idx="33">
                  <c:v>0.000595569566233334</c:v>
                </c:pt>
                <c:pt idx="34">
                  <c:v>0.000723820487153529</c:v>
                </c:pt>
                <c:pt idx="35">
                  <c:v>0.000880216041550667</c:v>
                </c:pt>
                <c:pt idx="36">
                  <c:v>0.00106860053167046</c:v>
                </c:pt>
                <c:pt idx="37">
                  <c:v>0.00129304645713578</c:v>
                </c:pt>
                <c:pt idx="38">
                  <c:v>0.00156013010874619</c:v>
                </c:pt>
                <c:pt idx="39">
                  <c:v>0.0018766689595621</c:v>
                </c:pt>
                <c:pt idx="40">
                  <c:v>0.00225054630166362</c:v>
                </c:pt>
                <c:pt idx="41">
                  <c:v>0.00269029360230952</c:v>
                </c:pt>
                <c:pt idx="42">
                  <c:v>0.00319665873988202</c:v>
                </c:pt>
                <c:pt idx="43">
                  <c:v>0.00376503753978101</c:v>
                </c:pt>
                <c:pt idx="44">
                  <c:v>0.00438686895400077</c:v>
                </c:pt>
                <c:pt idx="45">
                  <c:v>0.0050519099880024</c:v>
                </c:pt>
                <c:pt idx="46">
                  <c:v>0.00575153325912406</c:v>
                </c:pt>
                <c:pt idx="47">
                  <c:v>0.0064829020402417</c:v>
                </c:pt>
                <c:pt idx="48">
                  <c:v>0.00724082310991279</c:v>
                </c:pt>
                <c:pt idx="49">
                  <c:v>0.00801856245525529</c:v>
                </c:pt>
                <c:pt idx="50">
                  <c:v>0.00880954834660432</c:v>
                </c:pt>
                <c:pt idx="51">
                  <c:v>0.00960468234122565</c:v>
                </c:pt>
                <c:pt idx="52">
                  <c:v>0.0103963522561776</c:v>
                </c:pt>
                <c:pt idx="53">
                  <c:v>0.0111787467214614</c:v>
                </c:pt>
                <c:pt idx="54">
                  <c:v>0.011944707803114</c:v>
                </c:pt>
                <c:pt idx="55">
                  <c:v>0.0126913023237335</c:v>
                </c:pt>
                <c:pt idx="56">
                  <c:v>0.0134076481677795</c:v>
                </c:pt>
                <c:pt idx="57">
                  <c:v>0.0140929349584502</c:v>
                </c:pt>
                <c:pt idx="58">
                  <c:v>0.0147390077539065</c:v>
                </c:pt>
                <c:pt idx="59">
                  <c:v>0.0153443393005352</c:v>
                </c:pt>
                <c:pt idx="60">
                  <c:v>0.015906088052378</c:v>
                </c:pt>
                <c:pt idx="61">
                  <c:v>0.0164205058460033</c:v>
                </c:pt>
                <c:pt idx="62">
                  <c:v>0.016884595397131</c:v>
                </c:pt>
                <c:pt idx="63">
                  <c:v>0.0173016033371206</c:v>
                </c:pt>
                <c:pt idx="64">
                  <c:v>0.0176704085796123</c:v>
                </c:pt>
                <c:pt idx="65">
                  <c:v>0.017997385932503</c:v>
                </c:pt>
                <c:pt idx="66">
                  <c:v>0.0182786441036038</c:v>
                </c:pt>
                <c:pt idx="67">
                  <c:v>0.0185148555091252</c:v>
                </c:pt>
                <c:pt idx="68">
                  <c:v>0.0187122042716413</c:v>
                </c:pt>
                <c:pt idx="69">
                  <c:v>0.0188725000759109</c:v>
                </c:pt>
                <c:pt idx="70">
                  <c:v>0.0189993084612704</c:v>
                </c:pt>
                <c:pt idx="71">
                  <c:v>0.0190973970479033</c:v>
                </c:pt>
                <c:pt idx="72">
                  <c:v>0.0191672266376947</c:v>
                </c:pt>
                <c:pt idx="73">
                  <c:v>0.0191990413208198</c:v>
                </c:pt>
                <c:pt idx="74">
                  <c:v>0.0191909184292824</c:v>
                </c:pt>
                <c:pt idx="75">
                  <c:v>0.0191395130628319</c:v>
                </c:pt>
                <c:pt idx="76">
                  <c:v>0.0190415395712821</c:v>
                </c:pt>
                <c:pt idx="77">
                  <c:v>0.0188979083555414</c:v>
                </c:pt>
                <c:pt idx="78">
                  <c:v>0.0187110048133878</c:v>
                </c:pt>
                <c:pt idx="79">
                  <c:v>0.0184815598336333</c:v>
                </c:pt>
                <c:pt idx="80">
                  <c:v>0.0182103676546089</c:v>
                </c:pt>
                <c:pt idx="81">
                  <c:v>0.0179016533631528</c:v>
                </c:pt>
                <c:pt idx="82">
                  <c:v>0.0175544893290384</c:v>
                </c:pt>
                <c:pt idx="83">
                  <c:v>0.0171608508129717</c:v>
                </c:pt>
                <c:pt idx="84">
                  <c:v>0.0167143223310833</c:v>
                </c:pt>
                <c:pt idx="85">
                  <c:v>0.0162077962232203</c:v>
                </c:pt>
                <c:pt idx="86">
                  <c:v>0.0156379590540187</c:v>
                </c:pt>
                <c:pt idx="87">
                  <c:v>0.0150164314334765</c:v>
                </c:pt>
                <c:pt idx="88">
                  <c:v>0.0143621427387099</c:v>
                </c:pt>
                <c:pt idx="89">
                  <c:v>0.0136923323225098</c:v>
                </c:pt>
                <c:pt idx="90">
                  <c:v>0.0130249659354764</c:v>
                </c:pt>
                <c:pt idx="91">
                  <c:v>0.0123687385322198</c:v>
                </c:pt>
                <c:pt idx="92">
                  <c:v>0.0117220614826388</c:v>
                </c:pt>
                <c:pt idx="93">
                  <c:v>0.0110845511054291</c:v>
                </c:pt>
                <c:pt idx="94">
                  <c:v>0.0104564394957511</c:v>
                </c:pt>
                <c:pt idx="95">
                  <c:v>0.0098374402464897</c:v>
                </c:pt>
                <c:pt idx="96">
                  <c:v>0.00923003379665151</c:v>
                </c:pt>
                <c:pt idx="97">
                  <c:v>0.00863818135202176</c:v>
                </c:pt>
                <c:pt idx="98">
                  <c:v>0.00806343473247629</c:v>
                </c:pt>
                <c:pt idx="99">
                  <c:v>0.00750735402698588</c:v>
                </c:pt>
                <c:pt idx="100">
                  <c:v>0.00697162750629548</c:v>
                </c:pt>
                <c:pt idx="101">
                  <c:v>0.00645724449358117</c:v>
                </c:pt>
                <c:pt idx="102">
                  <c:v>0.00596609044264232</c:v>
                </c:pt>
                <c:pt idx="103">
                  <c:v>0.00549970394681718</c:v>
                </c:pt>
                <c:pt idx="104">
                  <c:v>0.00505967767583863</c:v>
                </c:pt>
                <c:pt idx="105">
                  <c:v>0.00464737420017661</c:v>
                </c:pt>
                <c:pt idx="106">
                  <c:v>0.00426367281432167</c:v>
                </c:pt>
                <c:pt idx="107">
                  <c:v>0.00390739407841595</c:v>
                </c:pt>
                <c:pt idx="108">
                  <c:v>0.00357732093948746</c:v>
                </c:pt>
                <c:pt idx="109">
                  <c:v>0.0032718381628908</c:v>
                </c:pt>
                <c:pt idx="110">
                  <c:v>0.00298972207009221</c:v>
                </c:pt>
                <c:pt idx="111">
                  <c:v>0.00273006904992384</c:v>
                </c:pt>
                <c:pt idx="112">
                  <c:v>0.00249205989790281</c:v>
                </c:pt>
                <c:pt idx="113">
                  <c:v>0.00227453027530871</c:v>
                </c:pt>
                <c:pt idx="114">
                  <c:v>0.00207640951991199</c:v>
                </c:pt>
                <c:pt idx="115">
                  <c:v>0.00189631342292789</c:v>
                </c:pt>
                <c:pt idx="116">
                  <c:v>0.00173324994298229</c:v>
                </c:pt>
                <c:pt idx="117">
                  <c:v>0.00158609793157797</c:v>
                </c:pt>
                <c:pt idx="118">
                  <c:v>0.0014538976208585</c:v>
                </c:pt>
                <c:pt idx="119">
                  <c:v>0.00133556943044693</c:v>
                </c:pt>
                <c:pt idx="120">
                  <c:v>0.00123028050041928</c:v>
                </c:pt>
                <c:pt idx="121">
                  <c:v>0.00113717620238235</c:v>
                </c:pt>
                <c:pt idx="122">
                  <c:v>0.0010551363331891</c:v>
                </c:pt>
                <c:pt idx="123">
                  <c:v>0.000982405114549455</c:v>
                </c:pt>
                <c:pt idx="124">
                  <c:v>0.000917609538962606</c:v>
                </c:pt>
                <c:pt idx="125">
                  <c:v>0.000859335810448088</c:v>
                </c:pt>
                <c:pt idx="126">
                  <c:v>0.000806430510074686</c:v>
                </c:pt>
                <c:pt idx="127">
                  <c:v>0.000758711554464735</c:v>
                </c:pt>
                <c:pt idx="128">
                  <c:v>0.000715910995675768</c:v>
                </c:pt>
                <c:pt idx="129">
                  <c:v>0.000677726686432246</c:v>
                </c:pt>
                <c:pt idx="130">
                  <c:v>0.000644015364417599</c:v>
                </c:pt>
                <c:pt idx="131">
                  <c:v>0.000613967393045894</c:v>
                </c:pt>
                <c:pt idx="132">
                  <c:v>0.000587155637823101</c:v>
                </c:pt>
                <c:pt idx="133">
                  <c:v>0.000563294521068315</c:v>
                </c:pt>
                <c:pt idx="134">
                  <c:v>0.000542334364943938</c:v>
                </c:pt>
                <c:pt idx="135">
                  <c:v>0.000524145370701465</c:v>
                </c:pt>
                <c:pt idx="136">
                  <c:v>0.00050857304266761</c:v>
                </c:pt>
                <c:pt idx="137">
                  <c:v>0.00049527611656349</c:v>
                </c:pt>
                <c:pt idx="138">
                  <c:v>0.000483974723332159</c:v>
                </c:pt>
                <c:pt idx="139">
                  <c:v>0.000474565045015316</c:v>
                </c:pt>
                <c:pt idx="140">
                  <c:v>0.000466959360973813</c:v>
                </c:pt>
                <c:pt idx="141">
                  <c:v>0.000461233676747368</c:v>
                </c:pt>
                <c:pt idx="142">
                  <c:v>0.000457229320032548</c:v>
                </c:pt>
                <c:pt idx="143">
                  <c:v>0.000454435904568732</c:v>
                </c:pt>
                <c:pt idx="144">
                  <c:v>0.000452317560953701</c:v>
                </c:pt>
                <c:pt idx="145">
                  <c:v>0.000450236549366902</c:v>
                </c:pt>
                <c:pt idx="146">
                  <c:v>0.000447757586752235</c:v>
                </c:pt>
                <c:pt idx="147">
                  <c:v>0.000444836063612205</c:v>
                </c:pt>
                <c:pt idx="148">
                  <c:v>0.000441248803643682</c:v>
                </c:pt>
                <c:pt idx="149">
                  <c:v>0.000436729321230234</c:v>
                </c:pt>
                <c:pt idx="150">
                  <c:v>0.00043102696192825</c:v>
                </c:pt>
                <c:pt idx="151">
                  <c:v>0.000423841846786219</c:v>
                </c:pt>
                <c:pt idx="152">
                  <c:v>0.000415086476550628</c:v>
                </c:pt>
                <c:pt idx="153">
                  <c:v>0.00040491787052537</c:v>
                </c:pt>
                <c:pt idx="154">
                  <c:v>0.000393522389156263</c:v>
                </c:pt>
                <c:pt idx="155">
                  <c:v>0.000381165327424639</c:v>
                </c:pt>
                <c:pt idx="156">
                  <c:v>0.000367987212503464</c:v>
                </c:pt>
                <c:pt idx="157">
                  <c:v>0.000354015203507085</c:v>
                </c:pt>
                <c:pt idx="158">
                  <c:v>0.000339381012742362</c:v>
                </c:pt>
                <c:pt idx="159">
                  <c:v>0.000324227892840653</c:v>
                </c:pt>
                <c:pt idx="160">
                  <c:v>0.000308748191589889</c:v>
                </c:pt>
                <c:pt idx="161">
                  <c:v>0.000293104053854015</c:v>
                </c:pt>
                <c:pt idx="162">
                  <c:v>0.000277424234596553</c:v>
                </c:pt>
                <c:pt idx="163">
                  <c:v>0.000261847504622826</c:v>
                </c:pt>
                <c:pt idx="164">
                  <c:v>0.000246492984462131</c:v>
                </c:pt>
                <c:pt idx="165">
                  <c:v>0.000231489693195453</c:v>
                </c:pt>
                <c:pt idx="166">
                  <c:v>0.000216952155748969</c:v>
                </c:pt>
                <c:pt idx="167">
                  <c:v>0.000202960976138638</c:v>
                </c:pt>
                <c:pt idx="168">
                  <c:v>0.000189553965706141</c:v>
                </c:pt>
                <c:pt idx="169">
                  <c:v>0.000176758263243502</c:v>
                </c:pt>
                <c:pt idx="170">
                  <c:v>0.000164569389443882</c:v>
                </c:pt>
                <c:pt idx="171">
                  <c:v>0.000153009653025238</c:v>
                </c:pt>
                <c:pt idx="172">
                  <c:v>0.00014211389878592</c:v>
                </c:pt>
                <c:pt idx="173">
                  <c:v>0.000131893615144966</c:v>
                </c:pt>
                <c:pt idx="174">
                  <c:v>0.000122348181749773</c:v>
                </c:pt>
                <c:pt idx="175">
                  <c:v>0.000113469968563339</c:v>
                </c:pt>
                <c:pt idx="176">
                  <c:v>0.000105256407549679</c:v>
                </c:pt>
                <c:pt idx="177">
                  <c:v>9.76710310400556E-005</c:v>
                </c:pt>
                <c:pt idx="178">
                  <c:v>9.06739316476022E-005</c:v>
                </c:pt>
                <c:pt idx="179">
                  <c:v>8.42133031719828E-005</c:v>
                </c:pt>
                <c:pt idx="180">
                  <c:v>7.82276472832416E-005</c:v>
                </c:pt>
                <c:pt idx="181">
                  <c:v>7.26658482076935E-005</c:v>
                </c:pt>
                <c:pt idx="182">
                  <c:v>6.75212271825275E-005</c:v>
                </c:pt>
                <c:pt idx="183">
                  <c:v>6.27943572368568E-005</c:v>
                </c:pt>
                <c:pt idx="184">
                  <c:v>5.84817111774115E-005</c:v>
                </c:pt>
                <c:pt idx="185">
                  <c:v>5.45794453112061E-005</c:v>
                </c:pt>
                <c:pt idx="186">
                  <c:v>5.10597163228672E-005</c:v>
                </c:pt>
                <c:pt idx="187">
                  <c:v>4.788894342072E-005</c:v>
                </c:pt>
                <c:pt idx="188">
                  <c:v>4.50596810287104E-005</c:v>
                </c:pt>
                <c:pt idx="189">
                  <c:v>4.25557240279978E-005</c:v>
                </c:pt>
                <c:pt idx="190">
                  <c:v>4.03616441234772E-005</c:v>
                </c:pt>
                <c:pt idx="191">
                  <c:v>3.84524904127236E-005</c:v>
                </c:pt>
                <c:pt idx="192">
                  <c:v>3.67930817917727E-005</c:v>
                </c:pt>
                <c:pt idx="193">
                  <c:v>3.53517255457571E-005</c:v>
                </c:pt>
                <c:pt idx="194">
                  <c:v>3.40964219613264E-005</c:v>
                </c:pt>
                <c:pt idx="195">
                  <c:v>3.29955498573444E-005</c:v>
                </c:pt>
                <c:pt idx="196">
                  <c:v>3.20350775148292E-005</c:v>
                </c:pt>
                <c:pt idx="197">
                  <c:v>3.11792979601334E-005</c:v>
                </c:pt>
                <c:pt idx="198">
                  <c:v>3.03656251280368E-005</c:v>
                </c:pt>
                <c:pt idx="199">
                  <c:v>2.95387588166875E-005</c:v>
                </c:pt>
                <c:pt idx="200">
                  <c:v>2.86406822562168E-005</c:v>
                </c:pt>
                <c:pt idx="201">
                  <c:v>2.76453108333135E-005</c:v>
                </c:pt>
                <c:pt idx="202">
                  <c:v>2.65725302546404E-005</c:v>
                </c:pt>
                <c:pt idx="203">
                  <c:v>2.54423212715107E-005</c:v>
                </c:pt>
                <c:pt idx="204">
                  <c:v>2.42706254323048E-005</c:v>
                </c:pt>
                <c:pt idx="205">
                  <c:v>2.30740353453226E-005</c:v>
                </c:pt>
                <c:pt idx="206">
                  <c:v>2.18305279536759E-005</c:v>
                </c:pt>
                <c:pt idx="207">
                  <c:v>2.05667936473334E-005</c:v>
                </c:pt>
                <c:pt idx="208">
                  <c:v>1.93626488461753E-005</c:v>
                </c:pt>
                <c:pt idx="209">
                  <c:v>1.82961110259774E-005</c:v>
                </c:pt>
                <c:pt idx="210">
                  <c:v>1.74431913087102E-005</c:v>
                </c:pt>
                <c:pt idx="211">
                  <c:v>1.6858378751867E-005</c:v>
                </c:pt>
                <c:pt idx="212">
                  <c:v>1.64795873894835E-005</c:v>
                </c:pt>
                <c:pt idx="213">
                  <c:v>1.6206296519589E-005</c:v>
                </c:pt>
                <c:pt idx="214">
                  <c:v>1.59396714257513E-005</c:v>
                </c:pt>
                <c:pt idx="215">
                  <c:v>1.55830121616029E-005</c:v>
                </c:pt>
                <c:pt idx="216">
                  <c:v>1.50826000303957E-005</c:v>
                </c:pt>
                <c:pt idx="217">
                  <c:v>1.44805109422857E-005</c:v>
                </c:pt>
                <c:pt idx="218">
                  <c:v>1.38223578123298E-005</c:v>
                </c:pt>
                <c:pt idx="219">
                  <c:v>1.31527738183562E-005</c:v>
                </c:pt>
                <c:pt idx="220">
                  <c:v>1.25168880550131E-005</c:v>
                </c:pt>
                <c:pt idx="221">
                  <c:v>1.19395693572445E-005</c:v>
                </c:pt>
                <c:pt idx="222">
                  <c:v>1.13929405997139E-005</c:v>
                </c:pt>
                <c:pt idx="223">
                  <c:v>1.08395208241497E-005</c:v>
                </c:pt>
                <c:pt idx="224">
                  <c:v>1.02421517816412E-005</c:v>
                </c:pt>
                <c:pt idx="225">
                  <c:v>9.56303709147292E-006</c:v>
                </c:pt>
                <c:pt idx="226">
                  <c:v>8.77231624965513E-006</c:v>
                </c:pt>
                <c:pt idx="227">
                  <c:v>7.90835612083363E-006</c:v>
                </c:pt>
                <c:pt idx="228">
                  <c:v>7.03763462638903E-006</c:v>
                </c:pt>
                <c:pt idx="229">
                  <c:v>6.22728965185438E-006</c:v>
                </c:pt>
                <c:pt idx="230">
                  <c:v>5.54678091578255E-006</c:v>
                </c:pt>
                <c:pt idx="231">
                  <c:v>5.0345233285731E-006</c:v>
                </c:pt>
                <c:pt idx="232">
                  <c:v>4.6591483758938E-006</c:v>
                </c:pt>
                <c:pt idx="233">
                  <c:v>4.3843197476845E-006</c:v>
                </c:pt>
                <c:pt idx="234">
                  <c:v>4.17366533472922E-006</c:v>
                </c:pt>
                <c:pt idx="235">
                  <c:v>3.98993583262126E-006</c:v>
                </c:pt>
                <c:pt idx="236">
                  <c:v>3.82580197659332E-006</c:v>
                </c:pt>
                <c:pt idx="237">
                  <c:v>3.68489852085576E-006</c:v>
                </c:pt>
                <c:pt idx="238">
                  <c:v>3.5449268628554E-006</c:v>
                </c:pt>
                <c:pt idx="239">
                  <c:v>3.38420889404625E-006</c:v>
                </c:pt>
                <c:pt idx="240">
                  <c:v>3.18057365071327E-006</c:v>
                </c:pt>
                <c:pt idx="241">
                  <c:v>2.91465180604738E-006</c:v>
                </c:pt>
                <c:pt idx="242">
                  <c:v>2.60044284376049E-006</c:v>
                </c:pt>
                <c:pt idx="243">
                  <c:v>2.26674469728782E-006</c:v>
                </c:pt>
                <c:pt idx="244">
                  <c:v>1.94246992813773E-006</c:v>
                </c:pt>
                <c:pt idx="245">
                  <c:v>1.65601043935349E-006</c:v>
                </c:pt>
                <c:pt idx="246">
                  <c:v>1.41968439386459E-006</c:v>
                </c:pt>
                <c:pt idx="247">
                  <c:v>1.22266704882162E-006</c:v>
                </c:pt>
                <c:pt idx="248">
                  <c:v>1.05835907096483E-006</c:v>
                </c:pt>
                <c:pt idx="249">
                  <c:v>9.20007467753537E-007</c:v>
                </c:pt>
                <c:pt idx="250">
                  <c:v>8.01084847004589E-007</c:v>
                </c:pt>
                <c:pt idx="251">
                  <c:v>7.00711623384894E-007</c:v>
                </c:pt>
                <c:pt idx="252">
                  <c:v>6.19784726133743E-007</c:v>
                </c:pt>
                <c:pt idx="253">
                  <c:v>5.54180112509249E-007</c:v>
                </c:pt>
                <c:pt idx="254">
                  <c:v>4.99864149244169E-007</c:v>
                </c:pt>
                <c:pt idx="255">
                  <c:v>4.52992980879923E-007</c:v>
                </c:pt>
                <c:pt idx="256">
                  <c:v>4.11214047429271E-007</c:v>
                </c:pt>
                <c:pt idx="257">
                  <c:v>3.73840088415311E-007</c:v>
                </c:pt>
                <c:pt idx="258">
                  <c:v>3.39677851093056E-007</c:v>
                </c:pt>
                <c:pt idx="259">
                  <c:v>3.07504428483573E-007</c:v>
                </c:pt>
                <c:pt idx="260">
                  <c:v>2.76264428365511E-007</c:v>
                </c:pt>
                <c:pt idx="261">
                  <c:v>2.45086685767422E-007</c:v>
                </c:pt>
                <c:pt idx="262">
                  <c:v>2.13962341743311E-007</c:v>
                </c:pt>
                <c:pt idx="263">
                  <c:v>1.83001022826799E-007</c:v>
                </c:pt>
                <c:pt idx="264">
                  <c:v>1.52361617122939E-007</c:v>
                </c:pt>
                <c:pt idx="265">
                  <c:v>1.221676506085E-007</c:v>
                </c:pt>
                <c:pt idx="266">
                  <c:v>9.1771198847026E-008</c:v>
                </c:pt>
                <c:pt idx="267">
                  <c:v>6.21484005514883E-008</c:v>
                </c:pt>
                <c:pt idx="268">
                  <c:v>3.56569150415279E-008</c:v>
                </c:pt>
                <c:pt idx="269">
                  <c:v>1.43595903658078E-008</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val>
        </c:ser>
        <c:gapWidth val="219"/>
        <c:overlap val="-27"/>
        <c:axId val="39441044"/>
        <c:axId val="37036745"/>
      </c:barChart>
      <c:catAx>
        <c:axId val="39441044"/>
        <c:scaling>
          <c:orientation val="minMax"/>
        </c:scaling>
        <c:delete val="0"/>
        <c:axPos val="b"/>
        <c:numFmt formatCode="0"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7036745"/>
        <c:crosses val="autoZero"/>
        <c:auto val="1"/>
        <c:lblAlgn val="ctr"/>
        <c:lblOffset val="100"/>
      </c:catAx>
      <c:valAx>
        <c:axId val="37036745"/>
        <c:scaling>
          <c:orientation val="minMax"/>
        </c:scaling>
        <c:delete val="0"/>
        <c:axPos val="l"/>
        <c:majorGridlines>
          <c:spPr>
            <a:ln w="9360">
              <a:solidFill>
                <a:srgbClr val="d9d9d9"/>
              </a:solidFill>
              <a:round/>
            </a:ln>
          </c:spPr>
        </c:majorGridlines>
        <c:numFmt formatCode="0.0000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9441044"/>
        <c:crosses val="autoZero"/>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BasicCounts vs. Corrected Counts</a:t>
            </a:r>
          </a:p>
        </c:rich>
      </c:tx>
      <c:overlay val="0"/>
      <c:spPr>
        <a:noFill/>
        <a:ln>
          <a:noFill/>
        </a:ln>
      </c:spPr>
    </c:title>
    <c:autoTitleDeleted val="0"/>
    <c:plotArea>
      <c:scatterChart>
        <c:scatterStyle val="line"/>
        <c:varyColors val="0"/>
        <c:ser>
          <c:idx val="0"/>
          <c:order val="0"/>
          <c:tx>
            <c:strRef>
              <c:f>'Demonstration Calculations'!$C$9</c:f>
              <c:strCache>
                <c:ptCount val="1"/>
                <c:pt idx="0">
                  <c:v>Basic Counts from protocol file</c:v>
                </c:pt>
              </c:strCache>
            </c:strRef>
          </c:tx>
          <c:spPr>
            <a:solidFill>
              <a:srgbClr val="5b9bd5"/>
            </a:solidFill>
            <a:ln w="19080">
              <a:solidFill>
                <a:srgbClr val="5b9bd5"/>
              </a:solidFill>
              <a:round/>
            </a:ln>
          </c:spPr>
          <c:marker>
            <c:symbol val="none"/>
          </c:marker>
          <c:dLbls>
            <c:numFmt formatCode="0.00000" sourceLinked="1"/>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'Demonstration Calculations'!$B$10:$B$17;'Demonstration Calculations'!$B$19</c:f>
              <c:numCache>
                <c:formatCode>General</c:formatCode>
                <c:ptCount val="9"/>
                <c:pt idx="0">
                  <c:v>410</c:v>
                </c:pt>
                <c:pt idx="1">
                  <c:v>440</c:v>
                </c:pt>
                <c:pt idx="2">
                  <c:v>470</c:v>
                </c:pt>
                <c:pt idx="3">
                  <c:v>510</c:v>
                </c:pt>
                <c:pt idx="4">
                  <c:v>550</c:v>
                </c:pt>
                <c:pt idx="5">
                  <c:v>583</c:v>
                </c:pt>
                <c:pt idx="6">
                  <c:v>620</c:v>
                </c:pt>
                <c:pt idx="7">
                  <c:v>670</c:v>
                </c:pt>
                <c:pt idx="8">
                  <c:v>900</c:v>
                </c:pt>
              </c:numCache>
            </c:numRef>
          </c:xVal>
          <c:yVal>
            <c:numRef>
              <c:f>'Demonstration Calculations'!$C$10:$C$17;'Demonstration Calculations'!$C$19</c:f>
              <c:numCache>
                <c:formatCode>General</c:formatCode>
                <c:ptCount val="9"/>
                <c:pt idx="0">
                  <c:v>0.044107</c:v>
                </c:pt>
                <c:pt idx="1">
                  <c:v>0.115193</c:v>
                </c:pt>
                <c:pt idx="2">
                  <c:v>0.140455</c:v>
                </c:pt>
                <c:pt idx="3">
                  <c:v>0.149534</c:v>
                </c:pt>
                <c:pt idx="4">
                  <c:v>0.382473</c:v>
                </c:pt>
                <c:pt idx="5">
                  <c:v>0.418209</c:v>
                </c:pt>
                <c:pt idx="6">
                  <c:v>0.446454</c:v>
                </c:pt>
                <c:pt idx="7">
                  <c:v>0.119507</c:v>
                </c:pt>
                <c:pt idx="8">
                  <c:v>0.078555</c:v>
                </c:pt>
              </c:numCache>
            </c:numRef>
          </c:yVal>
          <c:smooth val="1"/>
        </c:ser>
        <c:ser>
          <c:idx val="1"/>
          <c:order val="1"/>
          <c:tx>
            <c:strRef>
              <c:f>'Demonstration Calculations'!$F$9</c:f>
              <c:strCache>
                <c:ptCount val="1"/>
                <c:pt idx="0">
                  <c:v>Data Sensor (Corr)</c:v>
                </c:pt>
              </c:strCache>
            </c:strRef>
          </c:tx>
          <c:spPr>
            <a:solidFill>
              <a:srgbClr val="ed7d31"/>
            </a:solidFill>
            <a:ln w="19080">
              <a:solidFill>
                <a:srgbClr val="ed7d31"/>
              </a:solidFill>
              <a:round/>
            </a:ln>
          </c:spPr>
          <c:marker>
            <c:symbol val="none"/>
          </c:marker>
          <c:dLbls>
            <c:numFmt formatCode="0.00000" sourceLinked="1"/>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'Demonstration Calculations'!$B$10:$B$17;'Demonstration Calculations'!$B$19</c:f>
              <c:numCache>
                <c:formatCode>General</c:formatCode>
                <c:ptCount val="9"/>
                <c:pt idx="0">
                  <c:v>410</c:v>
                </c:pt>
                <c:pt idx="1">
                  <c:v>440</c:v>
                </c:pt>
                <c:pt idx="2">
                  <c:v>470</c:v>
                </c:pt>
                <c:pt idx="3">
                  <c:v>510</c:v>
                </c:pt>
                <c:pt idx="4">
                  <c:v>550</c:v>
                </c:pt>
                <c:pt idx="5">
                  <c:v>583</c:v>
                </c:pt>
                <c:pt idx="6">
                  <c:v>620</c:v>
                </c:pt>
                <c:pt idx="7">
                  <c:v>670</c:v>
                </c:pt>
                <c:pt idx="8">
                  <c:v>900</c:v>
                </c:pt>
              </c:numCache>
            </c:numRef>
          </c:xVal>
          <c:yVal>
            <c:numRef>
              <c:f>'Demonstration Calculations'!$F$10:$F$17;'Demonstration Calculations'!$F$19</c:f>
              <c:numCache>
                <c:formatCode>General</c:formatCode>
                <c:ptCount val="9"/>
                <c:pt idx="0">
                  <c:v>0.0433217902008032</c:v>
                </c:pt>
                <c:pt idx="1">
                  <c:v>0.111343151944776</c:v>
                </c:pt>
                <c:pt idx="2">
                  <c:v>0.141574614164122</c:v>
                </c:pt>
                <c:pt idx="3">
                  <c:v>0.152850754151186</c:v>
                </c:pt>
                <c:pt idx="4">
                  <c:v>0.393919760006967</c:v>
                </c:pt>
                <c:pt idx="5">
                  <c:v>0.430693933839953</c:v>
                </c:pt>
                <c:pt idx="6">
                  <c:v>0.460292522028749</c:v>
                </c:pt>
                <c:pt idx="7">
                  <c:v>0.118129438253773</c:v>
                </c:pt>
                <c:pt idx="8">
                  <c:v>0.0984495351094849</c:v>
                </c:pt>
              </c:numCache>
            </c:numRef>
          </c:yVal>
          <c:smooth val="1"/>
        </c:ser>
        <c:axId val="96767603"/>
        <c:axId val="4154150"/>
      </c:scatterChart>
      <c:valAx>
        <c:axId val="96767603"/>
        <c:scaling>
          <c:orientation val="minMax"/>
          <c:max val="900"/>
          <c:min val="400"/>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4154150"/>
        <c:crosses val="autoZero"/>
        <c:crossBetween val="midCat"/>
      </c:valAx>
      <c:valAx>
        <c:axId val="4154150"/>
        <c:scaling>
          <c:orientation val="minMax"/>
        </c:scaling>
        <c:delete val="0"/>
        <c:axPos val="l"/>
        <c:majorGridlines>
          <c:spPr>
            <a:ln w="9360">
              <a:solidFill>
                <a:srgbClr val="d9d9d9"/>
              </a:solidFill>
              <a:round/>
            </a:ln>
          </c:spPr>
        </c:majorGridlines>
        <c:numFmt formatCode="0.0000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6767603"/>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198360</xdr:colOff>
      <xdr:row>2</xdr:row>
      <xdr:rowOff>190440</xdr:rowOff>
    </xdr:to>
    <xdr:pic>
      <xdr:nvPicPr>
        <xdr:cNvPr id="0" name="Picture 1" descr=""/>
        <xdr:cNvPicPr/>
      </xdr:nvPicPr>
      <xdr:blipFill>
        <a:blip r:embed="rId1"/>
        <a:stretch/>
      </xdr:blipFill>
      <xdr:spPr>
        <a:xfrm>
          <a:off x="0" y="0"/>
          <a:ext cx="1619280" cy="571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571320</xdr:colOff>
      <xdr:row>28</xdr:row>
      <xdr:rowOff>10440</xdr:rowOff>
    </xdr:to>
    <xdr:pic>
      <xdr:nvPicPr>
        <xdr:cNvPr id="1" name="Picture 1" descr=""/>
        <xdr:cNvPicPr/>
      </xdr:nvPicPr>
      <xdr:blipFill>
        <a:blip r:embed="rId1"/>
        <a:stretch/>
      </xdr:blipFill>
      <xdr:spPr>
        <a:xfrm>
          <a:off x="0" y="0"/>
          <a:ext cx="9879120" cy="53442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141120</xdr:colOff>
      <xdr:row>42</xdr:row>
      <xdr:rowOff>47520</xdr:rowOff>
    </xdr:from>
    <xdr:to>
      <xdr:col>28</xdr:col>
      <xdr:colOff>16560</xdr:colOff>
      <xdr:row>61</xdr:row>
      <xdr:rowOff>177480</xdr:rowOff>
    </xdr:to>
    <xdr:graphicFrame>
      <xdr:nvGraphicFramePr>
        <xdr:cNvPr id="2" name="Chart 1"/>
        <xdr:cNvGraphicFramePr/>
      </xdr:nvGraphicFramePr>
      <xdr:xfrm>
        <a:off x="14952960" y="11463840"/>
        <a:ext cx="4739400" cy="3749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137160</xdr:colOff>
      <xdr:row>24</xdr:row>
      <xdr:rowOff>30600</xdr:rowOff>
    </xdr:from>
    <xdr:to>
      <xdr:col>29</xdr:col>
      <xdr:colOff>75960</xdr:colOff>
      <xdr:row>41</xdr:row>
      <xdr:rowOff>110160</xdr:rowOff>
    </xdr:to>
    <xdr:graphicFrame>
      <xdr:nvGraphicFramePr>
        <xdr:cNvPr id="3" name="Chart 2"/>
        <xdr:cNvGraphicFramePr/>
      </xdr:nvGraphicFramePr>
      <xdr:xfrm>
        <a:off x="14949000" y="8017920"/>
        <a:ext cx="5415120" cy="33181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119160</xdr:colOff>
      <xdr:row>19</xdr:row>
      <xdr:rowOff>128520</xdr:rowOff>
    </xdr:from>
    <xdr:to>
      <xdr:col>6</xdr:col>
      <xdr:colOff>800640</xdr:colOff>
      <xdr:row>34</xdr:row>
      <xdr:rowOff>131040</xdr:rowOff>
    </xdr:to>
    <xdr:graphicFrame>
      <xdr:nvGraphicFramePr>
        <xdr:cNvPr id="4" name="Chart 3"/>
        <xdr:cNvGraphicFramePr/>
      </xdr:nvGraphicFramePr>
      <xdr:xfrm>
        <a:off x="119160" y="7153920"/>
        <a:ext cx="5820840" cy="28695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U:/OSL/08_OptoApplicationsLab/03_MeasurementData/Monochromator/_Templates/Finished/Spectral_300_1100_5nmSteps_5Diode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file:///U:/AMS/AMS%20products/AS7341%20XWing/04_support%20data/luminary%20X.Wing/Test%20universal%20calibration/AS7341XWING1v1_%231_post24hBake%20with%20IR%20blocking.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view"/>
      <sheetName val="ChartsAverage"/>
      <sheetName val="ChartsSingleDUTs"/>
      <sheetName val="CalibrationData"/>
      <sheetName val="DUT#1"/>
      <sheetName val="DUT#2"/>
      <sheetName val="DUT#3"/>
      <sheetName val="DUT#4"/>
      <sheetName val="DUT#5"/>
      <sheetName val="Average"/>
      <sheetName val="Script"/>
      <sheetName val="Halogen -Avante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Overview"/>
      <sheetName val="Charts_AllDiodes"/>
      <sheetName val="CalibrationData"/>
      <sheetName val="Dut#1"/>
      <sheetName val="Dut#2"/>
      <sheetName val="Dut#3"/>
      <sheetName val="Data#Cal1"/>
      <sheetName val="Data#Cal2"/>
      <sheetName val="Data#Cal3"/>
      <sheetName val="Data#Cal4"/>
      <sheetName val="Data#Cal5"/>
      <sheetName val="Data#Cal6"/>
      <sheetName val="Data#1"/>
      <sheetName val="Data#2"/>
      <sheetName val="Data#3"/>
      <sheetName val="Scrip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0"/>
    <col collapsed="false" customWidth="true" hidden="false" outlineLevel="0" max="2" min="2" style="0" width="10.14"/>
    <col collapsed="false" customWidth="true" hidden="false" outlineLevel="0" max="8" min="3" style="0" width="8.67"/>
    <col collapsed="false" customWidth="true" hidden="false" outlineLevel="0" max="9" min="9" style="0" width="12.14"/>
    <col collapsed="false" customWidth="true" hidden="false" outlineLevel="0" max="1025" min="10" style="0" width="8.67"/>
  </cols>
  <sheetData>
    <row r="1" customFormat="false" ht="15" hidden="false" customHeight="false" outlineLevel="0" collapsed="false">
      <c r="H1" s="0" t="s">
        <v>0</v>
      </c>
      <c r="I1" s="0" t="s">
        <v>1</v>
      </c>
    </row>
    <row r="2" customFormat="false" ht="15" hidden="false" customHeight="false" outlineLevel="0" collapsed="false">
      <c r="H2" s="0" t="s">
        <v>2</v>
      </c>
      <c r="I2" s="1" t="n">
        <v>43509</v>
      </c>
    </row>
    <row r="4" customFormat="false" ht="22.5" hidden="false" customHeight="true" outlineLevel="0" collapsed="false">
      <c r="A4" s="0" t="s">
        <v>3</v>
      </c>
    </row>
    <row r="5" customFormat="false" ht="140.25" hidden="false" customHeight="true" outlineLevel="0" collapsed="false">
      <c r="A5" s="2" t="s">
        <v>4</v>
      </c>
      <c r="B5" s="2"/>
      <c r="C5" s="2"/>
      <c r="D5" s="2"/>
      <c r="E5" s="2"/>
      <c r="F5" s="2"/>
      <c r="G5" s="2"/>
      <c r="H5" s="2"/>
      <c r="I5" s="2"/>
      <c r="J5" s="2"/>
      <c r="K5" s="2"/>
    </row>
    <row r="7" customFormat="false" ht="186.75" hidden="false" customHeight="true" outlineLevel="0" collapsed="false">
      <c r="A7" s="3" t="s">
        <v>5</v>
      </c>
      <c r="B7" s="3"/>
      <c r="C7" s="3"/>
      <c r="D7" s="3"/>
      <c r="E7" s="3"/>
      <c r="F7" s="3"/>
      <c r="G7" s="3"/>
      <c r="H7" s="3"/>
      <c r="I7" s="3"/>
      <c r="J7" s="3"/>
      <c r="K7" s="3"/>
    </row>
  </sheetData>
  <mergeCells count="2">
    <mergeCell ref="A5:K5"/>
    <mergeCell ref="A7:K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9:Q6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2.71"/>
    <col collapsed="false" customWidth="true" hidden="false" outlineLevel="0" max="4" min="2" style="0" width="8.67"/>
    <col collapsed="false" customWidth="true" hidden="false" outlineLevel="0" max="5" min="5" style="0" width="13.29"/>
    <col collapsed="false" customWidth="true" hidden="false" outlineLevel="0" max="13" min="6" style="0" width="8.67"/>
    <col collapsed="false" customWidth="true" hidden="false" outlineLevel="0" max="14" min="14" style="0" width="3.14"/>
    <col collapsed="false" customWidth="true" hidden="false" outlineLevel="0" max="1025" min="15" style="0" width="8.67"/>
  </cols>
  <sheetData>
    <row r="29" customFormat="false" ht="15.75" hidden="false" customHeight="false" outlineLevel="0" collapsed="false"/>
    <row r="30" customFormat="false" ht="223.9" hidden="false" customHeight="true" outlineLevel="0" collapsed="false">
      <c r="B30" s="4" t="s">
        <v>6</v>
      </c>
      <c r="C30" s="4"/>
      <c r="D30" s="4"/>
      <c r="E30" s="4"/>
      <c r="F30" s="4"/>
      <c r="G30" s="4"/>
      <c r="H30" s="4"/>
      <c r="I30" s="4"/>
      <c r="J30" s="4"/>
      <c r="K30" s="4"/>
      <c r="L30" s="4"/>
      <c r="M30" s="4"/>
      <c r="N30" s="4"/>
      <c r="O30" s="4"/>
      <c r="P30" s="4"/>
      <c r="Q30" s="4"/>
    </row>
    <row r="31" customFormat="false" ht="212.45" hidden="false" customHeight="true" outlineLevel="0" collapsed="false">
      <c r="B31" s="5" t="s">
        <v>7</v>
      </c>
      <c r="C31" s="5"/>
      <c r="D31" s="5"/>
      <c r="E31" s="5"/>
      <c r="F31" s="5"/>
      <c r="G31" s="5"/>
      <c r="H31" s="5"/>
      <c r="I31" s="5"/>
      <c r="J31" s="5"/>
      <c r="K31" s="5"/>
      <c r="L31" s="5"/>
      <c r="M31" s="5"/>
      <c r="N31" s="5"/>
      <c r="O31" s="5"/>
      <c r="P31" s="5"/>
      <c r="Q31" s="5"/>
    </row>
    <row r="32" customFormat="false" ht="15.75" hidden="false" customHeight="false" outlineLevel="0" collapsed="false">
      <c r="B32" s="6"/>
      <c r="C32" s="6"/>
      <c r="D32" s="6"/>
      <c r="E32" s="6"/>
      <c r="F32" s="6"/>
      <c r="G32" s="6"/>
      <c r="H32" s="6"/>
      <c r="I32" s="6"/>
      <c r="J32" s="6"/>
      <c r="K32" s="6"/>
      <c r="L32" s="6"/>
      <c r="M32" s="6"/>
      <c r="N32" s="6"/>
      <c r="O32" s="6"/>
      <c r="P32" s="6"/>
    </row>
    <row r="33" customFormat="false" ht="15.75" hidden="false" customHeight="false" outlineLevel="0" collapsed="false">
      <c r="B33" s="6"/>
      <c r="C33" s="6"/>
      <c r="D33" s="6"/>
      <c r="E33" s="6"/>
      <c r="F33" s="6"/>
      <c r="G33" s="6"/>
      <c r="H33" s="6"/>
      <c r="I33" s="6"/>
      <c r="J33" s="6"/>
      <c r="K33" s="6"/>
      <c r="L33" s="6"/>
      <c r="M33" s="6"/>
      <c r="N33" s="6"/>
      <c r="O33" s="6"/>
      <c r="P33" s="6"/>
    </row>
    <row r="34" customFormat="false" ht="15.75" hidden="false" customHeight="false" outlineLevel="0" collapsed="false">
      <c r="B34" s="6"/>
      <c r="C34" s="6"/>
      <c r="D34" s="6"/>
      <c r="E34" s="6"/>
      <c r="F34" s="6"/>
      <c r="G34" s="6"/>
      <c r="H34" s="6"/>
      <c r="I34" s="6"/>
      <c r="J34" s="6"/>
      <c r="K34" s="6"/>
      <c r="L34" s="6"/>
      <c r="M34" s="6"/>
      <c r="N34" s="6"/>
      <c r="O34" s="6"/>
      <c r="P34" s="6"/>
    </row>
    <row r="35" customFormat="false" ht="15.75" hidden="false" customHeight="false" outlineLevel="0" collapsed="false">
      <c r="B35" s="6"/>
      <c r="C35" s="6"/>
      <c r="D35" s="6"/>
      <c r="E35" s="6"/>
      <c r="F35" s="6"/>
      <c r="G35" s="6"/>
      <c r="H35" s="6"/>
      <c r="I35" s="6"/>
      <c r="J35" s="6"/>
      <c r="K35" s="6"/>
      <c r="L35" s="6"/>
      <c r="M35" s="6"/>
      <c r="N35" s="6"/>
      <c r="O35" s="6"/>
      <c r="P35" s="6"/>
    </row>
    <row r="36" customFormat="false" ht="15.75" hidden="false" customHeight="false" outlineLevel="0" collapsed="false">
      <c r="B36" s="6"/>
      <c r="C36" s="6"/>
      <c r="D36" s="6"/>
      <c r="E36" s="6"/>
      <c r="F36" s="6"/>
      <c r="G36" s="6"/>
      <c r="H36" s="6"/>
      <c r="I36" s="6"/>
      <c r="J36" s="6"/>
      <c r="K36" s="6"/>
      <c r="L36" s="6"/>
      <c r="M36" s="6"/>
      <c r="N36" s="6"/>
      <c r="O36" s="6"/>
      <c r="P36" s="6"/>
    </row>
    <row r="37" customFormat="false" ht="15.75" hidden="false" customHeight="false" outlineLevel="0" collapsed="false">
      <c r="B37" s="6"/>
      <c r="C37" s="6"/>
      <c r="D37" s="6"/>
      <c r="E37" s="6"/>
      <c r="F37" s="6"/>
      <c r="G37" s="6"/>
      <c r="H37" s="6"/>
      <c r="I37" s="6"/>
      <c r="J37" s="6"/>
      <c r="K37" s="6"/>
      <c r="L37" s="6"/>
      <c r="M37" s="6"/>
      <c r="N37" s="6"/>
      <c r="O37" s="6"/>
      <c r="P37" s="6"/>
    </row>
    <row r="38" customFormat="false" ht="15.75" hidden="false" customHeight="false" outlineLevel="0" collapsed="false">
      <c r="B38" s="6"/>
      <c r="C38" s="6"/>
      <c r="D38" s="6"/>
      <c r="E38" s="6"/>
      <c r="F38" s="6"/>
      <c r="G38" s="6"/>
      <c r="H38" s="6"/>
      <c r="I38" s="6"/>
      <c r="J38" s="6"/>
      <c r="K38" s="6"/>
      <c r="L38" s="6"/>
      <c r="M38" s="6"/>
      <c r="N38" s="6"/>
      <c r="O38" s="6"/>
      <c r="P38" s="6"/>
    </row>
    <row r="39" customFormat="false" ht="15.75" hidden="false" customHeight="false" outlineLevel="0" collapsed="false">
      <c r="B39" s="6"/>
      <c r="C39" s="6"/>
      <c r="D39" s="6"/>
      <c r="E39" s="6"/>
      <c r="F39" s="6"/>
      <c r="G39" s="6"/>
      <c r="H39" s="6"/>
      <c r="I39" s="6"/>
      <c r="J39" s="6"/>
      <c r="K39" s="6"/>
      <c r="L39" s="6"/>
      <c r="M39" s="6"/>
      <c r="N39" s="6"/>
      <c r="O39" s="6"/>
      <c r="P39" s="6"/>
    </row>
    <row r="40" customFormat="false" ht="15.75" hidden="false" customHeight="false" outlineLevel="0" collapsed="false">
      <c r="B40" s="6"/>
      <c r="C40" s="6"/>
      <c r="D40" s="6"/>
      <c r="E40" s="6"/>
      <c r="F40" s="6"/>
      <c r="G40" s="6"/>
      <c r="H40" s="6"/>
      <c r="I40" s="6"/>
      <c r="J40" s="6"/>
      <c r="K40" s="6"/>
      <c r="L40" s="6"/>
      <c r="M40" s="6"/>
      <c r="N40" s="6"/>
      <c r="O40" s="6"/>
      <c r="P40" s="6"/>
    </row>
    <row r="41" customFormat="false" ht="15.75" hidden="false" customHeight="false" outlineLevel="0" collapsed="false">
      <c r="B41" s="6"/>
      <c r="C41" s="6"/>
      <c r="D41" s="6"/>
      <c r="E41" s="6"/>
      <c r="F41" s="6"/>
      <c r="G41" s="6"/>
      <c r="H41" s="6"/>
      <c r="I41" s="6"/>
      <c r="J41" s="6"/>
      <c r="K41" s="6"/>
      <c r="L41" s="6"/>
      <c r="M41" s="6"/>
      <c r="N41" s="6"/>
      <c r="O41" s="6"/>
      <c r="P41" s="6"/>
    </row>
    <row r="42" customFormat="false" ht="15.75" hidden="false" customHeight="false" outlineLevel="0" collapsed="false">
      <c r="B42" s="6"/>
      <c r="C42" s="6"/>
      <c r="D42" s="6"/>
      <c r="E42" s="6"/>
      <c r="F42" s="6"/>
      <c r="G42" s="6"/>
      <c r="H42" s="6"/>
      <c r="I42" s="6"/>
      <c r="J42" s="6"/>
      <c r="K42" s="6"/>
      <c r="L42" s="6"/>
      <c r="M42" s="6"/>
      <c r="N42" s="6"/>
      <c r="O42" s="6"/>
      <c r="P42" s="6"/>
    </row>
    <row r="43" customFormat="false" ht="15.75" hidden="false" customHeight="false" outlineLevel="0" collapsed="false">
      <c r="B43" s="6"/>
      <c r="C43" s="6"/>
      <c r="D43" s="6"/>
      <c r="E43" s="6"/>
      <c r="F43" s="6"/>
      <c r="G43" s="6"/>
      <c r="H43" s="6"/>
      <c r="I43" s="6"/>
      <c r="J43" s="6"/>
      <c r="K43" s="6"/>
      <c r="L43" s="6"/>
      <c r="M43" s="6"/>
      <c r="N43" s="6"/>
      <c r="O43" s="6"/>
      <c r="P43" s="6"/>
    </row>
    <row r="44" customFormat="false" ht="15.75" hidden="false" customHeight="false" outlineLevel="0" collapsed="false">
      <c r="B44" s="6"/>
      <c r="C44" s="6"/>
      <c r="D44" s="6"/>
      <c r="E44" s="6"/>
      <c r="F44" s="6"/>
      <c r="G44" s="6"/>
      <c r="H44" s="6"/>
      <c r="I44" s="6"/>
      <c r="J44" s="6"/>
      <c r="K44" s="6"/>
      <c r="L44" s="6"/>
      <c r="M44" s="6"/>
      <c r="N44" s="6"/>
      <c r="O44" s="6"/>
      <c r="P44" s="6"/>
    </row>
    <row r="45" customFormat="false" ht="15.75" hidden="false" customHeight="false" outlineLevel="0" collapsed="false">
      <c r="B45" s="6"/>
      <c r="C45" s="6"/>
      <c r="D45" s="6"/>
      <c r="E45" s="6"/>
      <c r="F45" s="6"/>
      <c r="G45" s="6"/>
      <c r="H45" s="6"/>
      <c r="I45" s="6"/>
      <c r="J45" s="6"/>
      <c r="K45" s="6"/>
      <c r="L45" s="6"/>
      <c r="M45" s="6"/>
      <c r="N45" s="6"/>
      <c r="O45" s="6"/>
      <c r="P45" s="6"/>
    </row>
    <row r="46" customFormat="false" ht="15.75" hidden="false" customHeight="false" outlineLevel="0" collapsed="false">
      <c r="B46" s="6"/>
      <c r="C46" s="6"/>
      <c r="D46" s="6"/>
      <c r="E46" s="6"/>
      <c r="F46" s="6"/>
      <c r="G46" s="6"/>
      <c r="H46" s="6"/>
      <c r="I46" s="6"/>
      <c r="J46" s="6"/>
      <c r="K46" s="6"/>
      <c r="L46" s="6"/>
      <c r="M46" s="6"/>
      <c r="N46" s="6"/>
      <c r="O46" s="6"/>
      <c r="P46" s="6"/>
    </row>
    <row r="47" customFormat="false" ht="15.75" hidden="false" customHeight="false" outlineLevel="0" collapsed="false">
      <c r="B47" s="6"/>
      <c r="C47" s="6"/>
      <c r="D47" s="6"/>
      <c r="E47" s="6"/>
      <c r="F47" s="6"/>
      <c r="G47" s="6"/>
      <c r="H47" s="6"/>
      <c r="I47" s="6"/>
      <c r="J47" s="6"/>
      <c r="K47" s="6"/>
      <c r="L47" s="6"/>
      <c r="M47" s="6"/>
      <c r="N47" s="6"/>
      <c r="O47" s="6"/>
      <c r="P47" s="6"/>
    </row>
    <row r="48" customFormat="false" ht="15.75" hidden="false" customHeight="false" outlineLevel="0" collapsed="false">
      <c r="B48" s="6"/>
      <c r="C48" s="6"/>
      <c r="D48" s="6"/>
      <c r="E48" s="6"/>
      <c r="F48" s="6"/>
      <c r="G48" s="6"/>
      <c r="H48" s="6"/>
      <c r="I48" s="6"/>
      <c r="J48" s="6"/>
      <c r="K48" s="6"/>
      <c r="L48" s="6"/>
      <c r="M48" s="6"/>
      <c r="N48" s="6"/>
      <c r="O48" s="6"/>
      <c r="P48" s="6"/>
    </row>
    <row r="49" customFormat="false" ht="15.75" hidden="false" customHeight="false" outlineLevel="0" collapsed="false">
      <c r="B49" s="6"/>
      <c r="C49" s="6"/>
      <c r="D49" s="6"/>
      <c r="E49" s="6"/>
      <c r="F49" s="6"/>
      <c r="G49" s="6"/>
      <c r="H49" s="6"/>
      <c r="I49" s="6"/>
      <c r="J49" s="6"/>
      <c r="K49" s="6"/>
      <c r="L49" s="6"/>
      <c r="M49" s="6"/>
      <c r="N49" s="6"/>
      <c r="O49" s="6"/>
      <c r="P49" s="6"/>
    </row>
    <row r="50" customFormat="false" ht="15.75" hidden="false" customHeight="false" outlineLevel="0" collapsed="false">
      <c r="B50" s="6"/>
      <c r="C50" s="6"/>
      <c r="D50" s="6"/>
      <c r="E50" s="6"/>
      <c r="F50" s="6"/>
      <c r="G50" s="6"/>
      <c r="H50" s="6"/>
      <c r="I50" s="6"/>
      <c r="J50" s="6"/>
      <c r="K50" s="6"/>
      <c r="L50" s="6"/>
      <c r="M50" s="6"/>
      <c r="N50" s="6"/>
      <c r="O50" s="6"/>
      <c r="P50" s="6"/>
    </row>
    <row r="51" customFormat="false" ht="15.75" hidden="false" customHeight="false" outlineLevel="0" collapsed="false">
      <c r="B51" s="6"/>
      <c r="C51" s="6"/>
      <c r="D51" s="6"/>
      <c r="E51" s="6"/>
      <c r="F51" s="6"/>
      <c r="G51" s="6"/>
      <c r="H51" s="6"/>
      <c r="I51" s="6"/>
      <c r="J51" s="6"/>
      <c r="K51" s="6"/>
      <c r="L51" s="6"/>
      <c r="M51" s="6"/>
      <c r="N51" s="6"/>
      <c r="O51" s="6"/>
      <c r="P51" s="6"/>
    </row>
    <row r="52" customFormat="false" ht="15.75" hidden="false" customHeight="false" outlineLevel="0" collapsed="false">
      <c r="B52" s="6"/>
      <c r="C52" s="6"/>
      <c r="D52" s="6"/>
      <c r="E52" s="6"/>
      <c r="F52" s="6"/>
      <c r="G52" s="6"/>
      <c r="H52" s="6"/>
      <c r="I52" s="6"/>
      <c r="J52" s="6"/>
      <c r="K52" s="6"/>
      <c r="L52" s="6"/>
      <c r="M52" s="6"/>
      <c r="N52" s="6"/>
      <c r="O52" s="6"/>
      <c r="P52" s="6"/>
    </row>
    <row r="53" customFormat="false" ht="15.75" hidden="false" customHeight="false" outlineLevel="0" collapsed="false">
      <c r="B53" s="6"/>
      <c r="C53" s="6"/>
      <c r="D53" s="6"/>
      <c r="E53" s="6"/>
      <c r="F53" s="6"/>
      <c r="G53" s="6"/>
      <c r="H53" s="6"/>
      <c r="I53" s="6"/>
      <c r="J53" s="6"/>
      <c r="K53" s="6"/>
      <c r="L53" s="6"/>
      <c r="M53" s="6"/>
      <c r="N53" s="6"/>
      <c r="O53" s="6"/>
      <c r="P53" s="6"/>
    </row>
    <row r="54" customFormat="false" ht="15.75" hidden="false" customHeight="false" outlineLevel="0" collapsed="false">
      <c r="B54" s="6"/>
      <c r="C54" s="6"/>
      <c r="D54" s="6"/>
      <c r="E54" s="6"/>
      <c r="F54" s="6"/>
      <c r="G54" s="6"/>
      <c r="H54" s="6"/>
      <c r="I54" s="6"/>
      <c r="J54" s="6"/>
      <c r="K54" s="6"/>
      <c r="L54" s="6"/>
      <c r="M54" s="6"/>
      <c r="N54" s="6"/>
      <c r="O54" s="6"/>
      <c r="P54" s="6"/>
    </row>
    <row r="55" customFormat="false" ht="15.75" hidden="false" customHeight="false" outlineLevel="0" collapsed="false">
      <c r="B55" s="6"/>
      <c r="C55" s="6"/>
      <c r="D55" s="6"/>
      <c r="E55" s="6"/>
      <c r="F55" s="6"/>
      <c r="G55" s="6"/>
      <c r="H55" s="6"/>
      <c r="I55" s="6"/>
      <c r="J55" s="6"/>
      <c r="K55" s="6"/>
      <c r="L55" s="6"/>
      <c r="M55" s="6"/>
      <c r="N55" s="6"/>
      <c r="O55" s="6"/>
      <c r="P55" s="6"/>
    </row>
    <row r="56" customFormat="false" ht="15.75" hidden="false" customHeight="false" outlineLevel="0" collapsed="false">
      <c r="B56" s="6"/>
      <c r="C56" s="6"/>
      <c r="D56" s="6"/>
      <c r="E56" s="6"/>
      <c r="F56" s="6"/>
      <c r="G56" s="6"/>
      <c r="H56" s="6"/>
      <c r="I56" s="6"/>
      <c r="J56" s="6"/>
      <c r="K56" s="6"/>
      <c r="L56" s="6"/>
      <c r="M56" s="6"/>
      <c r="N56" s="6"/>
      <c r="O56" s="6"/>
      <c r="P56" s="6"/>
    </row>
    <row r="57" customFormat="false" ht="15.75" hidden="false" customHeight="false" outlineLevel="0" collapsed="false">
      <c r="B57" s="6"/>
      <c r="C57" s="6"/>
      <c r="D57" s="6"/>
      <c r="E57" s="6"/>
      <c r="F57" s="6"/>
      <c r="G57" s="6"/>
      <c r="H57" s="6"/>
      <c r="I57" s="6"/>
      <c r="J57" s="6"/>
      <c r="K57" s="6"/>
      <c r="L57" s="6"/>
      <c r="M57" s="6"/>
      <c r="N57" s="6"/>
      <c r="O57" s="6"/>
      <c r="P57" s="6"/>
    </row>
    <row r="58" customFormat="false" ht="15.75" hidden="false" customHeight="false" outlineLevel="0" collapsed="false">
      <c r="B58" s="6"/>
      <c r="C58" s="6"/>
      <c r="D58" s="6"/>
      <c r="E58" s="6"/>
      <c r="F58" s="6"/>
      <c r="G58" s="6"/>
      <c r="H58" s="6"/>
      <c r="I58" s="6"/>
      <c r="J58" s="6"/>
      <c r="K58" s="6"/>
      <c r="L58" s="6"/>
      <c r="M58" s="6"/>
      <c r="N58" s="6"/>
      <c r="O58" s="6"/>
      <c r="P58" s="6"/>
    </row>
    <row r="59" customFormat="false" ht="15.75" hidden="false" customHeight="false" outlineLevel="0" collapsed="false">
      <c r="B59" s="6"/>
      <c r="C59" s="6"/>
      <c r="D59" s="6"/>
      <c r="E59" s="6"/>
      <c r="F59" s="6"/>
      <c r="G59" s="6"/>
      <c r="H59" s="6"/>
      <c r="I59" s="6"/>
      <c r="J59" s="6"/>
      <c r="K59" s="6"/>
      <c r="L59" s="6"/>
      <c r="M59" s="6"/>
      <c r="N59" s="6"/>
      <c r="O59" s="6"/>
      <c r="P59" s="6"/>
    </row>
    <row r="60" customFormat="false" ht="15.75" hidden="false" customHeight="false" outlineLevel="0" collapsed="false">
      <c r="B60" s="6"/>
      <c r="C60" s="6"/>
      <c r="D60" s="6"/>
      <c r="E60" s="6"/>
      <c r="F60" s="6"/>
      <c r="G60" s="6"/>
      <c r="H60" s="6"/>
      <c r="I60" s="6"/>
      <c r="J60" s="6"/>
      <c r="K60" s="6"/>
      <c r="L60" s="6"/>
      <c r="M60" s="6"/>
      <c r="N60" s="6"/>
      <c r="O60" s="6"/>
      <c r="P60" s="6"/>
    </row>
  </sheetData>
  <mergeCells count="2">
    <mergeCell ref="B30:Q30"/>
    <mergeCell ref="B31:Q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S95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1" activeCellId="0" sqref="H41"/>
    </sheetView>
  </sheetViews>
  <sheetFormatPr defaultRowHeight="15" zeroHeight="false" outlineLevelRow="0" outlineLevelCol="0"/>
  <cols>
    <col collapsed="false" customWidth="true" hidden="false" outlineLevel="0" max="7" min="1" style="0" width="12.14"/>
    <col collapsed="false" customWidth="true" hidden="false" outlineLevel="0" max="8" min="8" style="0" width="5.7"/>
    <col collapsed="false" customWidth="true" hidden="false" outlineLevel="0" max="9" min="9" style="0" width="8.67"/>
    <col collapsed="false" customWidth="true" hidden="false" outlineLevel="0" max="10" min="10" style="0" width="10.85"/>
    <col collapsed="false" customWidth="true" hidden="false" outlineLevel="0" max="11" min="11" style="0" width="15"/>
    <col collapsed="false" customWidth="true" hidden="false" outlineLevel="0" max="12" min="12" style="0" width="5.7"/>
    <col collapsed="false" customWidth="true" hidden="false" outlineLevel="0" max="13" min="13" style="7" width="9.14"/>
    <col collapsed="false" customWidth="true" hidden="false" outlineLevel="0" max="14" min="14" style="8" width="13.57"/>
    <col collapsed="false" customWidth="true" hidden="false" outlineLevel="0" max="15" min="15" style="0" width="13.57"/>
    <col collapsed="false" customWidth="true" hidden="false" outlineLevel="0" max="16" min="16" style="0" width="5.7"/>
    <col collapsed="false" customWidth="true" hidden="false" outlineLevel="0" max="17" min="17" style="9" width="9.14"/>
    <col collapsed="false" customWidth="true" hidden="false" outlineLevel="0" max="20" min="18" style="10" width="9.29"/>
    <col collapsed="false" customWidth="true" hidden="false" outlineLevel="0" max="21" min="21" style="10" width="5.57"/>
    <col collapsed="false" customWidth="true" hidden="false" outlineLevel="0" max="22" min="22" style="0" width="8.67"/>
    <col collapsed="false" customWidth="true" hidden="false" outlineLevel="0" max="23" min="23" style="0" width="14.7"/>
    <col collapsed="false" customWidth="true" hidden="false" outlineLevel="0" max="24" min="24" style="0" width="8.67"/>
    <col collapsed="false" customWidth="true" hidden="false" outlineLevel="0" max="25" min="25" style="0" width="5.28"/>
    <col collapsed="false" customWidth="true" hidden="false" outlineLevel="0" max="1025" min="26" style="0" width="8.67"/>
  </cols>
  <sheetData>
    <row r="1" customFormat="false" ht="15.75" hidden="false" customHeight="false" outlineLevel="0" collapsed="false"/>
    <row r="2" s="12" customFormat="true" ht="43.15" hidden="false" customHeight="true" outlineLevel="0" collapsed="false">
      <c r="A2" s="11" t="s">
        <v>8</v>
      </c>
      <c r="B2" s="11"/>
      <c r="C2" s="11"/>
      <c r="D2" s="11"/>
      <c r="E2" s="11"/>
      <c r="F2" s="11"/>
      <c r="G2" s="11"/>
      <c r="I2" s="13" t="s">
        <v>9</v>
      </c>
      <c r="J2" s="13"/>
      <c r="K2" s="13"/>
      <c r="M2" s="13" t="s">
        <v>10</v>
      </c>
      <c r="N2" s="13"/>
      <c r="O2" s="13"/>
      <c r="P2" s="13"/>
      <c r="Q2" s="13"/>
      <c r="R2" s="13"/>
      <c r="S2" s="13"/>
      <c r="T2" s="13"/>
      <c r="U2" s="13"/>
      <c r="V2" s="13"/>
      <c r="W2" s="13"/>
      <c r="X2" s="13"/>
    </row>
    <row r="3" customFormat="false" ht="15.75" hidden="false" customHeight="false" outlineLevel="0" collapsed="false"/>
    <row r="4" s="17" customFormat="true" ht="119.45" hidden="false" customHeight="true" outlineLevel="0" collapsed="false">
      <c r="A4" s="14" t="s">
        <v>11</v>
      </c>
      <c r="B4" s="14"/>
      <c r="C4" s="14"/>
      <c r="D4" s="14"/>
      <c r="E4" s="14"/>
      <c r="F4" s="14"/>
      <c r="G4" s="14"/>
      <c r="H4" s="15"/>
      <c r="I4" s="14" t="s">
        <v>12</v>
      </c>
      <c r="J4" s="14"/>
      <c r="K4" s="14"/>
      <c r="L4" s="15"/>
      <c r="M4" s="14" t="s">
        <v>13</v>
      </c>
      <c r="N4" s="14"/>
      <c r="O4" s="14"/>
      <c r="P4" s="15"/>
      <c r="Q4" s="14" t="s">
        <v>14</v>
      </c>
      <c r="R4" s="14"/>
      <c r="S4" s="14"/>
      <c r="T4" s="14"/>
      <c r="U4" s="16"/>
      <c r="V4" s="14" t="s">
        <v>15</v>
      </c>
      <c r="W4" s="14"/>
      <c r="X4" s="14"/>
    </row>
    <row r="5" customFormat="false" ht="15" hidden="false" customHeight="true" outlineLevel="0" collapsed="false">
      <c r="A5" s="18"/>
      <c r="B5" s="18"/>
      <c r="C5" s="18"/>
      <c r="D5" s="18"/>
      <c r="E5" s="18"/>
      <c r="F5" s="18"/>
      <c r="G5" s="18"/>
      <c r="H5" s="19"/>
      <c r="I5" s="20"/>
      <c r="J5" s="20"/>
      <c r="K5" s="20"/>
      <c r="L5" s="19"/>
      <c r="M5" s="18"/>
      <c r="N5" s="18"/>
      <c r="O5" s="18"/>
      <c r="P5" s="19"/>
      <c r="Q5" s="18"/>
      <c r="R5" s="18"/>
      <c r="S5" s="18"/>
      <c r="T5" s="18"/>
      <c r="V5" s="20"/>
      <c r="W5" s="20"/>
      <c r="X5" s="20"/>
    </row>
    <row r="6" customFormat="false" ht="15.75" hidden="false" customHeight="false" outlineLevel="0" collapsed="false">
      <c r="B6" s="21" t="s">
        <v>16</v>
      </c>
      <c r="C6" s="21"/>
      <c r="D6" s="21"/>
      <c r="E6" s="21"/>
      <c r="F6" s="21"/>
      <c r="I6" s="21" t="s">
        <v>17</v>
      </c>
      <c r="J6" s="21"/>
      <c r="K6" s="21"/>
      <c r="M6" s="21" t="s">
        <v>18</v>
      </c>
      <c r="N6" s="21"/>
      <c r="O6" s="21"/>
      <c r="Q6" s="21" t="s">
        <v>18</v>
      </c>
      <c r="R6" s="21"/>
      <c r="S6" s="21"/>
      <c r="T6" s="21"/>
      <c r="V6" s="21" t="s">
        <v>19</v>
      </c>
      <c r="W6" s="21"/>
      <c r="X6" s="21"/>
      <c r="Y6" s="22"/>
    </row>
    <row r="7" customFormat="false" ht="15.75" hidden="false" customHeight="false" outlineLevel="0" collapsed="false">
      <c r="F7" s="19"/>
      <c r="G7" s="19"/>
      <c r="H7" s="19"/>
      <c r="I7" s="19"/>
      <c r="J7" s="19"/>
      <c r="K7" s="19"/>
      <c r="L7" s="19"/>
      <c r="M7" s="19"/>
      <c r="N7" s="19"/>
      <c r="O7" s="19"/>
      <c r="P7" s="19"/>
      <c r="Q7" s="19"/>
      <c r="V7" s="23"/>
    </row>
    <row r="8" customFormat="false" ht="30.6" hidden="false" customHeight="true" outlineLevel="0" collapsed="false">
      <c r="A8" s="24" t="s">
        <v>20</v>
      </c>
      <c r="B8" s="24"/>
      <c r="C8" s="24"/>
      <c r="D8" s="24"/>
      <c r="E8" s="24"/>
      <c r="F8" s="24"/>
      <c r="G8" s="24"/>
      <c r="I8" s="25" t="s">
        <v>21</v>
      </c>
      <c r="J8" s="25"/>
      <c r="K8" s="25"/>
      <c r="M8" s="26" t="s">
        <v>22</v>
      </c>
      <c r="N8" s="26"/>
      <c r="O8" s="26"/>
      <c r="Q8" s="26" t="s">
        <v>23</v>
      </c>
      <c r="R8" s="26"/>
      <c r="S8" s="26"/>
      <c r="T8" s="26"/>
      <c r="V8" s="27" t="s">
        <v>24</v>
      </c>
      <c r="W8" s="27"/>
      <c r="X8" s="27"/>
      <c r="Y8" s="28"/>
      <c r="Z8" s="29" t="s">
        <v>25</v>
      </c>
      <c r="AA8" s="29"/>
      <c r="AB8" s="29"/>
      <c r="AC8" s="29"/>
      <c r="AD8" s="29"/>
      <c r="AE8" s="29"/>
      <c r="AF8" s="29"/>
      <c r="AG8" s="29"/>
      <c r="AH8" s="29"/>
      <c r="AI8" s="29"/>
      <c r="AJ8" s="29"/>
      <c r="AK8" s="29"/>
      <c r="AL8" s="29"/>
      <c r="AM8" s="29"/>
      <c r="AN8" s="29"/>
      <c r="AO8" s="29"/>
      <c r="AP8" s="29"/>
      <c r="AQ8" s="29"/>
      <c r="AR8" s="29"/>
      <c r="AS8" s="29"/>
    </row>
    <row r="9" s="45" customFormat="true" ht="94.5" hidden="false" customHeight="false" outlineLevel="0" collapsed="false">
      <c r="A9" s="30" t="s">
        <v>26</v>
      </c>
      <c r="B9" s="30" t="s">
        <v>27</v>
      </c>
      <c r="C9" s="31" t="s">
        <v>28</v>
      </c>
      <c r="D9" s="30" t="s">
        <v>29</v>
      </c>
      <c r="E9" s="30" t="s">
        <v>30</v>
      </c>
      <c r="F9" s="30" t="s">
        <v>31</v>
      </c>
      <c r="G9" s="30" t="s">
        <v>32</v>
      </c>
      <c r="H9" s="32"/>
      <c r="I9" s="33"/>
      <c r="J9" s="34"/>
      <c r="K9" s="35"/>
      <c r="L9" s="32"/>
      <c r="M9" s="36" t="s">
        <v>33</v>
      </c>
      <c r="N9" s="37" t="s">
        <v>34</v>
      </c>
      <c r="O9" s="36" t="s">
        <v>35</v>
      </c>
      <c r="P9" s="32"/>
      <c r="Q9" s="27" t="s">
        <v>33</v>
      </c>
      <c r="R9" s="38" t="s">
        <v>36</v>
      </c>
      <c r="S9" s="38" t="s">
        <v>37</v>
      </c>
      <c r="T9" s="38" t="s">
        <v>38</v>
      </c>
      <c r="U9" s="39"/>
      <c r="V9" s="40"/>
      <c r="W9" s="41"/>
      <c r="X9" s="42"/>
      <c r="Y9" s="43"/>
      <c r="Z9" s="44" t="s">
        <v>39</v>
      </c>
      <c r="AA9" s="44"/>
      <c r="AB9" s="44"/>
      <c r="AC9" s="44"/>
      <c r="AD9" s="44"/>
      <c r="AE9" s="44"/>
      <c r="AF9" s="44"/>
      <c r="AG9" s="44"/>
      <c r="AH9" s="44"/>
      <c r="AI9" s="44"/>
      <c r="AJ9" s="44"/>
      <c r="AK9" s="44"/>
      <c r="AL9" s="44"/>
      <c r="AM9" s="44"/>
      <c r="AN9" s="44"/>
      <c r="AO9" s="44"/>
      <c r="AP9" s="44"/>
      <c r="AQ9" s="44"/>
      <c r="AR9" s="44"/>
      <c r="AS9" s="44"/>
    </row>
    <row r="10" customFormat="false" ht="18.75" hidden="false" customHeight="false" outlineLevel="0" collapsed="false">
      <c r="A10" s="46" t="s">
        <v>40</v>
      </c>
      <c r="B10" s="47" t="n">
        <v>410</v>
      </c>
      <c r="C10" s="48" t="n">
        <v>0.044107</v>
      </c>
      <c r="D10" s="49" t="n">
        <f aca="false" t="array" ref="D10:D19">TRANSPOSE('used Correction Values'!O15:X15)</f>
        <v>0.00196979</v>
      </c>
      <c r="E10" s="50" t="n">
        <f aca="false" t="array" ref="E10:E19">TRANSPOSE('used Correction Values'!O26:X26)</f>
        <v>1.0281124497992</v>
      </c>
      <c r="F10" s="51" t="n">
        <f aca="false">E10*(C10-D10)</f>
        <v>0.0433217902008032</v>
      </c>
      <c r="G10" s="52" t="n">
        <f aca="false">F10/MAX(F10:F19)</f>
        <v>0.0533329197459115</v>
      </c>
      <c r="H10" s="53"/>
      <c r="I10" s="54" t="str">
        <f aca="false">V10</f>
        <v>X</v>
      </c>
      <c r="J10" s="55" t="n">
        <f aca="false" t="array" ref="J10:J12">MMULT('used Correction Values'!O6:X8,F10:F19)</f>
        <v>1.55690626130212</v>
      </c>
      <c r="K10" s="35"/>
      <c r="L10" s="53"/>
      <c r="M10" s="56" t="n">
        <v>380</v>
      </c>
      <c r="N10" s="57" t="n">
        <f aca="false" t="array" ref="N10:N730">MMULT('used Correction Values'!B6:K726,'Demonstration Calculations'!F10:F19)</f>
        <v>0.000818395331381036</v>
      </c>
      <c r="O10" s="58" t="n">
        <f aca="false">N10/MAX($N$10:$N$730)</f>
        <v>0.0408006875220162</v>
      </c>
      <c r="P10" s="53"/>
      <c r="Q10" s="59" t="n">
        <f aca="false">M10</f>
        <v>380</v>
      </c>
      <c r="R10" s="60" t="n">
        <f aca="false">N10*'used Standard Values'!B5</f>
        <v>1.11956481332926E-006</v>
      </c>
      <c r="S10" s="60" t="n">
        <f aca="false">N10*'used Standard Values'!C5</f>
        <v>3.19174179238604E-008</v>
      </c>
      <c r="T10" s="60" t="n">
        <f aca="false">N10*'used Standard Values'!D5</f>
        <v>5.27865070580302E-006</v>
      </c>
      <c r="V10" s="61" t="s">
        <v>36</v>
      </c>
      <c r="W10" s="62" t="n">
        <f aca="false">R412</f>
        <v>1.56752789069382</v>
      </c>
      <c r="X10" s="42"/>
      <c r="Y10" s="28"/>
      <c r="Z10" s="44" t="s">
        <v>41</v>
      </c>
      <c r="AA10" s="44"/>
      <c r="AB10" s="44"/>
      <c r="AC10" s="44"/>
      <c r="AD10" s="44"/>
      <c r="AE10" s="44"/>
      <c r="AF10" s="44"/>
      <c r="AG10" s="44"/>
      <c r="AH10" s="44"/>
      <c r="AI10" s="44"/>
      <c r="AJ10" s="44"/>
      <c r="AK10" s="44"/>
      <c r="AL10" s="44"/>
      <c r="AM10" s="44"/>
      <c r="AN10" s="44"/>
      <c r="AO10" s="44"/>
      <c r="AP10" s="44"/>
      <c r="AQ10" s="44"/>
      <c r="AR10" s="44"/>
      <c r="AS10" s="44"/>
    </row>
    <row r="11" customFormat="false" ht="18.75" hidden="false" customHeight="false" outlineLevel="0" collapsed="false">
      <c r="A11" s="63" t="s">
        <v>42</v>
      </c>
      <c r="B11" s="64" t="n">
        <v>440</v>
      </c>
      <c r="C11" s="65" t="n">
        <v>0.115193</v>
      </c>
      <c r="D11" s="49" t="n">
        <v>0.00724927</v>
      </c>
      <c r="E11" s="50" t="n">
        <v>1.03149253731343</v>
      </c>
      <c r="F11" s="51" t="n">
        <f aca="false">E11*(C11-D11)</f>
        <v>0.111343151944776</v>
      </c>
      <c r="G11" s="66" t="n">
        <f aca="false">F11/MAX(F11:F20)</f>
        <v>0.137073176325421</v>
      </c>
      <c r="H11" s="53"/>
      <c r="I11" s="54" t="str">
        <f aca="false">V11</f>
        <v>Y</v>
      </c>
      <c r="J11" s="55" t="n">
        <v>1.51594949426891</v>
      </c>
      <c r="K11" s="35"/>
      <c r="L11" s="53"/>
      <c r="M11" s="56" t="n">
        <v>381</v>
      </c>
      <c r="N11" s="57" t="n">
        <v>0.000827112092071231</v>
      </c>
      <c r="O11" s="58" t="n">
        <f aca="false">N11/MAX($N$10:$N$730)</f>
        <v>0.0412352572409376</v>
      </c>
      <c r="P11" s="53"/>
      <c r="Q11" s="67" t="n">
        <f aca="false">M11</f>
        <v>381</v>
      </c>
      <c r="R11" s="68" t="n">
        <f aca="false">N11*'used Standard Values'!B6</f>
        <v>1.24236371789559E-006</v>
      </c>
      <c r="S11" s="68" t="n">
        <f aca="false">N11*'used Standard Values'!C6</f>
        <v>3.54222332998794E-008</v>
      </c>
      <c r="T11" s="68" t="n">
        <f aca="false">N11*'used Standard Values'!D6</f>
        <v>5.85861360435242E-006</v>
      </c>
      <c r="V11" s="69" t="s">
        <v>37</v>
      </c>
      <c r="W11" s="70" t="n">
        <f aca="false">S412</f>
        <v>1.52642177982417</v>
      </c>
      <c r="X11" s="71"/>
      <c r="Y11" s="28"/>
      <c r="Z11" s="72" t="s">
        <v>43</v>
      </c>
      <c r="AA11" s="72"/>
      <c r="AB11" s="72"/>
      <c r="AC11" s="72"/>
      <c r="AD11" s="72"/>
      <c r="AE11" s="72"/>
      <c r="AF11" s="72"/>
      <c r="AG11" s="72"/>
      <c r="AH11" s="72"/>
      <c r="AI11" s="72"/>
      <c r="AJ11" s="72"/>
      <c r="AK11" s="72"/>
      <c r="AL11" s="72"/>
      <c r="AM11" s="72"/>
      <c r="AN11" s="72"/>
      <c r="AO11" s="72"/>
      <c r="AP11" s="72"/>
      <c r="AQ11" s="72"/>
      <c r="AR11" s="72"/>
      <c r="AS11" s="72"/>
    </row>
    <row r="12" customFormat="false" ht="18.75" hidden="false" customHeight="false" outlineLevel="0" collapsed="false">
      <c r="A12" s="63" t="s">
        <v>44</v>
      </c>
      <c r="B12" s="64" t="n">
        <v>470</v>
      </c>
      <c r="C12" s="65" t="n">
        <v>0.140455</v>
      </c>
      <c r="D12" s="49" t="n">
        <v>0.00319381</v>
      </c>
      <c r="E12" s="50" t="n">
        <v>1.03142493638677</v>
      </c>
      <c r="F12" s="51" t="n">
        <f aca="false">E12*(C12-D12)</f>
        <v>0.141574614164122</v>
      </c>
      <c r="G12" s="66" t="n">
        <f aca="false">F12/MAX(F12:F21)</f>
        <v>0.174290755305249</v>
      </c>
      <c r="H12" s="53"/>
      <c r="I12" s="54" t="str">
        <f aca="false">V12</f>
        <v>Z</v>
      </c>
      <c r="J12" s="55" t="n">
        <v>0.8880513076384</v>
      </c>
      <c r="K12" s="35"/>
      <c r="L12" s="53"/>
      <c r="M12" s="56" t="n">
        <v>382</v>
      </c>
      <c r="N12" s="57" t="n">
        <v>0.000835318073220333</v>
      </c>
      <c r="O12" s="58" t="n">
        <f aca="false">N12/MAX($N$10:$N$730)</f>
        <v>0.0416443623028042</v>
      </c>
      <c r="P12" s="53"/>
      <c r="Q12" s="67" t="n">
        <f aca="false">M12</f>
        <v>382</v>
      </c>
      <c r="R12" s="68" t="n">
        <f aca="false">N12*'used Standard Values'!B7</f>
        <v>1.3718662605558E-006</v>
      </c>
      <c r="S12" s="68" t="n">
        <f aca="false">N12*'used Standard Values'!C7</f>
        <v>3.91886132779026E-008</v>
      </c>
      <c r="T12" s="68" t="n">
        <f aca="false">N12*'used Standard Values'!D7</f>
        <v>6.4699461123112E-006</v>
      </c>
      <c r="V12" s="69" t="s">
        <v>38</v>
      </c>
      <c r="W12" s="70" t="n">
        <f aca="false">T412</f>
        <v>0.9112183902719</v>
      </c>
      <c r="X12" s="71"/>
      <c r="Y12" s="28"/>
      <c r="Z12" s="72" t="s">
        <v>45</v>
      </c>
      <c r="AA12" s="72"/>
      <c r="AB12" s="72"/>
      <c r="AC12" s="72"/>
      <c r="AD12" s="72"/>
      <c r="AE12" s="72"/>
      <c r="AF12" s="72"/>
      <c r="AG12" s="72"/>
      <c r="AH12" s="72"/>
      <c r="AI12" s="72"/>
      <c r="AJ12" s="72"/>
      <c r="AK12" s="72"/>
      <c r="AL12" s="72"/>
      <c r="AM12" s="72"/>
      <c r="AN12" s="72"/>
      <c r="AO12" s="72"/>
      <c r="AP12" s="72"/>
      <c r="AQ12" s="72"/>
      <c r="AR12" s="72"/>
      <c r="AS12" s="72"/>
    </row>
    <row r="13" customFormat="false" ht="18.75" hidden="false" customHeight="false" outlineLevel="0" collapsed="false">
      <c r="A13" s="63" t="s">
        <v>46</v>
      </c>
      <c r="B13" s="64" t="n">
        <v>510</v>
      </c>
      <c r="C13" s="65" t="n">
        <v>0.149534</v>
      </c>
      <c r="D13" s="49" t="n">
        <v>0.001314659</v>
      </c>
      <c r="E13" s="50" t="n">
        <v>1.03124702295894</v>
      </c>
      <c r="F13" s="51" t="n">
        <f aca="false">E13*(C13-D13)</f>
        <v>0.152850754151186</v>
      </c>
      <c r="G13" s="66" t="n">
        <f aca="false">F13/MAX(F13:F22)</f>
        <v>0.188172671684655</v>
      </c>
      <c r="H13" s="53"/>
      <c r="I13" s="54"/>
      <c r="J13" s="73"/>
      <c r="K13" s="35"/>
      <c r="L13" s="53"/>
      <c r="M13" s="56" t="n">
        <v>383</v>
      </c>
      <c r="N13" s="57" t="n">
        <v>0.00084369104048827</v>
      </c>
      <c r="O13" s="58" t="n">
        <f aca="false">N13/MAX($N$10:$N$730)</f>
        <v>0.042061792373617</v>
      </c>
      <c r="P13" s="53"/>
      <c r="Q13" s="67" t="n">
        <f aca="false">M13</f>
        <v>383</v>
      </c>
      <c r="R13" s="68" t="n">
        <f aca="false">N13*'used Standard Values'!B8</f>
        <v>1.52065354493733E-006</v>
      </c>
      <c r="S13" s="68" t="n">
        <f aca="false">N13*'used Standard Values'!C8</f>
        <v>4.35256833023737E-008</v>
      </c>
      <c r="T13" s="68" t="n">
        <f aca="false">N13*'used Standard Values'!D8</f>
        <v>7.17234577622895E-006</v>
      </c>
      <c r="V13" s="69"/>
      <c r="W13" s="70"/>
      <c r="X13" s="71"/>
      <c r="Y13" s="28"/>
      <c r="Z13" s="72" t="s">
        <v>47</v>
      </c>
      <c r="AA13" s="72"/>
      <c r="AB13" s="72"/>
      <c r="AC13" s="72"/>
      <c r="AD13" s="72"/>
      <c r="AE13" s="72"/>
      <c r="AF13" s="72"/>
      <c r="AG13" s="72"/>
      <c r="AH13" s="72"/>
      <c r="AI13" s="72"/>
      <c r="AJ13" s="72"/>
      <c r="AK13" s="72"/>
      <c r="AL13" s="72"/>
      <c r="AM13" s="72"/>
      <c r="AN13" s="72"/>
      <c r="AO13" s="72"/>
      <c r="AP13" s="72"/>
      <c r="AQ13" s="72"/>
      <c r="AR13" s="72"/>
      <c r="AS13" s="72"/>
    </row>
    <row r="14" customFormat="false" ht="18.75" hidden="false" customHeight="false" outlineLevel="0" collapsed="false">
      <c r="A14" s="63" t="s">
        <v>48</v>
      </c>
      <c r="B14" s="64" t="n">
        <v>550</v>
      </c>
      <c r="C14" s="65" t="n">
        <v>0.382473</v>
      </c>
      <c r="D14" s="49" t="n">
        <v>0.001468153</v>
      </c>
      <c r="E14" s="50" t="n">
        <v>1.03389697823704</v>
      </c>
      <c r="F14" s="51" t="n">
        <f aca="false">E14*(C14-D14)</f>
        <v>0.393919760006967</v>
      </c>
      <c r="G14" s="66" t="n">
        <f aca="false">F14/MAX(F14:F23)</f>
        <v>0.48494974121339</v>
      </c>
      <c r="H14" s="53"/>
      <c r="I14" s="54" t="str">
        <f aca="false">V14</f>
        <v>x</v>
      </c>
      <c r="J14" s="73" t="n">
        <f aca="false">J10/SUM($J$10:$J$12)</f>
        <v>0.393068112040124</v>
      </c>
      <c r="K14" s="35"/>
      <c r="L14" s="53"/>
      <c r="M14" s="56" t="n">
        <v>384</v>
      </c>
      <c r="N14" s="57" t="n">
        <v>0.000852180783762514</v>
      </c>
      <c r="O14" s="58" t="n">
        <f aca="false">N14/MAX($N$10:$N$730)</f>
        <v>0.0424850442534757</v>
      </c>
      <c r="P14" s="53"/>
      <c r="Q14" s="67" t="n">
        <f aca="false">M14</f>
        <v>384</v>
      </c>
      <c r="R14" s="68" t="n">
        <f aca="false">N14*'used Standard Values'!B9</f>
        <v>1.70074576445953E-006</v>
      </c>
      <c r="S14" s="68" t="n">
        <f aca="false">N14*'used Standard Values'!C9</f>
        <v>4.87246293647191E-008</v>
      </c>
      <c r="T14" s="68" t="n">
        <f aca="false">N14*'used Standard Values'!D9</f>
        <v>8.02289348468668E-006</v>
      </c>
      <c r="V14" s="69" t="s">
        <v>49</v>
      </c>
      <c r="W14" s="70" t="n">
        <f aca="false">W10/SUM($W$10:$W$12)</f>
        <v>0.391376308534898</v>
      </c>
      <c r="X14" s="71"/>
      <c r="Y14" s="28"/>
      <c r="Z14" s="72" t="s">
        <v>50</v>
      </c>
      <c r="AA14" s="72"/>
      <c r="AB14" s="72"/>
      <c r="AC14" s="72"/>
      <c r="AD14" s="72"/>
      <c r="AE14" s="72"/>
      <c r="AF14" s="72"/>
      <c r="AG14" s="72"/>
      <c r="AH14" s="72"/>
      <c r="AI14" s="72"/>
      <c r="AJ14" s="72"/>
      <c r="AK14" s="72"/>
      <c r="AL14" s="72"/>
      <c r="AM14" s="72"/>
      <c r="AN14" s="72"/>
      <c r="AO14" s="72"/>
      <c r="AP14" s="72"/>
      <c r="AQ14" s="72"/>
      <c r="AR14" s="72"/>
      <c r="AS14" s="72"/>
    </row>
    <row r="15" customFormat="false" ht="18.75" hidden="false" customHeight="false" outlineLevel="0" collapsed="false">
      <c r="A15" s="63" t="s">
        <v>51</v>
      </c>
      <c r="B15" s="64" t="n">
        <v>583</v>
      </c>
      <c r="C15" s="65" t="n">
        <v>0.418209</v>
      </c>
      <c r="D15" s="49" t="n">
        <v>0.001858105</v>
      </c>
      <c r="E15" s="50" t="n">
        <v>1.03444940076315</v>
      </c>
      <c r="F15" s="51" t="n">
        <f aca="false">E15*(C15-D15)</f>
        <v>0.430693933839953</v>
      </c>
      <c r="G15" s="66" t="n">
        <f aca="false">F15/MAX(F15:F24)</f>
        <v>0.530221971485178</v>
      </c>
      <c r="H15" s="53"/>
      <c r="I15" s="54" t="str">
        <f aca="false">V15</f>
        <v>y</v>
      </c>
      <c r="J15" s="73" t="n">
        <f aca="false">J11/SUM($J$10:$J$12)</f>
        <v>0.382727862602404</v>
      </c>
      <c r="K15" s="35"/>
      <c r="L15" s="53"/>
      <c r="M15" s="56" t="n">
        <v>385</v>
      </c>
      <c r="N15" s="57" t="n">
        <v>0.000860699850592576</v>
      </c>
      <c r="O15" s="58" t="n">
        <f aca="false">N15/MAX($N$10:$N$730)</f>
        <v>0.0429097580444572</v>
      </c>
      <c r="P15" s="53"/>
      <c r="Q15" s="67" t="n">
        <f aca="false">M15</f>
        <v>385</v>
      </c>
      <c r="R15" s="68" t="n">
        <f aca="false">N15*'used Standard Values'!B10</f>
        <v>1.924524865925E-006</v>
      </c>
      <c r="S15" s="68" t="n">
        <f aca="false">N15*'used Standard Values'!C10</f>
        <v>5.50847904379248E-008</v>
      </c>
      <c r="T15" s="68" t="n">
        <f aca="false">N15*'used Standard Values'!D10</f>
        <v>9.08037481675315E-006</v>
      </c>
      <c r="V15" s="69" t="s">
        <v>52</v>
      </c>
      <c r="W15" s="70" t="n">
        <f aca="false">W11/SUM($W$10:$W$12)</f>
        <v>0.381113041114967</v>
      </c>
      <c r="X15" s="71"/>
      <c r="Y15" s="28"/>
      <c r="Z15" s="44" t="s">
        <v>53</v>
      </c>
      <c r="AA15" s="44"/>
      <c r="AB15" s="44"/>
      <c r="AC15" s="44"/>
      <c r="AD15" s="44"/>
      <c r="AE15" s="44"/>
      <c r="AF15" s="44"/>
      <c r="AG15" s="44"/>
      <c r="AH15" s="44"/>
      <c r="AI15" s="44"/>
      <c r="AJ15" s="44"/>
      <c r="AK15" s="44"/>
      <c r="AL15" s="44"/>
      <c r="AM15" s="44"/>
      <c r="AN15" s="44"/>
      <c r="AO15" s="44"/>
      <c r="AP15" s="44"/>
      <c r="AQ15" s="44"/>
      <c r="AR15" s="44"/>
      <c r="AS15" s="44"/>
    </row>
    <row r="16" customFormat="false" ht="18.75" hidden="false" customHeight="false" outlineLevel="0" collapsed="false">
      <c r="A16" s="63" t="s">
        <v>54</v>
      </c>
      <c r="B16" s="64" t="n">
        <v>620</v>
      </c>
      <c r="C16" s="65" t="n">
        <v>0.446454</v>
      </c>
      <c r="D16" s="49" t="n">
        <v>0.001762778</v>
      </c>
      <c r="E16" s="50" t="n">
        <v>1.03508344499939</v>
      </c>
      <c r="F16" s="51" t="n">
        <f aca="false">E16*(C16-D16)</f>
        <v>0.460292522028749</v>
      </c>
      <c r="G16" s="66" t="n">
        <f aca="false">F16/MAX(F16:F25)</f>
        <v>0.566660427078734</v>
      </c>
      <c r="H16" s="53"/>
      <c r="I16" s="54" t="str">
        <f aca="false">V16</f>
        <v>z</v>
      </c>
      <c r="J16" s="73" t="n">
        <f aca="false">J12/SUM($J$10:$J$12)</f>
        <v>0.224204025357473</v>
      </c>
      <c r="K16" s="74"/>
      <c r="L16" s="53"/>
      <c r="M16" s="56" t="n">
        <v>386</v>
      </c>
      <c r="N16" s="57" t="n">
        <v>0.000869384972181882</v>
      </c>
      <c r="O16" s="58" t="n">
        <f aca="false">N16/MAX($N$10:$N$730)</f>
        <v>0.0433427504119211</v>
      </c>
      <c r="P16" s="53"/>
      <c r="Q16" s="67" t="n">
        <f aca="false">M16</f>
        <v>386</v>
      </c>
      <c r="R16" s="68" t="n">
        <f aca="false">N16*'used Standard Values'!B11</f>
        <v>2.20422561769536E-006</v>
      </c>
      <c r="S16" s="68" t="n">
        <f aca="false">N16*'used Standard Values'!C11</f>
        <v>6.28949689983703E-008</v>
      </c>
      <c r="T16" s="68" t="n">
        <f aca="false">N16*'used Standard Values'!D11</f>
        <v>1.0402886700134E-005</v>
      </c>
      <c r="V16" s="69" t="s">
        <v>55</v>
      </c>
      <c r="W16" s="70" t="n">
        <f aca="false">W12/SUM($W$10:$W$12)</f>
        <v>0.227510650350135</v>
      </c>
      <c r="X16" s="71"/>
      <c r="Y16" s="75"/>
      <c r="Z16" s="72"/>
      <c r="AA16" s="72"/>
      <c r="AB16" s="72"/>
      <c r="AC16" s="72"/>
      <c r="AD16" s="72"/>
      <c r="AE16" s="72"/>
      <c r="AF16" s="72"/>
      <c r="AG16" s="72"/>
      <c r="AH16" s="72"/>
      <c r="AI16" s="72"/>
      <c r="AJ16" s="72"/>
      <c r="AK16" s="72"/>
      <c r="AL16" s="72"/>
      <c r="AM16" s="72"/>
      <c r="AN16" s="72"/>
      <c r="AO16" s="72"/>
      <c r="AP16" s="72"/>
      <c r="AQ16" s="72"/>
      <c r="AR16" s="72"/>
      <c r="AS16" s="72"/>
    </row>
    <row r="17" customFormat="false" ht="18.75" hidden="false" customHeight="false" outlineLevel="0" collapsed="false">
      <c r="A17" s="63" t="s">
        <v>56</v>
      </c>
      <c r="B17" s="64" t="n">
        <v>670</v>
      </c>
      <c r="C17" s="65" t="n">
        <v>0.119507</v>
      </c>
      <c r="D17" s="49" t="n">
        <v>0.00521704</v>
      </c>
      <c r="E17" s="50" t="n">
        <v>1.03359418669648</v>
      </c>
      <c r="F17" s="51" t="n">
        <f aca="false">E17*(C17-D17)</f>
        <v>0.118129438253773</v>
      </c>
      <c r="G17" s="66" t="n">
        <f aca="false">F17/MAX(F17:F26)</f>
        <v>0.145427689410242</v>
      </c>
      <c r="H17" s="53"/>
      <c r="I17" s="54" t="str">
        <f aca="false">V17</f>
        <v>Lx</v>
      </c>
      <c r="J17" s="76" t="n">
        <f aca="false">J11*'used Standard Values'!N13</f>
        <v>1035.39350458567</v>
      </c>
      <c r="K17" s="74" t="s">
        <v>57</v>
      </c>
      <c r="L17" s="53"/>
      <c r="M17" s="56" t="n">
        <v>387</v>
      </c>
      <c r="N17" s="57" t="n">
        <v>0.000877970978979373</v>
      </c>
      <c r="O17" s="58" t="n">
        <f aca="false">N17/MAX($N$10:$N$730)</f>
        <v>0.0437708014613022</v>
      </c>
      <c r="P17" s="53"/>
      <c r="Q17" s="67" t="n">
        <f aca="false">M17</f>
        <v>387</v>
      </c>
      <c r="R17" s="68" t="n">
        <f aca="false">N17*'used Standard Values'!B12</f>
        <v>2.53962148770867E-006</v>
      </c>
      <c r="S17" s="68" t="n">
        <f aca="false">N17*'used Standard Values'!C12</f>
        <v>7.2179960836887E-008</v>
      </c>
      <c r="T17" s="68" t="n">
        <f aca="false">N17*'used Standard Values'!D12</f>
        <v>1.1989457552715E-005</v>
      </c>
      <c r="V17" s="69" t="s">
        <v>58</v>
      </c>
      <c r="W17" s="77" t="n">
        <f aca="false">W11*'used Standard Values'!N13</f>
        <v>1042.54607561991</v>
      </c>
      <c r="X17" s="78" t="s">
        <v>57</v>
      </c>
      <c r="Y17" s="28"/>
      <c r="Z17" s="72" t="s">
        <v>59</v>
      </c>
      <c r="AA17" s="72"/>
      <c r="AB17" s="72"/>
      <c r="AC17" s="72"/>
      <c r="AD17" s="72"/>
      <c r="AE17" s="72"/>
      <c r="AF17" s="72"/>
      <c r="AG17" s="72"/>
      <c r="AH17" s="72"/>
      <c r="AI17" s="72"/>
      <c r="AJ17" s="72"/>
      <c r="AK17" s="72"/>
      <c r="AL17" s="72"/>
      <c r="AM17" s="72"/>
      <c r="AN17" s="72"/>
      <c r="AO17" s="72"/>
      <c r="AP17" s="72"/>
      <c r="AQ17" s="72"/>
      <c r="AR17" s="72"/>
      <c r="AS17" s="72"/>
    </row>
    <row r="18" customFormat="false" ht="18.75" hidden="false" customHeight="false" outlineLevel="0" collapsed="false">
      <c r="A18" s="63" t="s">
        <v>60</v>
      </c>
      <c r="B18" s="64" t="n">
        <v>750</v>
      </c>
      <c r="C18" s="65" t="n">
        <v>0.661343</v>
      </c>
      <c r="D18" s="49" t="n">
        <v>0.003</v>
      </c>
      <c r="E18" s="50" t="n">
        <v>1.23383990622122</v>
      </c>
      <c r="F18" s="51" t="n">
        <f aca="false">E18*(C18-D18)</f>
        <v>0.812289865381395</v>
      </c>
      <c r="G18" s="66" t="n">
        <f aca="false">F18/MAX(F18:F27)</f>
        <v>1</v>
      </c>
      <c r="H18" s="53"/>
      <c r="I18" s="54"/>
      <c r="J18" s="79"/>
      <c r="K18" s="35"/>
      <c r="L18" s="53"/>
      <c r="M18" s="56" t="n">
        <v>388</v>
      </c>
      <c r="N18" s="57" t="n">
        <v>0.000887104078665212</v>
      </c>
      <c r="O18" s="58" t="n">
        <f aca="false">N18/MAX($N$10:$N$730)</f>
        <v>0.0442261275513969</v>
      </c>
      <c r="P18" s="53"/>
      <c r="Q18" s="67" t="n">
        <f aca="false">M18</f>
        <v>388</v>
      </c>
      <c r="R18" s="68" t="n">
        <f aca="false">N18*'used Standard Values'!B13</f>
        <v>2.92817886887641E-006</v>
      </c>
      <c r="S18" s="68" t="n">
        <f aca="false">N18*'used Standard Values'!C13</f>
        <v>8.29514701244793E-008</v>
      </c>
      <c r="T18" s="68" t="n">
        <f aca="false">N18*'used Standard Values'!D13</f>
        <v>1.38282227334373E-005</v>
      </c>
      <c r="V18" s="80"/>
      <c r="W18" s="81"/>
      <c r="X18" s="71"/>
      <c r="Y18" s="28"/>
      <c r="Z18" s="44" t="s">
        <v>61</v>
      </c>
      <c r="AA18" s="44"/>
      <c r="AB18" s="44"/>
      <c r="AC18" s="44"/>
      <c r="AD18" s="44"/>
      <c r="AE18" s="44"/>
      <c r="AF18" s="44"/>
      <c r="AG18" s="44"/>
      <c r="AH18" s="44"/>
      <c r="AI18" s="44"/>
      <c r="AJ18" s="44"/>
      <c r="AK18" s="44"/>
      <c r="AL18" s="44"/>
      <c r="AM18" s="44"/>
      <c r="AN18" s="44"/>
      <c r="AO18" s="44"/>
      <c r="AP18" s="44"/>
      <c r="AQ18" s="44"/>
      <c r="AR18" s="44"/>
      <c r="AS18" s="44"/>
    </row>
    <row r="19" customFormat="false" ht="18.75" hidden="false" customHeight="false" outlineLevel="0" collapsed="false">
      <c r="A19" s="63" t="s">
        <v>62</v>
      </c>
      <c r="B19" s="64" t="n">
        <v>900</v>
      </c>
      <c r="C19" s="65" t="n">
        <v>0.078555</v>
      </c>
      <c r="D19" s="49" t="n">
        <v>0.001</v>
      </c>
      <c r="E19" s="50" t="n">
        <v>1.26941570639527</v>
      </c>
      <c r="F19" s="51" t="n">
        <f aca="false">E19*(C19-D19)</f>
        <v>0.0984495351094849</v>
      </c>
      <c r="G19" s="66" t="n">
        <f aca="false">F19/MAX(F19:F28)</f>
        <v>1</v>
      </c>
      <c r="H19" s="53"/>
      <c r="I19" s="54" t="str">
        <f aca="false">V19</f>
        <v>u'</v>
      </c>
      <c r="J19" s="73" t="n">
        <f aca="false">4*J10/(J10+15*J11+3*J12)</f>
        <v>0.23099240160652</v>
      </c>
      <c r="K19" s="35"/>
      <c r="L19" s="53"/>
      <c r="M19" s="56" t="n">
        <v>389</v>
      </c>
      <c r="N19" s="57" t="n">
        <v>0.000895942236742076</v>
      </c>
      <c r="O19" s="58" t="n">
        <f aca="false">N19/MAX($N$10:$N$730)</f>
        <v>0.0446667494759572</v>
      </c>
      <c r="P19" s="53"/>
      <c r="Q19" s="67" t="n">
        <f aca="false">M19</f>
        <v>389</v>
      </c>
      <c r="R19" s="68" t="n">
        <f aca="false">N19*'used Standard Values'!B14</f>
        <v>3.36268265686088E-006</v>
      </c>
      <c r="S19" s="68" t="n">
        <f aca="false">N19*'used Standard Values'!C14</f>
        <v>9.50918148330806E-008</v>
      </c>
      <c r="T19" s="68" t="n">
        <f aca="false">N19*'used Standard Values'!D14</f>
        <v>1.58851902487725E-005</v>
      </c>
      <c r="V19" s="69" t="s">
        <v>63</v>
      </c>
      <c r="W19" s="73" t="n">
        <f aca="false">4*W10/(W10+15*W11+3*W12)</f>
        <v>0.230539914071726</v>
      </c>
      <c r="X19" s="71"/>
      <c r="Y19" s="28"/>
      <c r="Z19" s="72"/>
      <c r="AA19" s="72"/>
      <c r="AB19" s="72"/>
      <c r="AC19" s="72"/>
      <c r="AD19" s="72"/>
      <c r="AE19" s="72"/>
      <c r="AF19" s="72"/>
      <c r="AG19" s="72"/>
      <c r="AH19" s="72"/>
      <c r="AI19" s="72"/>
      <c r="AJ19" s="72"/>
      <c r="AK19" s="72"/>
      <c r="AL19" s="72"/>
      <c r="AM19" s="72"/>
      <c r="AN19" s="72"/>
      <c r="AO19" s="72"/>
      <c r="AP19" s="72"/>
      <c r="AQ19" s="72"/>
      <c r="AR19" s="72"/>
      <c r="AS19" s="72"/>
    </row>
    <row r="20" customFormat="false" ht="15" hidden="false" customHeight="false" outlineLevel="0" collapsed="false">
      <c r="B20" s="22"/>
      <c r="H20" s="53"/>
      <c r="I20" s="54" t="str">
        <f aca="false">V20</f>
        <v>v'</v>
      </c>
      <c r="J20" s="73" t="n">
        <f aca="false">9*J10/(J10+15*J11+3*J12)</f>
        <v>0.519732903614669</v>
      </c>
      <c r="K20" s="35"/>
      <c r="L20" s="53"/>
      <c r="M20" s="56" t="n">
        <v>390</v>
      </c>
      <c r="N20" s="57" t="n">
        <v>0.000905026313437285</v>
      </c>
      <c r="O20" s="58" t="n">
        <f aca="false">N20/MAX($N$10:$N$730)</f>
        <v>0.0451196315495167</v>
      </c>
      <c r="P20" s="53"/>
      <c r="Q20" s="67" t="n">
        <f aca="false">M20</f>
        <v>390</v>
      </c>
      <c r="R20" s="68" t="n">
        <f aca="false">N20*'used Standard Values'!B15</f>
        <v>3.8400266479144E-006</v>
      </c>
      <c r="S20" s="68" t="n">
        <f aca="false">N20*'used Standard Values'!C15</f>
        <v>1.08603157612474E-007</v>
      </c>
      <c r="T20" s="68" t="n">
        <f aca="false">N20*'used Standard Values'!D15</f>
        <v>1.81457866346807E-005</v>
      </c>
      <c r="V20" s="69" t="s">
        <v>64</v>
      </c>
      <c r="W20" s="73" t="n">
        <f aca="false">9*W10/(W10+15*W11+3*W12)</f>
        <v>0.518714806661383</v>
      </c>
      <c r="X20" s="71"/>
      <c r="Y20" s="28"/>
      <c r="Z20" s="72" t="s">
        <v>65</v>
      </c>
      <c r="AA20" s="72"/>
      <c r="AB20" s="72"/>
      <c r="AC20" s="72"/>
      <c r="AD20" s="72"/>
      <c r="AE20" s="72"/>
      <c r="AF20" s="72"/>
      <c r="AG20" s="72"/>
      <c r="AH20" s="72"/>
      <c r="AI20" s="72"/>
      <c r="AJ20" s="72"/>
      <c r="AK20" s="72"/>
      <c r="AL20" s="72"/>
      <c r="AM20" s="72"/>
      <c r="AN20" s="72"/>
      <c r="AO20" s="72"/>
      <c r="AP20" s="72"/>
      <c r="AQ20" s="72"/>
      <c r="AR20" s="72"/>
      <c r="AS20" s="72"/>
    </row>
    <row r="21" customFormat="false" ht="15" hidden="false" customHeight="false" outlineLevel="0" collapsed="false">
      <c r="H21" s="53"/>
      <c r="I21" s="54"/>
      <c r="J21" s="82"/>
      <c r="K21" s="35"/>
      <c r="L21" s="53"/>
      <c r="M21" s="56" t="n">
        <v>391</v>
      </c>
      <c r="N21" s="57" t="n">
        <v>0.000914239353395223</v>
      </c>
      <c r="O21" s="58" t="n">
        <f aca="false">N21/MAX($N$10:$N$730)</f>
        <v>0.0455789430216598</v>
      </c>
      <c r="P21" s="53"/>
      <c r="Q21" s="67" t="n">
        <f aca="false">M21</f>
        <v>391</v>
      </c>
      <c r="R21" s="68" t="n">
        <f aca="false">N21*'used Standard Values'!B16</f>
        <v>4.35396343997653E-006</v>
      </c>
      <c r="S21" s="68" t="n">
        <f aca="false">N21*'used Standard Values'!C16</f>
        <v>1.23407684878701E-007</v>
      </c>
      <c r="T21" s="68" t="n">
        <f aca="false">N21*'used Standard Values'!D16</f>
        <v>2.05807712104471E-005</v>
      </c>
      <c r="V21" s="69"/>
      <c r="W21" s="81"/>
      <c r="X21" s="71"/>
      <c r="Y21" s="75"/>
      <c r="Z21" s="83" t="s">
        <v>66</v>
      </c>
      <c r="AA21" s="83"/>
      <c r="AB21" s="83"/>
      <c r="AC21" s="83"/>
      <c r="AD21" s="83"/>
      <c r="AE21" s="83"/>
      <c r="AF21" s="83"/>
      <c r="AG21" s="83"/>
      <c r="AH21" s="83"/>
      <c r="AI21" s="83"/>
      <c r="AJ21" s="83"/>
      <c r="AK21" s="83"/>
      <c r="AL21" s="83"/>
      <c r="AM21" s="83"/>
      <c r="AN21" s="83"/>
      <c r="AO21" s="83"/>
      <c r="AP21" s="83"/>
      <c r="AQ21" s="83"/>
      <c r="AR21" s="83"/>
      <c r="AS21" s="83"/>
    </row>
    <row r="22" customFormat="false" ht="15.75" hidden="false" customHeight="false" outlineLevel="0" collapsed="false">
      <c r="H22" s="53"/>
      <c r="I22" s="84" t="str">
        <f aca="false">V22</f>
        <v>CCT</v>
      </c>
      <c r="J22" s="85" t="n">
        <f aca="false">437*((J14-0.332)/(0.1858-J15))^3+3601*((J14-0.332)/(0.1858-J15))^2+6861*((J14-0.332)/(0.1858-J15))+5517</f>
        <v>3722.63315493473</v>
      </c>
      <c r="K22" s="86" t="s">
        <v>67</v>
      </c>
      <c r="L22" s="53"/>
      <c r="M22" s="56" t="n">
        <v>392</v>
      </c>
      <c r="N22" s="57" t="n">
        <v>0.000923500690106512</v>
      </c>
      <c r="O22" s="58" t="n">
        <f aca="false">N22/MAX($N$10:$N$730)</f>
        <v>0.0460406623041438</v>
      </c>
      <c r="P22" s="53"/>
      <c r="Q22" s="67" t="n">
        <f aca="false">M22</f>
        <v>392</v>
      </c>
      <c r="R22" s="68" t="n">
        <f aca="false">N22*'used Standard Values'!B17</f>
        <v>4.92230300630084E-006</v>
      </c>
      <c r="S22" s="68" t="n">
        <f aca="false">N22*'used Standard Values'!C17</f>
        <v>1.39902966545616E-007</v>
      </c>
      <c r="T22" s="68" t="n">
        <f aca="false">N22*'used Standard Values'!D17</f>
        <v>2.32748770726716E-005</v>
      </c>
      <c r="V22" s="87" t="s">
        <v>68</v>
      </c>
      <c r="W22" s="85" t="n">
        <f aca="false">437*((W14-0.332)/(0.1858-W15))^3+3601*((W14-0.332)/(0.1858-W15))^2+6861*((W14-0.332)/(0.1858-W15))+5517</f>
        <v>3751.74066206247</v>
      </c>
      <c r="X22" s="88" t="s">
        <v>67</v>
      </c>
    </row>
    <row r="23" customFormat="false" ht="15" hidden="false" customHeight="false" outlineLevel="0" collapsed="false">
      <c r="H23" s="53"/>
      <c r="I23" s="53"/>
      <c r="J23" s="89" t="str">
        <f aca="false">IF(OR(J22&lt;'used Standard Values'!N4,J22&gt;'used Standard Values'!N5,J19&lt;'used Standard Values'!N7,J20&lt;'used Standard Values'!N8,J19&gt;'used Standard Values'!N9,J20&gt;'used Standard Values'!N10),"CCT outside range","CCT inside")</f>
        <v>CCT inside</v>
      </c>
      <c r="K23" s="53"/>
      <c r="L23" s="53"/>
      <c r="M23" s="56" t="n">
        <v>393</v>
      </c>
      <c r="N23" s="57" t="n">
        <v>0.000932946416088969</v>
      </c>
      <c r="O23" s="58" t="n">
        <f aca="false">N23/MAX($N$10:$N$730)</f>
        <v>0.046511574220978</v>
      </c>
      <c r="P23" s="53"/>
      <c r="Q23" s="67" t="n">
        <f aca="false">M23</f>
        <v>393</v>
      </c>
      <c r="R23" s="68" t="n">
        <f aca="false">N23*'used Standard Values'!B18</f>
        <v>5.57781793322812E-006</v>
      </c>
      <c r="S23" s="68" t="n">
        <f aca="false">N23*'used Standard Values'!C18</f>
        <v>1.58794943589671E-007</v>
      </c>
      <c r="T23" s="68" t="n">
        <f aca="false">N23*'used Standard Values'!D18</f>
        <v>2.63834634219995E-005</v>
      </c>
      <c r="W23" s="90" t="str">
        <f aca="false">IF(OR(W22&lt;'used Standard Values'!N4,W22&gt;'used Standard Values'!N5,W19&lt;'used Standard Values'!N7,W20&lt;'used Standard Values'!N8,W19&gt;'used Standard Values'!N9,W20&gt;'used Standard Values'!N10),"CCT outside range","CCT inside")</f>
        <v>CCT inside</v>
      </c>
    </row>
    <row r="24" customFormat="false" ht="15" hidden="false" customHeight="false" outlineLevel="0" collapsed="false">
      <c r="H24" s="53"/>
      <c r="L24" s="53"/>
      <c r="M24" s="56" t="n">
        <v>394</v>
      </c>
      <c r="N24" s="57" t="n">
        <v>0.000942424262295732</v>
      </c>
      <c r="O24" s="58" t="n">
        <f aca="false">N24/MAX($N$10:$N$730)</f>
        <v>0.0469840874754357</v>
      </c>
      <c r="P24" s="53"/>
      <c r="Q24" s="67" t="n">
        <f aca="false">M24</f>
        <v>394</v>
      </c>
      <c r="R24" s="68" t="n">
        <f aca="false">N24*'used Standard Values'!B19</f>
        <v>6.35299221577422E-006</v>
      </c>
      <c r="S24" s="68" t="n">
        <f aca="false">N24*'used Standard Values'!C19</f>
        <v>1.80772052296518E-007</v>
      </c>
      <c r="T24" s="68" t="n">
        <f aca="false">N24*'used Standard Values'!D19</f>
        <v>3.00605443914175E-005</v>
      </c>
    </row>
    <row r="25" customFormat="false" ht="15" hidden="false" customHeight="false" outlineLevel="0" collapsed="false">
      <c r="H25" s="53"/>
      <c r="I25" s="53"/>
      <c r="J25" s="53"/>
      <c r="K25" s="53"/>
      <c r="L25" s="53"/>
      <c r="M25" s="56" t="n">
        <v>395</v>
      </c>
      <c r="N25" s="57" t="n">
        <v>0.000952475714190262</v>
      </c>
      <c r="O25" s="58" t="n">
        <f aca="false">N25/MAX($N$10:$N$730)</f>
        <v>0.0474851975528835</v>
      </c>
      <c r="P25" s="53"/>
      <c r="Q25" s="67" t="n">
        <f aca="false">M25</f>
        <v>395</v>
      </c>
      <c r="R25" s="68" t="n">
        <f aca="false">N25*'used Standard Values'!B20</f>
        <v>7.28643921355549E-006</v>
      </c>
      <c r="S25" s="68" t="n">
        <f aca="false">N25*'used Standard Values'!C20</f>
        <v>2.06687229979287E-007</v>
      </c>
      <c r="T25" s="68" t="n">
        <f aca="false">N25*'used Standard Values'!D20</f>
        <v>3.44891456108293E-005</v>
      </c>
    </row>
    <row r="26" customFormat="false" ht="15" hidden="false" customHeight="false" outlineLevel="0" collapsed="false">
      <c r="H26" s="53"/>
      <c r="I26" s="53"/>
      <c r="J26" s="53"/>
      <c r="K26" s="53"/>
      <c r="L26" s="53"/>
      <c r="M26" s="56" t="n">
        <v>396</v>
      </c>
      <c r="N26" s="57" t="n">
        <v>0.000963355983570012</v>
      </c>
      <c r="O26" s="58" t="n">
        <f aca="false">N26/MAX($N$10:$N$730)</f>
        <v>0.0480276279090898</v>
      </c>
      <c r="P26" s="53"/>
      <c r="Q26" s="67" t="n">
        <f aca="false">M26</f>
        <v>396</v>
      </c>
      <c r="R26" s="68" t="n">
        <f aca="false">N26*'used Standard Values'!B21</f>
        <v>8.43068754400305E-006</v>
      </c>
      <c r="S26" s="68" t="n">
        <f aca="false">N26*'used Standard Values'!C21</f>
        <v>2.37859046828526E-007</v>
      </c>
      <c r="T26" s="68" t="n">
        <f aca="false">N26*'used Standard Values'!D21</f>
        <v>3.9919265873939E-005</v>
      </c>
    </row>
    <row r="27" customFormat="false" ht="15" hidden="false" customHeight="false" outlineLevel="0" collapsed="false">
      <c r="H27" s="53"/>
      <c r="I27" s="53"/>
      <c r="J27" s="53"/>
      <c r="K27" s="53"/>
      <c r="L27" s="53"/>
      <c r="M27" s="56" t="n">
        <v>397</v>
      </c>
      <c r="N27" s="57" t="n">
        <v>0.000974774019343324</v>
      </c>
      <c r="O27" s="58" t="n">
        <f aca="false">N27/MAX($N$10:$N$730)</f>
        <v>0.0485968683383037</v>
      </c>
      <c r="P27" s="53"/>
      <c r="Q27" s="67" t="n">
        <f aca="false">M27</f>
        <v>397</v>
      </c>
      <c r="R27" s="68" t="n">
        <f aca="false">N27*'used Standard Values'!B22</f>
        <v>9.77589166711186E-006</v>
      </c>
      <c r="S27" s="68" t="n">
        <f aca="false">N27*'used Standard Values'!C22</f>
        <v>2.74145445200116E-007</v>
      </c>
      <c r="T27" s="68" t="n">
        <f aca="false">N27*'used Standard Values'!D22</f>
        <v>4.63053920781598E-005</v>
      </c>
    </row>
    <row r="28" customFormat="false" ht="15" hidden="false" customHeight="false" outlineLevel="0" collapsed="false">
      <c r="H28" s="53"/>
      <c r="I28" s="53"/>
      <c r="J28" s="53"/>
      <c r="K28" s="53"/>
      <c r="L28" s="53"/>
      <c r="M28" s="56" t="n">
        <v>398</v>
      </c>
      <c r="N28" s="57" t="n">
        <v>0.000988184498714645</v>
      </c>
      <c r="O28" s="58" t="n">
        <f aca="false">N28/MAX($N$10:$N$730)</f>
        <v>0.0492654410407241</v>
      </c>
      <c r="P28" s="53"/>
      <c r="Q28" s="67" t="n">
        <f aca="false">M28</f>
        <v>398</v>
      </c>
      <c r="R28" s="68" t="n">
        <f aca="false">N28*'used Standard Values'!B23</f>
        <v>1.1286746888969E-005</v>
      </c>
      <c r="S28" s="68" t="n">
        <f aca="false">N28*'used Standard Values'!C23</f>
        <v>3.14756526530588E-007</v>
      </c>
      <c r="T28" s="68" t="n">
        <f aca="false">N28*'used Standard Values'!D23</f>
        <v>5.34804264882966E-005</v>
      </c>
    </row>
    <row r="29" customFormat="false" ht="15" hidden="false" customHeight="false" outlineLevel="0" collapsed="false">
      <c r="H29" s="53"/>
      <c r="I29" s="53"/>
      <c r="J29" s="53"/>
      <c r="K29" s="53"/>
      <c r="L29" s="53"/>
      <c r="M29" s="56" t="n">
        <v>399</v>
      </c>
      <c r="N29" s="57" t="n">
        <v>0.00100328757050267</v>
      </c>
      <c r="O29" s="58" t="n">
        <f aca="false">N29/MAX($N$10:$N$730)</f>
        <v>0.0500183970865586</v>
      </c>
      <c r="P29" s="53"/>
      <c r="Q29" s="67" t="n">
        <f aca="false">M29</f>
        <v>399</v>
      </c>
      <c r="R29" s="68" t="n">
        <f aca="false">N29*'used Standard Values'!B24</f>
        <v>1.29113177776746E-005</v>
      </c>
      <c r="S29" s="68" t="n">
        <f aca="false">N29*'used Standard Values'!C24</f>
        <v>3.58441239464508E-007</v>
      </c>
      <c r="T29" s="68" t="n">
        <f aca="false">N29*'used Standard Values'!D24</f>
        <v>6.11985653241492E-005</v>
      </c>
    </row>
    <row r="30" customFormat="false" ht="15" hidden="false" customHeight="false" outlineLevel="0" collapsed="false">
      <c r="H30" s="53"/>
      <c r="I30" s="53"/>
      <c r="J30" s="53"/>
      <c r="K30" s="53"/>
      <c r="L30" s="53"/>
      <c r="M30" s="56" t="n">
        <v>400</v>
      </c>
      <c r="N30" s="57" t="n">
        <v>0.00102171827207216</v>
      </c>
      <c r="O30" s="58" t="n">
        <f aca="false">N30/MAX($N$10:$N$730)</f>
        <v>0.0509372504410605</v>
      </c>
      <c r="P30" s="53"/>
      <c r="Q30" s="67" t="n">
        <f aca="false">M30</f>
        <v>400</v>
      </c>
      <c r="R30" s="68" t="n">
        <f aca="false">N30*'used Standard Values'!B25</f>
        <v>1.46207884733526E-005</v>
      </c>
      <c r="S30" s="68" t="n">
        <f aca="false">N30*'used Standard Values'!C25</f>
        <v>4.04600435740575E-007</v>
      </c>
      <c r="T30" s="68" t="n">
        <f aca="false">N30*'used Standard Values'!D25</f>
        <v>6.93235949772788E-005</v>
      </c>
    </row>
    <row r="31" customFormat="false" ht="15" hidden="false" customHeight="false" outlineLevel="0" collapsed="false">
      <c r="H31" s="53"/>
      <c r="I31" s="53"/>
      <c r="J31" s="53"/>
      <c r="K31" s="53"/>
      <c r="L31" s="53"/>
      <c r="M31" s="56" t="n">
        <v>401</v>
      </c>
      <c r="N31" s="57" t="n">
        <v>0.00104337821232502</v>
      </c>
      <c r="O31" s="58" t="n">
        <f aca="false">N31/MAX($N$10:$N$730)</f>
        <v>0.0520170958655342</v>
      </c>
      <c r="P31" s="53"/>
      <c r="Q31" s="67" t="n">
        <f aca="false">M31</f>
        <v>401</v>
      </c>
      <c r="R31" s="68" t="n">
        <f aca="false">N31*'used Standard Values'!B26</f>
        <v>1.63856600989834E-005</v>
      </c>
      <c r="S31" s="68" t="n">
        <f aca="false">N31*'used Standard Values'!C26</f>
        <v>4.52528468345082E-007</v>
      </c>
      <c r="T31" s="68" t="n">
        <f aca="false">N31*'used Standard Values'!D26</f>
        <v>7.77174034042694E-005</v>
      </c>
    </row>
    <row r="32" customFormat="false" ht="15" hidden="false" customHeight="false" outlineLevel="0" collapsed="false">
      <c r="H32" s="53"/>
      <c r="I32" s="53"/>
      <c r="J32" s="53"/>
      <c r="K32" s="53"/>
      <c r="L32" s="53"/>
      <c r="M32" s="56" t="n">
        <v>402</v>
      </c>
      <c r="N32" s="57" t="n">
        <v>0.00107041398604549</v>
      </c>
      <c r="O32" s="58" t="n">
        <f aca="false">N32/MAX($N$10:$N$730)</f>
        <v>0.0533649507630241</v>
      </c>
      <c r="P32" s="53"/>
      <c r="Q32" s="67" t="n">
        <f aca="false">M32</f>
        <v>402</v>
      </c>
      <c r="R32" s="68" t="n">
        <f aca="false">N32*'used Standard Values'!B27</f>
        <v>1.83548596008759E-005</v>
      </c>
      <c r="S32" s="68" t="n">
        <f aca="false">N32*'used Standard Values'!C27</f>
        <v>5.06331505335181E-007</v>
      </c>
      <c r="T32" s="68" t="n">
        <f aca="false">N32*'used Standard Values'!D27</f>
        <v>8.70905517504792E-005</v>
      </c>
    </row>
    <row r="33" customFormat="false" ht="15" hidden="false" customHeight="false" outlineLevel="0" collapsed="false">
      <c r="H33" s="53"/>
      <c r="I33" s="53"/>
      <c r="J33" s="53"/>
      <c r="K33" s="53"/>
      <c r="L33" s="53"/>
      <c r="M33" s="56" t="n">
        <v>403</v>
      </c>
      <c r="N33" s="57" t="n">
        <v>0.00110321451082033</v>
      </c>
      <c r="O33" s="58" t="n">
        <f aca="false">N33/MAX($N$10:$N$730)</f>
        <v>0.0550002044241589</v>
      </c>
      <c r="P33" s="53"/>
      <c r="Q33" s="67" t="n">
        <f aca="false">M33</f>
        <v>403</v>
      </c>
      <c r="R33" s="68" t="n">
        <f aca="false">N33*'used Standard Values'!B28</f>
        <v>2.0719714434909E-005</v>
      </c>
      <c r="S33" s="68" t="n">
        <f aca="false">N33*'used Standard Values'!C28</f>
        <v>5.71328318005589E-007</v>
      </c>
      <c r="T33" s="68" t="n">
        <f aca="false">N33*'used Standard Values'!D28</f>
        <v>9.83555893404518E-005</v>
      </c>
    </row>
    <row r="34" customFormat="false" ht="15" hidden="false" customHeight="false" outlineLevel="0" collapsed="false">
      <c r="H34" s="53"/>
      <c r="I34" s="53"/>
      <c r="J34" s="53"/>
      <c r="K34" s="53"/>
      <c r="L34" s="53"/>
      <c r="M34" s="56" t="n">
        <v>404</v>
      </c>
      <c r="N34" s="57" t="n">
        <v>0.00114373022914968</v>
      </c>
      <c r="O34" s="58" t="n">
        <f aca="false">N34/MAX($N$10:$N$730)</f>
        <v>0.0570200951785407</v>
      </c>
      <c r="P34" s="53"/>
      <c r="Q34" s="67" t="n">
        <f aca="false">M34</f>
        <v>404</v>
      </c>
      <c r="R34" s="68" t="n">
        <f aca="false">N34*'used Standard Values'!B29</f>
        <v>2.37301262316999E-005</v>
      </c>
      <c r="S34" s="68" t="n">
        <f aca="false">N34*'used Standard Values'!C29</f>
        <v>6.54463824874732E-007</v>
      </c>
      <c r="T34" s="68" t="n">
        <f aca="false">N34*'used Standard Values'!D29</f>
        <v>0.00011270372577092</v>
      </c>
    </row>
    <row r="35" customFormat="false" ht="15" hidden="false" customHeight="false" outlineLevel="0" collapsed="false">
      <c r="H35" s="53"/>
      <c r="I35" s="53"/>
      <c r="J35" s="53"/>
      <c r="K35" s="53"/>
      <c r="L35" s="53"/>
      <c r="M35" s="56" t="n">
        <v>405</v>
      </c>
      <c r="N35" s="57" t="n">
        <v>0.00119260055693502</v>
      </c>
      <c r="O35" s="58" t="n">
        <f aca="false">N35/MAX($N$10:$N$730)</f>
        <v>0.0594565007842563</v>
      </c>
      <c r="P35" s="53"/>
      <c r="Q35" s="67" t="n">
        <f aca="false">M35</f>
        <v>405</v>
      </c>
      <c r="R35" s="68" t="n">
        <f aca="false">N35*'used Standard Values'!B30</f>
        <v>2.76564069153232E-005</v>
      </c>
      <c r="S35" s="68" t="n">
        <f aca="false">N35*'used Standard Values'!C30</f>
        <v>7.63264356438414E-007</v>
      </c>
      <c r="T35" s="68" t="n">
        <f aca="false">N35*'used Standard Values'!D30</f>
        <v>0.000131424581374239</v>
      </c>
    </row>
    <row r="36" customFormat="false" ht="15" hidden="false" customHeight="false" outlineLevel="0" collapsed="false">
      <c r="H36" s="53"/>
      <c r="I36" s="53"/>
      <c r="J36" s="53"/>
      <c r="K36" s="53"/>
      <c r="L36" s="53"/>
      <c r="M36" s="56" t="n">
        <v>406</v>
      </c>
      <c r="N36" s="57" t="n">
        <v>0.00125129919924055</v>
      </c>
      <c r="O36" s="58" t="n">
        <f aca="false">N36/MAX($N$10:$N$730)</f>
        <v>0.062382892065879</v>
      </c>
      <c r="P36" s="53"/>
      <c r="Q36" s="67" t="n">
        <f aca="false">M36</f>
        <v>406</v>
      </c>
      <c r="R36" s="68" t="n">
        <f aca="false">N36*'used Standard Values'!B31</f>
        <v>3.27932485822087E-005</v>
      </c>
      <c r="S36" s="68" t="n">
        <f aca="false">N36*'used Standard Values'!C31</f>
        <v>9.06641347801728E-007</v>
      </c>
      <c r="T36" s="68" t="n">
        <f aca="false">N36*'used Standard Values'!D31</f>
        <v>0.000155928522504722</v>
      </c>
    </row>
    <row r="37" customFormat="false" ht="15" hidden="false" customHeight="false" outlineLevel="0" collapsed="false">
      <c r="H37" s="53"/>
      <c r="I37" s="53"/>
      <c r="J37" s="53"/>
      <c r="K37" s="53"/>
      <c r="L37" s="53"/>
      <c r="M37" s="56" t="n">
        <v>407</v>
      </c>
      <c r="N37" s="57" t="n">
        <v>0.00132134178268136</v>
      </c>
      <c r="O37" s="58" t="n">
        <f aca="false">N37/MAX($N$10:$N$730)</f>
        <v>0.0658748298258135</v>
      </c>
      <c r="P37" s="53"/>
      <c r="Q37" s="67" t="n">
        <f aca="false">M37</f>
        <v>407</v>
      </c>
      <c r="R37" s="68" t="n">
        <f aca="false">N37*'used Standard Values'!B32</f>
        <v>3.93528352158719E-005</v>
      </c>
      <c r="S37" s="68" t="n">
        <f aca="false">N37*'used Standard Values'!C32</f>
        <v>1.09076764160346E-006</v>
      </c>
      <c r="T37" s="68" t="n">
        <f aca="false">N37*'used Standard Values'!D32</f>
        <v>0.000187236376886979</v>
      </c>
    </row>
    <row r="38" customFormat="false" ht="15" hidden="false" customHeight="false" outlineLevel="0" collapsed="false">
      <c r="H38" s="53"/>
      <c r="I38" s="53"/>
      <c r="J38" s="53"/>
      <c r="K38" s="53"/>
      <c r="L38" s="53"/>
      <c r="M38" s="56" t="n">
        <v>408</v>
      </c>
      <c r="N38" s="57" t="n">
        <v>0.00140313592417234</v>
      </c>
      <c r="O38" s="58" t="n">
        <f aca="false">N38/MAX($N$10:$N$730)</f>
        <v>0.0699526356002838</v>
      </c>
      <c r="P38" s="53"/>
      <c r="Q38" s="67" t="n">
        <f aca="false">M38</f>
        <v>408</v>
      </c>
      <c r="R38" s="68" t="n">
        <f aca="false">N38*'used Standard Values'!B33</f>
        <v>4.75395359960092E-005</v>
      </c>
      <c r="S38" s="68" t="n">
        <f aca="false">N38*'used Standard Values'!C33</f>
        <v>1.32057540639404E-006</v>
      </c>
      <c r="T38" s="68" t="n">
        <f aca="false">N38*'used Standard Values'!D33</f>
        <v>0.000226330735544733</v>
      </c>
    </row>
    <row r="39" customFormat="false" ht="15" hidden="false" customHeight="false" outlineLevel="0" collapsed="false">
      <c r="H39" s="53"/>
      <c r="I39" s="53"/>
      <c r="J39" s="53"/>
      <c r="K39" s="53"/>
      <c r="L39" s="53"/>
      <c r="M39" s="56" t="n">
        <v>409</v>
      </c>
      <c r="N39" s="57" t="n">
        <v>0.0014981410802925</v>
      </c>
      <c r="O39" s="58" t="n">
        <f aca="false">N39/MAX($N$10:$N$730)</f>
        <v>0.074689069862803</v>
      </c>
      <c r="P39" s="53"/>
      <c r="Q39" s="67" t="n">
        <f aca="false">M39</f>
        <v>409</v>
      </c>
      <c r="R39" s="68" t="n">
        <f aca="false">N39*'used Standard Values'!B34</f>
        <v>5.76308506305511E-005</v>
      </c>
      <c r="S39" s="68" t="n">
        <f aca="false">N39*'used Standard Values'!C34</f>
        <v>1.60283117898334E-006</v>
      </c>
      <c r="T39" s="68" t="n">
        <f aca="false">N39*'used Standard Values'!D34</f>
        <v>0.000274544540322946</v>
      </c>
    </row>
    <row r="40" customFormat="false" ht="15" hidden="false" customHeight="false" outlineLevel="0" collapsed="false">
      <c r="H40" s="53"/>
      <c r="I40" s="53"/>
      <c r="J40" s="53"/>
      <c r="K40" s="53"/>
      <c r="L40" s="53"/>
      <c r="M40" s="56" t="n">
        <v>410</v>
      </c>
      <c r="N40" s="57" t="n">
        <v>0.00160686245568598</v>
      </c>
      <c r="O40" s="58" t="n">
        <f aca="false">N40/MAX($N$10:$N$730)</f>
        <v>0.0801093193367434</v>
      </c>
      <c r="P40" s="53"/>
      <c r="Q40" s="67" t="n">
        <f aca="false">M40</f>
        <v>410</v>
      </c>
      <c r="R40" s="68" t="n">
        <f aca="false">N40*'used Standard Values'!B35</f>
        <v>6.99145854468971E-005</v>
      </c>
      <c r="S40" s="68" t="n">
        <f aca="false">N40*'used Standard Values'!C35</f>
        <v>1.94430357138004E-006</v>
      </c>
      <c r="T40" s="68" t="n">
        <f aca="false">N40*'used Standard Values'!D35</f>
        <v>0.000333263273309273</v>
      </c>
    </row>
    <row r="41" customFormat="false" ht="15" hidden="false" customHeight="false" outlineLevel="0" collapsed="false">
      <c r="H41" s="53"/>
      <c r="I41" s="53"/>
      <c r="J41" s="53"/>
      <c r="K41" s="53"/>
      <c r="L41" s="53"/>
      <c r="M41" s="56" t="n">
        <v>411</v>
      </c>
      <c r="N41" s="57" t="n">
        <v>0.0017298032666892</v>
      </c>
      <c r="O41" s="58" t="n">
        <f aca="false">N41/MAX($N$10:$N$730)</f>
        <v>0.0862384716193951</v>
      </c>
      <c r="P41" s="53"/>
      <c r="Q41" s="67" t="n">
        <f aca="false">M41</f>
        <v>411</v>
      </c>
      <c r="R41" s="68" t="n">
        <f aca="false">N41*'used Standard Values'!B36</f>
        <v>8.47527489333974E-005</v>
      </c>
      <c r="S41" s="68" t="n">
        <f aca="false">N41*'used Standard Values'!C36</f>
        <v>2.35614946132796E-006</v>
      </c>
      <c r="T41" s="68" t="n">
        <f aca="false">N41*'used Standard Values'!D36</f>
        <v>0.000404241357979459</v>
      </c>
    </row>
    <row r="42" customFormat="false" ht="15" hidden="false" customHeight="false" outlineLevel="0" collapsed="false">
      <c r="H42" s="53"/>
      <c r="I42" s="53"/>
      <c r="J42" s="53"/>
      <c r="K42" s="53"/>
      <c r="L42" s="53"/>
      <c r="M42" s="56" t="n">
        <v>412</v>
      </c>
      <c r="N42" s="57" t="n">
        <v>0.00186790588995858</v>
      </c>
      <c r="O42" s="58" t="n">
        <f aca="false">N42/MAX($N$10:$N$730)</f>
        <v>0.0931235084248669</v>
      </c>
      <c r="P42" s="53"/>
      <c r="Q42" s="67" t="n">
        <f aca="false">M42</f>
        <v>412</v>
      </c>
      <c r="R42" s="68" t="n">
        <f aca="false">N42*'used Standard Values'!B37</f>
        <v>0.000102777038620835</v>
      </c>
      <c r="S42" s="68" t="n">
        <f aca="false">N42*'used Standard Values'!C37</f>
        <v>2.85930067686588E-006</v>
      </c>
      <c r="T42" s="68" t="n">
        <f aca="false">N42*'used Standard Values'!D37</f>
        <v>0.000490533380830269</v>
      </c>
    </row>
    <row r="43" customFormat="false" ht="15" hidden="false" customHeight="false" outlineLevel="0" collapsed="false">
      <c r="H43" s="53"/>
      <c r="I43" s="53"/>
      <c r="J43" s="53"/>
      <c r="K43" s="53"/>
      <c r="L43" s="53"/>
      <c r="M43" s="56" t="n">
        <v>413</v>
      </c>
      <c r="N43" s="57" t="n">
        <v>0.00202042362616499</v>
      </c>
      <c r="O43" s="58" t="n">
        <f aca="false">N43/MAX($N$10:$N$730)</f>
        <v>0.100727203433759</v>
      </c>
      <c r="P43" s="53"/>
      <c r="Q43" s="67" t="n">
        <f aca="false">M43</f>
        <v>413</v>
      </c>
      <c r="R43" s="68" t="n">
        <f aca="false">N43*'used Standard Values'!B38</f>
        <v>0.000124698121698552</v>
      </c>
      <c r="S43" s="68" t="n">
        <f aca="false">N43*'used Standard Values'!C38</f>
        <v>3.47587215289821E-006</v>
      </c>
      <c r="T43" s="68" t="n">
        <f aca="false">N43*'used Standard Values'!D38</f>
        <v>0.000595569566233334</v>
      </c>
    </row>
    <row r="44" customFormat="false" ht="15" hidden="false" customHeight="false" outlineLevel="0" collapsed="false">
      <c r="H44" s="53"/>
      <c r="I44" s="53"/>
      <c r="J44" s="53"/>
      <c r="K44" s="53"/>
      <c r="L44" s="53"/>
      <c r="M44" s="56" t="n">
        <v>414</v>
      </c>
      <c r="N44" s="57" t="n">
        <v>0.00218810087456119</v>
      </c>
      <c r="O44" s="58" t="n">
        <f aca="false">N44/MAX($N$10:$N$730)</f>
        <v>0.109086668296322</v>
      </c>
      <c r="P44" s="53"/>
      <c r="Q44" s="67" t="n">
        <f aca="false">M44</f>
        <v>414</v>
      </c>
      <c r="R44" s="68" t="n">
        <f aca="false">N44*'used Standard Values'!B39</f>
        <v>0.000151442837730129</v>
      </c>
      <c r="S44" s="68" t="n">
        <f aca="false">N44*'used Standard Values'!C39</f>
        <v>4.23468194885838E-006</v>
      </c>
      <c r="T44" s="68" t="n">
        <f aca="false">N44*'used Standard Values'!D39</f>
        <v>0.000723820487153529</v>
      </c>
    </row>
    <row r="45" customFormat="false" ht="15" hidden="false" customHeight="false" outlineLevel="0" collapsed="false">
      <c r="H45" s="53"/>
      <c r="I45" s="53"/>
      <c r="J45" s="53"/>
      <c r="K45" s="53"/>
      <c r="L45" s="53"/>
      <c r="M45" s="56" t="n">
        <v>415</v>
      </c>
      <c r="N45" s="57" t="n">
        <v>0.00237063302329832</v>
      </c>
      <c r="O45" s="58" t="n">
        <f aca="false">N45/MAX($N$10:$N$730)</f>
        <v>0.118186716742075</v>
      </c>
      <c r="P45" s="53"/>
      <c r="Q45" s="67" t="n">
        <f aca="false">M45</f>
        <v>415</v>
      </c>
      <c r="R45" s="68" t="n">
        <f aca="false">N45*'used Standard Values'!B40</f>
        <v>0.000184032241598649</v>
      </c>
      <c r="S45" s="68" t="n">
        <f aca="false">N45*'used Standard Values'!C40</f>
        <v>5.16797999079034E-006</v>
      </c>
      <c r="T45" s="68" t="n">
        <f aca="false">N45*'used Standard Values'!D40</f>
        <v>0.000880216041550667</v>
      </c>
    </row>
    <row r="46" customFormat="false" ht="15" hidden="false" customHeight="false" outlineLevel="0" collapsed="false">
      <c r="H46" s="53"/>
      <c r="I46" s="53"/>
      <c r="J46" s="53"/>
      <c r="K46" s="53"/>
      <c r="L46" s="53"/>
      <c r="M46" s="56" t="n">
        <v>416</v>
      </c>
      <c r="N46" s="57" t="n">
        <v>0.0025674607587159</v>
      </c>
      <c r="O46" s="58" t="n">
        <f aca="false">N46/MAX($N$10:$N$730)</f>
        <v>0.12799946446986</v>
      </c>
      <c r="P46" s="53"/>
      <c r="Q46" s="67" t="n">
        <f aca="false">M46</f>
        <v>416</v>
      </c>
      <c r="R46" s="68" t="n">
        <f aca="false">N46*'used Standard Values'!B41</f>
        <v>0.000223261535077101</v>
      </c>
      <c r="S46" s="68" t="n">
        <f aca="false">N46*'used Standard Values'!C41</f>
        <v>6.3026026704958E-006</v>
      </c>
      <c r="T46" s="68" t="n">
        <f aca="false">N46*'used Standard Values'!D41</f>
        <v>0.00106860053167046</v>
      </c>
    </row>
    <row r="47" customFormat="false" ht="15" hidden="false" customHeight="false" outlineLevel="0" collapsed="false">
      <c r="H47" s="53"/>
      <c r="I47" s="53"/>
      <c r="J47" s="53"/>
      <c r="K47" s="53"/>
      <c r="L47" s="53"/>
      <c r="M47" s="56" t="n">
        <v>417</v>
      </c>
      <c r="N47" s="57" t="n">
        <v>0.00277797187653911</v>
      </c>
      <c r="O47" s="58" t="n">
        <f aca="false">N47/MAX($N$10:$N$730)</f>
        <v>0.138494390343547</v>
      </c>
      <c r="P47" s="53"/>
      <c r="Q47" s="67" t="n">
        <f aca="false">M47</f>
        <v>417</v>
      </c>
      <c r="R47" s="68" t="n">
        <f aca="false">N47*'used Standard Values'!B42</f>
        <v>0.000269954195214316</v>
      </c>
      <c r="S47" s="68" t="n">
        <f aca="false">N47*'used Standard Values'!C42</f>
        <v>7.67831426675411E-006</v>
      </c>
      <c r="T47" s="68" t="n">
        <f aca="false">N47*'used Standard Values'!D42</f>
        <v>0.00129304645713578</v>
      </c>
    </row>
    <row r="48" customFormat="false" ht="15" hidden="false" customHeight="false" outlineLevel="0" collapsed="false">
      <c r="H48" s="53"/>
      <c r="I48" s="53"/>
      <c r="J48" s="53"/>
      <c r="K48" s="53"/>
      <c r="L48" s="53"/>
      <c r="M48" s="56" t="n">
        <v>418</v>
      </c>
      <c r="N48" s="57" t="n">
        <v>0.00300201215934081</v>
      </c>
      <c r="O48" s="58" t="n">
        <f aca="false">N48/MAX($N$10:$N$730)</f>
        <v>0.14966380593089</v>
      </c>
      <c r="P48" s="53"/>
      <c r="Q48" s="67" t="n">
        <f aca="false">M48</f>
        <v>418</v>
      </c>
      <c r="R48" s="68" t="n">
        <f aca="false">N48*'used Standard Values'!B43</f>
        <v>0.000325437030749148</v>
      </c>
      <c r="S48" s="68" t="n">
        <f aca="false">N48*'used Standard Values'!C43</f>
        <v>9.35967351039278E-006</v>
      </c>
      <c r="T48" s="68" t="n">
        <f aca="false">N48*'used Standard Values'!D43</f>
        <v>0.00156013010874619</v>
      </c>
    </row>
    <row r="49" customFormat="false" ht="15" hidden="false" customHeight="false" outlineLevel="0" collapsed="false">
      <c r="H49" s="53"/>
      <c r="I49" s="53"/>
      <c r="J49" s="53"/>
      <c r="K49" s="53"/>
      <c r="L49" s="53"/>
      <c r="M49" s="56" t="n">
        <v>419</v>
      </c>
      <c r="N49" s="57" t="n">
        <v>0.00323825856829591</v>
      </c>
      <c r="O49" s="58" t="n">
        <f aca="false">N49/MAX($N$10:$N$730)</f>
        <v>0.161441751796868</v>
      </c>
      <c r="P49" s="53"/>
      <c r="Q49" s="67" t="n">
        <f aca="false">M49</f>
        <v>419</v>
      </c>
      <c r="R49" s="68" t="n">
        <f aca="false">N49*'used Standard Values'!B44</f>
        <v>0.000391075420169106</v>
      </c>
      <c r="S49" s="68" t="n">
        <f aca="false">N49*'used Standard Values'!C44</f>
        <v>1.14193950152387E-005</v>
      </c>
      <c r="T49" s="68" t="n">
        <f aca="false">N49*'used Standard Values'!D44</f>
        <v>0.0018766689595621</v>
      </c>
    </row>
    <row r="50" customFormat="false" ht="15" hidden="false" customHeight="false" outlineLevel="0" collapsed="false">
      <c r="H50" s="53"/>
      <c r="I50" s="53"/>
      <c r="J50" s="53"/>
      <c r="K50" s="53"/>
      <c r="L50" s="53"/>
      <c r="M50" s="56" t="n">
        <v>420</v>
      </c>
      <c r="N50" s="57" t="n">
        <v>0.00348597630369211</v>
      </c>
      <c r="O50" s="58" t="n">
        <f aca="false">N50/MAX($N$10:$N$730)</f>
        <v>0.173791594871493</v>
      </c>
      <c r="P50" s="53"/>
      <c r="Q50" s="67" t="n">
        <f aca="false">M50</f>
        <v>420</v>
      </c>
      <c r="R50" s="68" t="n">
        <f aca="false">N50*'used Standard Values'!B45</f>
        <v>0.000468445495690145</v>
      </c>
      <c r="S50" s="68" t="n">
        <f aca="false">N50*'used Standard Values'!C45</f>
        <v>1.39439052147684E-005</v>
      </c>
      <c r="T50" s="68" t="n">
        <f aca="false">N50*'used Standard Values'!D45</f>
        <v>0.00225054630166362</v>
      </c>
    </row>
    <row r="51" customFormat="false" ht="15" hidden="false" customHeight="false" outlineLevel="0" collapsed="false">
      <c r="H51" s="53"/>
      <c r="I51" s="53"/>
      <c r="J51" s="53"/>
      <c r="K51" s="53"/>
      <c r="L51" s="53"/>
      <c r="M51" s="56" t="n">
        <v>421</v>
      </c>
      <c r="N51" s="57" t="n">
        <v>0.00374440398281703</v>
      </c>
      <c r="O51" s="58" t="n">
        <f aca="false">N51/MAX($N$10:$N$730)</f>
        <v>0.186675376802682</v>
      </c>
      <c r="P51" s="53"/>
      <c r="Q51" s="67" t="n">
        <f aca="false">M51</f>
        <v>421</v>
      </c>
      <c r="R51" s="68" t="n">
        <f aca="false">N51*'used Standard Values'!B46</f>
        <v>0.000559257438946383</v>
      </c>
      <c r="S51" s="68" t="n">
        <f aca="false">N51*'used Standard Values'!C46</f>
        <v>1.70229591628421E-005</v>
      </c>
      <c r="T51" s="68" t="n">
        <f aca="false">N51*'used Standard Values'!D46</f>
        <v>0.00269029360230952</v>
      </c>
    </row>
    <row r="52" customFormat="false" ht="15" hidden="false" customHeight="false" outlineLevel="0" collapsed="false">
      <c r="H52" s="53"/>
      <c r="I52" s="53"/>
      <c r="J52" s="53"/>
      <c r="K52" s="53"/>
      <c r="L52" s="53"/>
      <c r="M52" s="56" t="n">
        <v>422</v>
      </c>
      <c r="N52" s="57" t="n">
        <v>0.00401230748863112</v>
      </c>
      <c r="O52" s="58" t="n">
        <f aca="false">N52/MAX($N$10:$N$730)</f>
        <v>0.200031571306294</v>
      </c>
      <c r="P52" s="53"/>
      <c r="Q52" s="67" t="n">
        <f aca="false">M52</f>
        <v>422</v>
      </c>
      <c r="R52" s="68" t="n">
        <f aca="false">N52*'used Standard Values'!B47</f>
        <v>0.000663618405697387</v>
      </c>
      <c r="S52" s="68" t="n">
        <f aca="false">N52*'used Standard Values'!C47</f>
        <v>2.07007782722443E-005</v>
      </c>
      <c r="T52" s="68" t="n">
        <f aca="false">N52*'used Standard Values'!D47</f>
        <v>0.00319665873988202</v>
      </c>
    </row>
    <row r="53" customFormat="false" ht="15" hidden="false" customHeight="false" outlineLevel="0" collapsed="false">
      <c r="H53" s="53"/>
      <c r="I53" s="53"/>
      <c r="J53" s="53"/>
      <c r="K53" s="53"/>
      <c r="L53" s="53"/>
      <c r="M53" s="56" t="n">
        <v>423</v>
      </c>
      <c r="N53" s="57" t="n">
        <v>0.00428895041804149</v>
      </c>
      <c r="O53" s="58" t="n">
        <f aca="false">N53/MAX($N$10:$N$730)</f>
        <v>0.213823465376609</v>
      </c>
      <c r="P53" s="53"/>
      <c r="Q53" s="67" t="n">
        <f aca="false">M53</f>
        <v>423</v>
      </c>
      <c r="R53" s="68" t="n">
        <f aca="false">N53*'used Standard Values'!B48</f>
        <v>0.000780516492821487</v>
      </c>
      <c r="S53" s="68" t="n">
        <f aca="false">N53*'used Standard Values'!C48</f>
        <v>2.50014928928809E-005</v>
      </c>
      <c r="T53" s="68" t="n">
        <f aca="false">N53*'used Standard Values'!D48</f>
        <v>0.00376503753978101</v>
      </c>
    </row>
    <row r="54" customFormat="false" ht="15" hidden="false" customHeight="false" outlineLevel="0" collapsed="false">
      <c r="H54" s="53"/>
      <c r="I54" s="53"/>
      <c r="J54" s="53"/>
      <c r="K54" s="53"/>
      <c r="L54" s="53"/>
      <c r="M54" s="56" t="n">
        <v>424</v>
      </c>
      <c r="N54" s="57" t="n">
        <v>0.00457232711407475</v>
      </c>
      <c r="O54" s="58" t="n">
        <f aca="false">N54/MAX($N$10:$N$730)</f>
        <v>0.227951067994239</v>
      </c>
      <c r="P54" s="53"/>
      <c r="Q54" s="67" t="n">
        <f aca="false">M54</f>
        <v>424</v>
      </c>
      <c r="R54" s="68" t="n">
        <f aca="false">N54*'used Standard Values'!B49</f>
        <v>0.000908114460453501</v>
      </c>
      <c r="S54" s="68" t="n">
        <f aca="false">N54*'used Standard Values'!C49</f>
        <v>2.99311848610716E-005</v>
      </c>
      <c r="T54" s="68" t="n">
        <f aca="false">N54*'used Standard Values'!D49</f>
        <v>0.00438686895400077</v>
      </c>
    </row>
    <row r="55" customFormat="false" ht="15" hidden="false" customHeight="false" outlineLevel="0" collapsed="false">
      <c r="H55" s="53"/>
      <c r="I55" s="53"/>
      <c r="J55" s="53"/>
      <c r="K55" s="53"/>
      <c r="L55" s="53"/>
      <c r="M55" s="56" t="n">
        <v>425</v>
      </c>
      <c r="N55" s="57" t="n">
        <v>0.00486204658274168</v>
      </c>
      <c r="O55" s="58" t="n">
        <f aca="false">N55/MAX($N$10:$N$730)</f>
        <v>0.242394886350554</v>
      </c>
      <c r="P55" s="53"/>
      <c r="Q55" s="67" t="n">
        <f aca="false">M55</f>
        <v>425</v>
      </c>
      <c r="R55" s="68" t="n">
        <f aca="false">N55*'used Standard Values'!B50</f>
        <v>0.00104422174457543</v>
      </c>
      <c r="S55" s="68" t="n">
        <f aca="false">N55*'used Standard Values'!C50</f>
        <v>3.54929400540143E-005</v>
      </c>
      <c r="T55" s="68" t="n">
        <f aca="false">N55*'used Standard Values'!D50</f>
        <v>0.0050519099880024</v>
      </c>
    </row>
    <row r="56" customFormat="false" ht="15" hidden="false" customHeight="false" outlineLevel="0" collapsed="false">
      <c r="H56" s="53"/>
      <c r="I56" s="53"/>
      <c r="J56" s="53"/>
      <c r="K56" s="53"/>
      <c r="L56" s="53"/>
      <c r="M56" s="56" t="n">
        <v>426</v>
      </c>
      <c r="N56" s="57" t="n">
        <v>0.00515662711209488</v>
      </c>
      <c r="O56" s="58" t="n">
        <f aca="false">N56/MAX($N$10:$N$730)</f>
        <v>0.257081050441846</v>
      </c>
      <c r="P56" s="53"/>
      <c r="Q56" s="67" t="n">
        <f aca="false">M56</f>
        <v>426</v>
      </c>
      <c r="R56" s="68" t="n">
        <f aca="false">N56*'used Standard Values'!B51</f>
        <v>0.00118698749372636</v>
      </c>
      <c r="S56" s="68" t="n">
        <f aca="false">N56*'used Standard Values'!C51</f>
        <v>4.1699101238345E-005</v>
      </c>
      <c r="T56" s="68" t="n">
        <f aca="false">N56*'used Standard Values'!D51</f>
        <v>0.00575153325912406</v>
      </c>
    </row>
    <row r="57" customFormat="false" ht="15" hidden="false" customHeight="false" outlineLevel="0" collapsed="false">
      <c r="H57" s="53"/>
      <c r="I57" s="53"/>
      <c r="J57" s="53"/>
      <c r="K57" s="53"/>
      <c r="L57" s="53"/>
      <c r="M57" s="56" t="n">
        <v>427</v>
      </c>
      <c r="N57" s="57" t="n">
        <v>0.00545470581311616</v>
      </c>
      <c r="O57" s="58" t="n">
        <f aca="false">N57/MAX($N$10:$N$730)</f>
        <v>0.271941614121768</v>
      </c>
      <c r="P57" s="53"/>
      <c r="Q57" s="67" t="n">
        <f aca="false">M57</f>
        <v>427</v>
      </c>
      <c r="R57" s="68" t="n">
        <f aca="false">N57*'used Standard Values'!B52</f>
        <v>0.00133574672310414</v>
      </c>
      <c r="S57" s="68" t="n">
        <f aca="false">N57*'used Standard Values'!C52</f>
        <v>4.85944467714242E-005</v>
      </c>
      <c r="T57" s="68" t="n">
        <f aca="false">N57*'used Standard Values'!D52</f>
        <v>0.0064829020402417</v>
      </c>
    </row>
    <row r="58" customFormat="false" ht="15" hidden="false" customHeight="false" outlineLevel="0" collapsed="false">
      <c r="H58" s="53"/>
      <c r="I58" s="53"/>
      <c r="J58" s="53"/>
      <c r="K58" s="53"/>
      <c r="L58" s="53"/>
      <c r="M58" s="56" t="n">
        <v>428</v>
      </c>
      <c r="N58" s="57" t="n">
        <v>0.00575525714364624</v>
      </c>
      <c r="O58" s="58" t="n">
        <f aca="false">N58/MAX($N$10:$N$730)</f>
        <v>0.286925449501902</v>
      </c>
      <c r="P58" s="53"/>
      <c r="Q58" s="67" t="n">
        <f aca="false">M58</f>
        <v>428</v>
      </c>
      <c r="R58" s="68" t="n">
        <f aca="false">N58*'used Standard Values'!B53</f>
        <v>0.00148932990443849</v>
      </c>
      <c r="S58" s="68" t="n">
        <f aca="false">N58*'used Standard Values'!C53</f>
        <v>5.62155100968506E-005</v>
      </c>
      <c r="T58" s="68" t="n">
        <f aca="false">N58*'used Standard Values'!D53</f>
        <v>0.00724082310991279</v>
      </c>
    </row>
    <row r="59" customFormat="false" ht="15" hidden="false" customHeight="false" outlineLevel="0" collapsed="false">
      <c r="H59" s="53"/>
      <c r="I59" s="53"/>
      <c r="J59" s="53"/>
      <c r="K59" s="53"/>
      <c r="L59" s="53"/>
      <c r="M59" s="56" t="n">
        <v>429</v>
      </c>
      <c r="N59" s="57" t="n">
        <v>0.00605663809862343</v>
      </c>
      <c r="O59" s="58" t="n">
        <f aca="false">N59/MAX($N$10:$N$730)</f>
        <v>0.301950645391474</v>
      </c>
      <c r="P59" s="53"/>
      <c r="Q59" s="67" t="n">
        <f aca="false">M59</f>
        <v>429</v>
      </c>
      <c r="R59" s="68" t="n">
        <f aca="false">N59*'used Standard Values'!B54</f>
        <v>0.00164624208264683</v>
      </c>
      <c r="S59" s="68" t="n">
        <f aca="false">N59*'used Standard Values'!C54</f>
        <v>6.45905930381027E-005</v>
      </c>
      <c r="T59" s="68" t="n">
        <f aca="false">N59*'used Standard Values'!D54</f>
        <v>0.00801856245525529</v>
      </c>
    </row>
    <row r="60" customFormat="false" ht="15" hidden="false" customHeight="false" outlineLevel="0" collapsed="false">
      <c r="H60" s="53"/>
      <c r="I60" s="53"/>
      <c r="J60" s="53"/>
      <c r="K60" s="53"/>
      <c r="L60" s="53"/>
      <c r="M60" s="56" t="n">
        <v>430</v>
      </c>
      <c r="N60" s="57" t="n">
        <v>0.00635793038871559</v>
      </c>
      <c r="O60" s="58" t="n">
        <f aca="false">N60/MAX($N$10:$N$730)</f>
        <v>0.316971420937808</v>
      </c>
      <c r="P60" s="53"/>
      <c r="Q60" s="67" t="n">
        <f aca="false">M60</f>
        <v>430</v>
      </c>
      <c r="R60" s="68" t="n">
        <f aca="false">N60*'used Standard Values'!B55</f>
        <v>0.00180501643735636</v>
      </c>
      <c r="S60" s="68" t="n">
        <f aca="false">N60*'used Standard Values'!C55</f>
        <v>7.37519925091008E-005</v>
      </c>
      <c r="T60" s="68" t="n">
        <f aca="false">N60*'used Standard Values'!D55</f>
        <v>0.00880954834660432</v>
      </c>
    </row>
    <row r="61" customFormat="false" ht="15" hidden="false" customHeight="false" outlineLevel="0" collapsed="false">
      <c r="H61" s="53"/>
      <c r="I61" s="53"/>
      <c r="J61" s="53"/>
      <c r="K61" s="53"/>
      <c r="L61" s="53"/>
      <c r="M61" s="56" t="n">
        <v>431</v>
      </c>
      <c r="N61" s="57" t="n">
        <v>0.00665773463813003</v>
      </c>
      <c r="O61" s="58" t="n">
        <f aca="false">N61/MAX($N$10:$N$730)</f>
        <v>0.33191801096477</v>
      </c>
      <c r="P61" s="53"/>
      <c r="Q61" s="67" t="n">
        <f aca="false">M61</f>
        <v>431</v>
      </c>
      <c r="R61" s="68" t="n">
        <f aca="false">N61*'used Standard Values'!B56</f>
        <v>0.0019636575535617</v>
      </c>
      <c r="S61" s="68" t="n">
        <f aca="false">N61*'used Standard Values'!C56</f>
        <v>8.37088294200974E-005</v>
      </c>
      <c r="T61" s="68" t="n">
        <f aca="false">N61*'used Standard Values'!D56</f>
        <v>0.00960468234122565</v>
      </c>
    </row>
    <row r="62" customFormat="false" ht="15" hidden="false" customHeight="false" outlineLevel="0" collapsed="false">
      <c r="H62" s="53"/>
      <c r="I62" s="53"/>
      <c r="J62" s="53"/>
      <c r="K62" s="53"/>
      <c r="L62" s="53"/>
      <c r="M62" s="56" t="n">
        <v>432</v>
      </c>
      <c r="N62" s="57" t="n">
        <v>0.00695499592834614</v>
      </c>
      <c r="O62" s="58" t="n">
        <f aca="false">N62/MAX($N$10:$N$730)</f>
        <v>0.346737823040227</v>
      </c>
      <c r="P62" s="53"/>
      <c r="Q62" s="67" t="n">
        <f aca="false">M62</f>
        <v>432</v>
      </c>
      <c r="R62" s="68" t="n">
        <f aca="false">N62*'used Standard Values'!B57</f>
        <v>0.00212055391606699</v>
      </c>
      <c r="S62" s="68" t="n">
        <f aca="false">N62*'used Standard Values'!C57</f>
        <v>9.44677622958657E-005</v>
      </c>
      <c r="T62" s="68" t="n">
        <f aca="false">N62*'used Standard Values'!D57</f>
        <v>0.0103963522561776</v>
      </c>
    </row>
    <row r="63" customFormat="false" ht="15" hidden="false" customHeight="false" outlineLevel="0" collapsed="false">
      <c r="H63" s="53"/>
      <c r="I63" s="53"/>
      <c r="J63" s="53"/>
      <c r="K63" s="53"/>
      <c r="L63" s="53"/>
      <c r="M63" s="56" t="n">
        <v>433</v>
      </c>
      <c r="N63" s="57" t="n">
        <v>0.00724861693233409</v>
      </c>
      <c r="O63" s="58" t="n">
        <f aca="false">N63/MAX($N$10:$N$730)</f>
        <v>0.36137615047716</v>
      </c>
      <c r="P63" s="53"/>
      <c r="Q63" s="67" t="n">
        <f aca="false">M63</f>
        <v>433</v>
      </c>
      <c r="R63" s="68" t="n">
        <f aca="false">N63*'used Standard Values'!B58</f>
        <v>0.0022745239359314</v>
      </c>
      <c r="S63" s="68" t="n">
        <f aca="false">N63*'used Standard Values'!C58</f>
        <v>0.000106044946162629</v>
      </c>
      <c r="T63" s="68" t="n">
        <f aca="false">N63*'used Standard Values'!D58</f>
        <v>0.0111787467214614</v>
      </c>
    </row>
    <row r="64" customFormat="false" ht="15" hidden="false" customHeight="false" outlineLevel="0" collapsed="false">
      <c r="H64" s="53"/>
      <c r="I64" s="53"/>
      <c r="J64" s="53"/>
      <c r="K64" s="53"/>
      <c r="L64" s="53"/>
      <c r="M64" s="56" t="n">
        <v>434</v>
      </c>
      <c r="N64" s="57" t="n">
        <v>0.00753666052158628</v>
      </c>
      <c r="O64" s="58" t="n">
        <f aca="false">N64/MAX($N$10:$N$730)</f>
        <v>0.375736418708366</v>
      </c>
      <c r="P64" s="53"/>
      <c r="Q64" s="67" t="n">
        <f aca="false">M64</f>
        <v>434</v>
      </c>
      <c r="R64" s="68" t="n">
        <f aca="false">N64*'used Standard Values'!B59</f>
        <v>0.00242413218812983</v>
      </c>
      <c r="S64" s="68" t="n">
        <f aca="false">N64*'used Standard Values'!C59</f>
        <v>0.000118439298396175</v>
      </c>
      <c r="T64" s="68" t="n">
        <f aca="false">N64*'used Standard Values'!D59</f>
        <v>0.011944707803114</v>
      </c>
    </row>
    <row r="65" customFormat="false" ht="15" hidden="false" customHeight="false" outlineLevel="0" collapsed="false">
      <c r="H65" s="53"/>
      <c r="I65" s="53"/>
      <c r="J65" s="53"/>
      <c r="K65" s="53"/>
      <c r="L65" s="53"/>
      <c r="M65" s="56" t="n">
        <v>435</v>
      </c>
      <c r="N65" s="57" t="n">
        <v>0.00781984911749733</v>
      </c>
      <c r="O65" s="58" t="n">
        <f aca="false">N65/MAX($N$10:$N$730)</f>
        <v>0.389854643689034</v>
      </c>
      <c r="P65" s="53"/>
      <c r="Q65" s="67" t="n">
        <f aca="false">M65</f>
        <v>435</v>
      </c>
      <c r="R65" s="68" t="n">
        <f aca="false">N65*'used Standard Values'!B60</f>
        <v>0.00256882043509787</v>
      </c>
      <c r="S65" s="68" t="n">
        <f aca="false">N65*'used Standard Values'!C60</f>
        <v>0.000131686259138655</v>
      </c>
      <c r="T65" s="68" t="n">
        <f aca="false">N65*'used Standard Values'!D60</f>
        <v>0.0126913023237335</v>
      </c>
    </row>
    <row r="66" customFormat="false" ht="15" hidden="false" customHeight="false" outlineLevel="0" collapsed="false">
      <c r="H66" s="53"/>
      <c r="I66" s="53"/>
      <c r="J66" s="53"/>
      <c r="K66" s="53"/>
      <c r="L66" s="53"/>
      <c r="M66" s="56" t="n">
        <v>436</v>
      </c>
      <c r="N66" s="57" t="n">
        <v>0.00809442726064274</v>
      </c>
      <c r="O66" s="58" t="n">
        <f aca="false">N66/MAX($N$10:$N$730)</f>
        <v>0.403543598878876</v>
      </c>
      <c r="P66" s="53"/>
      <c r="Q66" s="67" t="n">
        <f aca="false">M66</f>
        <v>436</v>
      </c>
      <c r="R66" s="68" t="n">
        <f aca="false">N66*'used Standard Values'!B61</f>
        <v>0.00270638227735134</v>
      </c>
      <c r="S66" s="68" t="n">
        <f aca="false">N66*'used Standard Values'!C61</f>
        <v>0.000145759265676208</v>
      </c>
      <c r="T66" s="68" t="n">
        <f aca="false">N66*'used Standard Values'!D61</f>
        <v>0.0134076481677795</v>
      </c>
    </row>
    <row r="67" customFormat="false" ht="15" hidden="false" customHeight="false" outlineLevel="0" collapsed="false">
      <c r="H67" s="53"/>
      <c r="I67" s="53"/>
      <c r="J67" s="53"/>
      <c r="K67" s="53"/>
      <c r="L67" s="53"/>
      <c r="M67" s="56" t="n">
        <v>437</v>
      </c>
      <c r="N67" s="57" t="n">
        <v>0.00836229113145661</v>
      </c>
      <c r="O67" s="58" t="n">
        <f aca="false">N67/MAX($N$10:$N$730)</f>
        <v>0.416897817399493</v>
      </c>
      <c r="P67" s="53"/>
      <c r="Q67" s="67" t="n">
        <f aca="false">M67</f>
        <v>437</v>
      </c>
      <c r="R67" s="68" t="n">
        <f aca="false">N67*'used Standard Values'!B62</f>
        <v>0.00283657361093051</v>
      </c>
      <c r="S67" s="68" t="n">
        <f aca="false">N67*'used Standard Values'!C62</f>
        <v>0.00016067707569955</v>
      </c>
      <c r="T67" s="68" t="n">
        <f aca="false">N67*'used Standard Values'!D62</f>
        <v>0.0140929349584502</v>
      </c>
    </row>
    <row r="68" customFormat="false" ht="15" hidden="false" customHeight="false" outlineLevel="0" collapsed="false">
      <c r="H68" s="53"/>
      <c r="I68" s="53"/>
      <c r="J68" s="53"/>
      <c r="K68" s="53"/>
      <c r="L68" s="53"/>
      <c r="M68" s="56" t="n">
        <v>438</v>
      </c>
      <c r="N68" s="57" t="n">
        <v>0.008619935412749</v>
      </c>
      <c r="O68" s="58" t="n">
        <f aca="false">N68/MAX($N$10:$N$730)</f>
        <v>0.429742543425857</v>
      </c>
      <c r="P68" s="53"/>
      <c r="Q68" s="67" t="n">
        <f aca="false">M68</f>
        <v>438</v>
      </c>
      <c r="R68" s="68" t="n">
        <f aca="false">N68*'used Standard Values'!B63</f>
        <v>0.00295768344473847</v>
      </c>
      <c r="S68" s="68" t="n">
        <f aca="false">N68*'used Standard Values'!C63</f>
        <v>0.000176311469337535</v>
      </c>
      <c r="T68" s="68" t="n">
        <f aca="false">N68*'used Standard Values'!D63</f>
        <v>0.0147390077539065</v>
      </c>
    </row>
    <row r="69" customFormat="false" ht="15" hidden="false" customHeight="false" outlineLevel="0" collapsed="false">
      <c r="H69" s="53"/>
      <c r="I69" s="53"/>
      <c r="J69" s="53"/>
      <c r="K69" s="53"/>
      <c r="L69" s="53"/>
      <c r="M69" s="56" t="n">
        <v>439</v>
      </c>
      <c r="N69" s="57" t="n">
        <v>0.00886760172827446</v>
      </c>
      <c r="O69" s="58" t="n">
        <f aca="false">N69/MAX($N$10:$N$730)</f>
        <v>0.442089822988695</v>
      </c>
      <c r="P69" s="53"/>
      <c r="Q69" s="67" t="n">
        <f aca="false">M69</f>
        <v>439</v>
      </c>
      <c r="R69" s="68" t="n">
        <f aca="false">N69*'used Standard Values'!B64</f>
        <v>0.00306933943916695</v>
      </c>
      <c r="S69" s="68" t="n">
        <f aca="false">N69*'used Standard Values'!C64</f>
        <v>0.00019258870255908</v>
      </c>
      <c r="T69" s="68" t="n">
        <f aca="false">N69*'used Standard Values'!D64</f>
        <v>0.0153443393005352</v>
      </c>
    </row>
    <row r="70" customFormat="false" ht="15" hidden="false" customHeight="false" outlineLevel="0" collapsed="false">
      <c r="H70" s="53"/>
      <c r="I70" s="53"/>
      <c r="J70" s="53"/>
      <c r="K70" s="53"/>
      <c r="L70" s="53"/>
      <c r="M70" s="56" t="n">
        <v>440</v>
      </c>
      <c r="N70" s="57" t="n">
        <v>0.00910448871382662</v>
      </c>
      <c r="O70" s="58" t="n">
        <f aca="false">N70/MAX($N$10:$N$730)</f>
        <v>0.453899704478655</v>
      </c>
      <c r="P70" s="53"/>
      <c r="Q70" s="67" t="n">
        <f aca="false">M70</f>
        <v>440</v>
      </c>
      <c r="R70" s="68" t="n">
        <f aca="false">N70*'used Standard Values'!B65</f>
        <v>0.00317091132925154</v>
      </c>
      <c r="S70" s="68" t="n">
        <f aca="false">N70*'used Standard Values'!C65</f>
        <v>0.000209403240418012</v>
      </c>
      <c r="T70" s="68" t="n">
        <f aca="false">N70*'used Standard Values'!D65</f>
        <v>0.015906088052378</v>
      </c>
    </row>
    <row r="71" customFormat="false" ht="15" hidden="false" customHeight="false" outlineLevel="0" collapsed="false">
      <c r="H71" s="53"/>
      <c r="I71" s="53"/>
      <c r="J71" s="53"/>
      <c r="K71" s="53"/>
      <c r="L71" s="53"/>
      <c r="M71" s="56" t="n">
        <v>441</v>
      </c>
      <c r="N71" s="57" t="n">
        <v>0.00932959644659192</v>
      </c>
      <c r="O71" s="58" t="n">
        <f aca="false">N71/MAX($N$10:$N$730)</f>
        <v>0.465122337246913</v>
      </c>
      <c r="P71" s="53"/>
      <c r="Q71" s="67" t="n">
        <f aca="false">M71</f>
        <v>441</v>
      </c>
      <c r="R71" s="68" t="n">
        <f aca="false">N71*'used Standard Values'!B66</f>
        <v>0.00326162598476889</v>
      </c>
      <c r="S71" s="68" t="n">
        <f aca="false">N71*'used Standard Values'!C66</f>
        <v>0.000226658907127336</v>
      </c>
      <c r="T71" s="68" t="n">
        <f aca="false">N71*'used Standard Values'!D66</f>
        <v>0.0164205058460033</v>
      </c>
    </row>
    <row r="72" customFormat="false" ht="15" hidden="false" customHeight="false" outlineLevel="0" collapsed="false">
      <c r="H72" s="53"/>
      <c r="I72" s="53"/>
      <c r="J72" s="53"/>
      <c r="K72" s="53"/>
      <c r="L72" s="53"/>
      <c r="M72" s="56" t="n">
        <v>442</v>
      </c>
      <c r="N72" s="57" t="n">
        <v>0.00954135006988831</v>
      </c>
      <c r="O72" s="58" t="n">
        <f aca="false">N72/MAX($N$10:$N$730)</f>
        <v>0.475679207605877</v>
      </c>
      <c r="P72" s="53"/>
      <c r="Q72" s="67" t="n">
        <f aca="false">M72</f>
        <v>442</v>
      </c>
      <c r="R72" s="68" t="n">
        <f aca="false">N72*'used Standard Values'!B67</f>
        <v>0.00334087891946121</v>
      </c>
      <c r="S72" s="68" t="n">
        <f aca="false">N72*'used Standard Values'!C67</f>
        <v>0.000244356265213856</v>
      </c>
      <c r="T72" s="68" t="n">
        <f aca="false">N72*'used Standard Values'!D67</f>
        <v>0.016884595397131</v>
      </c>
    </row>
    <row r="73" customFormat="false" ht="15" hidden="false" customHeight="false" outlineLevel="0" collapsed="false">
      <c r="H73" s="53"/>
      <c r="I73" s="53"/>
      <c r="J73" s="53"/>
      <c r="K73" s="53"/>
      <c r="L73" s="53"/>
      <c r="M73" s="56" t="n">
        <v>443</v>
      </c>
      <c r="N73" s="57" t="n">
        <v>0.00974044751188725</v>
      </c>
      <c r="O73" s="58" t="n">
        <f aca="false">N73/MAX($N$10:$N$730)</f>
        <v>0.485605110413415</v>
      </c>
      <c r="P73" s="53"/>
      <c r="Q73" s="67" t="n">
        <f aca="false">M73</f>
        <v>443</v>
      </c>
      <c r="R73" s="68" t="n">
        <f aca="false">N73*'used Standard Values'!B68</f>
        <v>0.00340928325497819</v>
      </c>
      <c r="S73" s="68" t="n">
        <f aca="false">N73*'used Standard Values'!C68</f>
        <v>0.000262588536080538</v>
      </c>
      <c r="T73" s="68" t="n">
        <f aca="false">N73*'used Standard Values'!D68</f>
        <v>0.0173016033371206</v>
      </c>
    </row>
    <row r="74" customFormat="false" ht="15" hidden="false" customHeight="false" outlineLevel="0" collapsed="false">
      <c r="H74" s="53"/>
      <c r="I74" s="53"/>
      <c r="J74" s="53"/>
      <c r="K74" s="53"/>
      <c r="L74" s="53"/>
      <c r="M74" s="56" t="n">
        <v>444</v>
      </c>
      <c r="N74" s="57" t="n">
        <v>0.00992477931475129</v>
      </c>
      <c r="O74" s="58" t="n">
        <f aca="false">N74/MAX($N$10:$N$730)</f>
        <v>0.494794879710283</v>
      </c>
      <c r="P74" s="53"/>
      <c r="Q74" s="67" t="n">
        <f aca="false">M74</f>
        <v>444</v>
      </c>
      <c r="R74" s="68" t="n">
        <f aca="false">N74*'used Standard Values'!B69</f>
        <v>0.00346659639251153</v>
      </c>
      <c r="S74" s="68" t="n">
        <f aca="false">N74*'used Standard Values'!C69</f>
        <v>0.000281379899547342</v>
      </c>
      <c r="T74" s="68" t="n">
        <f aca="false">N74*'used Standard Values'!D69</f>
        <v>0.0176704085796123</v>
      </c>
    </row>
    <row r="75" customFormat="false" ht="15" hidden="false" customHeight="false" outlineLevel="0" collapsed="false">
      <c r="H75" s="53"/>
      <c r="I75" s="53"/>
      <c r="J75" s="53"/>
      <c r="K75" s="53"/>
      <c r="L75" s="53"/>
      <c r="M75" s="56" t="n">
        <v>445</v>
      </c>
      <c r="N75" s="57" t="n">
        <v>0.0100961437969836</v>
      </c>
      <c r="O75" s="58" t="n">
        <f aca="false">N75/MAX($N$10:$N$730)</f>
        <v>0.503338169760748</v>
      </c>
      <c r="P75" s="53"/>
      <c r="Q75" s="67" t="n">
        <f aca="false">M75</f>
        <v>445</v>
      </c>
      <c r="R75" s="68" t="n">
        <f aca="false">N75*'used Standard Values'!B70</f>
        <v>0.00351406380997813</v>
      </c>
      <c r="S75" s="68" t="n">
        <f aca="false">N75*'used Standard Values'!C70</f>
        <v>0.000300865085150112</v>
      </c>
      <c r="T75" s="68" t="n">
        <f aca="false">N75*'used Standard Values'!D70</f>
        <v>0.017997385932503</v>
      </c>
    </row>
    <row r="76" customFormat="false" ht="15" hidden="false" customHeight="false" outlineLevel="0" collapsed="false">
      <c r="H76" s="53"/>
      <c r="I76" s="53"/>
      <c r="J76" s="53"/>
      <c r="K76" s="53"/>
      <c r="L76" s="53"/>
      <c r="M76" s="56" t="n">
        <v>446</v>
      </c>
      <c r="N76" s="57" t="n">
        <v>0.0102518060073106</v>
      </c>
      <c r="O76" s="58" t="n">
        <f aca="false">N76/MAX($N$10:$N$730)</f>
        <v>0.511098630944979</v>
      </c>
      <c r="P76" s="53"/>
      <c r="Q76" s="67" t="n">
        <f aca="false">M76</f>
        <v>446</v>
      </c>
      <c r="R76" s="68" t="n">
        <f aca="false">N76*'used Standard Values'!B71</f>
        <v>0.00355095187771201</v>
      </c>
      <c r="S76" s="68" t="n">
        <f aca="false">N76*'used Standard Values'!C71</f>
        <v>0.000320992555087882</v>
      </c>
      <c r="T76" s="68" t="n">
        <f aca="false">N76*'used Standard Values'!D71</f>
        <v>0.0182786441036038</v>
      </c>
    </row>
    <row r="77" customFormat="false" ht="15" hidden="false" customHeight="false" outlineLevel="0" collapsed="false">
      <c r="H77" s="53"/>
      <c r="I77" s="53"/>
      <c r="J77" s="53"/>
      <c r="K77" s="53"/>
      <c r="L77" s="53"/>
      <c r="M77" s="56" t="n">
        <v>447</v>
      </c>
      <c r="N77" s="57" t="n">
        <v>0.0103916807472983</v>
      </c>
      <c r="O77" s="58" t="n">
        <f aca="false">N77/MAX($N$10:$N$730)</f>
        <v>0.51807201573791</v>
      </c>
      <c r="P77" s="53"/>
      <c r="Q77" s="67" t="n">
        <f aca="false">M77</f>
        <v>447</v>
      </c>
      <c r="R77" s="68" t="n">
        <f aca="false">N77*'used Standard Values'!B72</f>
        <v>0.0035774649540987</v>
      </c>
      <c r="S77" s="68" t="n">
        <f aca="false">N77*'used Standard Values'!C72</f>
        <v>0.000341716704356317</v>
      </c>
      <c r="T77" s="68" t="n">
        <f aca="false">N77*'used Standard Values'!D72</f>
        <v>0.0185148555091252</v>
      </c>
    </row>
    <row r="78" customFormat="false" ht="15" hidden="false" customHeight="false" outlineLevel="0" collapsed="false">
      <c r="H78" s="53"/>
      <c r="I78" s="53"/>
      <c r="J78" s="53"/>
      <c r="K78" s="53"/>
      <c r="L78" s="53"/>
      <c r="M78" s="56" t="n">
        <v>448</v>
      </c>
      <c r="N78" s="57" t="n">
        <v>0.0105172117820495</v>
      </c>
      <c r="O78" s="58" t="n">
        <f aca="false">N78/MAX($N$10:$N$730)</f>
        <v>0.524330302322413</v>
      </c>
      <c r="P78" s="53"/>
      <c r="Q78" s="67" t="n">
        <f aca="false">M78</f>
        <v>448</v>
      </c>
      <c r="R78" s="68" t="n">
        <f aca="false">N78*'used Standard Values'!B73</f>
        <v>0.00359487553856822</v>
      </c>
      <c r="S78" s="68" t="n">
        <f aca="false">N78*'used Standard Values'!C73</f>
        <v>0.000363065929993546</v>
      </c>
      <c r="T78" s="68" t="n">
        <f aca="false">N78*'used Standard Values'!D73</f>
        <v>0.0187122042716413</v>
      </c>
    </row>
    <row r="79" customFormat="false" ht="15" hidden="false" customHeight="false" outlineLevel="0" collapsed="false">
      <c r="H79" s="53"/>
      <c r="I79" s="53"/>
      <c r="J79" s="53"/>
      <c r="K79" s="53"/>
      <c r="L79" s="53"/>
      <c r="M79" s="56" t="n">
        <v>449</v>
      </c>
      <c r="N79" s="57" t="n">
        <v>0.0106272029454856</v>
      </c>
      <c r="O79" s="58" t="n">
        <f aca="false">N79/MAX($N$10:$N$730)</f>
        <v>0.529813856440401</v>
      </c>
      <c r="P79" s="53"/>
      <c r="Q79" s="67" t="n">
        <f aca="false">M79</f>
        <v>449</v>
      </c>
      <c r="R79" s="68" t="n">
        <f aca="false">N79*'used Standard Values'!B74</f>
        <v>0.00360362181831678</v>
      </c>
      <c r="S79" s="68" t="n">
        <f aca="false">N79*'used Standard Values'!C74</f>
        <v>0.000384977972014306</v>
      </c>
      <c r="T79" s="68" t="n">
        <f aca="false">N79*'used Standard Values'!D74</f>
        <v>0.0188725000759109</v>
      </c>
    </row>
    <row r="80" customFormat="false" ht="15" hidden="false" customHeight="false" outlineLevel="0" collapsed="false">
      <c r="H80" s="53"/>
      <c r="I80" s="53"/>
      <c r="J80" s="53"/>
      <c r="K80" s="53"/>
      <c r="L80" s="53"/>
      <c r="M80" s="56" t="n">
        <v>450</v>
      </c>
      <c r="N80" s="57" t="n">
        <v>0.0107212918279737</v>
      </c>
      <c r="O80" s="58" t="n">
        <f aca="false">N80/MAX($N$10:$N$730)</f>
        <v>0.53450461034196</v>
      </c>
      <c r="P80" s="53"/>
      <c r="Q80" s="67" t="n">
        <f aca="false">M80</f>
        <v>450</v>
      </c>
      <c r="R80" s="68" t="n">
        <f aca="false">N80*'used Standard Values'!B75</f>
        <v>0.00360449831256475</v>
      </c>
      <c r="S80" s="68" t="n">
        <f aca="false">N80*'used Standard Values'!C75</f>
        <v>0.000407409089463</v>
      </c>
      <c r="T80" s="68" t="n">
        <f aca="false">N80*'used Standard Values'!D75</f>
        <v>0.0189993084612704</v>
      </c>
    </row>
    <row r="81" customFormat="false" ht="15" hidden="false" customHeight="false" outlineLevel="0" collapsed="false">
      <c r="H81" s="53"/>
      <c r="I81" s="53"/>
      <c r="J81" s="53"/>
      <c r="K81" s="53"/>
      <c r="L81" s="53"/>
      <c r="M81" s="56" t="n">
        <v>451</v>
      </c>
      <c r="N81" s="57" t="n">
        <v>0.0108001136303645</v>
      </c>
      <c r="O81" s="58" t="n">
        <f aca="false">N81/MAX($N$10:$N$730)</f>
        <v>0.538434231645936</v>
      </c>
      <c r="P81" s="53"/>
      <c r="Q81" s="67" t="n">
        <f aca="false">M81</f>
        <v>451</v>
      </c>
      <c r="R81" s="68" t="n">
        <f aca="false">N81*'used Standard Values'!B76</f>
        <v>0.0035985730213761</v>
      </c>
      <c r="S81" s="68" t="n">
        <f aca="false">N81*'used Standard Values'!C76</f>
        <v>0.000430348563791636</v>
      </c>
      <c r="T81" s="68" t="n">
        <f aca="false">N81*'used Standard Values'!D76</f>
        <v>0.0190973970479033</v>
      </c>
    </row>
    <row r="82" customFormat="false" ht="15" hidden="false" customHeight="false" outlineLevel="0" collapsed="false">
      <c r="H82" s="53"/>
      <c r="I82" s="53"/>
      <c r="J82" s="53"/>
      <c r="K82" s="53"/>
      <c r="L82" s="53"/>
      <c r="M82" s="56" t="n">
        <v>452</v>
      </c>
      <c r="N82" s="57" t="n">
        <v>0.0108655345135197</v>
      </c>
      <c r="O82" s="58" t="n">
        <f aca="false">N82/MAX($N$10:$N$730)</f>
        <v>0.541695756863247</v>
      </c>
      <c r="P82" s="53"/>
      <c r="Q82" s="67" t="n">
        <f aca="false">M82</f>
        <v>452</v>
      </c>
      <c r="R82" s="68" t="n">
        <f aca="false">N82*'used Standard Values'!B77</f>
        <v>0.00358607296292999</v>
      </c>
      <c r="S82" s="68" t="n">
        <f aca="false">N82*'used Standard Values'!C77</f>
        <v>0.000453831645560689</v>
      </c>
      <c r="T82" s="68" t="n">
        <f aca="false">N82*'used Standard Values'!D77</f>
        <v>0.0191672266376947</v>
      </c>
    </row>
    <row r="83" customFormat="false" ht="15" hidden="false" customHeight="false" outlineLevel="0" collapsed="false">
      <c r="H83" s="53"/>
      <c r="I83" s="53"/>
      <c r="J83" s="53"/>
      <c r="K83" s="53"/>
      <c r="L83" s="53"/>
      <c r="M83" s="56" t="n">
        <v>453</v>
      </c>
      <c r="N83" s="57" t="n">
        <v>0.0109150965032651</v>
      </c>
      <c r="O83" s="58" t="n">
        <f aca="false">N83/MAX($N$10:$N$730)</f>
        <v>0.544166644928015</v>
      </c>
      <c r="P83" s="53"/>
      <c r="Q83" s="67" t="n">
        <f aca="false">M83</f>
        <v>453</v>
      </c>
      <c r="R83" s="68" t="n">
        <f aca="false">N83*'used Standard Values'!B78</f>
        <v>0.00356526018691154</v>
      </c>
      <c r="S83" s="68" t="n">
        <f aca="false">N83*'used Standard Values'!C78</f>
        <v>0.000477710113561899</v>
      </c>
      <c r="T83" s="68" t="n">
        <f aca="false">N83*'used Standard Values'!D78</f>
        <v>0.0191990413208198</v>
      </c>
    </row>
    <row r="84" customFormat="false" ht="15" hidden="false" customHeight="false" outlineLevel="0" collapsed="false">
      <c r="H84" s="53"/>
      <c r="I84" s="53"/>
      <c r="J84" s="53"/>
      <c r="K84" s="53"/>
      <c r="L84" s="53"/>
      <c r="M84" s="56" t="n">
        <v>454</v>
      </c>
      <c r="N84" s="57" t="n">
        <v>0.0109508059751462</v>
      </c>
      <c r="O84" s="58" t="n">
        <f aca="false">N84/MAX($N$10:$N$730)</f>
        <v>0.545946922683682</v>
      </c>
      <c r="P84" s="53"/>
      <c r="Q84" s="67" t="n">
        <f aca="false">M84</f>
        <v>454</v>
      </c>
      <c r="R84" s="68" t="n">
        <f aca="false">N84*'used Standard Values'!B79</f>
        <v>0.00353587069873585</v>
      </c>
      <c r="S84" s="68" t="n">
        <f aca="false">N84*'used Standard Values'!C79</f>
        <v>0.000502014184552657</v>
      </c>
      <c r="T84" s="68" t="n">
        <f aca="false">N84*'used Standard Values'!D79</f>
        <v>0.0191909184292824</v>
      </c>
    </row>
    <row r="85" customFormat="false" ht="15" hidden="false" customHeight="false" outlineLevel="0" collapsed="false">
      <c r="H85" s="53"/>
      <c r="I85" s="53"/>
      <c r="J85" s="53"/>
      <c r="K85" s="53"/>
      <c r="L85" s="53"/>
      <c r="M85" s="56" t="n">
        <v>455</v>
      </c>
      <c r="N85" s="57" t="n">
        <v>0.0109738621998921</v>
      </c>
      <c r="O85" s="58" t="n">
        <f aca="false">N85/MAX($N$10:$N$730)</f>
        <v>0.547096379169105</v>
      </c>
      <c r="P85" s="53"/>
      <c r="Q85" s="67" t="n">
        <f aca="false">M85</f>
        <v>455</v>
      </c>
      <c r="R85" s="68" t="n">
        <f aca="false">N85*'used Standard Values'!B80</f>
        <v>0.00349736988310563</v>
      </c>
      <c r="S85" s="68" t="n">
        <f aca="false">N85*'used Standard Values'!C80</f>
        <v>0.000526745385594823</v>
      </c>
      <c r="T85" s="68" t="n">
        <f aca="false">N85*'used Standard Values'!D80</f>
        <v>0.0191395130628319</v>
      </c>
    </row>
    <row r="86" customFormat="false" ht="15" hidden="false" customHeight="false" outlineLevel="0" collapsed="false">
      <c r="H86" s="53"/>
      <c r="I86" s="53"/>
      <c r="J86" s="53"/>
      <c r="K86" s="53"/>
      <c r="L86" s="53"/>
      <c r="M86" s="56" t="n">
        <v>456</v>
      </c>
      <c r="N86" s="57" t="n">
        <v>0.010984070388863</v>
      </c>
      <c r="O86" s="58" t="n">
        <f aca="false">N86/MAX($N$10:$N$730)</f>
        <v>0.54760530329464</v>
      </c>
      <c r="P86" s="53"/>
      <c r="Q86" s="67" t="n">
        <f aca="false">M86</f>
        <v>456</v>
      </c>
      <c r="R86" s="68" t="n">
        <f aca="false">N86*'used Standard Values'!B81</f>
        <v>0.00344927380226974</v>
      </c>
      <c r="S86" s="68" t="n">
        <f aca="false">N86*'used Standard Values'!C81</f>
        <v>0.000551880117715507</v>
      </c>
      <c r="T86" s="68" t="n">
        <f aca="false">N86*'used Standard Values'!D81</f>
        <v>0.0190415395712821</v>
      </c>
    </row>
    <row r="87" customFormat="false" ht="15" hidden="false" customHeight="false" outlineLevel="0" collapsed="false">
      <c r="H87" s="53"/>
      <c r="I87" s="53"/>
      <c r="J87" s="53"/>
      <c r="K87" s="53"/>
      <c r="L87" s="53"/>
      <c r="M87" s="56" t="n">
        <v>457</v>
      </c>
      <c r="N87" s="57" t="n">
        <v>0.0109816773129297</v>
      </c>
      <c r="O87" s="58" t="n">
        <f aca="false">N87/MAX($N$10:$N$730)</f>
        <v>0.547485997697912</v>
      </c>
      <c r="P87" s="53"/>
      <c r="Q87" s="67" t="n">
        <f aca="false">M87</f>
        <v>457</v>
      </c>
      <c r="R87" s="68" t="n">
        <f aca="false">N87*'used Standard Values'!B82</f>
        <v>0.00339206441512699</v>
      </c>
      <c r="S87" s="68" t="n">
        <f aca="false">N87*'used Standard Values'!C82</f>
        <v>0.000577340160639747</v>
      </c>
      <c r="T87" s="68" t="n">
        <f aca="false">N87*'used Standard Values'!D82</f>
        <v>0.0188979083555414</v>
      </c>
    </row>
    <row r="88" customFormat="false" ht="15" hidden="false" customHeight="false" outlineLevel="0" collapsed="false">
      <c r="H88" s="53"/>
      <c r="I88" s="53"/>
      <c r="J88" s="53"/>
      <c r="K88" s="53"/>
      <c r="L88" s="53"/>
      <c r="M88" s="56" t="n">
        <v>458</v>
      </c>
      <c r="N88" s="57" t="n">
        <v>0.0109681693463503</v>
      </c>
      <c r="O88" s="58" t="n">
        <f aca="false">N88/MAX($N$10:$N$730)</f>
        <v>0.546812564819775</v>
      </c>
      <c r="P88" s="53"/>
      <c r="Q88" s="67" t="n">
        <f aca="false">M88</f>
        <v>458</v>
      </c>
      <c r="R88" s="68" t="n">
        <f aca="false">N88*'used Standard Values'!B83</f>
        <v>0.00332654046832232</v>
      </c>
      <c r="S88" s="68" t="n">
        <f aca="false">N88*'used Standard Values'!C83</f>
        <v>0.000603036092837172</v>
      </c>
      <c r="T88" s="68" t="n">
        <f aca="false">N88*'used Standard Values'!D83</f>
        <v>0.0187110048133878</v>
      </c>
    </row>
    <row r="89" customFormat="false" ht="15" hidden="false" customHeight="false" outlineLevel="0" collapsed="false">
      <c r="H89" s="53"/>
      <c r="I89" s="53"/>
      <c r="J89" s="53"/>
      <c r="K89" s="53"/>
      <c r="L89" s="53"/>
      <c r="M89" s="56" t="n">
        <v>459</v>
      </c>
      <c r="N89" s="57" t="n">
        <v>0.0109440117939211</v>
      </c>
      <c r="O89" s="58" t="n">
        <f aca="false">N89/MAX($N$10:$N$730)</f>
        <v>0.545608202196766</v>
      </c>
      <c r="P89" s="53"/>
      <c r="Q89" s="67" t="n">
        <f aca="false">M89</f>
        <v>459</v>
      </c>
      <c r="R89" s="68" t="n">
        <f aca="false">N89*'used Standard Values'!B84</f>
        <v>0.00325319396343621</v>
      </c>
      <c r="S89" s="68" t="n">
        <f aca="false">N89*'used Standard Values'!C84</f>
        <v>0.000628828909343609</v>
      </c>
      <c r="T89" s="68" t="n">
        <f aca="false">N89*'used Standard Values'!D84</f>
        <v>0.0184815598336333</v>
      </c>
    </row>
    <row r="90" customFormat="false" ht="15" hidden="false" customHeight="false" outlineLevel="0" collapsed="false">
      <c r="H90" s="53"/>
      <c r="I90" s="53"/>
      <c r="J90" s="53"/>
      <c r="K90" s="53"/>
      <c r="L90" s="53"/>
      <c r="M90" s="56" t="n">
        <v>460</v>
      </c>
      <c r="N90" s="57" t="n">
        <v>0.0109096379430918</v>
      </c>
      <c r="O90" s="58" t="n">
        <f aca="false">N90/MAX($N$10:$N$730)</f>
        <v>0.543894511156708</v>
      </c>
      <c r="P90" s="53"/>
      <c r="Q90" s="67" t="n">
        <f aca="false">M90</f>
        <v>460</v>
      </c>
      <c r="R90" s="68" t="n">
        <f aca="false">N90*'used Standard Values'!B85</f>
        <v>0.0031725227138511</v>
      </c>
      <c r="S90" s="68" t="n">
        <f aca="false">N90*'used Standard Values'!C85</f>
        <v>0.000654578276585509</v>
      </c>
      <c r="T90" s="68" t="n">
        <f aca="false">N90*'used Standard Values'!D85</f>
        <v>0.0182103676546089</v>
      </c>
    </row>
    <row r="91" customFormat="false" ht="15" hidden="false" customHeight="false" outlineLevel="0" collapsed="false">
      <c r="H91" s="53"/>
      <c r="I91" s="53"/>
      <c r="J91" s="53"/>
      <c r="K91" s="53"/>
      <c r="L91" s="53"/>
      <c r="M91" s="56" t="n">
        <v>461</v>
      </c>
      <c r="N91" s="57" t="n">
        <v>0.0108657611628573</v>
      </c>
      <c r="O91" s="58" t="n">
        <f aca="false">N91/MAX($N$10:$N$730)</f>
        <v>0.54170705635195</v>
      </c>
      <c r="P91" s="53"/>
      <c r="Q91" s="67" t="n">
        <f aca="false">M91</f>
        <v>461</v>
      </c>
      <c r="R91" s="68" t="n">
        <f aca="false">N91*'used Standard Values'!B86</f>
        <v>0.00308555128399271</v>
      </c>
      <c r="S91" s="68" t="n">
        <f aca="false">N91*'used Standard Values'!C86</f>
        <v>0.000680218054344358</v>
      </c>
      <c r="T91" s="68" t="n">
        <f aca="false">N91*'used Standard Values'!D86</f>
        <v>0.0179016533631528</v>
      </c>
    </row>
    <row r="92" customFormat="false" ht="15" hidden="false" customHeight="false" outlineLevel="0" collapsed="false">
      <c r="H92" s="53"/>
      <c r="I92" s="53"/>
      <c r="J92" s="53"/>
      <c r="K92" s="53"/>
      <c r="L92" s="53"/>
      <c r="M92" s="56" t="n">
        <v>462</v>
      </c>
      <c r="N92" s="57" t="n">
        <v>0.0108133251200008</v>
      </c>
      <c r="O92" s="58" t="n">
        <f aca="false">N92/MAX($N$10:$N$730)</f>
        <v>0.539092883815227</v>
      </c>
      <c r="P92" s="53"/>
      <c r="Q92" s="67" t="n">
        <f aca="false">M92</f>
        <v>462</v>
      </c>
      <c r="R92" s="68" t="n">
        <f aca="false">N92*'used Standard Values'!B87</f>
        <v>0.00299227846586179</v>
      </c>
      <c r="S92" s="68" t="n">
        <f aca="false">N92*'used Standard Values'!C87</f>
        <v>0.000705867046787356</v>
      </c>
      <c r="T92" s="68" t="n">
        <f aca="false">N92*'used Standard Values'!D87</f>
        <v>0.0175544893290384</v>
      </c>
    </row>
    <row r="93" customFormat="false" ht="15" hidden="false" customHeight="false" outlineLevel="0" collapsed="false">
      <c r="H93" s="53"/>
      <c r="I93" s="53"/>
      <c r="J93" s="53"/>
      <c r="K93" s="53"/>
      <c r="L93" s="53"/>
      <c r="M93" s="56" t="n">
        <v>463</v>
      </c>
      <c r="N93" s="57" t="n">
        <v>0.010752262554835</v>
      </c>
      <c r="O93" s="58" t="n">
        <f aca="false">N93/MAX($N$10:$N$730)</f>
        <v>0.536048640348664</v>
      </c>
      <c r="P93" s="53"/>
      <c r="Q93" s="67" t="n">
        <f aca="false">M93</f>
        <v>463</v>
      </c>
      <c r="R93" s="68" t="n">
        <f aca="false">N93*'used Standard Values'!B88</f>
        <v>0.00289147479126861</v>
      </c>
      <c r="S93" s="68" t="n">
        <f aca="false">N93*'used Standard Values'!C88</f>
        <v>0.000731606308937089</v>
      </c>
      <c r="T93" s="68" t="n">
        <f aca="false">N93*'used Standard Values'!D88</f>
        <v>0.0171608508129717</v>
      </c>
    </row>
    <row r="94" customFormat="false" ht="15" hidden="false" customHeight="false" outlineLevel="0" collapsed="false">
      <c r="H94" s="53"/>
      <c r="I94" s="53"/>
      <c r="J94" s="53"/>
      <c r="K94" s="53"/>
      <c r="L94" s="53"/>
      <c r="M94" s="56" t="n">
        <v>464</v>
      </c>
      <c r="N94" s="57" t="n">
        <v>0.0106833002228681</v>
      </c>
      <c r="O94" s="58" t="n">
        <f aca="false">N94/MAX($N$10:$N$730)</f>
        <v>0.532610557982498</v>
      </c>
      <c r="P94" s="53"/>
      <c r="Q94" s="67" t="n">
        <f aca="false">M94</f>
        <v>464</v>
      </c>
      <c r="R94" s="68" t="n">
        <f aca="false">N94*'used Standard Values'!B89</f>
        <v>0.0027821738889499</v>
      </c>
      <c r="S94" s="68" t="n">
        <f aca="false">N94*'used Standard Values'!C89</f>
        <v>0.000757564463600816</v>
      </c>
      <c r="T94" s="68" t="n">
        <f aca="false">N94*'used Standard Values'!D89</f>
        <v>0.0167143223310833</v>
      </c>
    </row>
    <row r="95" customFormat="false" ht="15" hidden="false" customHeight="false" outlineLevel="0" collapsed="false">
      <c r="H95" s="53"/>
      <c r="I95" s="53"/>
      <c r="J95" s="53"/>
      <c r="K95" s="53"/>
      <c r="L95" s="53"/>
      <c r="M95" s="56" t="n">
        <v>465</v>
      </c>
      <c r="N95" s="57" t="n">
        <v>0.010606502338342</v>
      </c>
      <c r="O95" s="58" t="n">
        <f aca="false">N95/MAX($N$10:$N$730)</f>
        <v>0.528781838085461</v>
      </c>
      <c r="P95" s="53"/>
      <c r="Q95" s="67" t="n">
        <f aca="false">M95</f>
        <v>465</v>
      </c>
      <c r="R95" s="68" t="n">
        <f aca="false">N95*'used Standard Values'!B90</f>
        <v>0.00266329273715766</v>
      </c>
      <c r="S95" s="68" t="n">
        <f aca="false">N95*'used Standard Values'!C90</f>
        <v>0.00078382052280347</v>
      </c>
      <c r="T95" s="68" t="n">
        <f aca="false">N95*'used Standard Values'!D90</f>
        <v>0.0162077962232203</v>
      </c>
    </row>
    <row r="96" customFormat="false" ht="15" hidden="false" customHeight="false" outlineLevel="0" collapsed="false">
      <c r="H96" s="53"/>
      <c r="I96" s="53"/>
      <c r="J96" s="53"/>
      <c r="K96" s="53"/>
      <c r="L96" s="53"/>
      <c r="M96" s="56" t="n">
        <v>466</v>
      </c>
      <c r="N96" s="57" t="n">
        <v>0.0105227367571628</v>
      </c>
      <c r="O96" s="58" t="n">
        <f aca="false">N96/MAX($N$10:$N$730)</f>
        <v>0.524605747177144</v>
      </c>
      <c r="P96" s="53"/>
      <c r="Q96" s="67" t="n">
        <f aca="false">M96</f>
        <v>466</v>
      </c>
      <c r="R96" s="68" t="n">
        <f aca="false">N96*'used Standard Values'!B91</f>
        <v>0.00253437484112078</v>
      </c>
      <c r="S96" s="68" t="n">
        <f aca="false">N96*'used Standard Values'!C91</f>
        <v>0.000810419094089653</v>
      </c>
      <c r="T96" s="68" t="n">
        <f aca="false">N96*'used Standard Values'!D91</f>
        <v>0.0156379590540187</v>
      </c>
    </row>
    <row r="97" customFormat="false" ht="15" hidden="false" customHeight="false" outlineLevel="0" collapsed="false">
      <c r="H97" s="53"/>
      <c r="I97" s="53"/>
      <c r="J97" s="53"/>
      <c r="K97" s="53"/>
      <c r="L97" s="53"/>
      <c r="M97" s="56" t="n">
        <v>467</v>
      </c>
      <c r="N97" s="57" t="n">
        <v>0.0104315436994005</v>
      </c>
      <c r="O97" s="58" t="n">
        <f aca="false">N97/MAX($N$10:$N$730)</f>
        <v>0.520059363160436</v>
      </c>
      <c r="P97" s="53"/>
      <c r="Q97" s="67" t="n">
        <f aca="false">M97</f>
        <v>467</v>
      </c>
      <c r="R97" s="68" t="n">
        <f aca="false">N97*'used Standard Values'!B92</f>
        <v>0.00239770283715964</v>
      </c>
      <c r="S97" s="68" t="n">
        <f aca="false">N97*'used Standard Values'!C92</f>
        <v>0.000837302459193558</v>
      </c>
      <c r="T97" s="68" t="n">
        <f aca="false">N97*'used Standard Values'!D92</f>
        <v>0.0150164314334765</v>
      </c>
    </row>
    <row r="98" customFormat="false" ht="15" hidden="false" customHeight="false" outlineLevel="0" collapsed="false">
      <c r="H98" s="53"/>
      <c r="I98" s="53"/>
      <c r="J98" s="53"/>
      <c r="K98" s="53"/>
      <c r="L98" s="53"/>
      <c r="M98" s="56" t="n">
        <v>468</v>
      </c>
      <c r="N98" s="57" t="n">
        <v>0.0103333696233105</v>
      </c>
      <c r="O98" s="58" t="n">
        <f aca="false">N98/MAX($N$10:$N$730)</f>
        <v>0.515164943987065</v>
      </c>
      <c r="P98" s="53"/>
      <c r="Q98" s="67" t="n">
        <f aca="false">M98</f>
        <v>468</v>
      </c>
      <c r="R98" s="68" t="n">
        <f aca="false">N98*'used Standard Values'!B93</f>
        <v>0.00225688232599231</v>
      </c>
      <c r="S98" s="68" t="n">
        <f aca="false">N98*'used Standard Values'!C93</f>
        <v>0.000864559969599598</v>
      </c>
      <c r="T98" s="68" t="n">
        <f aca="false">N98*'used Standard Values'!D93</f>
        <v>0.0143621427387099</v>
      </c>
    </row>
    <row r="99" customFormat="false" ht="15" hidden="false" customHeight="false" outlineLevel="0" collapsed="false">
      <c r="H99" s="53"/>
      <c r="I99" s="53"/>
      <c r="J99" s="53"/>
      <c r="K99" s="53"/>
      <c r="L99" s="53"/>
      <c r="M99" s="56" t="n">
        <v>469</v>
      </c>
      <c r="N99" s="57" t="n">
        <v>0.010227804643297</v>
      </c>
      <c r="O99" s="58" t="n">
        <f aca="false">N99/MAX($N$10:$N$730)</f>
        <v>0.509902055016851</v>
      </c>
      <c r="P99" s="53"/>
      <c r="Q99" s="67" t="n">
        <f aca="false">M99</f>
        <v>469</v>
      </c>
      <c r="R99" s="68" t="n">
        <f aca="false">N99*'used Standard Values'!B94</f>
        <v>0.00211522761998722</v>
      </c>
      <c r="S99" s="68" t="n">
        <f aca="false">N99*'used Standard Values'!C94</f>
        <v>0.000892200036887798</v>
      </c>
      <c r="T99" s="68" t="n">
        <f aca="false">N99*'used Standard Values'!D94</f>
        <v>0.0136923323225098</v>
      </c>
    </row>
    <row r="100" customFormat="false" ht="15" hidden="false" customHeight="false" outlineLevel="0" collapsed="false">
      <c r="H100" s="53"/>
      <c r="I100" s="53"/>
      <c r="J100" s="53"/>
      <c r="K100" s="53"/>
      <c r="L100" s="53"/>
      <c r="M100" s="56" t="n">
        <v>470</v>
      </c>
      <c r="N100" s="57" t="n">
        <v>0.0101153784718372</v>
      </c>
      <c r="O100" s="58" t="n">
        <f aca="false">N100/MAX($N$10:$N$730)</f>
        <v>0.504297104798857</v>
      </c>
      <c r="P100" s="53"/>
      <c r="Q100" s="67" t="n">
        <f aca="false">M100</f>
        <v>470</v>
      </c>
      <c r="R100" s="68" t="n">
        <f aca="false">N100*'used Standard Values'!B95</f>
        <v>0.00197614033825811</v>
      </c>
      <c r="S100" s="68" t="n">
        <f aca="false">N100*'used Standard Values'!C95</f>
        <v>0.000920297133367744</v>
      </c>
      <c r="T100" s="68" t="n">
        <f aca="false">N100*'used Standard Values'!D95</f>
        <v>0.0130249659354764</v>
      </c>
    </row>
    <row r="101" customFormat="false" ht="15" hidden="false" customHeight="false" outlineLevel="0" collapsed="false">
      <c r="H101" s="53"/>
      <c r="I101" s="53"/>
      <c r="J101" s="53"/>
      <c r="K101" s="53"/>
      <c r="L101" s="53"/>
      <c r="M101" s="56" t="n">
        <v>471</v>
      </c>
      <c r="N101" s="57" t="n">
        <v>0.00999556782855768</v>
      </c>
      <c r="O101" s="58" t="n">
        <f aca="false">N101/MAX($N$10:$N$730)</f>
        <v>0.498324005453326</v>
      </c>
      <c r="P101" s="53"/>
      <c r="Q101" s="67" t="n">
        <f aca="false">M101</f>
        <v>471</v>
      </c>
      <c r="R101" s="68" t="n">
        <f aca="false">N101*'used Standard Values'!B96</f>
        <v>0.00184131953374279</v>
      </c>
      <c r="S101" s="68" t="n">
        <f aca="false">N101*'used Standard Values'!C96</f>
        <v>0.000948754809145515</v>
      </c>
      <c r="T101" s="68" t="n">
        <f aca="false">N101*'used Standard Values'!D96</f>
        <v>0.0123687385322198</v>
      </c>
    </row>
    <row r="102" customFormat="false" ht="15" hidden="false" customHeight="false" outlineLevel="0" collapsed="false">
      <c r="H102" s="53"/>
      <c r="I102" s="53"/>
      <c r="J102" s="53"/>
      <c r="K102" s="53"/>
      <c r="L102" s="53"/>
      <c r="M102" s="56" t="n">
        <v>472</v>
      </c>
      <c r="N102" s="57" t="n">
        <v>0.00986851463018465</v>
      </c>
      <c r="O102" s="58" t="n">
        <f aca="false">N102/MAX($N$10:$N$730)</f>
        <v>0.49198983216724</v>
      </c>
      <c r="P102" s="53"/>
      <c r="Q102" s="67" t="n">
        <f aca="false">M102</f>
        <v>472</v>
      </c>
      <c r="R102" s="68" t="n">
        <f aca="false">N102*'used Standard Values'!B97</f>
        <v>0.0017104829958604</v>
      </c>
      <c r="S102" s="68" t="n">
        <f aca="false">N102*'used Standard Values'!C97</f>
        <v>0.000977435321098927</v>
      </c>
      <c r="T102" s="68" t="n">
        <f aca="false">N102*'used Standard Values'!D97</f>
        <v>0.0117220614826388</v>
      </c>
    </row>
    <row r="103" customFormat="false" ht="15" hidden="false" customHeight="false" outlineLevel="0" collapsed="false">
      <c r="H103" s="53"/>
      <c r="I103" s="53"/>
      <c r="J103" s="53"/>
      <c r="K103" s="53"/>
      <c r="L103" s="53"/>
      <c r="M103" s="56" t="n">
        <v>473</v>
      </c>
      <c r="N103" s="57" t="n">
        <v>0.00973386876793479</v>
      </c>
      <c r="O103" s="58" t="n">
        <f aca="false">N103/MAX($N$10:$N$730)</f>
        <v>0.485277130443345</v>
      </c>
      <c r="P103" s="53"/>
      <c r="Q103" s="67" t="n">
        <f aca="false">M103</f>
        <v>473</v>
      </c>
      <c r="R103" s="68" t="n">
        <f aca="false">N103*'used Standard Values'!B98</f>
        <v>0.00158358461550465</v>
      </c>
      <c r="S103" s="68" t="n">
        <f aca="false">N103*'used Standard Values'!C98</f>
        <v>0.00100616470648262</v>
      </c>
      <c r="T103" s="68" t="n">
        <f aca="false">N103*'used Standard Values'!D98</f>
        <v>0.0110845511054291</v>
      </c>
    </row>
    <row r="104" customFormat="false" ht="15" hidden="false" customHeight="false" outlineLevel="0" collapsed="false">
      <c r="H104" s="53"/>
      <c r="I104" s="53"/>
      <c r="J104" s="53"/>
      <c r="K104" s="53"/>
      <c r="L104" s="53"/>
      <c r="M104" s="56" t="n">
        <v>474</v>
      </c>
      <c r="N104" s="57" t="n">
        <v>0.00959176138996823</v>
      </c>
      <c r="O104" s="58" t="n">
        <f aca="false">N104/MAX($N$10:$N$730)</f>
        <v>0.478192438607185</v>
      </c>
      <c r="P104" s="53"/>
      <c r="Q104" s="67" t="n">
        <f aca="false">M104</f>
        <v>474</v>
      </c>
      <c r="R104" s="68" t="n">
        <f aca="false">N104*'used Standard Values'!B99</f>
        <v>0.00146066507727695</v>
      </c>
      <c r="S104" s="68" t="n">
        <f aca="false">N104*'used Standard Values'!C99</f>
        <v>0.00103480334085217</v>
      </c>
      <c r="T104" s="68" t="n">
        <f aca="false">N104*'used Standard Values'!D99</f>
        <v>0.0104564394957511</v>
      </c>
    </row>
    <row r="105" customFormat="false" ht="15" hidden="false" customHeight="false" outlineLevel="0" collapsed="false">
      <c r="H105" s="53"/>
      <c r="I105" s="53"/>
      <c r="J105" s="53"/>
      <c r="K105" s="53"/>
      <c r="L105" s="53"/>
      <c r="M105" s="56" t="n">
        <v>475</v>
      </c>
      <c r="N105" s="57" t="n">
        <v>0.00944182766723266</v>
      </c>
      <c r="O105" s="58" t="n">
        <f aca="false">N105/MAX($N$10:$N$730)</f>
        <v>0.470717568289898</v>
      </c>
      <c r="P105" s="53"/>
      <c r="Q105" s="67" t="n">
        <f aca="false">M105</f>
        <v>475</v>
      </c>
      <c r="R105" s="68" t="n">
        <f aca="false">N105*'used Standard Values'!B100</f>
        <v>0.00134168371151376</v>
      </c>
      <c r="S105" s="68" t="n">
        <f aca="false">N105*'used Standard Values'!C100</f>
        <v>0.0010631497953304</v>
      </c>
      <c r="T105" s="68" t="n">
        <f aca="false">N105*'used Standard Values'!D100</f>
        <v>0.0098374402464897</v>
      </c>
    </row>
    <row r="106" customFormat="false" ht="15" hidden="false" customHeight="false" outlineLevel="0" collapsed="false">
      <c r="H106" s="53"/>
      <c r="I106" s="53"/>
      <c r="J106" s="53"/>
      <c r="K106" s="53"/>
      <c r="L106" s="53"/>
      <c r="M106" s="56" t="n">
        <v>476</v>
      </c>
      <c r="N106" s="57" t="n">
        <v>0.00928390271375782</v>
      </c>
      <c r="O106" s="58" t="n">
        <f aca="false">N106/MAX($N$10:$N$730)</f>
        <v>0.462844299184388</v>
      </c>
      <c r="P106" s="53"/>
      <c r="Q106" s="67" t="n">
        <f aca="false">M106</f>
        <v>476</v>
      </c>
      <c r="R106" s="68" t="n">
        <f aca="false">N106*'used Standard Values'!B101</f>
        <v>0.00122713326324071</v>
      </c>
      <c r="S106" s="68" t="n">
        <f aca="false">N106*'used Standard Values'!C101</f>
        <v>0.00109115565375338</v>
      </c>
      <c r="T106" s="68" t="n">
        <f aca="false">N106*'used Standard Values'!D101</f>
        <v>0.00923003379665151</v>
      </c>
    </row>
    <row r="107" customFormat="false" ht="15" hidden="false" customHeight="false" outlineLevel="0" collapsed="false">
      <c r="H107" s="53"/>
      <c r="I107" s="53"/>
      <c r="J107" s="53"/>
      <c r="K107" s="53"/>
      <c r="L107" s="53"/>
      <c r="M107" s="56" t="n">
        <v>477</v>
      </c>
      <c r="N107" s="57" t="n">
        <v>0.00911828360309019</v>
      </c>
      <c r="O107" s="58" t="n">
        <f aca="false">N107/MAX($N$10:$N$730)</f>
        <v>0.454587441742862</v>
      </c>
      <c r="P107" s="53"/>
      <c r="Q107" s="67" t="n">
        <f aca="false">M107</f>
        <v>477</v>
      </c>
      <c r="R107" s="68" t="n">
        <f aca="false">N107*'used Standard Values'!B102</f>
        <v>0.00111762437391732</v>
      </c>
      <c r="S107" s="68" t="n">
        <f aca="false">N107*'used Standard Values'!C102</f>
        <v>0.00111857997003893</v>
      </c>
      <c r="T107" s="68" t="n">
        <f aca="false">N107*'used Standard Values'!D102</f>
        <v>0.00863818135202176</v>
      </c>
    </row>
    <row r="108" customFormat="false" ht="15" hidden="false" customHeight="false" outlineLevel="0" collapsed="false">
      <c r="H108" s="53"/>
      <c r="I108" s="53"/>
      <c r="J108" s="53"/>
      <c r="K108" s="53"/>
      <c r="L108" s="53"/>
      <c r="M108" s="56" t="n">
        <v>478</v>
      </c>
      <c r="N108" s="57" t="n">
        <v>0.00894492983880835</v>
      </c>
      <c r="O108" s="58" t="n">
        <f aca="false">N108/MAX($N$10:$N$730)</f>
        <v>0.445944977036602</v>
      </c>
      <c r="P108" s="53"/>
      <c r="Q108" s="67" t="n">
        <f aca="false">M108</f>
        <v>478</v>
      </c>
      <c r="R108" s="68" t="n">
        <f aca="false">N108*'used Standard Values'!B103</f>
        <v>0.00101323871647698</v>
      </c>
      <c r="S108" s="68" t="n">
        <f aca="false">N108*'used Standard Values'!C103</f>
        <v>0.00114488661587263</v>
      </c>
      <c r="T108" s="68" t="n">
        <f aca="false">N108*'used Standard Values'!D103</f>
        <v>0.00806343473247629</v>
      </c>
    </row>
    <row r="109" customFormat="false" ht="15" hidden="false" customHeight="false" outlineLevel="0" collapsed="false">
      <c r="H109" s="53"/>
      <c r="I109" s="53"/>
      <c r="J109" s="53"/>
      <c r="K109" s="53"/>
      <c r="L109" s="53"/>
      <c r="M109" s="56" t="n">
        <v>479</v>
      </c>
      <c r="N109" s="57" t="n">
        <v>0.00876393285440322</v>
      </c>
      <c r="O109" s="58" t="n">
        <f aca="false">N109/MAX($N$10:$N$730)</f>
        <v>0.436921463436299</v>
      </c>
      <c r="P109" s="53"/>
      <c r="Q109" s="67" t="n">
        <f aca="false">M109</f>
        <v>479</v>
      </c>
      <c r="R109" s="68" t="n">
        <f aca="false">N109*'used Standard Values'!B104</f>
        <v>0.000914059792455261</v>
      </c>
      <c r="S109" s="68" t="n">
        <f aca="false">N109*'used Standard Values'!C104</f>
        <v>0.0011695713784321</v>
      </c>
      <c r="T109" s="68" t="n">
        <f aca="false">N109*'used Standard Values'!D104</f>
        <v>0.00750735402698588</v>
      </c>
    </row>
    <row r="110" customFormat="false" ht="15" hidden="false" customHeight="false" outlineLevel="0" collapsed="false">
      <c r="H110" s="53"/>
      <c r="I110" s="53"/>
      <c r="J110" s="53"/>
      <c r="K110" s="53"/>
      <c r="L110" s="53"/>
      <c r="M110" s="56" t="n">
        <v>480</v>
      </c>
      <c r="N110" s="57" t="n">
        <v>0.00857571394147744</v>
      </c>
      <c r="O110" s="58" t="n">
        <f aca="false">N110/MAX($N$10:$N$730)</f>
        <v>0.427537904222857</v>
      </c>
      <c r="P110" s="53"/>
      <c r="Q110" s="67" t="n">
        <f aca="false">M110</f>
        <v>480</v>
      </c>
      <c r="R110" s="68" t="n">
        <f aca="false">N110*'used Standard Values'!B105</f>
        <v>0.000820181281362902</v>
      </c>
      <c r="S110" s="68" t="n">
        <f aca="false">N110*'used Standard Values'!C105</f>
        <v>0.00119219575214419</v>
      </c>
      <c r="T110" s="68" t="n">
        <f aca="false">N110*'used Standard Values'!D105</f>
        <v>0.00697162750629548</v>
      </c>
    </row>
    <row r="111" customFormat="false" ht="15" hidden="false" customHeight="false" outlineLevel="0" collapsed="false">
      <c r="H111" s="53"/>
      <c r="I111" s="53"/>
      <c r="J111" s="53"/>
      <c r="K111" s="53"/>
      <c r="L111" s="53"/>
      <c r="M111" s="56" t="n">
        <v>481</v>
      </c>
      <c r="N111" s="57" t="n">
        <v>0.00838040170361025</v>
      </c>
      <c r="O111" s="58" t="n">
        <f aca="false">N111/MAX($N$10:$N$730)</f>
        <v>0.41780071086302</v>
      </c>
      <c r="P111" s="53"/>
      <c r="Q111" s="67" t="n">
        <f aca="false">M111</f>
        <v>481</v>
      </c>
      <c r="R111" s="68" t="n">
        <f aca="false">N111*'used Standard Values'!B106</f>
        <v>0.000731605297544408</v>
      </c>
      <c r="S111" s="68" t="n">
        <f aca="false">N111*'used Standard Values'!C106</f>
        <v>0.0012124463490322</v>
      </c>
      <c r="T111" s="68" t="n">
        <f aca="false">N111*'used Standard Values'!D106</f>
        <v>0.00645724449358117</v>
      </c>
    </row>
    <row r="112" customFormat="false" ht="15" hidden="false" customHeight="false" outlineLevel="0" collapsed="false">
      <c r="H112" s="53"/>
      <c r="I112" s="53"/>
      <c r="J112" s="53"/>
      <c r="K112" s="53"/>
      <c r="L112" s="53"/>
      <c r="M112" s="56" t="n">
        <v>482</v>
      </c>
      <c r="N112" s="57" t="n">
        <v>0.008178947115179</v>
      </c>
      <c r="O112" s="58" t="n">
        <f aca="false">N112/MAX($N$10:$N$730)</f>
        <v>0.407757293705948</v>
      </c>
      <c r="P112" s="53"/>
      <c r="Q112" s="67" t="n">
        <f aca="false">M112</f>
        <v>482</v>
      </c>
      <c r="R112" s="68" t="n">
        <f aca="false">N112*'used Standard Values'!B107</f>
        <v>0.000648656264968501</v>
      </c>
      <c r="S112" s="68" t="n">
        <f aca="false">N112*'used Standard Values'!C107</f>
        <v>0.001230680447158</v>
      </c>
      <c r="T112" s="68" t="n">
        <f aca="false">N112*'used Standard Values'!D107</f>
        <v>0.00596609044264232</v>
      </c>
    </row>
    <row r="113" customFormat="false" ht="15" hidden="false" customHeight="false" outlineLevel="0" collapsed="false">
      <c r="H113" s="53"/>
      <c r="I113" s="53"/>
      <c r="J113" s="53"/>
      <c r="K113" s="53"/>
      <c r="L113" s="53"/>
      <c r="M113" s="56" t="n">
        <v>483</v>
      </c>
      <c r="N113" s="57" t="n">
        <v>0.00797158361107418</v>
      </c>
      <c r="O113" s="58" t="n">
        <f aca="false">N113/MAX($N$10:$N$730)</f>
        <v>0.397419290530668</v>
      </c>
      <c r="P113" s="53"/>
      <c r="Q113" s="67" t="n">
        <f aca="false">M113</f>
        <v>483</v>
      </c>
      <c r="R113" s="68" t="n">
        <f aca="false">N113*'used Standard Values'!B108</f>
        <v>0.000571704120238951</v>
      </c>
      <c r="S113" s="68" t="n">
        <f aca="false">N113*'used Standard Values'!C108</f>
        <v>0.00124724911779753</v>
      </c>
      <c r="T113" s="68" t="n">
        <f aca="false">N113*'used Standard Values'!D108</f>
        <v>0.00549970394681718</v>
      </c>
    </row>
    <row r="114" customFormat="false" ht="15" hidden="false" customHeight="false" outlineLevel="0" collapsed="false">
      <c r="H114" s="53"/>
      <c r="I114" s="53"/>
      <c r="J114" s="53"/>
      <c r="K114" s="53"/>
      <c r="L114" s="53"/>
      <c r="M114" s="56" t="n">
        <v>484</v>
      </c>
      <c r="N114" s="57" t="n">
        <v>0.00775899349297733</v>
      </c>
      <c r="O114" s="58" t="n">
        <f aca="false">N114/MAX($N$10:$N$730)</f>
        <v>0.386820717144258</v>
      </c>
      <c r="P114" s="53"/>
      <c r="Q114" s="67" t="n">
        <f aca="false">M114</f>
        <v>484</v>
      </c>
      <c r="R114" s="68" t="n">
        <f aca="false">N114*'used Standard Values'!B109</f>
        <v>0.000501083481180034</v>
      </c>
      <c r="S114" s="68" t="n">
        <f aca="false">N114*'used Standard Values'!C109</f>
        <v>0.00126252557549224</v>
      </c>
      <c r="T114" s="68" t="n">
        <f aca="false">N114*'used Standard Values'!D109</f>
        <v>0.00505967767583863</v>
      </c>
    </row>
    <row r="115" customFormat="false" ht="15" hidden="false" customHeight="false" outlineLevel="0" collapsed="false">
      <c r="H115" s="53"/>
      <c r="I115" s="53"/>
      <c r="J115" s="53"/>
      <c r="K115" s="53"/>
      <c r="L115" s="53"/>
      <c r="M115" s="56" t="n">
        <v>485</v>
      </c>
      <c r="N115" s="57" t="n">
        <v>0.00754198993861833</v>
      </c>
      <c r="O115" s="58" t="n">
        <f aca="false">N115/MAX($N$10:$N$730)</f>
        <v>0.376002114113339</v>
      </c>
      <c r="P115" s="53"/>
      <c r="Q115" s="67" t="n">
        <f aca="false">M115</f>
        <v>485</v>
      </c>
      <c r="R115" s="68" t="n">
        <f aca="false">N115*'used Standard Values'!B110</f>
        <v>0.000437058392362832</v>
      </c>
      <c r="S115" s="68" t="n">
        <f aca="false">N115*'used Standard Values'!C110</f>
        <v>0.00127685889660808</v>
      </c>
      <c r="T115" s="68" t="n">
        <f aca="false">N115*'used Standard Values'!D110</f>
        <v>0.00464737420017661</v>
      </c>
    </row>
    <row r="116" customFormat="false" ht="15" hidden="false" customHeight="false" outlineLevel="0" collapsed="false">
      <c r="H116" s="53"/>
      <c r="I116" s="53"/>
      <c r="J116" s="53"/>
      <c r="K116" s="53"/>
      <c r="L116" s="53"/>
      <c r="M116" s="56" t="n">
        <v>486</v>
      </c>
      <c r="N116" s="57" t="n">
        <v>0.00732176440298771</v>
      </c>
      <c r="O116" s="58" t="n">
        <f aca="false">N116/MAX($N$10:$N$730)</f>
        <v>0.365022880827061</v>
      </c>
      <c r="P116" s="53"/>
      <c r="Q116" s="67" t="n">
        <f aca="false">M116</f>
        <v>486</v>
      </c>
      <c r="R116" s="68" t="n">
        <f aca="false">N116*'used Standard Values'!B111</f>
        <v>0.000379722150861833</v>
      </c>
      <c r="S116" s="68" t="n">
        <f aca="false">N116*'used Standard Values'!C111</f>
        <v>0.0012904104558522</v>
      </c>
      <c r="T116" s="68" t="n">
        <f aca="false">N116*'used Standard Values'!D111</f>
        <v>0.00426367281432167</v>
      </c>
    </row>
    <row r="117" customFormat="false" ht="15" hidden="false" customHeight="false" outlineLevel="0" collapsed="false">
      <c r="H117" s="53"/>
      <c r="I117" s="53"/>
      <c r="J117" s="53"/>
      <c r="K117" s="53"/>
      <c r="L117" s="53"/>
      <c r="M117" s="56" t="n">
        <v>487</v>
      </c>
      <c r="N117" s="57" t="n">
        <v>0.00709898087740867</v>
      </c>
      <c r="O117" s="58" t="n">
        <f aca="false">N117/MAX($N$10:$N$730)</f>
        <v>0.353916120238795</v>
      </c>
      <c r="P117" s="53"/>
      <c r="Q117" s="67" t="n">
        <f aca="false">M117</f>
        <v>487</v>
      </c>
      <c r="R117" s="68" t="n">
        <f aca="false">N117*'used Standard Values'!B112</f>
        <v>0.000328551625457407</v>
      </c>
      <c r="S117" s="68" t="n">
        <f aca="false">N117*'used Standard Values'!C112</f>
        <v>0.00130307544179347</v>
      </c>
      <c r="T117" s="68" t="n">
        <f aca="false">N117*'used Standard Values'!D112</f>
        <v>0.00390739407841595</v>
      </c>
    </row>
    <row r="118" customFormat="false" ht="15" hidden="false" customHeight="false" outlineLevel="0" collapsed="false">
      <c r="H118" s="53"/>
      <c r="I118" s="53"/>
      <c r="J118" s="53"/>
      <c r="K118" s="53"/>
      <c r="L118" s="53"/>
      <c r="M118" s="56" t="n">
        <v>488</v>
      </c>
      <c r="N118" s="57" t="n">
        <v>0.00687499988370523</v>
      </c>
      <c r="O118" s="58" t="n">
        <f aca="false">N118/MAX($N$10:$N$730)</f>
        <v>0.342749660479618</v>
      </c>
      <c r="P118" s="53"/>
      <c r="Q118" s="67" t="n">
        <f aca="false">M118</f>
        <v>488</v>
      </c>
      <c r="R118" s="68" t="n">
        <f aca="false">N118*'used Standard Values'!B113</f>
        <v>0.000282912295214368</v>
      </c>
      <c r="S118" s="68" t="n">
        <f aca="false">N118*'used Standard Values'!C113</f>
        <v>0.00131500529025589</v>
      </c>
      <c r="T118" s="68" t="n">
        <f aca="false">N118*'used Standard Values'!D113</f>
        <v>0.00357732093948746</v>
      </c>
    </row>
    <row r="119" customFormat="false" ht="15" hidden="false" customHeight="false" outlineLevel="0" collapsed="false">
      <c r="H119" s="53"/>
      <c r="I119" s="53"/>
      <c r="J119" s="53"/>
      <c r="K119" s="53"/>
      <c r="L119" s="53"/>
      <c r="M119" s="56" t="n">
        <v>489</v>
      </c>
      <c r="N119" s="57" t="n">
        <v>0.0066505195830918</v>
      </c>
      <c r="O119" s="58" t="n">
        <f aca="false">N119/MAX($N$10:$N$730)</f>
        <v>0.331558308025638</v>
      </c>
      <c r="P119" s="53"/>
      <c r="Q119" s="67" t="n">
        <f aca="false">M119</f>
        <v>489</v>
      </c>
      <c r="R119" s="68" t="n">
        <f aca="false">N119*'used Standard Values'!B114</f>
        <v>0.000242164238990793</v>
      </c>
      <c r="S119" s="68" t="n">
        <f aca="false">N119*'used Standard Values'!C114</f>
        <v>0.001326233314221</v>
      </c>
      <c r="T119" s="68" t="n">
        <f aca="false">N119*'used Standard Values'!D114</f>
        <v>0.0032718381628908</v>
      </c>
    </row>
    <row r="120" customFormat="false" ht="15" hidden="false" customHeight="false" outlineLevel="0" collapsed="false">
      <c r="H120" s="53"/>
      <c r="I120" s="53"/>
      <c r="J120" s="53"/>
      <c r="K120" s="53"/>
      <c r="L120" s="53"/>
      <c r="M120" s="56" t="n">
        <v>490</v>
      </c>
      <c r="N120" s="57" t="n">
        <v>0.00642702194869129</v>
      </c>
      <c r="O120" s="58" t="n">
        <f aca="false">N120/MAX($N$10:$N$730)</f>
        <v>0.320415945901337</v>
      </c>
      <c r="P120" s="53"/>
      <c r="Q120" s="67" t="n">
        <f aca="false">M120</f>
        <v>490</v>
      </c>
      <c r="R120" s="68" t="n">
        <f aca="false">N120*'used Standard Values'!B115</f>
        <v>0.000205728972577608</v>
      </c>
      <c r="S120" s="68" t="n">
        <f aca="false">N120*'used Standard Values'!C115</f>
        <v>0.00133694910576676</v>
      </c>
      <c r="T120" s="68" t="n">
        <f aca="false">N120*'used Standard Values'!D115</f>
        <v>0.00298972207009221</v>
      </c>
    </row>
    <row r="121" customFormat="false" ht="15" hidden="false" customHeight="false" outlineLevel="0" collapsed="false">
      <c r="H121" s="53"/>
      <c r="I121" s="53"/>
      <c r="J121" s="53"/>
      <c r="K121" s="53"/>
      <c r="L121" s="53"/>
      <c r="M121" s="56" t="n">
        <v>491</v>
      </c>
      <c r="N121" s="57" t="n">
        <v>0.0062057658287894</v>
      </c>
      <c r="O121" s="58" t="n">
        <f aca="false">N121/MAX($N$10:$N$730)</f>
        <v>0.309385333354688</v>
      </c>
      <c r="P121" s="53"/>
      <c r="Q121" s="67" t="n">
        <f aca="false">M121</f>
        <v>491</v>
      </c>
      <c r="R121" s="68" t="n">
        <f aca="false">N121*'used Standard Values'!B116</f>
        <v>0.000173247605795479</v>
      </c>
      <c r="S121" s="68" t="n">
        <f aca="false">N121*'used Standard Values'!C116</f>
        <v>0.00134739525617017</v>
      </c>
      <c r="T121" s="68" t="n">
        <f aca="false">N121*'used Standard Values'!D116</f>
        <v>0.00273006904992384</v>
      </c>
    </row>
    <row r="122" customFormat="false" ht="15" hidden="false" customHeight="false" outlineLevel="0" collapsed="false">
      <c r="H122" s="53"/>
      <c r="I122" s="53"/>
      <c r="J122" s="53"/>
      <c r="K122" s="53"/>
      <c r="L122" s="53"/>
      <c r="M122" s="56" t="n">
        <v>492</v>
      </c>
      <c r="N122" s="57" t="n">
        <v>0.00598788587032937</v>
      </c>
      <c r="O122" s="58" t="n">
        <f aca="false">N122/MAX($N$10:$N$730)</f>
        <v>0.29852303763822</v>
      </c>
      <c r="P122" s="53"/>
      <c r="Q122" s="67" t="n">
        <f aca="false">M122</f>
        <v>492</v>
      </c>
      <c r="R122" s="68" t="n">
        <f aca="false">N122*'used Standard Values'!B117</f>
        <v>0.00014457391160758</v>
      </c>
      <c r="S122" s="68" t="n">
        <f aca="false">N122*'used Standard Values'!C117</f>
        <v>0.00135766030886619</v>
      </c>
      <c r="T122" s="68" t="n">
        <f aca="false">N122*'used Standard Values'!D117</f>
        <v>0.00249205989790281</v>
      </c>
    </row>
    <row r="123" customFormat="false" ht="15" hidden="false" customHeight="false" outlineLevel="0" collapsed="false">
      <c r="H123" s="53"/>
      <c r="I123" s="53"/>
      <c r="J123" s="53"/>
      <c r="K123" s="53"/>
      <c r="L123" s="53"/>
      <c r="M123" s="56" t="n">
        <v>493</v>
      </c>
      <c r="N123" s="57" t="n">
        <v>0.00577464601169767</v>
      </c>
      <c r="O123" s="58" t="n">
        <f aca="false">N123/MAX($N$10:$N$730)</f>
        <v>0.28789207176432</v>
      </c>
      <c r="P123" s="53"/>
      <c r="Q123" s="67" t="n">
        <f aca="false">M123</f>
        <v>493</v>
      </c>
      <c r="R123" s="68" t="n">
        <f aca="false">N123*'used Standard Values'!B118</f>
        <v>0.00011946010204399</v>
      </c>
      <c r="S123" s="68" t="n">
        <f aca="false">N123*'used Standard Values'!C118</f>
        <v>0.00136776590785728</v>
      </c>
      <c r="T123" s="68" t="n">
        <f aca="false">N123*'used Standard Values'!D118</f>
        <v>0.00227453027530871</v>
      </c>
    </row>
    <row r="124" customFormat="false" ht="15" hidden="false" customHeight="false" outlineLevel="0" collapsed="false">
      <c r="H124" s="53"/>
      <c r="I124" s="53"/>
      <c r="J124" s="53"/>
      <c r="K124" s="53"/>
      <c r="L124" s="53"/>
      <c r="M124" s="56" t="n">
        <v>494</v>
      </c>
      <c r="N124" s="57" t="n">
        <v>0.00556758907903798</v>
      </c>
      <c r="O124" s="58" t="n">
        <f aca="false">N124/MAX($N$10:$N$730)</f>
        <v>0.277569352554205</v>
      </c>
      <c r="P124" s="53"/>
      <c r="Q124" s="67" t="n">
        <f aca="false">M124</f>
        <v>494</v>
      </c>
      <c r="R124" s="68" t="n">
        <f aca="false">N124*'used Standard Values'!B119</f>
        <v>9.76577394819578E-005</v>
      </c>
      <c r="S124" s="68" t="n">
        <f aca="false">N124*'used Standard Values'!C119</f>
        <v>0.00137787362638721</v>
      </c>
      <c r="T124" s="68" t="n">
        <f aca="false">N124*'used Standard Values'!D119</f>
        <v>0.00207640951991199</v>
      </c>
    </row>
    <row r="125" customFormat="false" ht="15" hidden="false" customHeight="false" outlineLevel="0" collapsed="false">
      <c r="H125" s="53"/>
      <c r="I125" s="53"/>
      <c r="J125" s="53"/>
      <c r="K125" s="53"/>
      <c r="L125" s="53"/>
      <c r="M125" s="56" t="n">
        <v>495</v>
      </c>
      <c r="N125" s="57" t="n">
        <v>0.00536743114330001</v>
      </c>
      <c r="O125" s="58" t="n">
        <f aca="false">N125/MAX($N$10:$N$730)</f>
        <v>0.267590579364828</v>
      </c>
      <c r="P125" s="53"/>
      <c r="Q125" s="67" t="n">
        <f aca="false">M125</f>
        <v>495</v>
      </c>
      <c r="R125" s="68" t="n">
        <f aca="false">N125*'used Standard Values'!B120</f>
        <v>7.89012378065102E-005</v>
      </c>
      <c r="S125" s="68" t="n">
        <f aca="false">N125*'used Standard Values'!C120</f>
        <v>0.00138801769365738</v>
      </c>
      <c r="T125" s="68" t="n">
        <f aca="false">N125*'used Standard Values'!D120</f>
        <v>0.00189631342292789</v>
      </c>
    </row>
    <row r="126" customFormat="false" ht="15" hidden="false" customHeight="false" outlineLevel="0" collapsed="false">
      <c r="H126" s="53"/>
      <c r="I126" s="53"/>
      <c r="J126" s="53"/>
      <c r="K126" s="53"/>
      <c r="L126" s="53"/>
      <c r="M126" s="56" t="n">
        <v>496</v>
      </c>
      <c r="N126" s="57" t="n">
        <v>0.00517607755585293</v>
      </c>
      <c r="O126" s="58" t="n">
        <f aca="false">N126/MAX($N$10:$N$730)</f>
        <v>0.25805074253014</v>
      </c>
      <c r="P126" s="53"/>
      <c r="Q126" s="67" t="n">
        <f aca="false">M126</f>
        <v>496</v>
      </c>
      <c r="R126" s="68" t="n">
        <f aca="false">N126*'used Standard Values'!B121</f>
        <v>6.29503682579966E-005</v>
      </c>
      <c r="S126" s="68" t="n">
        <f aca="false">N126*'used Standard Values'!C121</f>
        <v>0.00139849799682037</v>
      </c>
      <c r="T126" s="68" t="n">
        <f aca="false">N126*'used Standard Values'!D121</f>
        <v>0.00173324994298229</v>
      </c>
    </row>
    <row r="127" customFormat="false" ht="15" hidden="false" customHeight="false" outlineLevel="0" collapsed="false">
      <c r="H127" s="53"/>
      <c r="I127" s="53"/>
      <c r="J127" s="53"/>
      <c r="K127" s="53"/>
      <c r="L127" s="53"/>
      <c r="M127" s="56" t="n">
        <v>497</v>
      </c>
      <c r="N127" s="57" t="n">
        <v>0.00499476442315441</v>
      </c>
      <c r="O127" s="58" t="n">
        <f aca="false">N127/MAX($N$10:$N$730)</f>
        <v>0.249011467515721</v>
      </c>
      <c r="P127" s="53"/>
      <c r="Q127" s="67" t="n">
        <f aca="false">M127</f>
        <v>497</v>
      </c>
      <c r="R127" s="68" t="n">
        <f aca="false">N127*'used Standard Values'!B122</f>
        <v>4.95478632871148E-005</v>
      </c>
      <c r="S127" s="68" t="n">
        <f aca="false">N127*'used Standard Values'!C122</f>
        <v>0.00140999152859351</v>
      </c>
      <c r="T127" s="68" t="n">
        <f aca="false">N127*'used Standard Values'!D122</f>
        <v>0.00158609793157797</v>
      </c>
    </row>
    <row r="128" customFormat="false" ht="15" hidden="false" customHeight="false" outlineLevel="0" collapsed="false">
      <c r="H128" s="53"/>
      <c r="I128" s="53"/>
      <c r="J128" s="53"/>
      <c r="K128" s="53"/>
      <c r="L128" s="53"/>
      <c r="M128" s="56" t="n">
        <v>498</v>
      </c>
      <c r="N128" s="57" t="n">
        <v>0.00482481477034388</v>
      </c>
      <c r="O128" s="58" t="n">
        <f aca="false">N128/MAX($N$10:$N$730)</f>
        <v>0.240538713074299</v>
      </c>
      <c r="P128" s="53"/>
      <c r="Q128" s="67" t="n">
        <f aca="false">M128</f>
        <v>498</v>
      </c>
      <c r="R128" s="68" t="n">
        <f aca="false">N128*'used Standard Values'!B123</f>
        <v>3.84404572308746E-005</v>
      </c>
      <c r="S128" s="68" t="n">
        <f aca="false">N128*'used Standard Values'!C123</f>
        <v>0.00142356401039735</v>
      </c>
      <c r="T128" s="68" t="n">
        <f aca="false">N128*'used Standard Values'!D123</f>
        <v>0.0014538976208585</v>
      </c>
    </row>
    <row r="129" customFormat="false" ht="15" hidden="false" customHeight="false" outlineLevel="0" collapsed="false">
      <c r="H129" s="53"/>
      <c r="I129" s="53"/>
      <c r="J129" s="53"/>
      <c r="K129" s="53"/>
      <c r="L129" s="53"/>
      <c r="M129" s="56" t="n">
        <v>499</v>
      </c>
      <c r="N129" s="57" t="n">
        <v>0.00466707189554315</v>
      </c>
      <c r="O129" s="58" t="n">
        <f aca="false">N129/MAX($N$10:$N$730)</f>
        <v>0.232674521409486</v>
      </c>
      <c r="P129" s="53"/>
      <c r="Q129" s="67" t="n">
        <f aca="false">M129</f>
        <v>499</v>
      </c>
      <c r="R129" s="68" t="n">
        <f aca="false">N129*'used Standard Values'!B124</f>
        <v>2.93854994612156E-005</v>
      </c>
      <c r="S129" s="68" t="n">
        <f aca="false">N129*'used Standard Values'!C124</f>
        <v>0.00144015571138292</v>
      </c>
      <c r="T129" s="68" t="n">
        <f aca="false">N129*'used Standard Values'!D124</f>
        <v>0.00133556943044693</v>
      </c>
    </row>
    <row r="130" customFormat="false" ht="15" hidden="false" customHeight="false" outlineLevel="0" collapsed="false">
      <c r="H130" s="53"/>
      <c r="I130" s="53"/>
      <c r="J130" s="53"/>
      <c r="K130" s="53"/>
      <c r="L130" s="53"/>
      <c r="M130" s="56" t="n">
        <v>500</v>
      </c>
      <c r="N130" s="57" t="n">
        <v>0.00452309007507089</v>
      </c>
      <c r="O130" s="58" t="n">
        <f aca="false">N130/MAX($N$10:$N$730)</f>
        <v>0.225496380185212</v>
      </c>
      <c r="P130" s="53"/>
      <c r="Q130" s="67" t="n">
        <f aca="false">M130</f>
        <v>500</v>
      </c>
      <c r="R130" s="68" t="n">
        <f aca="false">N130*'used Standard Values'!B125</f>
        <v>2.21631413678474E-005</v>
      </c>
      <c r="S130" s="68" t="n">
        <f aca="false">N130*'used Standard Values'!C125</f>
        <v>0.0014609580942479</v>
      </c>
      <c r="T130" s="68" t="n">
        <f aca="false">N130*'used Standard Values'!D125</f>
        <v>0.00123028050041928</v>
      </c>
    </row>
    <row r="131" customFormat="false" ht="15" hidden="false" customHeight="false" outlineLevel="0" collapsed="false">
      <c r="H131" s="53"/>
      <c r="I131" s="53"/>
      <c r="J131" s="53"/>
      <c r="K131" s="53"/>
      <c r="L131" s="53"/>
      <c r="M131" s="56" t="n">
        <v>501</v>
      </c>
      <c r="N131" s="57" t="n">
        <v>0.00439374447199334</v>
      </c>
      <c r="O131" s="58" t="n">
        <f aca="false">N131/MAX($N$10:$N$730)</f>
        <v>0.219047920215861</v>
      </c>
      <c r="P131" s="53"/>
      <c r="Q131" s="67" t="n">
        <f aca="false">M131</f>
        <v>501</v>
      </c>
      <c r="R131" s="68" t="n">
        <f aca="false">N131*'used Standard Values'!B126</f>
        <v>1.65959329885125E-005</v>
      </c>
      <c r="S131" s="68" t="n">
        <f aca="false">N131*'used Standard Values'!C126</f>
        <v>0.00148685235618594</v>
      </c>
      <c r="T131" s="68" t="n">
        <f aca="false">N131*'used Standard Values'!D126</f>
        <v>0.00113717620238235</v>
      </c>
    </row>
    <row r="132" customFormat="false" ht="15" hidden="false" customHeight="false" outlineLevel="0" collapsed="false">
      <c r="H132" s="53"/>
      <c r="I132" s="53"/>
      <c r="J132" s="53"/>
      <c r="K132" s="53"/>
      <c r="L132" s="53"/>
      <c r="M132" s="56" t="n">
        <v>502</v>
      </c>
      <c r="N132" s="57" t="n">
        <v>0.00428075327136754</v>
      </c>
      <c r="O132" s="58" t="n">
        <f aca="false">N132/MAX($N$10:$N$730)</f>
        <v>0.213414800753056</v>
      </c>
      <c r="P132" s="53"/>
      <c r="Q132" s="67" t="n">
        <f aca="false">M132</f>
        <v>502</v>
      </c>
      <c r="R132" s="68" t="n">
        <f aca="false">N132*'used Standard Values'!B127</f>
        <v>1.26081882252242E-005</v>
      </c>
      <c r="S132" s="68" t="n">
        <f aca="false">N132*'used Standard Values'!C127</f>
        <v>0.00151832239865761</v>
      </c>
      <c r="T132" s="68" t="n">
        <f aca="false">N132*'used Standard Values'!D127</f>
        <v>0.0010551363331891</v>
      </c>
    </row>
    <row r="133" customFormat="false" ht="15" hidden="false" customHeight="false" outlineLevel="0" collapsed="false">
      <c r="H133" s="53"/>
      <c r="I133" s="53"/>
      <c r="J133" s="53"/>
      <c r="K133" s="53"/>
      <c r="L133" s="53"/>
      <c r="M133" s="56" t="n">
        <v>503</v>
      </c>
      <c r="N133" s="57" t="n">
        <v>0.00418451072296355</v>
      </c>
      <c r="O133" s="58" t="n">
        <f aca="false">N133/MAX($N$10:$N$730)</f>
        <v>0.208616676920743</v>
      </c>
      <c r="P133" s="53"/>
      <c r="Q133" s="67" t="n">
        <f aca="false">M133</f>
        <v>503</v>
      </c>
      <c r="R133" s="68" t="n">
        <f aca="false">N133*'used Standard Values'!B128</f>
        <v>1.01469363618999E-005</v>
      </c>
      <c r="S133" s="68" t="n">
        <f aca="false">N133*'used Standard Values'!C128</f>
        <v>0.00155537677741054</v>
      </c>
      <c r="T133" s="68" t="n">
        <f aca="false">N133*'used Standard Values'!D128</f>
        <v>0.000982405114549455</v>
      </c>
    </row>
    <row r="134" customFormat="false" ht="15" hidden="false" customHeight="false" outlineLevel="0" collapsed="false">
      <c r="H134" s="53"/>
      <c r="I134" s="53"/>
      <c r="J134" s="53"/>
      <c r="K134" s="53"/>
      <c r="L134" s="53"/>
      <c r="M134" s="56" t="n">
        <v>504</v>
      </c>
      <c r="N134" s="57" t="n">
        <v>0.00410649356694488</v>
      </c>
      <c r="O134" s="58" t="n">
        <f aca="false">N134/MAX($N$10:$N$730)</f>
        <v>0.204727170856843</v>
      </c>
      <c r="P134" s="53"/>
      <c r="Q134" s="67" t="n">
        <f aca="false">M134</f>
        <v>504</v>
      </c>
      <c r="R134" s="68" t="n">
        <f aca="false">N134*'used Standard Values'!B129</f>
        <v>9.18332281830388E-006</v>
      </c>
      <c r="S134" s="68" t="n">
        <f aca="false">N134*'used Standard Values'!C129</f>
        <v>0.00159860661444206</v>
      </c>
      <c r="T134" s="68" t="n">
        <f aca="false">N134*'used Standard Values'!D129</f>
        <v>0.000917609538962606</v>
      </c>
    </row>
    <row r="135" customFormat="false" ht="15" hidden="false" customHeight="false" outlineLevel="0" collapsed="false">
      <c r="H135" s="53"/>
      <c r="I135" s="53"/>
      <c r="J135" s="53"/>
      <c r="K135" s="53"/>
      <c r="L135" s="53"/>
      <c r="M135" s="56" t="n">
        <v>505</v>
      </c>
      <c r="N135" s="57" t="n">
        <v>0.00404774286598251</v>
      </c>
      <c r="O135" s="58" t="n">
        <f aca="false">N135/MAX($N$10:$N$730)</f>
        <v>0.201798184217073</v>
      </c>
      <c r="P135" s="53"/>
      <c r="Q135" s="67" t="n">
        <f aca="false">M135</f>
        <v>505</v>
      </c>
      <c r="R135" s="68" t="n">
        <f aca="false">N135*'used Standard Values'!B130</f>
        <v>9.71458287835804E-006</v>
      </c>
      <c r="S135" s="68" t="n">
        <f aca="false">N135*'used Standard Values'!C130</f>
        <v>0.00164864566931468</v>
      </c>
      <c r="T135" s="68" t="n">
        <f aca="false">N135*'used Standard Values'!D130</f>
        <v>0.000859335810448088</v>
      </c>
    </row>
    <row r="136" customFormat="false" ht="15" hidden="false" customHeight="false" outlineLevel="0" collapsed="false">
      <c r="H136" s="53"/>
      <c r="I136" s="53"/>
      <c r="J136" s="53"/>
      <c r="K136" s="53"/>
      <c r="L136" s="53"/>
      <c r="M136" s="56" t="n">
        <v>506</v>
      </c>
      <c r="N136" s="57" t="n">
        <v>0.00400871758735774</v>
      </c>
      <c r="O136" s="58" t="n">
        <f aca="false">N136/MAX($N$10:$N$730)</f>
        <v>0.199852598584342</v>
      </c>
      <c r="P136" s="53"/>
      <c r="Q136" s="67" t="n">
        <f aca="false">M136</f>
        <v>506</v>
      </c>
      <c r="R136" s="68" t="n">
        <f aca="false">N136*'used Standard Values'!B131</f>
        <v>1.17275834761668E-005</v>
      </c>
      <c r="S136" s="68" t="n">
        <f aca="false">N136*'used Standard Values'!C131</f>
        <v>0.00170623006583532</v>
      </c>
      <c r="T136" s="68" t="n">
        <f aca="false">N136*'used Standard Values'!D131</f>
        <v>0.000806430510074686</v>
      </c>
    </row>
    <row r="137" customFormat="false" ht="15" hidden="false" customHeight="false" outlineLevel="0" collapsed="false">
      <c r="H137" s="53"/>
      <c r="I137" s="53"/>
      <c r="J137" s="53"/>
      <c r="K137" s="53"/>
      <c r="L137" s="53"/>
      <c r="M137" s="56" t="n">
        <v>507</v>
      </c>
      <c r="N137" s="57" t="n">
        <v>0.00399070666288345</v>
      </c>
      <c r="O137" s="58" t="n">
        <f aca="false">N137/MAX($N$10:$N$730)</f>
        <v>0.198954673005736</v>
      </c>
      <c r="P137" s="53"/>
      <c r="Q137" s="67" t="n">
        <f aca="false">M137</f>
        <v>507</v>
      </c>
      <c r="R137" s="68" t="n">
        <f aca="false">N137*'used Standard Values'!B132</f>
        <v>1.53105855545521E-005</v>
      </c>
      <c r="S137" s="68" t="n">
        <f aca="false">N137*'used Standard Values'!C132</f>
        <v>0.00177310928110308</v>
      </c>
      <c r="T137" s="68" t="n">
        <f aca="false">N137*'used Standard Values'!D132</f>
        <v>0.000758711554464735</v>
      </c>
    </row>
    <row r="138" customFormat="false" ht="15" hidden="false" customHeight="false" outlineLevel="0" collapsed="false">
      <c r="H138" s="53"/>
      <c r="I138" s="53"/>
      <c r="J138" s="53"/>
      <c r="K138" s="53"/>
      <c r="L138" s="53"/>
      <c r="M138" s="56" t="n">
        <v>508</v>
      </c>
      <c r="N138" s="57" t="n">
        <v>0.00399447285750663</v>
      </c>
      <c r="O138" s="58" t="n">
        <f aca="false">N138/MAX($N$10:$N$730)</f>
        <v>0.199142434743952</v>
      </c>
      <c r="P138" s="53"/>
      <c r="Q138" s="67" t="n">
        <f aca="false">M138</f>
        <v>508</v>
      </c>
      <c r="R138" s="68" t="n">
        <f aca="false">N138*'used Standard Values'!B133</f>
        <v>2.06707579219396E-005</v>
      </c>
      <c r="S138" s="68" t="n">
        <f aca="false">N138*'used Standard Values'!C133</f>
        <v>0.00185101635312057</v>
      </c>
      <c r="T138" s="68" t="n">
        <f aca="false">N138*'used Standard Values'!D133</f>
        <v>0.000715910995675768</v>
      </c>
    </row>
    <row r="139" customFormat="false" ht="15" hidden="false" customHeight="false" outlineLevel="0" collapsed="false">
      <c r="H139" s="53"/>
      <c r="I139" s="53"/>
      <c r="J139" s="53"/>
      <c r="K139" s="53"/>
      <c r="L139" s="53"/>
      <c r="M139" s="56" t="n">
        <v>509</v>
      </c>
      <c r="N139" s="57" t="n">
        <v>0.00402066605303396</v>
      </c>
      <c r="O139" s="58" t="n">
        <f aca="false">N139/MAX($N$10:$N$730)</f>
        <v>0.200448283329513</v>
      </c>
      <c r="P139" s="53"/>
      <c r="Q139" s="67" t="n">
        <f aca="false">M139</f>
        <v>509</v>
      </c>
      <c r="R139" s="68" t="n">
        <f aca="false">N139*'used Standard Values'!B134</f>
        <v>2.80726120355673E-005</v>
      </c>
      <c r="S139" s="68" t="n">
        <f aca="false">N139*'used Standard Values'!C134</f>
        <v>0.00194173845331919</v>
      </c>
      <c r="T139" s="68" t="n">
        <f aca="false">N139*'used Standard Values'!D134</f>
        <v>0.000677726686432246</v>
      </c>
    </row>
    <row r="140" customFormat="false" ht="15" hidden="false" customHeight="false" outlineLevel="0" collapsed="false">
      <c r="H140" s="53"/>
      <c r="I140" s="53"/>
      <c r="J140" s="53"/>
      <c r="K140" s="53"/>
      <c r="L140" s="53"/>
      <c r="M140" s="56" t="n">
        <v>510</v>
      </c>
      <c r="N140" s="57" t="n">
        <v>0.00407089358038937</v>
      </c>
      <c r="O140" s="58" t="n">
        <f aca="false">N140/MAX($N$10:$N$730)</f>
        <v>0.202952351437005</v>
      </c>
      <c r="P140" s="53"/>
      <c r="Q140" s="67" t="n">
        <f aca="false">M140</f>
        <v>510</v>
      </c>
      <c r="R140" s="68" t="n">
        <f aca="false">N140*'used Standard Values'!B135</f>
        <v>3.78593102976212E-005</v>
      </c>
      <c r="S140" s="68" t="n">
        <f aca="false">N140*'used Standard Values'!C135</f>
        <v>0.00204765947093585</v>
      </c>
      <c r="T140" s="68" t="n">
        <f aca="false">N140*'used Standard Values'!D135</f>
        <v>0.000644015364417599</v>
      </c>
    </row>
    <row r="141" customFormat="false" ht="15" hidden="false" customHeight="false" outlineLevel="0" collapsed="false">
      <c r="H141" s="53"/>
      <c r="I141" s="53"/>
      <c r="J141" s="53"/>
      <c r="K141" s="53"/>
      <c r="L141" s="53"/>
      <c r="M141" s="56" t="n">
        <v>511</v>
      </c>
      <c r="N141" s="57" t="n">
        <v>0.00414455541238082</v>
      </c>
      <c r="O141" s="58" t="n">
        <f aca="false">N141/MAX($N$10:$N$730)</f>
        <v>0.206624725012635</v>
      </c>
      <c r="P141" s="53"/>
      <c r="Q141" s="67" t="n">
        <f aca="false">M141</f>
        <v>511</v>
      </c>
      <c r="R141" s="68" t="n">
        <f aca="false">N141*'used Standard Values'!B136</f>
        <v>5.03542345371667E-005</v>
      </c>
      <c r="S141" s="68" t="n">
        <f aca="false">N141*'used Standard Values'!C136</f>
        <v>0.00216996197607144</v>
      </c>
      <c r="T141" s="68" t="n">
        <f aca="false">N141*'used Standard Values'!D136</f>
        <v>0.000613967393045894</v>
      </c>
    </row>
    <row r="142" customFormat="false" ht="15" hidden="false" customHeight="false" outlineLevel="0" collapsed="false">
      <c r="H142" s="53"/>
      <c r="I142" s="53"/>
      <c r="J142" s="53"/>
      <c r="K142" s="53"/>
      <c r="L142" s="53"/>
      <c r="M142" s="56" t="n">
        <v>512</v>
      </c>
      <c r="N142" s="57" t="n">
        <v>0.00424319597663104</v>
      </c>
      <c r="O142" s="58" t="n">
        <f aca="false">N142/MAX($N$10:$N$730)</f>
        <v>0.211542400718552</v>
      </c>
      <c r="P142" s="53"/>
      <c r="Q142" s="67" t="n">
        <f aca="false">M142</f>
        <v>512</v>
      </c>
      <c r="R142" s="68" t="n">
        <f aca="false">N142*'used Standard Values'!B137</f>
        <v>6.59217835094226E-005</v>
      </c>
      <c r="S142" s="68" t="n">
        <f aca="false">N142*'used Standard Values'!C137</f>
        <v>0.00231047112762732</v>
      </c>
      <c r="T142" s="68" t="n">
        <f aca="false">N142*'used Standard Values'!D137</f>
        <v>0.000587155637823101</v>
      </c>
    </row>
    <row r="143" customFormat="false" ht="15" hidden="false" customHeight="false" outlineLevel="0" collapsed="false">
      <c r="H143" s="53"/>
      <c r="I143" s="53"/>
      <c r="J143" s="53"/>
      <c r="K143" s="53"/>
      <c r="L143" s="53"/>
      <c r="M143" s="56" t="n">
        <v>513</v>
      </c>
      <c r="N143" s="57" t="n">
        <v>0.00436682053199535</v>
      </c>
      <c r="O143" s="58" t="n">
        <f aca="false">N143/MAX($N$10:$N$730)</f>
        <v>0.217705640732343</v>
      </c>
      <c r="P143" s="53"/>
      <c r="Q143" s="67" t="n">
        <f aca="false">M143</f>
        <v>513</v>
      </c>
      <c r="R143" s="68" t="n">
        <f aca="false">N143*'used Standard Values'!B138</f>
        <v>8.50548342483502E-005</v>
      </c>
      <c r="S143" s="68" t="n">
        <f aca="false">N143*'used Standard Values'!C138</f>
        <v>0.00247026670674445</v>
      </c>
      <c r="T143" s="68" t="n">
        <f aca="false">N143*'used Standard Values'!D138</f>
        <v>0.000563294521068315</v>
      </c>
    </row>
    <row r="144" customFormat="false" ht="15" hidden="false" customHeight="false" outlineLevel="0" collapsed="false">
      <c r="H144" s="53"/>
      <c r="I144" s="53"/>
      <c r="J144" s="53"/>
      <c r="K144" s="53"/>
      <c r="L144" s="53"/>
      <c r="M144" s="56" t="n">
        <v>514</v>
      </c>
      <c r="N144" s="57" t="n">
        <v>0.004516626385853</v>
      </c>
      <c r="O144" s="58" t="n">
        <f aca="false">N144/MAX($N$10:$N$730)</f>
        <v>0.225174136211051</v>
      </c>
      <c r="P144" s="53"/>
      <c r="Q144" s="67" t="n">
        <f aca="false">M144</f>
        <v>514</v>
      </c>
      <c r="R144" s="68" t="n">
        <f aca="false">N144*'used Standard Values'!B139</f>
        <v>0.000108366378051702</v>
      </c>
      <c r="S144" s="68" t="n">
        <f aca="false">N144*'used Standard Values'!C139</f>
        <v>0.00265110296156012</v>
      </c>
      <c r="T144" s="68" t="n">
        <f aca="false">N144*'used Standard Values'!D139</f>
        <v>0.000542334364943938</v>
      </c>
    </row>
    <row r="145" customFormat="false" ht="15" hidden="false" customHeight="false" outlineLevel="0" collapsed="false">
      <c r="H145" s="53"/>
      <c r="I145" s="53"/>
      <c r="J145" s="53"/>
      <c r="K145" s="53"/>
      <c r="L145" s="53"/>
      <c r="M145" s="56" t="n">
        <v>515</v>
      </c>
      <c r="N145" s="57" t="n">
        <v>0.00469243841272574</v>
      </c>
      <c r="O145" s="58" t="n">
        <f aca="false">N145/MAX($N$10:$N$730)</f>
        <v>0.233939156362061</v>
      </c>
      <c r="P145" s="53"/>
      <c r="Q145" s="67" t="n">
        <f aca="false">M145</f>
        <v>515</v>
      </c>
      <c r="R145" s="68" t="n">
        <f aca="false">N145*'used Standard Values'!B140</f>
        <v>0.000136549957810319</v>
      </c>
      <c r="S145" s="68" t="n">
        <f aca="false">N145*'used Standard Values'!C140</f>
        <v>0.0028539410426198</v>
      </c>
      <c r="T145" s="68" t="n">
        <f aca="false">N145*'used Standard Values'!D140</f>
        <v>0.000524145370701465</v>
      </c>
    </row>
    <row r="146" customFormat="false" ht="15" hidden="false" customHeight="false" outlineLevel="0" collapsed="false">
      <c r="H146" s="53"/>
      <c r="I146" s="53"/>
      <c r="J146" s="53"/>
      <c r="K146" s="53"/>
      <c r="L146" s="53"/>
      <c r="M146" s="56" t="n">
        <v>516</v>
      </c>
      <c r="N146" s="57" t="n">
        <v>0.0048946058571655</v>
      </c>
      <c r="O146" s="58" t="n">
        <f aca="false">N146/MAX($N$10:$N$730)</f>
        <v>0.244018112596808</v>
      </c>
      <c r="P146" s="53"/>
      <c r="Q146" s="67" t="n">
        <f aca="false">M146</f>
        <v>516</v>
      </c>
      <c r="R146" s="68" t="n">
        <f aca="false">N146*'used Standard Values'!B141</f>
        <v>0.000170404968726338</v>
      </c>
      <c r="S146" s="68" t="n">
        <f aca="false">N146*'used Standard Values'!C141</f>
        <v>0.00308039865994133</v>
      </c>
      <c r="T146" s="68" t="n">
        <f aca="false">N146*'used Standard Values'!D141</f>
        <v>0.00050857304266761</v>
      </c>
    </row>
    <row r="147" customFormat="false" ht="15" hidden="false" customHeight="false" outlineLevel="0" collapsed="false">
      <c r="H147" s="53"/>
      <c r="I147" s="53"/>
      <c r="J147" s="53"/>
      <c r="K147" s="53"/>
      <c r="L147" s="53"/>
      <c r="M147" s="56" t="n">
        <v>517</v>
      </c>
      <c r="N147" s="57" t="n">
        <v>0.00512350292532183</v>
      </c>
      <c r="O147" s="58" t="n">
        <f aca="false">N147/MAX($N$10:$N$730)</f>
        <v>0.255429660774622</v>
      </c>
      <c r="P147" s="53"/>
      <c r="Q147" s="67" t="n">
        <f aca="false">M147</f>
        <v>517</v>
      </c>
      <c r="R147" s="68" t="n">
        <f aca="false">N147*'used Standard Values'!B142</f>
        <v>0.000210679260049702</v>
      </c>
      <c r="S147" s="68" t="n">
        <f aca="false">N147*'used Standard Values'!C142</f>
        <v>0.00333184879215668</v>
      </c>
      <c r="T147" s="68" t="n">
        <f aca="false">N147*'used Standard Values'!D142</f>
        <v>0.00049527611656349</v>
      </c>
    </row>
    <row r="148" customFormat="false" ht="15" hidden="false" customHeight="false" outlineLevel="0" collapsed="false">
      <c r="H148" s="53"/>
      <c r="I148" s="53"/>
      <c r="J148" s="53"/>
      <c r="K148" s="53"/>
      <c r="L148" s="53"/>
      <c r="M148" s="56" t="n">
        <v>518</v>
      </c>
      <c r="N148" s="57" t="n">
        <v>0.00537852960359676</v>
      </c>
      <c r="O148" s="58" t="n">
        <f aca="false">N148/MAX($N$10:$N$730)</f>
        <v>0.268143887519432</v>
      </c>
      <c r="P148" s="53"/>
      <c r="Q148" s="67" t="n">
        <f aca="false">M148</f>
        <v>518</v>
      </c>
      <c r="R148" s="68" t="n">
        <f aca="false">N148*'used Standard Values'!B143</f>
        <v>0.000258088958169775</v>
      </c>
      <c r="S148" s="68" t="n">
        <f aca="false">N148*'used Standard Values'!C143</f>
        <v>0.0036083221235189</v>
      </c>
      <c r="T148" s="68" t="n">
        <f aca="false">N148*'used Standard Values'!D143</f>
        <v>0.000483974723332159</v>
      </c>
    </row>
    <row r="149" customFormat="false" ht="15" hidden="false" customHeight="false" outlineLevel="0" collapsed="false">
      <c r="H149" s="53"/>
      <c r="I149" s="53"/>
      <c r="J149" s="53"/>
      <c r="K149" s="53"/>
      <c r="L149" s="53"/>
      <c r="M149" s="56" t="n">
        <v>519</v>
      </c>
      <c r="N149" s="57" t="n">
        <v>0.00566000704172142</v>
      </c>
      <c r="O149" s="58" t="n">
        <f aca="false">N149/MAX($N$10:$N$730)</f>
        <v>0.28217680358952</v>
      </c>
      <c r="P149" s="53"/>
      <c r="Q149" s="67" t="n">
        <f aca="false">M149</f>
        <v>519</v>
      </c>
      <c r="R149" s="68" t="n">
        <f aca="false">N149*'used Standard Values'!B144</f>
        <v>0.000313443322560744</v>
      </c>
      <c r="S149" s="68" t="n">
        <f aca="false">N149*'used Standard Values'!C144</f>
        <v>0.00391017284871973</v>
      </c>
      <c r="T149" s="68" t="n">
        <f aca="false">N149*'used Standard Values'!D144</f>
        <v>0.000474565045015316</v>
      </c>
    </row>
    <row r="150" customFormat="false" ht="15" hidden="false" customHeight="false" outlineLevel="0" collapsed="false">
      <c r="H150" s="53"/>
      <c r="I150" s="53"/>
      <c r="J150" s="53"/>
      <c r="K150" s="53"/>
      <c r="L150" s="53"/>
      <c r="M150" s="56" t="n">
        <v>520</v>
      </c>
      <c r="N150" s="57" t="n">
        <v>0.00596753253225736</v>
      </c>
      <c r="O150" s="58" t="n">
        <f aca="false">N150/MAX($N$10:$N$730)</f>
        <v>0.297508332208138</v>
      </c>
      <c r="P150" s="53"/>
      <c r="Q150" s="67" t="n">
        <f aca="false">M150</f>
        <v>520</v>
      </c>
      <c r="R150" s="68" t="n">
        <f aca="false">N150*'used Standard Values'!B145</f>
        <v>0.000377565783315923</v>
      </c>
      <c r="S150" s="68" t="n">
        <f aca="false">N150*'used Standard Values'!C145</f>
        <v>0.00423694809790273</v>
      </c>
      <c r="T150" s="68" t="n">
        <f aca="false">N150*'used Standard Values'!D145</f>
        <v>0.000466959360973813</v>
      </c>
    </row>
    <row r="151" customFormat="false" ht="15" hidden="false" customHeight="false" outlineLevel="0" collapsed="false">
      <c r="H151" s="53"/>
      <c r="I151" s="53"/>
      <c r="J151" s="53"/>
      <c r="K151" s="53"/>
      <c r="L151" s="53"/>
      <c r="M151" s="56" t="n">
        <v>521</v>
      </c>
      <c r="N151" s="57" t="n">
        <v>0.00630023275484838</v>
      </c>
      <c r="O151" s="58" t="n">
        <f aca="false">N151/MAX($N$10:$N$730)</f>
        <v>0.314094934428284</v>
      </c>
      <c r="P151" s="53"/>
      <c r="Q151" s="67" t="n">
        <f aca="false">M151</f>
        <v>521</v>
      </c>
      <c r="R151" s="68" t="n">
        <f aca="false">N151*'used Standard Values'!B146</f>
        <v>0.000451317236395891</v>
      </c>
      <c r="S151" s="68" t="n">
        <f aca="false">N151*'used Standard Values'!C146</f>
        <v>0.00458773624863582</v>
      </c>
      <c r="T151" s="68" t="n">
        <f aca="false">N151*'used Standard Values'!D146</f>
        <v>0.000461233676747368</v>
      </c>
    </row>
    <row r="152" customFormat="false" ht="15" hidden="false" customHeight="false" outlineLevel="0" collapsed="false">
      <c r="H152" s="53"/>
      <c r="I152" s="53"/>
      <c r="J152" s="53"/>
      <c r="K152" s="53"/>
      <c r="L152" s="53"/>
      <c r="M152" s="56" t="n">
        <v>522</v>
      </c>
      <c r="N152" s="57" t="n">
        <v>0.00665756508375513</v>
      </c>
      <c r="O152" s="58" t="n">
        <f aca="false">N152/MAX($N$10:$N$730)</f>
        <v>0.331909557916709</v>
      </c>
      <c r="P152" s="53"/>
      <c r="Q152" s="67" t="n">
        <f aca="false">M152</f>
        <v>522</v>
      </c>
      <c r="R152" s="68" t="n">
        <f aca="false">N152*'used Standard Values'!B147</f>
        <v>0.000535682599584726</v>
      </c>
      <c r="S152" s="68" t="n">
        <f aca="false">N152*'used Standard Values'!C147</f>
        <v>0.0049629724345704</v>
      </c>
      <c r="T152" s="68" t="n">
        <f aca="false">N152*'used Standard Values'!D147</f>
        <v>0.000457229320032548</v>
      </c>
    </row>
    <row r="153" customFormat="false" ht="15" hidden="false" customHeight="false" outlineLevel="0" collapsed="false">
      <c r="H153" s="53"/>
      <c r="I153" s="53"/>
      <c r="J153" s="53"/>
      <c r="K153" s="53"/>
      <c r="L153" s="53"/>
      <c r="M153" s="56" t="n">
        <v>523</v>
      </c>
      <c r="N153" s="57" t="n">
        <v>0.00703811533061556</v>
      </c>
      <c r="O153" s="58" t="n">
        <f aca="false">N153/MAX($N$10:$N$730)</f>
        <v>0.350881699024085</v>
      </c>
      <c r="P153" s="53"/>
      <c r="Q153" s="67" t="n">
        <f aca="false">M153</f>
        <v>523</v>
      </c>
      <c r="R153" s="68" t="n">
        <f aca="false">N153*'used Standard Values'!B148</f>
        <v>0.000631600188244827</v>
      </c>
      <c r="S153" s="68" t="n">
        <f aca="false">N153*'used Standard Values'!C148</f>
        <v>0.00536282851559994</v>
      </c>
      <c r="T153" s="68" t="n">
        <f aca="false">N153*'used Standard Values'!D148</f>
        <v>0.000454435904568732</v>
      </c>
    </row>
    <row r="154" customFormat="false" ht="15" hidden="false" customHeight="false" outlineLevel="0" collapsed="false">
      <c r="H154" s="53"/>
      <c r="I154" s="53"/>
      <c r="J154" s="53"/>
      <c r="K154" s="53"/>
      <c r="L154" s="53"/>
      <c r="M154" s="56" t="n">
        <v>524</v>
      </c>
      <c r="N154" s="57" t="n">
        <v>0.00744085932507957</v>
      </c>
      <c r="O154" s="58" t="n">
        <f aca="false">N154/MAX($N$10:$N$730)</f>
        <v>0.370960298252853</v>
      </c>
      <c r="P154" s="53"/>
      <c r="Q154" s="67" t="n">
        <f aca="false">M154</f>
        <v>524</v>
      </c>
      <c r="R154" s="68" t="n">
        <f aca="false">N154*'used Standard Values'!B149</f>
        <v>0.00074004145342181</v>
      </c>
      <c r="S154" s="68" t="n">
        <f aca="false">N154*'used Standard Values'!C149</f>
        <v>0.00578777420667005</v>
      </c>
      <c r="T154" s="68" t="n">
        <f aca="false">N154*'used Standard Values'!D149</f>
        <v>0.000452317560953701</v>
      </c>
    </row>
    <row r="155" customFormat="false" ht="15" hidden="false" customHeight="false" outlineLevel="0" collapsed="false">
      <c r="H155" s="53"/>
      <c r="I155" s="53"/>
      <c r="J155" s="53"/>
      <c r="K155" s="53"/>
      <c r="L155" s="53"/>
      <c r="M155" s="56" t="n">
        <v>525</v>
      </c>
      <c r="N155" s="57" t="n">
        <v>0.00786439250171139</v>
      </c>
      <c r="O155" s="58" t="n">
        <f aca="false">N155/MAX($N$10:$N$730)</f>
        <v>0.392075331699832</v>
      </c>
      <c r="P155" s="53"/>
      <c r="Q155" s="67" t="n">
        <f aca="false">M155</f>
        <v>525</v>
      </c>
      <c r="R155" s="68" t="n">
        <f aca="false">N155*'used Standard Values'!B150</f>
        <v>0.000861937418187569</v>
      </c>
      <c r="S155" s="68" t="n">
        <f aca="false">N155*'used Standard Values'!C150</f>
        <v>0.00623803613235748</v>
      </c>
      <c r="T155" s="68" t="n">
        <f aca="false">N155*'used Standard Values'!D150</f>
        <v>0.000450236549366902</v>
      </c>
    </row>
    <row r="156" customFormat="false" ht="15" hidden="false" customHeight="false" outlineLevel="0" collapsed="false">
      <c r="H156" s="53"/>
      <c r="I156" s="53"/>
      <c r="J156" s="53"/>
      <c r="K156" s="53"/>
      <c r="L156" s="53"/>
      <c r="M156" s="56" t="n">
        <v>526</v>
      </c>
      <c r="N156" s="57" t="n">
        <v>0.00830652047102386</v>
      </c>
      <c r="O156" s="58" t="n">
        <f aca="false">N156/MAX($N$10:$N$730)</f>
        <v>0.414117399181108</v>
      </c>
      <c r="P156" s="53"/>
      <c r="Q156" s="67" t="n">
        <f aca="false">M156</f>
        <v>526</v>
      </c>
      <c r="R156" s="68" t="n">
        <f aca="false">N156*'used Standard Values'!B151</f>
        <v>0.000998172968049713</v>
      </c>
      <c r="S156" s="68" t="n">
        <f aca="false">N156*'used Standard Values'!C151</f>
        <v>0.00671258558044728</v>
      </c>
      <c r="T156" s="68" t="n">
        <f aca="false">N156*'used Standard Values'!D151</f>
        <v>0.000447757586752235</v>
      </c>
    </row>
    <row r="157" customFormat="false" ht="15" hidden="false" customHeight="false" outlineLevel="0" collapsed="false">
      <c r="H157" s="53"/>
      <c r="I157" s="53"/>
      <c r="J157" s="53"/>
      <c r="K157" s="53"/>
      <c r="L157" s="53"/>
      <c r="M157" s="56" t="n">
        <v>527</v>
      </c>
      <c r="N157" s="57" t="n">
        <v>0.00876582299068874</v>
      </c>
      <c r="O157" s="58" t="n">
        <f aca="false">N157/MAX($N$10:$N$730)</f>
        <v>0.437015695229911</v>
      </c>
      <c r="P157" s="53"/>
      <c r="Q157" s="67" t="n">
        <f aca="false">M157</f>
        <v>527</v>
      </c>
      <c r="R157" s="68" t="n">
        <f aca="false">N157*'used Standard Values'!B152</f>
        <v>0.00114932649851266</v>
      </c>
      <c r="S157" s="68" t="n">
        <f aca="false">N157*'used Standard Values'!C152</f>
        <v>0.00720985609971412</v>
      </c>
      <c r="T157" s="68" t="n">
        <f aca="false">N157*'used Standard Values'!D152</f>
        <v>0.000444836063612205</v>
      </c>
    </row>
    <row r="158" customFormat="false" ht="15" hidden="false" customHeight="false" outlineLevel="0" collapsed="false">
      <c r="H158" s="53"/>
      <c r="I158" s="53"/>
      <c r="J158" s="53"/>
      <c r="K158" s="53"/>
      <c r="L158" s="53"/>
      <c r="M158" s="56" t="n">
        <v>528</v>
      </c>
      <c r="N158" s="57" t="n">
        <v>0.00924027854397698</v>
      </c>
      <c r="O158" s="58" t="n">
        <f aca="false">N158/MAX($N$10:$N$730)</f>
        <v>0.460669438146713</v>
      </c>
      <c r="P158" s="53"/>
      <c r="Q158" s="67" t="n">
        <f aca="false">M158</f>
        <v>528</v>
      </c>
      <c r="R158" s="68" t="n">
        <f aca="false">N158*'used Standard Values'!B153</f>
        <v>0.00131551905172106</v>
      </c>
      <c r="S158" s="68" t="n">
        <f aca="false">N158*'used Standard Values'!C153</f>
        <v>0.00772770778022204</v>
      </c>
      <c r="T158" s="68" t="n">
        <f aca="false">N158*'used Standard Values'!D153</f>
        <v>0.000441248803643682</v>
      </c>
    </row>
    <row r="159" customFormat="false" ht="15" hidden="false" customHeight="false" outlineLevel="0" collapsed="false">
      <c r="H159" s="53"/>
      <c r="I159" s="53"/>
      <c r="J159" s="53"/>
      <c r="K159" s="53"/>
      <c r="L159" s="53"/>
      <c r="M159" s="56" t="n">
        <v>529</v>
      </c>
      <c r="N159" s="57" t="n">
        <v>0.0097270163991839</v>
      </c>
      <c r="O159" s="58" t="n">
        <f aca="false">N159/MAX($N$10:$N$730)</f>
        <v>0.484935509046607</v>
      </c>
      <c r="P159" s="53"/>
      <c r="Q159" s="67" t="n">
        <f aca="false">M159</f>
        <v>529</v>
      </c>
      <c r="R159" s="68" t="n">
        <f aca="false">N159*'used Standard Values'!B154</f>
        <v>0.00149654232648332</v>
      </c>
      <c r="S159" s="68" t="n">
        <f aca="false">N159*'used Standard Values'!C154</f>
        <v>0.00826301872416897</v>
      </c>
      <c r="T159" s="68" t="n">
        <f aca="false">N159*'used Standard Values'!D154</f>
        <v>0.000436729321230234</v>
      </c>
    </row>
    <row r="160" customFormat="false" ht="15" hidden="false" customHeight="false" outlineLevel="0" collapsed="false">
      <c r="H160" s="53"/>
      <c r="I160" s="53"/>
      <c r="J160" s="53"/>
      <c r="K160" s="53"/>
      <c r="L160" s="53"/>
      <c r="M160" s="56" t="n">
        <v>530</v>
      </c>
      <c r="N160" s="57" t="n">
        <v>0.0102235996662298</v>
      </c>
      <c r="O160" s="58" t="n">
        <f aca="false">N160/MAX($N$10:$N$730)</f>
        <v>0.509692418000636</v>
      </c>
      <c r="P160" s="53"/>
      <c r="Q160" s="67" t="n">
        <f aca="false">M160</f>
        <v>530</v>
      </c>
      <c r="R160" s="68" t="n">
        <f aca="false">N160*'used Standard Values'!B155</f>
        <v>0.00169200574476104</v>
      </c>
      <c r="S160" s="68" t="n">
        <f aca="false">N160*'used Standard Values'!C155</f>
        <v>0.00881274291229012</v>
      </c>
      <c r="T160" s="68" t="n">
        <f aca="false">N160*'used Standard Values'!D155</f>
        <v>0.00043102696192825</v>
      </c>
    </row>
    <row r="161" customFormat="false" ht="15" hidden="false" customHeight="false" outlineLevel="0" collapsed="false">
      <c r="H161" s="53"/>
      <c r="I161" s="53"/>
      <c r="J161" s="53"/>
      <c r="K161" s="53"/>
      <c r="L161" s="53"/>
      <c r="M161" s="56" t="n">
        <v>531</v>
      </c>
      <c r="N161" s="57" t="n">
        <v>0.0107281960890808</v>
      </c>
      <c r="O161" s="58" t="n">
        <f aca="false">N161/MAX($N$10:$N$730)</f>
        <v>0.53484881880601</v>
      </c>
      <c r="P161" s="53"/>
      <c r="Q161" s="67" t="n">
        <f aca="false">M161</f>
        <v>531</v>
      </c>
      <c r="R161" s="68" t="n">
        <f aca="false">N161*'used Standard Values'!B156</f>
        <v>0.0019016489269818</v>
      </c>
      <c r="S161" s="68" t="n">
        <f aca="false">N161*'used Standard Values'!C156</f>
        <v>0.00937441360715654</v>
      </c>
      <c r="T161" s="68" t="n">
        <f aca="false">N161*'used Standard Values'!D156</f>
        <v>0.000423841846786219</v>
      </c>
    </row>
    <row r="162" customFormat="false" ht="15" hidden="false" customHeight="false" outlineLevel="0" collapsed="false">
      <c r="H162" s="53"/>
      <c r="I162" s="53"/>
      <c r="J162" s="53"/>
      <c r="K162" s="53"/>
      <c r="L162" s="53"/>
      <c r="M162" s="56" t="n">
        <v>532</v>
      </c>
      <c r="N162" s="57" t="n">
        <v>0.0112381016424957</v>
      </c>
      <c r="O162" s="58" t="n">
        <f aca="false">N162/MAX($N$10:$N$730)</f>
        <v>0.560269903644696</v>
      </c>
      <c r="P162" s="53"/>
      <c r="Q162" s="67" t="n">
        <f aca="false">M162</f>
        <v>532</v>
      </c>
      <c r="R162" s="68" t="n">
        <f aca="false">N162*'used Standard Values'!B157</f>
        <v>0.00212557454466163</v>
      </c>
      <c r="S162" s="68" t="n">
        <f aca="false">N162*'used Standard Values'!C157</f>
        <v>0.0099452974009869</v>
      </c>
      <c r="T162" s="68" t="n">
        <f aca="false">N162*'used Standard Values'!D157</f>
        <v>0.000415086476550628</v>
      </c>
    </row>
    <row r="163" customFormat="false" ht="15" hidden="false" customHeight="false" outlineLevel="0" collapsed="false">
      <c r="H163" s="53"/>
      <c r="I163" s="53"/>
      <c r="J163" s="53"/>
      <c r="K163" s="53"/>
      <c r="L163" s="53"/>
      <c r="M163" s="56" t="n">
        <v>533</v>
      </c>
      <c r="N163" s="57" t="n">
        <v>0.0117509327352019</v>
      </c>
      <c r="O163" s="58" t="n">
        <f aca="false">N163/MAX($N$10:$N$730)</f>
        <v>0.585836839772949</v>
      </c>
      <c r="P163" s="53"/>
      <c r="Q163" s="67" t="n">
        <f aca="false">M163</f>
        <v>533</v>
      </c>
      <c r="R163" s="68" t="n">
        <f aca="false">N163*'used Standard Values'!B158</f>
        <v>0.00236392808778092</v>
      </c>
      <c r="S163" s="68" t="n">
        <f aca="false">N163*'used Standard Values'!C158</f>
        <v>0.0105228850584038</v>
      </c>
      <c r="T163" s="68" t="n">
        <f aca="false">N163*'used Standard Values'!D158</f>
        <v>0.00040491787052537</v>
      </c>
    </row>
    <row r="164" customFormat="false" ht="15" hidden="false" customHeight="false" outlineLevel="0" collapsed="false">
      <c r="H164" s="53"/>
      <c r="I164" s="53"/>
      <c r="J164" s="53"/>
      <c r="K164" s="53"/>
      <c r="L164" s="53"/>
      <c r="M164" s="56" t="n">
        <v>534</v>
      </c>
      <c r="N164" s="57" t="n">
        <v>0.0122635739024886</v>
      </c>
      <c r="O164" s="58" t="n">
        <f aca="false">N164/MAX($N$10:$N$730)</f>
        <v>0.611394307264963</v>
      </c>
      <c r="P164" s="53"/>
      <c r="Q164" s="67" t="n">
        <f aca="false">M164</f>
        <v>534</v>
      </c>
      <c r="R164" s="68" t="n">
        <f aca="false">N164*'used Standard Values'!B159</f>
        <v>0.00261662725656359</v>
      </c>
      <c r="S164" s="68" t="n">
        <f aca="false">N164*'used Standard Values'!C159</f>
        <v>0.0111039695977057</v>
      </c>
      <c r="T164" s="68" t="n">
        <f aca="false">N164*'used Standard Values'!D159</f>
        <v>0.000393522389156263</v>
      </c>
    </row>
    <row r="165" customFormat="false" ht="15" hidden="false" customHeight="false" outlineLevel="0" collapsed="false">
      <c r="H165" s="53"/>
      <c r="I165" s="53"/>
      <c r="J165" s="53"/>
      <c r="K165" s="53"/>
      <c r="L165" s="53"/>
      <c r="M165" s="56" t="n">
        <v>535</v>
      </c>
      <c r="N165" s="57" t="n">
        <v>0.0127736369780375</v>
      </c>
      <c r="O165" s="58" t="n">
        <f aca="false">N165/MAX($N$10:$N$730)</f>
        <v>0.636823245290394</v>
      </c>
      <c r="P165" s="53"/>
      <c r="Q165" s="67" t="n">
        <f aca="false">M165</f>
        <v>535</v>
      </c>
      <c r="R165" s="68" t="n">
        <f aca="false">N165*'used Standard Values'!B160</f>
        <v>0.00288364727042827</v>
      </c>
      <c r="S165" s="68" t="n">
        <f aca="false">N165*'used Standard Values'!C160</f>
        <v>0.0116859630667213</v>
      </c>
      <c r="T165" s="68" t="n">
        <f aca="false">N165*'used Standard Values'!D160</f>
        <v>0.000381165327424639</v>
      </c>
    </row>
    <row r="166" customFormat="false" ht="15" hidden="false" customHeight="false" outlineLevel="0" collapsed="false">
      <c r="H166" s="53"/>
      <c r="I166" s="53"/>
      <c r="J166" s="53"/>
      <c r="K166" s="53"/>
      <c r="L166" s="53"/>
      <c r="M166" s="56" t="n">
        <v>536</v>
      </c>
      <c r="N166" s="57" t="n">
        <v>0.0132790753293799</v>
      </c>
      <c r="O166" s="58" t="n">
        <f aca="false">N166/MAX($N$10:$N$730)</f>
        <v>0.662021620017148</v>
      </c>
      <c r="P166" s="53"/>
      <c r="Q166" s="67" t="n">
        <f aca="false">M166</f>
        <v>536</v>
      </c>
      <c r="R166" s="68" t="n">
        <f aca="false">N166*'used Standard Values'!B161</f>
        <v>0.00316468118366562</v>
      </c>
      <c r="S166" s="68" t="n">
        <f aca="false">N166*'used Standard Values'!C161</f>
        <v>0.0122663439935697</v>
      </c>
      <c r="T166" s="68" t="n">
        <f aca="false">N166*'used Standard Values'!D161</f>
        <v>0.000367987212503464</v>
      </c>
    </row>
    <row r="167" customFormat="false" ht="15" hidden="false" customHeight="false" outlineLevel="0" collapsed="false">
      <c r="H167" s="53"/>
      <c r="I167" s="53"/>
      <c r="J167" s="53"/>
      <c r="K167" s="53"/>
      <c r="L167" s="53"/>
      <c r="M167" s="56" t="n">
        <v>537</v>
      </c>
      <c r="N167" s="57" t="n">
        <v>0.0137778913845596</v>
      </c>
      <c r="O167" s="58" t="n">
        <f aca="false">N167/MAX($N$10:$N$730)</f>
        <v>0.686889843500301</v>
      </c>
      <c r="P167" s="53"/>
      <c r="Q167" s="67" t="n">
        <f aca="false">M167</f>
        <v>537</v>
      </c>
      <c r="R167" s="68" t="n">
        <f aca="false">N167*'used Standard Values'!B162</f>
        <v>0.00345917110066896</v>
      </c>
      <c r="S167" s="68" t="n">
        <f aca="false">N167*'used Standard Values'!C162</f>
        <v>0.0128422678475735</v>
      </c>
      <c r="T167" s="68" t="n">
        <f aca="false">N167*'used Standard Values'!D162</f>
        <v>0.000354015203507085</v>
      </c>
    </row>
    <row r="168" customFormat="false" ht="15" hidden="false" customHeight="false" outlineLevel="0" collapsed="false">
      <c r="H168" s="53"/>
      <c r="I168" s="53"/>
      <c r="J168" s="53"/>
      <c r="K168" s="53"/>
      <c r="L168" s="53"/>
      <c r="M168" s="56" t="n">
        <v>538</v>
      </c>
      <c r="N168" s="57" t="n">
        <v>0.0142674036220533</v>
      </c>
      <c r="O168" s="58" t="n">
        <f aca="false">N168/MAX($N$10:$N$730)</f>
        <v>0.711294229833345</v>
      </c>
      <c r="P168" s="53"/>
      <c r="Q168" s="67" t="n">
        <f aca="false">M168</f>
        <v>538</v>
      </c>
      <c r="R168" s="68" t="n">
        <f aca="false">N168*'used Standard Values'!B163</f>
        <v>0.00376648327047382</v>
      </c>
      <c r="S168" s="68" t="n">
        <f aca="false">N168*'used Standard Values'!C163</f>
        <v>0.0134102551076898</v>
      </c>
      <c r="T168" s="68" t="n">
        <f aca="false">N168*'used Standard Values'!D163</f>
        <v>0.000339381012742362</v>
      </c>
    </row>
    <row r="169" customFormat="false" ht="15" hidden="false" customHeight="false" outlineLevel="0" collapsed="false">
      <c r="H169" s="53"/>
      <c r="I169" s="53"/>
      <c r="J169" s="53"/>
      <c r="K169" s="53"/>
      <c r="L169" s="53"/>
      <c r="M169" s="56" t="n">
        <v>539</v>
      </c>
      <c r="N169" s="57" t="n">
        <v>0.0147448363559764</v>
      </c>
      <c r="O169" s="58" t="n">
        <f aca="false">N169/MAX($N$10:$N$730)</f>
        <v>0.735096398592915</v>
      </c>
      <c r="P169" s="53"/>
      <c r="Q169" s="67" t="n">
        <f aca="false">M169</f>
        <v>539</v>
      </c>
      <c r="R169" s="68" t="n">
        <f aca="false">N169*'used Standard Values'!B164</f>
        <v>0.00408581922046285</v>
      </c>
      <c r="S169" s="68" t="n">
        <f aca="false">N169*'used Standard Values'!C164</f>
        <v>0.013966680566257</v>
      </c>
      <c r="T169" s="68" t="n">
        <f aca="false">N169*'used Standard Values'!D164</f>
        <v>0.000324227892840653</v>
      </c>
    </row>
    <row r="170" customFormat="false" ht="15" hidden="false" customHeight="false" outlineLevel="0" collapsed="false">
      <c r="H170" s="53"/>
      <c r="I170" s="53"/>
      <c r="J170" s="53"/>
      <c r="K170" s="53"/>
      <c r="L170" s="53"/>
      <c r="M170" s="56" t="n">
        <v>540</v>
      </c>
      <c r="N170" s="57" t="n">
        <v>0.0152092705216694</v>
      </c>
      <c r="O170" s="58" t="n">
        <f aca="false">N170/MAX($N$10:$N$730)</f>
        <v>0.75825053027279</v>
      </c>
      <c r="P170" s="53"/>
      <c r="Q170" s="67" t="n">
        <f aca="false">M170</f>
        <v>540</v>
      </c>
      <c r="R170" s="68" t="n">
        <f aca="false">N170*'used Standard Values'!B165</f>
        <v>0.0044167721594928</v>
      </c>
      <c r="S170" s="68" t="n">
        <f aca="false">N170*'used Standard Values'!C165</f>
        <v>0.0145096440776726</v>
      </c>
      <c r="T170" s="68" t="n">
        <f aca="false">N170*'used Standard Values'!D165</f>
        <v>0.000308748191589889</v>
      </c>
    </row>
    <row r="171" customFormat="false" ht="15" hidden="false" customHeight="false" outlineLevel="0" collapsed="false">
      <c r="H171" s="53"/>
      <c r="I171" s="53"/>
      <c r="J171" s="53"/>
      <c r="K171" s="53"/>
      <c r="L171" s="53"/>
      <c r="M171" s="56" t="n">
        <v>541</v>
      </c>
      <c r="N171" s="57" t="n">
        <v>0.0156588989693913</v>
      </c>
      <c r="O171" s="58" t="n">
        <f aca="false">N171/MAX($N$10:$N$730)</f>
        <v>0.780666530331775</v>
      </c>
      <c r="P171" s="53"/>
      <c r="Q171" s="67" t="n">
        <f aca="false">M171</f>
        <v>541</v>
      </c>
      <c r="R171" s="68" t="n">
        <f aca="false">N171*'used Standard Values'!B166</f>
        <v>0.00475860159848709</v>
      </c>
      <c r="S171" s="68" t="n">
        <f aca="false">N171*'used Standard Values'!C166</f>
        <v>0.0150365532546417</v>
      </c>
      <c r="T171" s="68" t="n">
        <f aca="false">N171*'used Standard Values'!D166</f>
        <v>0.000293104053854015</v>
      </c>
    </row>
    <row r="172" customFormat="false" ht="15" hidden="false" customHeight="false" outlineLevel="0" collapsed="false">
      <c r="H172" s="53"/>
      <c r="I172" s="53"/>
      <c r="J172" s="53"/>
      <c r="K172" s="53"/>
      <c r="L172" s="53"/>
      <c r="M172" s="56" t="n">
        <v>542</v>
      </c>
      <c r="N172" s="57" t="n">
        <v>0.0160915569394463</v>
      </c>
      <c r="O172" s="58" t="n">
        <f aca="false">N172/MAX($N$10:$N$730)</f>
        <v>0.802236475764303</v>
      </c>
      <c r="P172" s="53"/>
      <c r="Q172" s="67" t="n">
        <f aca="false">M172</f>
        <v>542</v>
      </c>
      <c r="R172" s="68" t="n">
        <f aca="false">N172*'used Standard Values'!B167</f>
        <v>0.00511023757530802</v>
      </c>
      <c r="S172" s="68" t="n">
        <f aca="false">N172*'used Standard Values'!C167</f>
        <v>0.0155445630810265</v>
      </c>
      <c r="T172" s="68" t="n">
        <f aca="false">N172*'used Standard Values'!D167</f>
        <v>0.000277424234596553</v>
      </c>
    </row>
    <row r="173" customFormat="false" ht="15" hidden="false" customHeight="false" outlineLevel="0" collapsed="false">
      <c r="H173" s="53"/>
      <c r="I173" s="53"/>
      <c r="J173" s="53"/>
      <c r="K173" s="53"/>
      <c r="L173" s="53"/>
      <c r="M173" s="56" t="n">
        <v>543</v>
      </c>
      <c r="N173" s="57" t="n">
        <v>0.0165061426395724</v>
      </c>
      <c r="O173" s="58" t="n">
        <f aca="false">N173/MAX($N$10:$N$730)</f>
        <v>0.822905437271446</v>
      </c>
      <c r="P173" s="53"/>
      <c r="Q173" s="67" t="n">
        <f aca="false">M173</f>
        <v>543</v>
      </c>
      <c r="R173" s="68" t="n">
        <f aca="false">N173*'used Standard Values'!B168</f>
        <v>0.00547076950663166</v>
      </c>
      <c r="S173" s="68" t="n">
        <f aca="false">N173*'used Standard Values'!C168</f>
        <v>0.0160317660037967</v>
      </c>
      <c r="T173" s="68" t="n">
        <f aca="false">N173*'used Standard Values'!D168</f>
        <v>0.000261847504622826</v>
      </c>
    </row>
    <row r="174" customFormat="false" ht="15" hidden="false" customHeight="false" outlineLevel="0" collapsed="false">
      <c r="H174" s="53"/>
      <c r="I174" s="53"/>
      <c r="J174" s="53"/>
      <c r="K174" s="53"/>
      <c r="L174" s="53"/>
      <c r="M174" s="56" t="n">
        <v>544</v>
      </c>
      <c r="N174" s="57" t="n">
        <v>0.0169008965246332</v>
      </c>
      <c r="O174" s="58" t="n">
        <f aca="false">N174/MAX($N$10:$N$730)</f>
        <v>0.842585693615638</v>
      </c>
      <c r="P174" s="53"/>
      <c r="Q174" s="67" t="n">
        <f aca="false">M174</f>
        <v>544</v>
      </c>
      <c r="R174" s="68" t="n">
        <f aca="false">N174*'used Standard Values'!B169</f>
        <v>0.00583896905384056</v>
      </c>
      <c r="S174" s="68" t="n">
        <f aca="false">N174*'used Standard Values'!C169</f>
        <v>0.0164956552782139</v>
      </c>
      <c r="T174" s="68" t="n">
        <f aca="false">N174*'used Standard Values'!D169</f>
        <v>0.000246492984462131</v>
      </c>
    </row>
    <row r="175" customFormat="false" ht="15" hidden="false" customHeight="false" outlineLevel="0" collapsed="false">
      <c r="H175" s="53"/>
      <c r="I175" s="53"/>
      <c r="J175" s="53"/>
      <c r="K175" s="53"/>
      <c r="L175" s="53"/>
      <c r="M175" s="56" t="n">
        <v>545</v>
      </c>
      <c r="N175" s="57" t="n">
        <v>0.0172753502384667</v>
      </c>
      <c r="O175" s="58" t="n">
        <f aca="false">N175/MAX($N$10:$N$730)</f>
        <v>0.861253895136038</v>
      </c>
      <c r="P175" s="53"/>
      <c r="Q175" s="67" t="n">
        <f aca="false">M175</f>
        <v>545</v>
      </c>
      <c r="R175" s="68" t="n">
        <f aca="false">N175*'used Standard Values'!B170</f>
        <v>0.00621394348077646</v>
      </c>
      <c r="S175" s="68" t="n">
        <f aca="false">N175*'used Standard Values'!C170</f>
        <v>0.0169350258387689</v>
      </c>
      <c r="T175" s="68" t="n">
        <f aca="false">N175*'used Standard Values'!D170</f>
        <v>0.000231489693195453</v>
      </c>
    </row>
    <row r="176" customFormat="false" ht="15" hidden="false" customHeight="false" outlineLevel="0" collapsed="false">
      <c r="H176" s="53"/>
      <c r="I176" s="53"/>
      <c r="J176" s="53"/>
      <c r="K176" s="53"/>
      <c r="L176" s="53"/>
      <c r="M176" s="56" t="n">
        <v>546</v>
      </c>
      <c r="N176" s="57" t="n">
        <v>0.0176280248072855</v>
      </c>
      <c r="O176" s="58" t="n">
        <f aca="false">N176/MAX($N$10:$N$730)</f>
        <v>0.878836308338541</v>
      </c>
      <c r="P176" s="53"/>
      <c r="Q176" s="67" t="n">
        <f aca="false">M176</f>
        <v>546</v>
      </c>
      <c r="R176" s="68" t="n">
        <f aca="false">N176*'used Standard Values'!B171</f>
        <v>0.00659436026920612</v>
      </c>
      <c r="S176" s="68" t="n">
        <f aca="false">N176*'used Standard Values'!C171</f>
        <v>0.0173476052398612</v>
      </c>
      <c r="T176" s="68" t="n">
        <f aca="false">N176*'used Standard Values'!D171</f>
        <v>0.000216952155748969</v>
      </c>
    </row>
    <row r="177" customFormat="false" ht="15" hidden="false" customHeight="false" outlineLevel="0" collapsed="false">
      <c r="H177" s="53"/>
      <c r="I177" s="53"/>
      <c r="J177" s="53"/>
      <c r="K177" s="53"/>
      <c r="L177" s="53"/>
      <c r="M177" s="56" t="n">
        <v>547</v>
      </c>
      <c r="N177" s="57" t="n">
        <v>0.0179581606014785</v>
      </c>
      <c r="O177" s="58" t="n">
        <f aca="false">N177/MAX($N$10:$N$730)</f>
        <v>0.895295062271032</v>
      </c>
      <c r="P177" s="53"/>
      <c r="Q177" s="67" t="n">
        <f aca="false">M177</f>
        <v>547</v>
      </c>
      <c r="R177" s="68" t="n">
        <f aca="false">N177*'used Standard Values'!B172</f>
        <v>0.00697925235289436</v>
      </c>
      <c r="S177" s="68" t="n">
        <f aca="false">N177*'used Standard Values'!C172</f>
        <v>0.0177322146164228</v>
      </c>
      <c r="T177" s="68" t="n">
        <f aca="false">N177*'used Standard Values'!D172</f>
        <v>0.000202960976138638</v>
      </c>
    </row>
    <row r="178" customFormat="false" ht="15" hidden="false" customHeight="false" outlineLevel="0" collapsed="false">
      <c r="H178" s="53"/>
      <c r="I178" s="53"/>
      <c r="J178" s="53"/>
      <c r="K178" s="53"/>
      <c r="L178" s="53"/>
      <c r="M178" s="56" t="n">
        <v>548</v>
      </c>
      <c r="N178" s="57" t="n">
        <v>0.018265121113493</v>
      </c>
      <c r="O178" s="58" t="n">
        <f aca="false">N178/MAX($N$10:$N$730)</f>
        <v>0.910598424169698</v>
      </c>
      <c r="P178" s="53"/>
      <c r="Q178" s="67" t="n">
        <f aca="false">M178</f>
        <v>548</v>
      </c>
      <c r="R178" s="68" t="n">
        <f aca="false">N178*'used Standard Values'!B173</f>
        <v>0.00736775533056704</v>
      </c>
      <c r="S178" s="68" t="n">
        <f aca="false">N178*'used Standard Values'!C173</f>
        <v>0.0180881832322424</v>
      </c>
      <c r="T178" s="68" t="n">
        <f aca="false">N178*'used Standard Values'!D173</f>
        <v>0.000189553965706141</v>
      </c>
    </row>
    <row r="179" customFormat="false" ht="15" hidden="false" customHeight="false" outlineLevel="0" collapsed="false">
      <c r="H179" s="53"/>
      <c r="I179" s="53"/>
      <c r="J179" s="53"/>
      <c r="K179" s="53"/>
      <c r="L179" s="53"/>
      <c r="M179" s="56" t="n">
        <v>549</v>
      </c>
      <c r="N179" s="57" t="n">
        <v>0.0185489125066927</v>
      </c>
      <c r="O179" s="58" t="n">
        <f aca="false">N179/MAX($N$10:$N$730)</f>
        <v>0.924746701305932</v>
      </c>
      <c r="P179" s="53"/>
      <c r="Q179" s="67" t="n">
        <f aca="false">M179</f>
        <v>549</v>
      </c>
      <c r="R179" s="68" t="n">
        <f aca="false">N179*'used Standard Values'!B174</f>
        <v>0.0077592234140434</v>
      </c>
      <c r="S179" s="68" t="n">
        <f aca="false">N179*'used Standard Values'!C174</f>
        <v>0.0184155755040296</v>
      </c>
      <c r="T179" s="68" t="n">
        <f aca="false">N179*'used Standard Values'!D174</f>
        <v>0.000176758263243502</v>
      </c>
    </row>
    <row r="180" customFormat="false" ht="15" hidden="false" customHeight="false" outlineLevel="0" collapsed="false">
      <c r="H180" s="53"/>
      <c r="I180" s="53"/>
      <c r="J180" s="53"/>
      <c r="K180" s="53"/>
      <c r="L180" s="53"/>
      <c r="M180" s="56" t="n">
        <v>550</v>
      </c>
      <c r="N180" s="57" t="n">
        <v>0.018807932371636</v>
      </c>
      <c r="O180" s="58" t="n">
        <f aca="false">N180/MAX($N$10:$N$730)</f>
        <v>0.937660006363171</v>
      </c>
      <c r="P180" s="53"/>
      <c r="Q180" s="67" t="n">
        <f aca="false">M180</f>
        <v>550</v>
      </c>
      <c r="R180" s="68" t="n">
        <f aca="false">N180*'used Standard Values'!B175</f>
        <v>0.00815229640569238</v>
      </c>
      <c r="S180" s="68" t="n">
        <f aca="false">N180*'used Standard Values'!C175</f>
        <v>0.0187129541939524</v>
      </c>
      <c r="T180" s="68" t="n">
        <f aca="false">N180*'used Standard Values'!D175</f>
        <v>0.000164569389443882</v>
      </c>
    </row>
    <row r="181" customFormat="false" ht="15" hidden="false" customHeight="false" outlineLevel="0" collapsed="false">
      <c r="H181" s="53"/>
      <c r="I181" s="53"/>
      <c r="J181" s="53"/>
      <c r="K181" s="53"/>
      <c r="L181" s="53"/>
      <c r="M181" s="56" t="n">
        <v>551</v>
      </c>
      <c r="N181" s="57" t="n">
        <v>0.0190424199802416</v>
      </c>
      <c r="O181" s="58" t="n">
        <f aca="false">N181/MAX($N$10:$N$730)</f>
        <v>0.949350268122558</v>
      </c>
      <c r="P181" s="53"/>
      <c r="Q181" s="67" t="n">
        <f aca="false">M181</f>
        <v>551</v>
      </c>
      <c r="R181" s="68" t="n">
        <f aca="false">N181*'used Standard Values'!B176</f>
        <v>0.00854614858775854</v>
      </c>
      <c r="S181" s="68" t="n">
        <f aca="false">N181*'used Standard Values'!C176</f>
        <v>0.0189797856524426</v>
      </c>
      <c r="T181" s="68" t="n">
        <f aca="false">N181*'used Standard Values'!D176</f>
        <v>0.000153009653025238</v>
      </c>
    </row>
    <row r="182" customFormat="false" ht="15" hidden="false" customHeight="false" outlineLevel="0" collapsed="false">
      <c r="H182" s="53"/>
      <c r="I182" s="53"/>
      <c r="J182" s="53"/>
      <c r="K182" s="53"/>
      <c r="L182" s="53"/>
      <c r="M182" s="56" t="n">
        <v>552</v>
      </c>
      <c r="N182" s="57" t="n">
        <v>0.0192524518784437</v>
      </c>
      <c r="O182" s="58" t="n">
        <f aca="false">N182/MAX($N$10:$N$730)</f>
        <v>0.95982130274312</v>
      </c>
      <c r="P182" s="53"/>
      <c r="Q182" s="67" t="n">
        <f aca="false">M182</f>
        <v>552</v>
      </c>
      <c r="R182" s="68" t="n">
        <f aca="false">N182*'used Standard Values'!B177</f>
        <v>0.00893960649542902</v>
      </c>
      <c r="S182" s="68" t="n">
        <f aca="false">N182*'used Standard Values'!C177</f>
        <v>0.0192158394907064</v>
      </c>
      <c r="T182" s="68" t="n">
        <f aca="false">N182*'used Standard Values'!D177</f>
        <v>0.00014211389878592</v>
      </c>
    </row>
    <row r="183" customFormat="false" ht="15" hidden="false" customHeight="false" outlineLevel="0" collapsed="false">
      <c r="H183" s="53"/>
      <c r="I183" s="53"/>
      <c r="J183" s="53"/>
      <c r="K183" s="53"/>
      <c r="L183" s="53"/>
      <c r="M183" s="56" t="n">
        <v>553</v>
      </c>
      <c r="N183" s="57" t="n">
        <v>0.0194378540903949</v>
      </c>
      <c r="O183" s="58" t="n">
        <f aca="false">N183/MAX($N$10:$N$730)</f>
        <v>0.969064436746522</v>
      </c>
      <c r="P183" s="53"/>
      <c r="Q183" s="67" t="n">
        <f aca="false">M183</f>
        <v>553</v>
      </c>
      <c r="R183" s="68" t="n">
        <f aca="false">N183*'used Standard Values'!B178</f>
        <v>0.00933141398605135</v>
      </c>
      <c r="S183" s="68" t="n">
        <f aca="false">N183*'used Standard Values'!C178</f>
        <v>0.0194205932759627</v>
      </c>
      <c r="T183" s="68" t="n">
        <f aca="false">N183*'used Standard Values'!D178</f>
        <v>0.000131893615144966</v>
      </c>
    </row>
    <row r="184" customFormat="false" ht="15" hidden="false" customHeight="false" outlineLevel="0" collapsed="false">
      <c r="H184" s="53"/>
      <c r="I184" s="53"/>
      <c r="J184" s="53"/>
      <c r="K184" s="53"/>
      <c r="L184" s="53"/>
      <c r="M184" s="56" t="n">
        <v>554</v>
      </c>
      <c r="N184" s="57" t="n">
        <v>0.019598286305788</v>
      </c>
      <c r="O184" s="58" t="n">
        <f aca="false">N184/MAX($N$10:$N$730)</f>
        <v>0.977062704133595</v>
      </c>
      <c r="P184" s="53"/>
      <c r="Q184" s="67" t="n">
        <f aca="false">M184</f>
        <v>554</v>
      </c>
      <c r="R184" s="68" t="n">
        <f aca="false">N184*'used Standard Values'!B179</f>
        <v>0.00972018753685387</v>
      </c>
      <c r="S184" s="68" t="n">
        <f aca="false">N184*'used Standard Values'!C179</f>
        <v>0.0195933514572962</v>
      </c>
      <c r="T184" s="68" t="n">
        <f aca="false">N184*'used Standard Values'!D179</f>
        <v>0.000122348181749773</v>
      </c>
    </row>
    <row r="185" customFormat="false" ht="15" hidden="false" customHeight="false" outlineLevel="0" collapsed="false">
      <c r="H185" s="53"/>
      <c r="I185" s="53"/>
      <c r="J185" s="53"/>
      <c r="K185" s="53"/>
      <c r="L185" s="53"/>
      <c r="M185" s="56" t="n">
        <v>555</v>
      </c>
      <c r="N185" s="57" t="n">
        <v>0.0197339110082174</v>
      </c>
      <c r="O185" s="58" t="n">
        <f aca="false">N185/MAX($N$10:$N$730)</f>
        <v>0.983824205442202</v>
      </c>
      <c r="P185" s="53"/>
      <c r="Q185" s="67" t="n">
        <f aca="false">M185</f>
        <v>555</v>
      </c>
      <c r="R185" s="68" t="n">
        <f aca="false">N185*'used Standard Values'!B180</f>
        <v>0.0101047511051488</v>
      </c>
      <c r="S185" s="68" t="n">
        <f aca="false">N185*'used Standard Values'!C180</f>
        <v>0.0197339110082174</v>
      </c>
      <c r="T185" s="68" t="n">
        <f aca="false">N185*'used Standard Values'!D180</f>
        <v>0.000113469968563339</v>
      </c>
    </row>
    <row r="186" customFormat="false" ht="15" hidden="false" customHeight="false" outlineLevel="0" collapsed="false">
      <c r="H186" s="53"/>
      <c r="I186" s="53"/>
      <c r="J186" s="53"/>
      <c r="K186" s="53"/>
      <c r="L186" s="53"/>
      <c r="M186" s="56" t="n">
        <v>556</v>
      </c>
      <c r="N186" s="57" t="n">
        <v>0.0198462190869747</v>
      </c>
      <c r="O186" s="58" t="n">
        <f aca="false">N186/MAX($N$10:$N$730)</f>
        <v>0.989423268207919</v>
      </c>
      <c r="P186" s="53"/>
      <c r="Q186" s="67" t="n">
        <f aca="false">M186</f>
        <v>556</v>
      </c>
      <c r="R186" s="68" t="n">
        <f aca="false">N186*'used Standard Values'!B181</f>
        <v>0.0104846761741505</v>
      </c>
      <c r="S186" s="68" t="n">
        <f aca="false">N186*'used Standard Values'!C181</f>
        <v>0.0198433751237795</v>
      </c>
      <c r="T186" s="68" t="n">
        <f aca="false">N186*'used Standard Values'!D181</f>
        <v>0.000105256407549679</v>
      </c>
    </row>
    <row r="187" customFormat="false" ht="15" hidden="false" customHeight="false" outlineLevel="0" collapsed="false">
      <c r="H187" s="53"/>
      <c r="I187" s="53"/>
      <c r="J187" s="53"/>
      <c r="K187" s="53"/>
      <c r="L187" s="53"/>
      <c r="M187" s="56" t="n">
        <v>557</v>
      </c>
      <c r="N187" s="57" t="n">
        <v>0.0199336770970357</v>
      </c>
      <c r="O187" s="58" t="n">
        <f aca="false">N187/MAX($N$10:$N$730)</f>
        <v>0.993783443300531</v>
      </c>
      <c r="P187" s="53"/>
      <c r="Q187" s="67" t="n">
        <f aca="false">M187</f>
        <v>557</v>
      </c>
      <c r="R187" s="68" t="n">
        <f aca="false">N187*'used Standard Values'!B182</f>
        <v>0.0108577064718677</v>
      </c>
      <c r="S187" s="68" t="n">
        <f aca="false">N187*'used Standard Values'!C182</f>
        <v>0.0199198152179824</v>
      </c>
      <c r="T187" s="68" t="n">
        <f aca="false">N187*'used Standard Values'!D182</f>
        <v>9.76710310400556E-005</v>
      </c>
    </row>
    <row r="188" customFormat="false" ht="15" hidden="false" customHeight="false" outlineLevel="0" collapsed="false">
      <c r="H188" s="53"/>
      <c r="I188" s="53"/>
      <c r="J188" s="53"/>
      <c r="K188" s="53"/>
      <c r="L188" s="53"/>
      <c r="M188" s="56" t="n">
        <v>558</v>
      </c>
      <c r="N188" s="57" t="n">
        <v>0.0199977794644264</v>
      </c>
      <c r="O188" s="58" t="n">
        <f aca="false">N188/MAX($N$10:$N$730)</f>
        <v>0.996979234577731</v>
      </c>
      <c r="P188" s="53"/>
      <c r="Q188" s="67" t="n">
        <f aca="false">M188</f>
        <v>558</v>
      </c>
      <c r="R188" s="68" t="n">
        <f aca="false">N188*'used Standard Values'!B183</f>
        <v>0.0112229418145631</v>
      </c>
      <c r="S188" s="68" t="n">
        <f aca="false">N188*'used Standard Values'!C183</f>
        <v>0.0199642931827132</v>
      </c>
      <c r="T188" s="68" t="n">
        <f aca="false">N188*'used Standard Values'!D183</f>
        <v>9.06739316476022E-005</v>
      </c>
    </row>
    <row r="189" customFormat="false" ht="15" hidden="false" customHeight="false" outlineLevel="0" collapsed="false">
      <c r="H189" s="53"/>
      <c r="I189" s="53"/>
      <c r="J189" s="53"/>
      <c r="K189" s="53"/>
      <c r="L189" s="53"/>
      <c r="M189" s="56" t="n">
        <v>559</v>
      </c>
      <c r="N189" s="57" t="n">
        <v>0.0200393354207079</v>
      </c>
      <c r="O189" s="58" t="n">
        <f aca="false">N189/MAX($N$10:$N$730)</f>
        <v>0.999050985871886</v>
      </c>
      <c r="P189" s="53"/>
      <c r="Q189" s="67" t="n">
        <f aca="false">M189</f>
        <v>559</v>
      </c>
      <c r="R189" s="68" t="n">
        <f aca="false">N189*'used Standard Values'!B184</f>
        <v>0.0115791588517966</v>
      </c>
      <c r="S189" s="68" t="n">
        <f aca="false">N189*'used Standard Values'!C184</f>
        <v>0.0199771874297676</v>
      </c>
      <c r="T189" s="68" t="n">
        <f aca="false">N189*'used Standard Values'!D184</f>
        <v>8.42133031719828E-005</v>
      </c>
    </row>
    <row r="190" customFormat="false" ht="15" hidden="false" customHeight="false" outlineLevel="0" collapsed="false">
      <c r="H190" s="53"/>
      <c r="I190" s="53"/>
      <c r="J190" s="53"/>
      <c r="K190" s="53"/>
      <c r="L190" s="53"/>
      <c r="M190" s="56" t="n">
        <v>560</v>
      </c>
      <c r="N190" s="57" t="n">
        <v>0.0200583710982671</v>
      </c>
      <c r="O190" s="58" t="n">
        <f aca="false">N190/MAX($N$10:$N$730)</f>
        <v>1</v>
      </c>
      <c r="P190" s="53"/>
      <c r="Q190" s="67" t="n">
        <f aca="false">M190</f>
        <v>560</v>
      </c>
      <c r="R190" s="68" t="n">
        <f aca="false">N190*'used Standard Values'!B185</f>
        <v>0.0119247016179198</v>
      </c>
      <c r="S190" s="68" t="n">
        <f aca="false">N190*'used Standard Values'!C185</f>
        <v>0.0199580792427758</v>
      </c>
      <c r="T190" s="68" t="n">
        <f aca="false">N190*'used Standard Values'!D185</f>
        <v>7.82276472832416E-005</v>
      </c>
    </row>
    <row r="191" customFormat="false" ht="15" hidden="false" customHeight="false" outlineLevel="0" collapsed="false">
      <c r="H191" s="53"/>
      <c r="I191" s="53"/>
      <c r="J191" s="53"/>
      <c r="K191" s="53"/>
      <c r="L191" s="53"/>
      <c r="M191" s="56" t="n">
        <v>561</v>
      </c>
      <c r="N191" s="57" t="n">
        <v>0.0200557099270516</v>
      </c>
      <c r="O191" s="58" t="n">
        <f aca="false">N191/MAX($N$10:$N$730)</f>
        <v>0.999867328647854</v>
      </c>
      <c r="P191" s="53"/>
      <c r="Q191" s="67" t="n">
        <f aca="false">M191</f>
        <v>561</v>
      </c>
      <c r="R191" s="68" t="n">
        <f aca="false">N191*'used Standard Values'!B186</f>
        <v>0.0122584690717514</v>
      </c>
      <c r="S191" s="68" t="n">
        <f aca="false">N191*'used Standard Values'!C186</f>
        <v>0.0199073077014464</v>
      </c>
      <c r="T191" s="68" t="n">
        <f aca="false">N191*'used Standard Values'!D186</f>
        <v>7.26658482076935E-005</v>
      </c>
    </row>
    <row r="192" customFormat="false" ht="15" hidden="false" customHeight="false" outlineLevel="0" collapsed="false">
      <c r="H192" s="53"/>
      <c r="I192" s="53"/>
      <c r="J192" s="53"/>
      <c r="K192" s="53"/>
      <c r="L192" s="53"/>
      <c r="M192" s="56" t="n">
        <v>562</v>
      </c>
      <c r="N192" s="57" t="n">
        <v>0.0200324058572739</v>
      </c>
      <c r="O192" s="58" t="n">
        <f aca="false">N192/MAX($N$10:$N$730)</f>
        <v>0.998705515973059</v>
      </c>
      <c r="P192" s="53"/>
      <c r="Q192" s="67" t="n">
        <f aca="false">M192</f>
        <v>562</v>
      </c>
      <c r="R192" s="68" t="n">
        <f aca="false">N192*'used Standard Values'!B187</f>
        <v>0.0125798660941463</v>
      </c>
      <c r="S192" s="68" t="n">
        <f aca="false">N192*'used Standard Values'!C187</f>
        <v>0.0198269254574335</v>
      </c>
      <c r="T192" s="68" t="n">
        <f aca="false">N192*'used Standard Values'!D187</f>
        <v>6.75212271825275E-005</v>
      </c>
    </row>
    <row r="193" customFormat="false" ht="15" hidden="false" customHeight="false" outlineLevel="0" collapsed="false">
      <c r="H193" s="53"/>
      <c r="I193" s="53"/>
      <c r="J193" s="53"/>
      <c r="K193" s="53"/>
      <c r="L193" s="53"/>
      <c r="M193" s="56" t="n">
        <v>563</v>
      </c>
      <c r="N193" s="57" t="n">
        <v>0.0199892905191497</v>
      </c>
      <c r="O193" s="58" t="n">
        <f aca="false">N193/MAX($N$10:$N$730)</f>
        <v>0.996556022481636</v>
      </c>
      <c r="P193" s="53"/>
      <c r="Q193" s="67" t="n">
        <f aca="false">M193</f>
        <v>563</v>
      </c>
      <c r="R193" s="68" t="n">
        <f aca="false">N193*'used Standard Values'!B188</f>
        <v>0.012888298952985</v>
      </c>
      <c r="S193" s="68" t="n">
        <f aca="false">N193*'used Standard Values'!C188</f>
        <v>0.0197183236925883</v>
      </c>
      <c r="T193" s="68" t="n">
        <f aca="false">N193*'used Standard Values'!D188</f>
        <v>6.27943572368568E-005</v>
      </c>
    </row>
    <row r="194" customFormat="false" ht="15" hidden="false" customHeight="false" outlineLevel="0" collapsed="false">
      <c r="H194" s="53"/>
      <c r="I194" s="53"/>
      <c r="J194" s="53"/>
      <c r="K194" s="53"/>
      <c r="L194" s="53"/>
      <c r="M194" s="56" t="n">
        <v>564</v>
      </c>
      <c r="N194" s="57" t="n">
        <v>0.0199269835005491</v>
      </c>
      <c r="O194" s="58" t="n">
        <f aca="false">N194/MAX($N$10:$N$730)</f>
        <v>0.993449737415152</v>
      </c>
      <c r="P194" s="53"/>
      <c r="Q194" s="67" t="n">
        <f aca="false">M194</f>
        <v>564</v>
      </c>
      <c r="R194" s="68" t="n">
        <f aca="false">N194*'used Standard Values'!B189</f>
        <v>0.0131830884963632</v>
      </c>
      <c r="S194" s="68" t="n">
        <f aca="false">N194*'used Standard Values'!C189</f>
        <v>0.019582726926292</v>
      </c>
      <c r="T194" s="68" t="n">
        <f aca="false">N194*'used Standard Values'!D189</f>
        <v>5.84817111774115E-005</v>
      </c>
    </row>
    <row r="195" customFormat="false" ht="15" hidden="false" customHeight="false" outlineLevel="0" collapsed="false">
      <c r="H195" s="53"/>
      <c r="I195" s="53"/>
      <c r="J195" s="53"/>
      <c r="K195" s="53"/>
      <c r="L195" s="53"/>
      <c r="M195" s="56" t="n">
        <v>565</v>
      </c>
      <c r="N195" s="57" t="n">
        <v>0.0198470782393761</v>
      </c>
      <c r="O195" s="58" t="n">
        <f aca="false">N195/MAX($N$10:$N$730)</f>
        <v>0.989466100818665</v>
      </c>
      <c r="P195" s="53"/>
      <c r="Q195" s="67" t="n">
        <f aca="false">M195</f>
        <v>565</v>
      </c>
      <c r="R195" s="68" t="n">
        <f aca="false">N195*'used Standard Values'!B190</f>
        <v>0.0134642578775928</v>
      </c>
      <c r="S195" s="68" t="n">
        <f aca="false">N195*'used Standard Values'!C190</f>
        <v>0.0194223507650535</v>
      </c>
      <c r="T195" s="68" t="n">
        <f aca="false">N195*'used Standard Values'!D190</f>
        <v>5.45794453112061E-005</v>
      </c>
    </row>
    <row r="196" customFormat="false" ht="15" hidden="false" customHeight="false" outlineLevel="0" collapsed="false">
      <c r="H196" s="53"/>
      <c r="I196" s="53"/>
      <c r="J196" s="53"/>
      <c r="K196" s="53"/>
      <c r="L196" s="53"/>
      <c r="M196" s="56" t="n">
        <v>566</v>
      </c>
      <c r="N196" s="57" t="n">
        <v>0.0197507799485019</v>
      </c>
      <c r="O196" s="58" t="n">
        <f aca="false">N196/MAX($N$10:$N$730)</f>
        <v>0.984665197973541</v>
      </c>
      <c r="P196" s="53"/>
      <c r="Q196" s="67" t="n">
        <f aca="false">M196</f>
        <v>566</v>
      </c>
      <c r="R196" s="68" t="n">
        <f aca="false">N196*'used Standard Values'!B191</f>
        <v>0.0137315164507725</v>
      </c>
      <c r="S196" s="68" t="n">
        <f aca="false">N196*'used Standard Values'!C191</f>
        <v>0.0192389128101225</v>
      </c>
      <c r="T196" s="68" t="n">
        <f aca="false">N196*'used Standard Values'!D191</f>
        <v>5.10597163228672E-005</v>
      </c>
    </row>
    <row r="197" customFormat="false" ht="15" hidden="false" customHeight="false" outlineLevel="0" collapsed="false">
      <c r="H197" s="53"/>
      <c r="I197" s="53"/>
      <c r="J197" s="53"/>
      <c r="K197" s="53"/>
      <c r="L197" s="53"/>
      <c r="M197" s="56" t="n">
        <v>567</v>
      </c>
      <c r="N197" s="57" t="n">
        <v>0.0196378837942754</v>
      </c>
      <c r="O197" s="58" t="n">
        <f aca="false">N197/MAX($N$10:$N$730)</f>
        <v>0.979036817001156</v>
      </c>
      <c r="P197" s="53"/>
      <c r="Q197" s="67" t="n">
        <f aca="false">M197</f>
        <v>567</v>
      </c>
      <c r="R197" s="68" t="n">
        <f aca="false">N197*'used Standard Values'!B192</f>
        <v>0.0139833240415144</v>
      </c>
      <c r="S197" s="68" t="n">
        <f aca="false">N197*'used Standard Values'!C192</f>
        <v>0.0190324714023584</v>
      </c>
      <c r="T197" s="68" t="n">
        <f aca="false">N197*'used Standard Values'!D192</f>
        <v>4.788894342072E-005</v>
      </c>
    </row>
    <row r="198" customFormat="false" ht="15" hidden="false" customHeight="false" outlineLevel="0" collapsed="false">
      <c r="H198" s="53"/>
      <c r="I198" s="53"/>
      <c r="J198" s="53"/>
      <c r="K198" s="53"/>
      <c r="L198" s="53"/>
      <c r="M198" s="56" t="n">
        <v>568</v>
      </c>
      <c r="N198" s="57" t="n">
        <v>0.0195114233258467</v>
      </c>
      <c r="O198" s="58" t="n">
        <f aca="false">N198/MAX($N$10:$N$730)</f>
        <v>0.972732193968251</v>
      </c>
      <c r="P198" s="53"/>
      <c r="Q198" s="67" t="n">
        <f aca="false">M198</f>
        <v>568</v>
      </c>
      <c r="R198" s="68" t="n">
        <f aca="false">N198*'used Standard Values'!B193</f>
        <v>0.0142204794442995</v>
      </c>
      <c r="S198" s="68" t="n">
        <f aca="false">N198*'used Standard Values'!C193</f>
        <v>0.018806218050296</v>
      </c>
      <c r="T198" s="68" t="n">
        <f aca="false">N198*'used Standard Values'!D193</f>
        <v>4.50596810287104E-005</v>
      </c>
    </row>
    <row r="199" customFormat="false" ht="15" hidden="false" customHeight="false" outlineLevel="0" collapsed="false">
      <c r="H199" s="53"/>
      <c r="I199" s="53"/>
      <c r="J199" s="53"/>
      <c r="K199" s="53"/>
      <c r="L199" s="53"/>
      <c r="M199" s="56" t="n">
        <v>569</v>
      </c>
      <c r="N199" s="57" t="n">
        <v>0.0193716879224316</v>
      </c>
      <c r="O199" s="58" t="n">
        <f aca="false">N199/MAX($N$10:$N$730)</f>
        <v>0.965765755730046</v>
      </c>
      <c r="P199" s="53"/>
      <c r="Q199" s="67" t="n">
        <f aca="false">M199</f>
        <v>569</v>
      </c>
      <c r="R199" s="68" t="n">
        <f aca="false">N199*'used Standard Values'!B194</f>
        <v>0.0144419575339057</v>
      </c>
      <c r="S199" s="68" t="n">
        <f aca="false">N199*'used Standard Values'!C194</f>
        <v>0.0185606902703902</v>
      </c>
      <c r="T199" s="68" t="n">
        <f aca="false">N199*'used Standard Values'!D194</f>
        <v>4.25557240279978E-005</v>
      </c>
    </row>
    <row r="200" customFormat="false" ht="15" hidden="false" customHeight="false" outlineLevel="0" collapsed="false">
      <c r="H200" s="53"/>
      <c r="I200" s="53"/>
      <c r="J200" s="53"/>
      <c r="K200" s="53"/>
      <c r="L200" s="53"/>
      <c r="M200" s="56" t="n">
        <v>570</v>
      </c>
      <c r="N200" s="57" t="n">
        <v>0.0192198305349891</v>
      </c>
      <c r="O200" s="58" t="n">
        <f aca="false">N200/MAX($N$10:$N$730)</f>
        <v>0.958194982076566</v>
      </c>
      <c r="P200" s="53"/>
      <c r="Q200" s="67" t="n">
        <f aca="false">M200</f>
        <v>570</v>
      </c>
      <c r="R200" s="68" t="n">
        <f aca="false">N200*'used Standard Values'!B195</f>
        <v>0.0146474328507152</v>
      </c>
      <c r="S200" s="68" t="n">
        <f aca="false">N200*'used Standard Values'!C195</f>
        <v>0.0182972786693097</v>
      </c>
      <c r="T200" s="68" t="n">
        <f aca="false">N200*'used Standard Values'!D195</f>
        <v>4.03616441234772E-005</v>
      </c>
    </row>
    <row r="201" customFormat="false" ht="15" hidden="false" customHeight="false" outlineLevel="0" collapsed="false">
      <c r="H201" s="53"/>
      <c r="I201" s="53"/>
      <c r="J201" s="53"/>
      <c r="K201" s="53"/>
      <c r="L201" s="53"/>
      <c r="M201" s="56" t="n">
        <v>571</v>
      </c>
      <c r="N201" s="57" t="n">
        <v>0.0190572738874388</v>
      </c>
      <c r="O201" s="58" t="n">
        <f aca="false">N201/MAX($N$10:$N$730)</f>
        <v>0.950090802193068</v>
      </c>
      <c r="P201" s="53"/>
      <c r="Q201" s="67" t="n">
        <f aca="false">M201</f>
        <v>571</v>
      </c>
      <c r="R201" s="68" t="n">
        <f aca="false">N201*'used Standard Values'!B196</f>
        <v>0.0148369109956031</v>
      </c>
      <c r="S201" s="68" t="n">
        <f aca="false">N201*'used Standard Values'!C196</f>
        <v>0.0180177072197886</v>
      </c>
      <c r="T201" s="68" t="n">
        <f aca="false">N201*'used Standard Values'!D196</f>
        <v>3.84524904127236E-005</v>
      </c>
    </row>
    <row r="202" customFormat="false" ht="15" hidden="false" customHeight="false" outlineLevel="0" collapsed="false">
      <c r="H202" s="53"/>
      <c r="I202" s="53"/>
      <c r="J202" s="53"/>
      <c r="K202" s="53"/>
      <c r="L202" s="53"/>
      <c r="M202" s="56" t="n">
        <v>572</v>
      </c>
      <c r="N202" s="57" t="n">
        <v>0.018885680008096</v>
      </c>
      <c r="O202" s="58" t="n">
        <f aca="false">N202/MAX($N$10:$N$730)</f>
        <v>0.941536075665069</v>
      </c>
      <c r="P202" s="53"/>
      <c r="Q202" s="67" t="n">
        <f aca="false">M202</f>
        <v>572</v>
      </c>
      <c r="R202" s="68" t="n">
        <f aca="false">N202*'used Standard Values'!B197</f>
        <v>0.0150108219438429</v>
      </c>
      <c r="S202" s="68" t="n">
        <f aca="false">N202*'used Standard Values'!C197</f>
        <v>0.0177241955790541</v>
      </c>
      <c r="T202" s="68" t="n">
        <f aca="false">N202*'used Standard Values'!D197</f>
        <v>3.67930817917727E-005</v>
      </c>
    </row>
    <row r="203" customFormat="false" ht="15" hidden="false" customHeight="false" outlineLevel="0" collapsed="false">
      <c r="H203" s="53"/>
      <c r="I203" s="53"/>
      <c r="J203" s="53"/>
      <c r="K203" s="53"/>
      <c r="L203" s="53"/>
      <c r="M203" s="56" t="n">
        <v>573</v>
      </c>
      <c r="N203" s="57" t="n">
        <v>0.0187065962248688</v>
      </c>
      <c r="O203" s="58" t="n">
        <f aca="false">N203/MAX($N$10:$N$730)</f>
        <v>0.932607943746984</v>
      </c>
      <c r="P203" s="53"/>
      <c r="Q203" s="67" t="n">
        <f aca="false">M203</f>
        <v>573</v>
      </c>
      <c r="R203" s="68" t="n">
        <f aca="false">N203*'used Standard Values'!B198</f>
        <v>0.0151696727328864</v>
      </c>
      <c r="S203" s="68" t="n">
        <f aca="false">N203*'used Standard Values'!C198</f>
        <v>0.0174188865192183</v>
      </c>
      <c r="T203" s="68" t="n">
        <f aca="false">N203*'used Standard Values'!D198</f>
        <v>3.53517255457571E-005</v>
      </c>
    </row>
    <row r="204" customFormat="false" ht="15" hidden="false" customHeight="false" outlineLevel="0" collapsed="false">
      <c r="H204" s="53"/>
      <c r="I204" s="53"/>
      <c r="J204" s="53"/>
      <c r="K204" s="53"/>
      <c r="L204" s="53"/>
      <c r="M204" s="56" t="n">
        <v>574</v>
      </c>
      <c r="N204" s="57" t="n">
        <v>0.018521272616291</v>
      </c>
      <c r="O204" s="58" t="n">
        <f aca="false">N204/MAX($N$10:$N$730)</f>
        <v>0.92336872847522</v>
      </c>
      <c r="P204" s="53"/>
      <c r="Q204" s="67" t="n">
        <f aca="false">M204</f>
        <v>574</v>
      </c>
      <c r="R204" s="68" t="n">
        <f aca="false">N204*'used Standard Values'!B199</f>
        <v>0.0153138475267103</v>
      </c>
      <c r="S204" s="68" t="n">
        <f aca="false">N204*'used Standard Values'!C199</f>
        <v>0.0171036099591858</v>
      </c>
      <c r="T204" s="68" t="n">
        <f aca="false">N204*'used Standard Values'!D199</f>
        <v>3.40964219613264E-005</v>
      </c>
    </row>
    <row r="205" customFormat="false" ht="15" hidden="false" customHeight="false" outlineLevel="0" collapsed="false">
      <c r="H205" s="53"/>
      <c r="I205" s="53"/>
      <c r="J205" s="53"/>
      <c r="K205" s="53"/>
      <c r="L205" s="53"/>
      <c r="M205" s="56" t="n">
        <v>575</v>
      </c>
      <c r="N205" s="57" t="n">
        <v>0.018330861031858</v>
      </c>
      <c r="O205" s="58" t="n">
        <f aca="false">N205/MAX($N$10:$N$730)</f>
        <v>0.913875854726891</v>
      </c>
      <c r="P205" s="53"/>
      <c r="Q205" s="67" t="n">
        <f aca="false">M205</f>
        <v>575</v>
      </c>
      <c r="R205" s="68" t="n">
        <f aca="false">N205*'used Standard Values'!B200</f>
        <v>0.0154437504193404</v>
      </c>
      <c r="S205" s="68" t="n">
        <f aca="false">N205*'used Standard Values'!C200</f>
        <v>0.0167800701885628</v>
      </c>
      <c r="T205" s="68" t="n">
        <f aca="false">N205*'used Standard Values'!D200</f>
        <v>3.29955498573444E-005</v>
      </c>
    </row>
    <row r="206" customFormat="false" ht="15" hidden="false" customHeight="false" outlineLevel="0" collapsed="false">
      <c r="H206" s="53"/>
      <c r="I206" s="53"/>
      <c r="J206" s="53"/>
      <c r="K206" s="53"/>
      <c r="L206" s="53"/>
      <c r="M206" s="56" t="n">
        <v>576</v>
      </c>
      <c r="N206" s="57" t="n">
        <v>0.0181371658502532</v>
      </c>
      <c r="O206" s="58" t="n">
        <f aca="false">N206/MAX($N$10:$N$730)</f>
        <v>0.904219278893498</v>
      </c>
      <c r="P206" s="53"/>
      <c r="Q206" s="67" t="n">
        <f aca="false">M206</f>
        <v>576</v>
      </c>
      <c r="R206" s="68" t="n">
        <f aca="false">N206*'used Standard Values'!B201</f>
        <v>0.0155604640408224</v>
      </c>
      <c r="S206" s="68" t="n">
        <f aca="false">N206*'used Standard Values'!C201</f>
        <v>0.0164505255040411</v>
      </c>
      <c r="T206" s="68" t="n">
        <f aca="false">N206*'used Standard Values'!D201</f>
        <v>3.20350775148292E-005</v>
      </c>
    </row>
    <row r="207" customFormat="false" ht="15" hidden="false" customHeight="false" outlineLevel="0" collapsed="false">
      <c r="H207" s="53"/>
      <c r="I207" s="53"/>
      <c r="J207" s="53"/>
      <c r="K207" s="53"/>
      <c r="L207" s="53"/>
      <c r="M207" s="56" t="n">
        <v>577</v>
      </c>
      <c r="N207" s="57" t="n">
        <v>0.0179418218207696</v>
      </c>
      <c r="O207" s="58" t="n">
        <f aca="false">N207/MAX($N$10:$N$730)</f>
        <v>0.894480500578615</v>
      </c>
      <c r="P207" s="53"/>
      <c r="Q207" s="67" t="n">
        <f aca="false">M207</f>
        <v>577</v>
      </c>
      <c r="R207" s="68" t="n">
        <f aca="false">N207*'used Standard Values'!B202</f>
        <v>0.0156646745021924</v>
      </c>
      <c r="S207" s="68" t="n">
        <f aca="false">N207*'used Standard Values'!C202</f>
        <v>0.0161167294680598</v>
      </c>
      <c r="T207" s="68" t="n">
        <f aca="false">N207*'used Standard Values'!D202</f>
        <v>3.11792979601334E-005</v>
      </c>
    </row>
    <row r="208" customFormat="false" ht="15" hidden="false" customHeight="false" outlineLevel="0" collapsed="false">
      <c r="H208" s="53"/>
      <c r="I208" s="53"/>
      <c r="J208" s="53"/>
      <c r="K208" s="53"/>
      <c r="L208" s="53"/>
      <c r="M208" s="56" t="n">
        <v>578</v>
      </c>
      <c r="N208" s="57" t="n">
        <v>0.0177452227255942</v>
      </c>
      <c r="O208" s="58" t="n">
        <f aca="false">N208/MAX($N$10:$N$730)</f>
        <v>0.884679151595079</v>
      </c>
      <c r="P208" s="53"/>
      <c r="Q208" s="67" t="n">
        <f aca="false">M208</f>
        <v>578</v>
      </c>
      <c r="R208" s="68" t="n">
        <f aca="false">N208*'used Standard Values'!B203</f>
        <v>0.0157558838848078</v>
      </c>
      <c r="S208" s="68" t="n">
        <f aca="false">N208*'used Standard Values'!C203</f>
        <v>0.0157791372246674</v>
      </c>
      <c r="T208" s="68" t="n">
        <f aca="false">N208*'used Standard Values'!D203</f>
        <v>3.03656251280368E-005</v>
      </c>
    </row>
    <row r="209" customFormat="false" ht="15" hidden="false" customHeight="false" outlineLevel="0" collapsed="false">
      <c r="H209" s="53"/>
      <c r="I209" s="53"/>
      <c r="J209" s="53"/>
      <c r="K209" s="53"/>
      <c r="L209" s="53"/>
      <c r="M209" s="56" t="n">
        <v>579</v>
      </c>
      <c r="N209" s="57" t="n">
        <v>0.0175505543253403</v>
      </c>
      <c r="O209" s="58" t="n">
        <f aca="false">N209/MAX($N$10:$N$730)</f>
        <v>0.874974056435548</v>
      </c>
      <c r="P209" s="53"/>
      <c r="Q209" s="67" t="n">
        <f aca="false">M209</f>
        <v>579</v>
      </c>
      <c r="R209" s="68" t="n">
        <f aca="false">N209*'used Standard Values'!B204</f>
        <v>0.0158361828327878</v>
      </c>
      <c r="S209" s="68" t="n">
        <f aca="false">N209*'used Standard Values'!C204</f>
        <v>0.0154406547652348</v>
      </c>
      <c r="T209" s="68" t="n">
        <f aca="false">N209*'used Standard Values'!D204</f>
        <v>2.95387588166875E-005</v>
      </c>
    </row>
    <row r="210" customFormat="false" ht="15" hidden="false" customHeight="false" outlineLevel="0" collapsed="false">
      <c r="H210" s="53"/>
      <c r="I210" s="53"/>
      <c r="J210" s="53"/>
      <c r="K210" s="53"/>
      <c r="L210" s="53"/>
      <c r="M210" s="56" t="n">
        <v>580</v>
      </c>
      <c r="N210" s="57" t="n">
        <v>0.0173579787262049</v>
      </c>
      <c r="O210" s="58" t="n">
        <f aca="false">N210/MAX($N$10:$N$730)</f>
        <v>0.865373296822917</v>
      </c>
      <c r="P210" s="53"/>
      <c r="Q210" s="67" t="n">
        <f aca="false">M210</f>
        <v>580</v>
      </c>
      <c r="R210" s="68" t="n">
        <f aca="false">N210*'used Standard Values'!B205</f>
        <v>0.0159051159068216</v>
      </c>
      <c r="S210" s="68" t="n">
        <f aca="false">N210*'used Standard Values'!C205</f>
        <v>0.0151014414917983</v>
      </c>
      <c r="T210" s="68" t="n">
        <f aca="false">N210*'used Standard Values'!D205</f>
        <v>2.86406822562168E-005</v>
      </c>
    </row>
    <row r="211" customFormat="false" ht="15" hidden="false" customHeight="false" outlineLevel="0" collapsed="false">
      <c r="H211" s="53"/>
      <c r="I211" s="53"/>
      <c r="J211" s="53"/>
      <c r="K211" s="53"/>
      <c r="L211" s="53"/>
      <c r="M211" s="56" t="n">
        <v>581</v>
      </c>
      <c r="N211" s="57" t="n">
        <v>0.0171695821607988</v>
      </c>
      <c r="O211" s="58" t="n">
        <f aca="false">N211/MAX($N$10:$N$730)</f>
        <v>0.855980880834443</v>
      </c>
      <c r="P211" s="53"/>
      <c r="Q211" s="67" t="n">
        <f aca="false">M211</f>
        <v>581</v>
      </c>
      <c r="R211" s="68" t="n">
        <f aca="false">N211*'used Standard Values'!B206</f>
        <v>0.0159642689083196</v>
      </c>
      <c r="S211" s="68" t="n">
        <f aca="false">N211*'used Standard Values'!C206</f>
        <v>0.0147634592372413</v>
      </c>
      <c r="T211" s="68" t="n">
        <f aca="false">N211*'used Standard Values'!D206</f>
        <v>2.76453108333135E-005</v>
      </c>
    </row>
    <row r="212" customFormat="false" ht="15" hidden="false" customHeight="false" outlineLevel="0" collapsed="false">
      <c r="H212" s="53"/>
      <c r="I212" s="53"/>
      <c r="J212" s="53"/>
      <c r="K212" s="53"/>
      <c r="L212" s="53"/>
      <c r="M212" s="56" t="n">
        <v>582</v>
      </c>
      <c r="N212" s="57" t="n">
        <v>0.0169857646731273</v>
      </c>
      <c r="O212" s="58" t="n">
        <f aca="false">N212/MAX($N$10:$N$730)</f>
        <v>0.846816752462755</v>
      </c>
      <c r="P212" s="53"/>
      <c r="Q212" s="67" t="n">
        <f aca="false">M212</f>
        <v>582</v>
      </c>
      <c r="R212" s="68" t="n">
        <f aca="false">N212*'used Standard Values'!B207</f>
        <v>0.016014151756601</v>
      </c>
      <c r="S212" s="68" t="n">
        <f aca="false">N212*'used Standard Values'!C207</f>
        <v>0.014427572627237</v>
      </c>
      <c r="T212" s="68" t="n">
        <f aca="false">N212*'used Standard Values'!D207</f>
        <v>2.65725302546404E-005</v>
      </c>
    </row>
    <row r="213" customFormat="false" ht="15" hidden="false" customHeight="false" outlineLevel="0" collapsed="false">
      <c r="H213" s="53"/>
      <c r="I213" s="53"/>
      <c r="J213" s="53"/>
      <c r="K213" s="53"/>
      <c r="L213" s="53"/>
      <c r="M213" s="56" t="n">
        <v>583</v>
      </c>
      <c r="N213" s="57" t="n">
        <v>0.0168091446032708</v>
      </c>
      <c r="O213" s="58" t="n">
        <f aca="false">N213/MAX($N$10:$N$730)</f>
        <v>0.838011447735305</v>
      </c>
      <c r="P213" s="53"/>
      <c r="Q213" s="67" t="n">
        <f aca="false">M213</f>
        <v>583</v>
      </c>
      <c r="R213" s="68" t="n">
        <f aca="false">N213*'used Standard Values'!B208</f>
        <v>0.0160573993146655</v>
      </c>
      <c r="S213" s="68" t="n">
        <f aca="false">N213*'used Standard Values'!C208</f>
        <v>0.0140965184654842</v>
      </c>
      <c r="T213" s="68" t="n">
        <f aca="false">N213*'used Standard Values'!D208</f>
        <v>2.54423212715107E-005</v>
      </c>
    </row>
    <row r="214" customFormat="false" ht="15" hidden="false" customHeight="false" outlineLevel="0" collapsed="false">
      <c r="H214" s="53"/>
      <c r="I214" s="53"/>
      <c r="J214" s="53"/>
      <c r="K214" s="53"/>
      <c r="L214" s="53"/>
      <c r="M214" s="56" t="n">
        <v>584</v>
      </c>
      <c r="N214" s="57" t="n">
        <v>0.0166404362687062</v>
      </c>
      <c r="O214" s="58" t="n">
        <f aca="false">N214/MAX($N$10:$N$730)</f>
        <v>0.829600578590542</v>
      </c>
      <c r="P214" s="53"/>
      <c r="Q214" s="67" t="n">
        <f aca="false">M214</f>
        <v>584</v>
      </c>
      <c r="R214" s="68" t="n">
        <f aca="false">N214*'used Standard Values'!B209</f>
        <v>0.0160949278229018</v>
      </c>
      <c r="S214" s="68" t="n">
        <f aca="false">N214*'used Standard Values'!C209</f>
        <v>0.013771313879823</v>
      </c>
      <c r="T214" s="68" t="n">
        <f aca="false">N214*'used Standard Values'!D209</f>
        <v>2.42706254323048E-005</v>
      </c>
    </row>
    <row r="215" customFormat="false" ht="15" hidden="false" customHeight="false" outlineLevel="0" collapsed="false">
      <c r="H215" s="53"/>
      <c r="I215" s="53"/>
      <c r="J215" s="53"/>
      <c r="K215" s="53"/>
      <c r="L215" s="53"/>
      <c r="M215" s="56" t="n">
        <v>585</v>
      </c>
      <c r="N215" s="57" t="n">
        <v>0.0164814538180876</v>
      </c>
      <c r="O215" s="58" t="n">
        <f aca="false">N215/MAX($N$10:$N$730)</f>
        <v>0.821674588496942</v>
      </c>
      <c r="P215" s="53"/>
      <c r="Q215" s="67" t="n">
        <f aca="false">M215</f>
        <v>585</v>
      </c>
      <c r="R215" s="68" t="n">
        <f aca="false">N215*'used Standard Values'!B210</f>
        <v>0.0161287507063805</v>
      </c>
      <c r="S215" s="68" t="n">
        <f aca="false">N215*'used Standard Values'!C210</f>
        <v>0.0134538107517049</v>
      </c>
      <c r="T215" s="68" t="n">
        <f aca="false">N215*'used Standard Values'!D210</f>
        <v>2.30740353453226E-005</v>
      </c>
    </row>
    <row r="216" customFormat="false" ht="15" hidden="false" customHeight="false" outlineLevel="0" collapsed="false">
      <c r="H216" s="53"/>
      <c r="I216" s="53"/>
      <c r="J216" s="53"/>
      <c r="K216" s="53"/>
      <c r="L216" s="53"/>
      <c r="M216" s="56" t="n">
        <v>586</v>
      </c>
      <c r="N216" s="57" t="n">
        <v>0.0163320617279217</v>
      </c>
      <c r="O216" s="58" t="n">
        <f aca="false">N216/MAX($N$10:$N$730)</f>
        <v>0.814226720998927</v>
      </c>
      <c r="P216" s="53"/>
      <c r="Q216" s="67" t="n">
        <f aca="false">M216</f>
        <v>586</v>
      </c>
      <c r="R216" s="68" t="n">
        <f aca="false">N216*'used Standard Values'!B211</f>
        <v>0.0161587066919168</v>
      </c>
      <c r="S216" s="68" t="n">
        <f aca="false">N216*'used Standard Values'!C211</f>
        <v>0.0131439567187042</v>
      </c>
      <c r="T216" s="68" t="n">
        <f aca="false">N216*'used Standard Values'!D211</f>
        <v>2.18305279536759E-005</v>
      </c>
    </row>
    <row r="217" customFormat="false" ht="15" hidden="false" customHeight="false" outlineLevel="0" collapsed="false">
      <c r="H217" s="53"/>
      <c r="I217" s="53"/>
      <c r="J217" s="53"/>
      <c r="K217" s="53"/>
      <c r="L217" s="53"/>
      <c r="M217" s="56" t="n">
        <v>587</v>
      </c>
      <c r="N217" s="57" t="n">
        <v>0.0161943257065617</v>
      </c>
      <c r="O217" s="58" t="n">
        <f aca="false">N217/MAX($N$10:$N$730)</f>
        <v>0.807359960947217</v>
      </c>
      <c r="P217" s="53"/>
      <c r="Q217" s="67" t="n">
        <f aca="false">M217</f>
        <v>587</v>
      </c>
      <c r="R217" s="68" t="n">
        <f aca="false">N217*'used Standard Values'!B212</f>
        <v>0.0161870188268029</v>
      </c>
      <c r="S217" s="68" t="n">
        <f aca="false">N217*'used Standard Values'!C212</f>
        <v>0.0128434282200114</v>
      </c>
      <c r="T217" s="68" t="n">
        <f aca="false">N217*'used Standard Values'!D212</f>
        <v>2.05667936473334E-005</v>
      </c>
    </row>
    <row r="218" customFormat="false" ht="15" hidden="false" customHeight="false" outlineLevel="0" collapsed="false">
      <c r="H218" s="53"/>
      <c r="I218" s="53"/>
      <c r="J218" s="53"/>
      <c r="K218" s="53"/>
      <c r="L218" s="53"/>
      <c r="M218" s="56" t="n">
        <v>588</v>
      </c>
      <c r="N218" s="57" t="n">
        <v>0.0160685882540874</v>
      </c>
      <c r="O218" s="58" t="n">
        <f aca="false">N218/MAX($N$10:$N$730)</f>
        <v>0.801091383510976</v>
      </c>
      <c r="P218" s="53"/>
      <c r="Q218" s="67" t="n">
        <f aca="false">M218</f>
        <v>588</v>
      </c>
      <c r="R218" s="68" t="n">
        <f aca="false">N218*'used Standard Values'!B213</f>
        <v>0.0162146388664464</v>
      </c>
      <c r="S218" s="68" t="n">
        <f aca="false">N218*'used Standard Values'!C213</f>
        <v>0.012552652595387</v>
      </c>
      <c r="T218" s="68" t="n">
        <f aca="false">N218*'used Standard Values'!D213</f>
        <v>1.93626488461753E-005</v>
      </c>
    </row>
    <row r="219" customFormat="false" ht="15" hidden="false" customHeight="false" outlineLevel="0" collapsed="false">
      <c r="H219" s="53"/>
      <c r="I219" s="53"/>
      <c r="J219" s="53"/>
      <c r="K219" s="53"/>
      <c r="L219" s="53"/>
      <c r="M219" s="56" t="n">
        <v>589</v>
      </c>
      <c r="N219" s="57" t="n">
        <v>0.0159559061401238</v>
      </c>
      <c r="O219" s="58" t="n">
        <f aca="false">N219/MAX($N$10:$N$730)</f>
        <v>0.795473673408221</v>
      </c>
      <c r="P219" s="53"/>
      <c r="Q219" s="67" t="n">
        <f aca="false">M219</f>
        <v>589</v>
      </c>
      <c r="R219" s="68" t="n">
        <f aca="false">N219*'used Standard Values'!B214</f>
        <v>0.0162432145684453</v>
      </c>
      <c r="S219" s="68" t="n">
        <f aca="false">N219*'used Standard Values'!C214</f>
        <v>0.0122725602004351</v>
      </c>
      <c r="T219" s="68" t="n">
        <f aca="false">N219*'used Standard Values'!D214</f>
        <v>1.82961110259774E-005</v>
      </c>
    </row>
    <row r="220" customFormat="false" ht="15" hidden="false" customHeight="false" outlineLevel="0" collapsed="false">
      <c r="H220" s="53"/>
      <c r="I220" s="53"/>
      <c r="J220" s="53"/>
      <c r="K220" s="53"/>
      <c r="L220" s="53"/>
      <c r="M220" s="56" t="n">
        <v>590</v>
      </c>
      <c r="N220" s="57" t="n">
        <v>0.015857446644282</v>
      </c>
      <c r="O220" s="58" t="n">
        <f aca="false">N220/MAX($N$10:$N$730)</f>
        <v>0.790565024776713</v>
      </c>
      <c r="P220" s="53"/>
      <c r="Q220" s="67" t="n">
        <f aca="false">M220</f>
        <v>590</v>
      </c>
      <c r="R220" s="68" t="n">
        <f aca="false">N220*'used Standard Values'!B215</f>
        <v>0.0162744974910266</v>
      </c>
      <c r="S220" s="68" t="n">
        <f aca="false">N220*'used Standard Values'!C215</f>
        <v>0.0120040871097215</v>
      </c>
      <c r="T220" s="68" t="n">
        <f aca="false">N220*'used Standard Values'!D215</f>
        <v>1.74431913087102E-005</v>
      </c>
    </row>
    <row r="221" customFormat="false" ht="15" hidden="false" customHeight="false" outlineLevel="0" collapsed="false">
      <c r="H221" s="53"/>
      <c r="I221" s="53"/>
      <c r="J221" s="53"/>
      <c r="K221" s="53"/>
      <c r="L221" s="53"/>
      <c r="M221" s="56" t="n">
        <v>591</v>
      </c>
      <c r="N221" s="57" t="n">
        <v>0.0157731837124504</v>
      </c>
      <c r="O221" s="58" t="n">
        <f aca="false">N221/MAX($N$10:$N$730)</f>
        <v>0.786364138701827</v>
      </c>
      <c r="P221" s="53"/>
      <c r="Q221" s="67" t="n">
        <f aca="false">M221</f>
        <v>591</v>
      </c>
      <c r="R221" s="68" t="n">
        <f aca="false">N221*'used Standard Values'!B216</f>
        <v>0.0163091990825955</v>
      </c>
      <c r="S221" s="68" t="n">
        <f aca="false">N221*'used Standard Values'!C216</f>
        <v>0.0117471432399007</v>
      </c>
      <c r="T221" s="68" t="n">
        <f aca="false">N221*'used Standard Values'!D216</f>
        <v>1.6858378751867E-005</v>
      </c>
    </row>
    <row r="222" customFormat="false" ht="15" hidden="false" customHeight="false" outlineLevel="0" collapsed="false">
      <c r="H222" s="53"/>
      <c r="I222" s="53"/>
      <c r="J222" s="53"/>
      <c r="K222" s="53"/>
      <c r="L222" s="53"/>
      <c r="M222" s="56" t="n">
        <v>592</v>
      </c>
      <c r="N222" s="57" t="n">
        <v>0.0157038187435521</v>
      </c>
      <c r="O222" s="58" t="n">
        <f aca="false">N222/MAX($N$10:$N$730)</f>
        <v>0.782905983074008</v>
      </c>
      <c r="P222" s="53"/>
      <c r="Q222" s="67" t="n">
        <f aca="false">M222</f>
        <v>592</v>
      </c>
      <c r="R222" s="68" t="n">
        <f aca="false">N222*'used Standard Values'!B217</f>
        <v>0.0163474554585753</v>
      </c>
      <c r="S222" s="68" t="n">
        <f aca="false">N222*'used Standard Values'!C217</f>
        <v>0.0115018286133174</v>
      </c>
      <c r="T222" s="68" t="n">
        <f aca="false">N222*'used Standard Values'!D217</f>
        <v>1.64795873894835E-005</v>
      </c>
    </row>
    <row r="223" customFormat="false" ht="15" hidden="false" customHeight="false" outlineLevel="0" collapsed="false">
      <c r="H223" s="53"/>
      <c r="I223" s="53"/>
      <c r="J223" s="53"/>
      <c r="K223" s="53"/>
      <c r="L223" s="53"/>
      <c r="M223" s="56" t="n">
        <v>593</v>
      </c>
      <c r="N223" s="57" t="n">
        <v>0.0156491855152462</v>
      </c>
      <c r="O223" s="58" t="n">
        <f aca="false">N223/MAX($N$10:$N$730)</f>
        <v>0.780182270962082</v>
      </c>
      <c r="P223" s="53"/>
      <c r="Q223" s="67" t="n">
        <f aca="false">M223</f>
        <v>593</v>
      </c>
      <c r="R223" s="68" t="n">
        <f aca="false">N223*'used Standard Values'!B218</f>
        <v>0.0163876392813397</v>
      </c>
      <c r="S223" s="68" t="n">
        <f aca="false">N223*'used Standard Values'!C218</f>
        <v>0.0112674699080451</v>
      </c>
      <c r="T223" s="68" t="n">
        <f aca="false">N223*'used Standard Values'!D218</f>
        <v>1.6206296519589E-005</v>
      </c>
    </row>
    <row r="224" customFormat="false" ht="15" hidden="false" customHeight="false" outlineLevel="0" collapsed="false">
      <c r="H224" s="53"/>
      <c r="I224" s="53"/>
      <c r="J224" s="53"/>
      <c r="K224" s="53"/>
      <c r="L224" s="53"/>
      <c r="M224" s="56" t="n">
        <v>594</v>
      </c>
      <c r="N224" s="57" t="n">
        <v>0.0156087655951344</v>
      </c>
      <c r="O224" s="58" t="n">
        <f aca="false">N224/MAX($N$10:$N$730)</f>
        <v>0.778167156179641</v>
      </c>
      <c r="P224" s="53"/>
      <c r="Q224" s="67" t="n">
        <f aca="false">M224</f>
        <v>594</v>
      </c>
      <c r="R224" s="68" t="n">
        <f aca="false">N224*'used Standard Values'!B219</f>
        <v>0.0164277060169847</v>
      </c>
      <c r="S224" s="68" t="n">
        <f aca="false">N224*'used Standard Values'!C219</f>
        <v>0.011043147027878</v>
      </c>
      <c r="T224" s="68" t="n">
        <f aca="false">N224*'used Standard Values'!D219</f>
        <v>1.59396714257513E-005</v>
      </c>
    </row>
    <row r="225" customFormat="false" ht="15" hidden="false" customHeight="false" outlineLevel="0" collapsed="false">
      <c r="H225" s="53"/>
      <c r="I225" s="53"/>
      <c r="J225" s="53"/>
      <c r="K225" s="53"/>
      <c r="L225" s="53"/>
      <c r="M225" s="56" t="n">
        <v>595</v>
      </c>
      <c r="N225" s="57" t="n">
        <v>0.0155830121616029</v>
      </c>
      <c r="O225" s="58" t="n">
        <f aca="false">N225/MAX($N$10:$N$730)</f>
        <v>0.776883231707145</v>
      </c>
      <c r="P225" s="53"/>
      <c r="Q225" s="67" t="n">
        <f aca="false">M225</f>
        <v>595</v>
      </c>
      <c r="R225" s="68" t="n">
        <f aca="false">N225*'used Standard Values'!B220</f>
        <v>0.0164665689511658</v>
      </c>
      <c r="S225" s="68" t="n">
        <f aca="false">N225*'used Standard Values'!C220</f>
        <v>0.0108286351510979</v>
      </c>
      <c r="T225" s="68" t="n">
        <f aca="false">N225*'used Standard Values'!D220</f>
        <v>1.55830121616029E-005</v>
      </c>
    </row>
    <row r="226" customFormat="false" ht="15" hidden="false" customHeight="false" outlineLevel="0" collapsed="false">
      <c r="H226" s="53"/>
      <c r="I226" s="53"/>
      <c r="J226" s="53"/>
      <c r="K226" s="53"/>
      <c r="L226" s="53"/>
      <c r="M226" s="56" t="n">
        <v>596</v>
      </c>
      <c r="N226" s="57" t="n">
        <v>0.0155709035662328</v>
      </c>
      <c r="O226" s="58" t="n">
        <f aca="false">N226/MAX($N$10:$N$730)</f>
        <v>0.776279563776641</v>
      </c>
      <c r="P226" s="53"/>
      <c r="Q226" s="67" t="n">
        <f aca="false">M226</f>
        <v>596</v>
      </c>
      <c r="R226" s="68" t="n">
        <f aca="false">N226*'used Standard Values'!B221</f>
        <v>0.0165019564024335</v>
      </c>
      <c r="S226" s="68" t="n">
        <f aca="false">N226*'used Standard Values'!C221</f>
        <v>0.0106227693742325</v>
      </c>
      <c r="T226" s="68" t="n">
        <f aca="false">N226*'used Standard Values'!D221</f>
        <v>1.50826000303957E-005</v>
      </c>
    </row>
    <row r="227" customFormat="false" ht="15" hidden="false" customHeight="false" outlineLevel="0" collapsed="false">
      <c r="H227" s="53"/>
      <c r="I227" s="53"/>
      <c r="J227" s="53"/>
      <c r="K227" s="53"/>
      <c r="L227" s="53"/>
      <c r="M227" s="56" t="n">
        <v>597</v>
      </c>
      <c r="N227" s="57" t="n">
        <v>0.0155717813815013</v>
      </c>
      <c r="O227" s="58" t="n">
        <f aca="false">N227/MAX($N$10:$N$730)</f>
        <v>0.776323326815235</v>
      </c>
      <c r="P227" s="53"/>
      <c r="Q227" s="67" t="n">
        <f aca="false">M227</f>
        <v>597</v>
      </c>
      <c r="R227" s="68" t="n">
        <f aca="false">N227*'used Standard Values'!B222</f>
        <v>0.0165341050134529</v>
      </c>
      <c r="S227" s="68" t="n">
        <f aca="false">N227*'used Standard Values'!C222</f>
        <v>0.0104248653963239</v>
      </c>
      <c r="T227" s="68" t="n">
        <f aca="false">N227*'used Standard Values'!D222</f>
        <v>1.44805109422857E-005</v>
      </c>
    </row>
    <row r="228" customFormat="false" ht="15" hidden="false" customHeight="false" outlineLevel="0" collapsed="false">
      <c r="H228" s="53"/>
      <c r="I228" s="53"/>
      <c r="J228" s="53"/>
      <c r="K228" s="53"/>
      <c r="L228" s="53"/>
      <c r="M228" s="56" t="n">
        <v>598</v>
      </c>
      <c r="N228" s="57" t="n">
        <v>0.0155853754874728</v>
      </c>
      <c r="O228" s="58" t="n">
        <f aca="false">N228/MAX($N$10:$N$730)</f>
        <v>0.777001054129427</v>
      </c>
      <c r="P228" s="53"/>
      <c r="Q228" s="67" t="n">
        <f aca="false">M228</f>
        <v>598</v>
      </c>
      <c r="R228" s="68" t="n">
        <f aca="false">N228*'used Standard Values'!B223</f>
        <v>0.0165642430486394</v>
      </c>
      <c r="S228" s="68" t="n">
        <f aca="false">N228*'used Standard Values'!C223</f>
        <v>0.0102345170970109</v>
      </c>
      <c r="T228" s="68" t="n">
        <f aca="false">N228*'used Standard Values'!D223</f>
        <v>1.38223578123298E-005</v>
      </c>
    </row>
    <row r="229" customFormat="false" ht="15" hidden="false" customHeight="false" outlineLevel="0" collapsed="false">
      <c r="H229" s="53"/>
      <c r="I229" s="53"/>
      <c r="J229" s="53"/>
      <c r="K229" s="53"/>
      <c r="L229" s="53"/>
      <c r="M229" s="56" t="n">
        <v>599</v>
      </c>
      <c r="N229" s="57" t="n">
        <v>0.0156104892451057</v>
      </c>
      <c r="O229" s="58" t="n">
        <f aca="false">N229/MAX($N$10:$N$730)</f>
        <v>0.778253087881813</v>
      </c>
      <c r="P229" s="53"/>
      <c r="Q229" s="67" t="n">
        <f aca="false">M229</f>
        <v>599</v>
      </c>
      <c r="R229" s="68" t="n">
        <f aca="false">N229*'used Standard Values'!B224</f>
        <v>0.0165925388793196</v>
      </c>
      <c r="S229" s="68" t="n">
        <f aca="false">N229*'used Standard Values'!C224</f>
        <v>0.0100507323259172</v>
      </c>
      <c r="T229" s="68" t="n">
        <f aca="false">N229*'used Standard Values'!D224</f>
        <v>1.31527738183562E-005</v>
      </c>
    </row>
    <row r="230" customFormat="false" ht="15" hidden="false" customHeight="false" outlineLevel="0" collapsed="false">
      <c r="H230" s="53"/>
      <c r="I230" s="53"/>
      <c r="J230" s="53"/>
      <c r="K230" s="53"/>
      <c r="L230" s="53"/>
      <c r="M230" s="56" t="n">
        <v>600</v>
      </c>
      <c r="N230" s="57" t="n">
        <v>0.0156461100687663</v>
      </c>
      <c r="O230" s="58" t="n">
        <f aca="false">N230/MAX($N$10:$N$730)</f>
        <v>0.780028946125045</v>
      </c>
      <c r="P230" s="53"/>
      <c r="Q230" s="67" t="n">
        <f aca="false">M230</f>
        <v>600</v>
      </c>
      <c r="R230" s="68" t="n">
        <f aca="false">N230*'used Standard Values'!B225</f>
        <v>0.0166192981150436</v>
      </c>
      <c r="S230" s="68" t="n">
        <f aca="false">N230*'used Standard Values'!C225</f>
        <v>0.00987269545339156</v>
      </c>
      <c r="T230" s="68" t="n">
        <f aca="false">N230*'used Standard Values'!D225</f>
        <v>1.25168880550131E-005</v>
      </c>
    </row>
    <row r="231" customFormat="false" ht="15" hidden="false" customHeight="false" outlineLevel="0" collapsed="false">
      <c r="H231" s="53"/>
      <c r="I231" s="53"/>
      <c r="J231" s="53"/>
      <c r="K231" s="53"/>
      <c r="L231" s="53"/>
      <c r="M231" s="56" t="n">
        <v>601</v>
      </c>
      <c r="N231" s="57" t="n">
        <v>0.0156901405556724</v>
      </c>
      <c r="O231" s="58" t="n">
        <f aca="false">N231/MAX($N$10:$N$730)</f>
        <v>0.782224063898585</v>
      </c>
      <c r="P231" s="53"/>
      <c r="Q231" s="67" t="n">
        <f aca="false">M231</f>
        <v>601</v>
      </c>
      <c r="R231" s="68" t="n">
        <f aca="false">N231*'used Standard Values'!B226</f>
        <v>0.0166430843803493</v>
      </c>
      <c r="S231" s="68" t="n">
        <f aca="false">N231*'used Standard Values'!C226</f>
        <v>0.00969894668026195</v>
      </c>
      <c r="T231" s="68" t="n">
        <f aca="false">N231*'used Standard Values'!D226</f>
        <v>1.19395693572445E-005</v>
      </c>
    </row>
    <row r="232" customFormat="false" ht="15" hidden="false" customHeight="false" outlineLevel="0" collapsed="false">
      <c r="H232" s="53"/>
      <c r="I232" s="53"/>
      <c r="J232" s="53"/>
      <c r="K232" s="53"/>
      <c r="L232" s="53"/>
      <c r="M232" s="56" t="n">
        <v>602</v>
      </c>
      <c r="N232" s="57" t="n">
        <v>0.0157430640610683</v>
      </c>
      <c r="O232" s="58" t="n">
        <f aca="false">N232/MAX($N$10:$N$730)</f>
        <v>0.784862538634973</v>
      </c>
      <c r="P232" s="53"/>
      <c r="Q232" s="67" t="n">
        <f aca="false">M232</f>
        <v>602</v>
      </c>
      <c r="R232" s="68" t="n">
        <f aca="false">N232*'used Standard Values'!B227</f>
        <v>0.0166631453998277</v>
      </c>
      <c r="S232" s="68" t="n">
        <f aca="false">N232*'used Standard Values'!C227</f>
        <v>0.00952950337628711</v>
      </c>
      <c r="T232" s="68" t="n">
        <f aca="false">N232*'used Standard Values'!D227</f>
        <v>1.13929405997139E-005</v>
      </c>
    </row>
    <row r="233" customFormat="false" ht="15" hidden="false" customHeight="false" outlineLevel="0" collapsed="false">
      <c r="H233" s="53"/>
      <c r="I233" s="53"/>
      <c r="J233" s="53"/>
      <c r="K233" s="53"/>
      <c r="L233" s="53"/>
      <c r="M233" s="56" t="n">
        <v>603</v>
      </c>
      <c r="N233" s="57" t="n">
        <v>0.0158028936671181</v>
      </c>
      <c r="O233" s="58" t="n">
        <f aca="false">N233/MAX($N$10:$N$730)</f>
        <v>0.787845313545096</v>
      </c>
      <c r="P233" s="53"/>
      <c r="Q233" s="67" t="n">
        <f aca="false">M233</f>
        <v>603</v>
      </c>
      <c r="R233" s="68" t="n">
        <f aca="false">N233*'used Standard Values'!B228</f>
        <v>0.0166755989881485</v>
      </c>
      <c r="S233" s="68" t="n">
        <f aca="false">N233*'used Standard Values'!C228</f>
        <v>0.00936282890716202</v>
      </c>
      <c r="T233" s="68" t="n">
        <f aca="false">N233*'used Standard Values'!D228</f>
        <v>1.08395208241497E-005</v>
      </c>
    </row>
    <row r="234" customFormat="false" ht="15" hidden="false" customHeight="false" outlineLevel="0" collapsed="false">
      <c r="H234" s="53"/>
      <c r="I234" s="53"/>
      <c r="J234" s="53"/>
      <c r="K234" s="53"/>
      <c r="L234" s="53"/>
      <c r="M234" s="56" t="n">
        <v>604</v>
      </c>
      <c r="N234" s="57" t="n">
        <v>0.01586848007815</v>
      </c>
      <c r="O234" s="58" t="n">
        <f aca="false">N234/MAX($N$10:$N$730)</f>
        <v>0.791115091071427</v>
      </c>
      <c r="P234" s="53"/>
      <c r="Q234" s="67" t="n">
        <f aca="false">M234</f>
        <v>604</v>
      </c>
      <c r="R234" s="68" t="n">
        <f aca="false">N234*'used Standard Values'!B229</f>
        <v>0.0166774044133979</v>
      </c>
      <c r="S234" s="68" t="n">
        <f aca="false">N234*'used Standard Values'!C229</f>
        <v>0.00919797246869073</v>
      </c>
      <c r="T234" s="68" t="n">
        <f aca="false">N234*'used Standard Values'!D229</f>
        <v>1.02421517816412E-005</v>
      </c>
    </row>
    <row r="235" customFormat="false" ht="15" hidden="false" customHeight="false" outlineLevel="0" collapsed="false">
      <c r="H235" s="53"/>
      <c r="I235" s="53"/>
      <c r="J235" s="53"/>
      <c r="K235" s="53"/>
      <c r="L235" s="53"/>
      <c r="M235" s="56" t="n">
        <v>605</v>
      </c>
      <c r="N235" s="57" t="n">
        <v>0.0159383951524549</v>
      </c>
      <c r="O235" s="58" t="n">
        <f aca="false">N235/MAX($N$10:$N$730)</f>
        <v>0.794600671927535</v>
      </c>
      <c r="P235" s="53"/>
      <c r="Q235" s="67" t="n">
        <f aca="false">M235</f>
        <v>605</v>
      </c>
      <c r="R235" s="68" t="n">
        <f aca="false">N235*'used Standard Values'!B230</f>
        <v>0.0166651859714068</v>
      </c>
      <c r="S235" s="68" t="n">
        <f aca="false">N235*'used Standard Values'!C230</f>
        <v>0.00903388237241142</v>
      </c>
      <c r="T235" s="68" t="n">
        <f aca="false">N235*'used Standard Values'!D230</f>
        <v>9.56303709147292E-006</v>
      </c>
    </row>
    <row r="236" customFormat="false" ht="15" hidden="false" customHeight="false" outlineLevel="0" collapsed="false">
      <c r="H236" s="53"/>
      <c r="I236" s="53"/>
      <c r="J236" s="53"/>
      <c r="K236" s="53"/>
      <c r="L236" s="53"/>
      <c r="M236" s="56" t="n">
        <v>606</v>
      </c>
      <c r="N236" s="57" t="n">
        <v>0.0160117712021102</v>
      </c>
      <c r="O236" s="58" t="n">
        <f aca="false">N236/MAX($N$10:$N$730)</f>
        <v>0.798258797968569</v>
      </c>
      <c r="P236" s="53"/>
      <c r="Q236" s="67" t="n">
        <f aca="false">M236</f>
        <v>606</v>
      </c>
      <c r="R236" s="68" t="n">
        <f aca="false">N236*'used Standard Values'!B231</f>
        <v>0.0166368211133498</v>
      </c>
      <c r="S236" s="68" t="n">
        <f aca="false">N236*'used Standard Values'!C231</f>
        <v>0.00886989838806927</v>
      </c>
      <c r="T236" s="68" t="n">
        <f aca="false">N236*'used Standard Values'!D231</f>
        <v>8.77231624965513E-006</v>
      </c>
    </row>
    <row r="237" customFormat="false" ht="15" hidden="false" customHeight="false" outlineLevel="0" collapsed="false">
      <c r="H237" s="53"/>
      <c r="I237" s="53"/>
      <c r="J237" s="53"/>
      <c r="K237" s="53"/>
      <c r="L237" s="53"/>
      <c r="M237" s="56" t="n">
        <v>607</v>
      </c>
      <c r="N237" s="57" t="n">
        <v>0.0160869733946982</v>
      </c>
      <c r="O237" s="58" t="n">
        <f aca="false">N237/MAX($N$10:$N$730)</f>
        <v>0.802007965446805</v>
      </c>
      <c r="P237" s="53"/>
      <c r="Q237" s="67" t="n">
        <f aca="false">M237</f>
        <v>607</v>
      </c>
      <c r="R237" s="68" t="n">
        <f aca="false">N237*'used Standard Values'!B232</f>
        <v>0.0165914737499346</v>
      </c>
      <c r="S237" s="68" t="n">
        <f aca="false">N237*'used Standard Values'!C232</f>
        <v>0.00870525973928148</v>
      </c>
      <c r="T237" s="68" t="n">
        <f aca="false">N237*'used Standard Values'!D232</f>
        <v>7.90835612083363E-006</v>
      </c>
    </row>
    <row r="238" customFormat="false" ht="15" hidden="false" customHeight="false" outlineLevel="0" collapsed="false">
      <c r="H238" s="53"/>
      <c r="I238" s="53"/>
      <c r="J238" s="53"/>
      <c r="K238" s="53"/>
      <c r="L238" s="53"/>
      <c r="M238" s="56" t="n">
        <v>608</v>
      </c>
      <c r="N238" s="57" t="n">
        <v>0.0161636073183028</v>
      </c>
      <c r="O238" s="58" t="n">
        <f aca="false">N238/MAX($N$10:$N$730)</f>
        <v>0.805828511154587</v>
      </c>
      <c r="P238" s="53"/>
      <c r="Q238" s="67" t="n">
        <f aca="false">M238</f>
        <v>608</v>
      </c>
      <c r="R238" s="68" t="n">
        <f aca="false">N238*'used Standard Values'!B233</f>
        <v>0.0165299748745009</v>
      </c>
      <c r="S238" s="68" t="n">
        <f aca="false">N238*'used Standard Values'!C233</f>
        <v>0.00854008718472576</v>
      </c>
      <c r="T238" s="68" t="n">
        <f aca="false">N238*'used Standard Values'!D233</f>
        <v>7.03763462638903E-006</v>
      </c>
    </row>
    <row r="239" customFormat="false" ht="15" hidden="false" customHeight="false" outlineLevel="0" collapsed="false">
      <c r="H239" s="53"/>
      <c r="I239" s="53"/>
      <c r="J239" s="53"/>
      <c r="K239" s="53"/>
      <c r="L239" s="53"/>
      <c r="M239" s="56" t="n">
        <v>609</v>
      </c>
      <c r="N239" s="57" t="n">
        <v>0.0162394535219209</v>
      </c>
      <c r="O239" s="58" t="n">
        <f aca="false">N239/MAX($N$10:$N$730)</f>
        <v>0.809609785478736</v>
      </c>
      <c r="P239" s="53"/>
      <c r="Q239" s="67" t="n">
        <f aca="false">M239</f>
        <v>609</v>
      </c>
      <c r="R239" s="68" t="n">
        <f aca="false">N239*'used Standard Values'!B234</f>
        <v>0.0164513410396389</v>
      </c>
      <c r="S239" s="68" t="n">
        <f aca="false">N239*'used Standard Values'!C234</f>
        <v>0.00837358677025117</v>
      </c>
      <c r="T239" s="68" t="n">
        <f aca="false">N239*'used Standard Values'!D234</f>
        <v>6.22728965185438E-006</v>
      </c>
    </row>
    <row r="240" customFormat="false" ht="15" hidden="false" customHeight="false" outlineLevel="0" collapsed="false">
      <c r="H240" s="53"/>
      <c r="I240" s="53"/>
      <c r="J240" s="53"/>
      <c r="K240" s="53"/>
      <c r="L240" s="53"/>
      <c r="M240" s="56" t="n">
        <v>610</v>
      </c>
      <c r="N240" s="57" t="n">
        <v>0.0163140615170075</v>
      </c>
      <c r="O240" s="58" t="n">
        <f aca="false">N240/MAX($N$10:$N$730)</f>
        <v>0.813329329539472</v>
      </c>
      <c r="P240" s="53"/>
      <c r="Q240" s="67" t="n">
        <f aca="false">M240</f>
        <v>610</v>
      </c>
      <c r="R240" s="68" t="n">
        <f aca="false">N240*'used Standard Values'!B235</f>
        <v>0.0163564780769517</v>
      </c>
      <c r="S240" s="68" t="n">
        <f aca="false">N240*'used Standard Values'!C235</f>
        <v>0.00820597294305477</v>
      </c>
      <c r="T240" s="68" t="n">
        <f aca="false">N240*'used Standard Values'!D235</f>
        <v>5.54678091578255E-006</v>
      </c>
    </row>
    <row r="241" customFormat="false" ht="15" hidden="false" customHeight="false" outlineLevel="0" collapsed="false">
      <c r="H241" s="53"/>
      <c r="I241" s="53"/>
      <c r="J241" s="53"/>
      <c r="K241" s="53"/>
      <c r="L241" s="53"/>
      <c r="M241" s="56" t="n">
        <v>611</v>
      </c>
      <c r="N241" s="57" t="n">
        <v>0.0163855793528437</v>
      </c>
      <c r="O241" s="58" t="n">
        <f aca="false">N241/MAX($N$10:$N$730)</f>
        <v>0.8168948152654</v>
      </c>
      <c r="P241" s="53"/>
      <c r="Q241" s="67" t="n">
        <f aca="false">M241</f>
        <v>611</v>
      </c>
      <c r="R241" s="68" t="n">
        <f aca="false">N241*'used Standard Values'!B236</f>
        <v>0.0162441308390803</v>
      </c>
      <c r="S241" s="68" t="n">
        <f aca="false">N241*'used Standard Values'!C236</f>
        <v>0.00803661544249404</v>
      </c>
      <c r="T241" s="68" t="n">
        <f aca="false">N241*'used Standard Values'!D236</f>
        <v>5.0345233285731E-006</v>
      </c>
    </row>
    <row r="242" customFormat="false" ht="15" hidden="false" customHeight="false" outlineLevel="0" collapsed="false">
      <c r="H242" s="53"/>
      <c r="I242" s="53"/>
      <c r="J242" s="53"/>
      <c r="K242" s="53"/>
      <c r="L242" s="53"/>
      <c r="M242" s="56" t="n">
        <v>612</v>
      </c>
      <c r="N242" s="57" t="n">
        <v>0.0164541191407466</v>
      </c>
      <c r="O242" s="58" t="n">
        <f aca="false">N242/MAX($N$10:$N$730)</f>
        <v>0.820311831909826</v>
      </c>
      <c r="P242" s="53"/>
      <c r="Q242" s="67" t="n">
        <f aca="false">M242</f>
        <v>612</v>
      </c>
      <c r="R242" s="68" t="n">
        <f aca="false">N242*'used Standard Values'!B237</f>
        <v>0.0161140355338742</v>
      </c>
      <c r="S242" s="68" t="n">
        <f aca="false">N242*'used Standard Values'!C237</f>
        <v>0.00786556915449875</v>
      </c>
      <c r="T242" s="68" t="n">
        <f aca="false">N242*'used Standard Values'!D237</f>
        <v>4.6591483758938E-006</v>
      </c>
    </row>
    <row r="243" customFormat="false" ht="15" hidden="false" customHeight="false" outlineLevel="0" collapsed="false">
      <c r="H243" s="53"/>
      <c r="I243" s="53"/>
      <c r="J243" s="53"/>
      <c r="K243" s="53"/>
      <c r="L243" s="53"/>
      <c r="M243" s="56" t="n">
        <v>613</v>
      </c>
      <c r="N243" s="57" t="n">
        <v>0.0165171780729525</v>
      </c>
      <c r="O243" s="58" t="n">
        <f aca="false">N243/MAX($N$10:$N$730)</f>
        <v>0.823455603250826</v>
      </c>
      <c r="P243" s="53"/>
      <c r="Q243" s="67" t="n">
        <f aca="false">M243</f>
        <v>613</v>
      </c>
      <c r="R243" s="68" t="n">
        <f aca="false">N243*'used Standard Values'!B238</f>
        <v>0.0159637138632127</v>
      </c>
      <c r="S243" s="68" t="n">
        <f aca="false">N243*'used Standard Values'!C238</f>
        <v>0.00769167984378513</v>
      </c>
      <c r="T243" s="68" t="n">
        <f aca="false">N243*'used Standard Values'!D238</f>
        <v>4.3843197476845E-006</v>
      </c>
    </row>
    <row r="244" customFormat="false" ht="15" hidden="false" customHeight="false" outlineLevel="0" collapsed="false">
      <c r="H244" s="53"/>
      <c r="I244" s="53"/>
      <c r="J244" s="53"/>
      <c r="K244" s="53"/>
      <c r="L244" s="53"/>
      <c r="M244" s="56" t="n">
        <v>614</v>
      </c>
      <c r="N244" s="57" t="n">
        <v>0.0165744435847083</v>
      </c>
      <c r="O244" s="58" t="n">
        <f aca="false">N244/MAX($N$10:$N$730)</f>
        <v>0.826310546529883</v>
      </c>
      <c r="P244" s="53"/>
      <c r="Q244" s="67" t="n">
        <f aca="false">M244</f>
        <v>614</v>
      </c>
      <c r="R244" s="68" t="n">
        <f aca="false">N244*'used Standard Values'!B239</f>
        <v>0.0157929237633578</v>
      </c>
      <c r="S244" s="68" t="n">
        <f aca="false">N244*'used Standard Values'!C239</f>
        <v>0.00751490575952621</v>
      </c>
      <c r="T244" s="68" t="n">
        <f aca="false">N244*'used Standard Values'!D239</f>
        <v>4.17366533472922E-006</v>
      </c>
    </row>
    <row r="245" customFormat="false" ht="15" hidden="false" customHeight="false" outlineLevel="0" collapsed="false">
      <c r="H245" s="53"/>
      <c r="I245" s="53"/>
      <c r="J245" s="53"/>
      <c r="K245" s="53"/>
      <c r="L245" s="53"/>
      <c r="M245" s="56" t="n">
        <v>615</v>
      </c>
      <c r="N245" s="57" t="n">
        <v>0.0166247326359219</v>
      </c>
      <c r="O245" s="58" t="n">
        <f aca="false">N245/MAX($N$10:$N$730)</f>
        <v>0.828817681878374</v>
      </c>
      <c r="P245" s="53"/>
      <c r="Q245" s="67" t="n">
        <f aca="false">M245</f>
        <v>615</v>
      </c>
      <c r="R245" s="68" t="n">
        <f aca="false">N245*'used Standard Values'!B240</f>
        <v>0.0156006491055491</v>
      </c>
      <c r="S245" s="68" t="n">
        <f aca="false">N245*'used Standard Values'!C240</f>
        <v>0.00733483203896874</v>
      </c>
      <c r="T245" s="68" t="n">
        <f aca="false">N245*'used Standard Values'!D240</f>
        <v>3.98993583262126E-006</v>
      </c>
    </row>
    <row r="246" customFormat="false" ht="15" hidden="false" customHeight="false" outlineLevel="0" collapsed="false">
      <c r="H246" s="53"/>
      <c r="I246" s="53"/>
      <c r="J246" s="53"/>
      <c r="K246" s="53"/>
      <c r="L246" s="53"/>
      <c r="M246" s="56" t="n">
        <v>616</v>
      </c>
      <c r="N246" s="57" t="n">
        <v>0.0166667696664483</v>
      </c>
      <c r="O246" s="58" t="n">
        <f aca="false">N246/MAX($N$10:$N$730)</f>
        <v>0.830913416886989</v>
      </c>
      <c r="P246" s="53"/>
      <c r="Q246" s="67" t="n">
        <f aca="false">M246</f>
        <v>616</v>
      </c>
      <c r="R246" s="68" t="n">
        <f aca="false">N246*'used Standard Values'!B241</f>
        <v>0.0153866617554471</v>
      </c>
      <c r="S246" s="68" t="n">
        <f aca="false">N246*'used Standard Values'!C241</f>
        <v>0.00715137752847965</v>
      </c>
      <c r="T246" s="68" t="n">
        <f aca="false">N246*'used Standard Values'!D241</f>
        <v>3.82580197659332E-006</v>
      </c>
    </row>
    <row r="247" customFormat="false" ht="15" hidden="false" customHeight="false" outlineLevel="0" collapsed="false">
      <c r="H247" s="53"/>
      <c r="I247" s="53"/>
      <c r="J247" s="53"/>
      <c r="K247" s="53"/>
      <c r="L247" s="53"/>
      <c r="M247" s="56" t="n">
        <v>617</v>
      </c>
      <c r="N247" s="57" t="n">
        <v>0.0167009541373086</v>
      </c>
      <c r="O247" s="58" t="n">
        <f aca="false">N247/MAX($N$10:$N$730)</f>
        <v>0.832617666483965</v>
      </c>
      <c r="P247" s="53"/>
      <c r="Q247" s="67" t="n">
        <f aca="false">M247</f>
        <v>617</v>
      </c>
      <c r="R247" s="68" t="n">
        <f aca="false">N247*'used Standard Values'!B242</f>
        <v>0.0151518404353484</v>
      </c>
      <c r="S247" s="68" t="n">
        <f aca="false">N247*'used Standard Values'!C242</f>
        <v>0.00696489910960661</v>
      </c>
      <c r="T247" s="68" t="n">
        <f aca="false">N247*'used Standard Values'!D242</f>
        <v>3.68489852085576E-006</v>
      </c>
    </row>
    <row r="248" customFormat="false" ht="15" hidden="false" customHeight="false" outlineLevel="0" collapsed="false">
      <c r="H248" s="53"/>
      <c r="I248" s="53"/>
      <c r="J248" s="53"/>
      <c r="K248" s="53"/>
      <c r="L248" s="53"/>
      <c r="M248" s="56" t="n">
        <v>618</v>
      </c>
      <c r="N248" s="57" t="n">
        <v>0.0167245086943546</v>
      </c>
      <c r="O248" s="58" t="n">
        <f aca="false">N248/MAX($N$10:$N$730)</f>
        <v>0.833791967075507</v>
      </c>
      <c r="P248" s="53"/>
      <c r="Q248" s="67" t="n">
        <f aca="false">M248</f>
        <v>618</v>
      </c>
      <c r="R248" s="68" t="n">
        <f aca="false">N248*'used Standard Values'!B243</f>
        <v>0.0148932084413402</v>
      </c>
      <c r="S248" s="68" t="n">
        <f aca="false">N248*'used Standard Values'!C243</f>
        <v>0.00677396120549184</v>
      </c>
      <c r="T248" s="68" t="n">
        <f aca="false">N248*'used Standard Values'!D243</f>
        <v>3.5449268628554E-006</v>
      </c>
    </row>
    <row r="249" customFormat="false" ht="15" hidden="false" customHeight="false" outlineLevel="0" collapsed="false">
      <c r="H249" s="53"/>
      <c r="I249" s="53"/>
      <c r="J249" s="53"/>
      <c r="K249" s="53"/>
      <c r="L249" s="53"/>
      <c r="M249" s="56" t="n">
        <v>619</v>
      </c>
      <c r="N249" s="57" t="n">
        <v>0.016738039119518</v>
      </c>
      <c r="O249" s="58" t="n">
        <f aca="false">N249/MAX($N$10:$N$730)</f>
        <v>0.834466519615047</v>
      </c>
      <c r="P249" s="53"/>
      <c r="Q249" s="67" t="n">
        <f aca="false">M249</f>
        <v>619</v>
      </c>
      <c r="R249" s="68" t="n">
        <f aca="false">N249*'used Standard Values'!B244</f>
        <v>0.0146109691082096</v>
      </c>
      <c r="S249" s="68" t="n">
        <f aca="false">N249*'used Standard Values'!C244</f>
        <v>0.00657858499122239</v>
      </c>
      <c r="T249" s="68" t="n">
        <f aca="false">N249*'used Standard Values'!D244</f>
        <v>3.38420889404625E-006</v>
      </c>
    </row>
    <row r="250" customFormat="false" ht="15" hidden="false" customHeight="false" outlineLevel="0" collapsed="false">
      <c r="H250" s="53"/>
      <c r="I250" s="53"/>
      <c r="J250" s="53"/>
      <c r="K250" s="53"/>
      <c r="L250" s="53"/>
      <c r="M250" s="56" t="n">
        <v>620</v>
      </c>
      <c r="N250" s="57" t="n">
        <v>0.0167398613195435</v>
      </c>
      <c r="O250" s="58" t="n">
        <f aca="false">N250/MAX($N$10:$N$730)</f>
        <v>0.834557364480596</v>
      </c>
      <c r="P250" s="53"/>
      <c r="Q250" s="67" t="n">
        <f aca="false">M250</f>
        <v>620</v>
      </c>
      <c r="R250" s="68" t="n">
        <f aca="false">N250*'used Standard Values'!B245</f>
        <v>0.0143033728304979</v>
      </c>
      <c r="S250" s="68" t="n">
        <f aca="false">N250*'used Standard Values'!C245</f>
        <v>0.00637788716274609</v>
      </c>
      <c r="T250" s="68" t="n">
        <f aca="false">N250*'used Standard Values'!D245</f>
        <v>3.18057365071327E-006</v>
      </c>
    </row>
    <row r="251" customFormat="false" ht="15" hidden="false" customHeight="false" outlineLevel="0" collapsed="false">
      <c r="H251" s="53"/>
      <c r="I251" s="53"/>
      <c r="J251" s="53"/>
      <c r="K251" s="53"/>
      <c r="L251" s="53"/>
      <c r="M251" s="56" t="n">
        <v>621</v>
      </c>
      <c r="N251" s="57" t="n">
        <v>0.016730363330741</v>
      </c>
      <c r="O251" s="58" t="n">
        <f aca="false">N251/MAX($N$10:$N$730)</f>
        <v>0.83408384702716</v>
      </c>
      <c r="P251" s="53"/>
      <c r="Q251" s="67" t="n">
        <f aca="false">M251</f>
        <v>621</v>
      </c>
      <c r="R251" s="68" t="n">
        <f aca="false">N251*'used Standard Values'!B246</f>
        <v>0.0139712587316885</v>
      </c>
      <c r="S251" s="68" t="n">
        <f aca="false">N251*'used Standard Values'!C246</f>
        <v>0.00617213887139565</v>
      </c>
      <c r="T251" s="68" t="n">
        <f aca="false">N251*'used Standard Values'!D246</f>
        <v>2.91465180604738E-006</v>
      </c>
    </row>
    <row r="252" customFormat="false" ht="15" hidden="false" customHeight="false" outlineLevel="0" collapsed="false">
      <c r="H252" s="53"/>
      <c r="I252" s="53"/>
      <c r="J252" s="53"/>
      <c r="K252" s="53"/>
      <c r="L252" s="53"/>
      <c r="M252" s="56" t="n">
        <v>622</v>
      </c>
      <c r="N252" s="57" t="n">
        <v>0.0167080624759733</v>
      </c>
      <c r="O252" s="58" t="n">
        <f aca="false">N252/MAX($N$10:$N$730)</f>
        <v>0.832972049131984</v>
      </c>
      <c r="P252" s="53"/>
      <c r="Q252" s="67" t="n">
        <f aca="false">M252</f>
        <v>622</v>
      </c>
      <c r="R252" s="68" t="n">
        <f aca="false">N252*'used Standard Values'!B247</f>
        <v>0.0136161686825445</v>
      </c>
      <c r="S252" s="68" t="n">
        <f aca="false">N252*'used Standard Values'!C247</f>
        <v>0.00596189115072662</v>
      </c>
      <c r="T252" s="68" t="n">
        <f aca="false">N252*'used Standard Values'!D247</f>
        <v>2.60044284376049E-006</v>
      </c>
    </row>
    <row r="253" customFormat="false" ht="15" hidden="false" customHeight="false" outlineLevel="0" collapsed="false">
      <c r="H253" s="53"/>
      <c r="I253" s="53"/>
      <c r="J253" s="53"/>
      <c r="K253" s="53"/>
      <c r="L253" s="53"/>
      <c r="M253" s="56" t="n">
        <v>623</v>
      </c>
      <c r="N253" s="57" t="n">
        <v>0.0166721439929966</v>
      </c>
      <c r="O253" s="58" t="n">
        <f aca="false">N253/MAX($N$10:$N$730)</f>
        <v>0.831181351233301</v>
      </c>
      <c r="P253" s="53"/>
      <c r="Q253" s="67" t="n">
        <f aca="false">M253</f>
        <v>623</v>
      </c>
      <c r="R253" s="68" t="n">
        <f aca="false">N253*'used Standard Values'!B248</f>
        <v>0.013240783349222</v>
      </c>
      <c r="S253" s="68" t="n">
        <f aca="false">N253*'used Standard Values'!C248</f>
        <v>0.0057481684550446</v>
      </c>
      <c r="T253" s="68" t="n">
        <f aca="false">N253*'used Standard Values'!D248</f>
        <v>2.26674469728782E-006</v>
      </c>
    </row>
    <row r="254" customFormat="false" ht="15" hidden="false" customHeight="false" outlineLevel="0" collapsed="false">
      <c r="H254" s="53"/>
      <c r="I254" s="53"/>
      <c r="J254" s="53"/>
      <c r="K254" s="53"/>
      <c r="L254" s="53"/>
      <c r="M254" s="56" t="n">
        <v>624</v>
      </c>
      <c r="N254" s="57" t="n">
        <v>0.0166231499507308</v>
      </c>
      <c r="O254" s="58" t="n">
        <f aca="false">N254/MAX($N$10:$N$730)</f>
        <v>0.8287387779044</v>
      </c>
      <c r="P254" s="53"/>
      <c r="Q254" s="67" t="n">
        <f aca="false">M254</f>
        <v>624</v>
      </c>
      <c r="R254" s="68" t="n">
        <f aca="false">N254*'used Standard Values'!B249</f>
        <v>0.0128489302470172</v>
      </c>
      <c r="S254" s="68" t="n">
        <f aca="false">N254*'used Standard Values'!C249</f>
        <v>0.00553247687104234</v>
      </c>
      <c r="T254" s="68" t="n">
        <f aca="false">N254*'used Standard Values'!D249</f>
        <v>1.94246992813773E-006</v>
      </c>
    </row>
    <row r="255" customFormat="false" ht="15" hidden="false" customHeight="false" outlineLevel="0" collapsed="false">
      <c r="H255" s="53"/>
      <c r="I255" s="53"/>
      <c r="J255" s="53"/>
      <c r="K255" s="53"/>
      <c r="L255" s="53"/>
      <c r="M255" s="56" t="n">
        <v>625</v>
      </c>
      <c r="N255" s="57" t="n">
        <v>0.0165601043935349</v>
      </c>
      <c r="O255" s="58" t="n">
        <f aca="false">N255/MAX($N$10:$N$730)</f>
        <v>0.825595673367794</v>
      </c>
      <c r="P255" s="53"/>
      <c r="Q255" s="67" t="n">
        <f aca="false">M255</f>
        <v>625</v>
      </c>
      <c r="R255" s="68" t="n">
        <f aca="false">N255*'used Standard Values'!B250</f>
        <v>0.0124432624413021</v>
      </c>
      <c r="S255" s="68" t="n">
        <f aca="false">N255*'used Standard Values'!C250</f>
        <v>0.00531579351032471</v>
      </c>
      <c r="T255" s="68" t="n">
        <f aca="false">N255*'used Standard Values'!D250</f>
        <v>1.65601043935349E-006</v>
      </c>
    </row>
    <row r="256" customFormat="false" ht="15" hidden="false" customHeight="false" outlineLevel="0" collapsed="false">
      <c r="H256" s="53"/>
      <c r="I256" s="53"/>
      <c r="J256" s="53"/>
      <c r="K256" s="53"/>
      <c r="L256" s="53"/>
      <c r="M256" s="56" t="n">
        <v>626</v>
      </c>
      <c r="N256" s="57" t="n">
        <v>0.0164824045914002</v>
      </c>
      <c r="O256" s="58" t="n">
        <f aca="false">N256/MAX($N$10:$N$730)</f>
        <v>0.821721988822124</v>
      </c>
      <c r="P256" s="53"/>
      <c r="Q256" s="67" t="n">
        <f aca="false">M256</f>
        <v>626</v>
      </c>
      <c r="R256" s="68" t="n">
        <f aca="false">N256*'used Standard Values'!B251</f>
        <v>0.0120252920784503</v>
      </c>
      <c r="S256" s="68" t="n">
        <f aca="false">N256*'used Standard Values'!C251</f>
        <v>0.00509863571973503</v>
      </c>
      <c r="T256" s="68" t="n">
        <f aca="false">N256*'used Standard Values'!D251</f>
        <v>1.41968439386459E-006</v>
      </c>
    </row>
    <row r="257" customFormat="false" ht="15" hidden="false" customHeight="false" outlineLevel="0" collapsed="false">
      <c r="H257" s="53"/>
      <c r="I257" s="53"/>
      <c r="J257" s="53"/>
      <c r="K257" s="53"/>
      <c r="L257" s="53"/>
      <c r="M257" s="56" t="n">
        <v>627</v>
      </c>
      <c r="N257" s="57" t="n">
        <v>0.0163896387241504</v>
      </c>
      <c r="O257" s="58" t="n">
        <f aca="false">N257/MAX($N$10:$N$730)</f>
        <v>0.81709719317968</v>
      </c>
      <c r="P257" s="53"/>
      <c r="Q257" s="67" t="n">
        <f aca="false">M257</f>
        <v>627</v>
      </c>
      <c r="R257" s="68" t="n">
        <f aca="false">N257*'used Standard Values'!B252</f>
        <v>0.0115971247972552</v>
      </c>
      <c r="S257" s="68" t="n">
        <f aca="false">N257*'used Standard Values'!C252</f>
        <v>0.0048816604498437</v>
      </c>
      <c r="T257" s="68" t="n">
        <f aca="false">N257*'used Standard Values'!D252</f>
        <v>1.22266704882162E-006</v>
      </c>
    </row>
    <row r="258" customFormat="false" ht="15" hidden="false" customHeight="false" outlineLevel="0" collapsed="false">
      <c r="H258" s="53"/>
      <c r="I258" s="53"/>
      <c r="J258" s="53"/>
      <c r="K258" s="53"/>
      <c r="L258" s="53"/>
      <c r="M258" s="56" t="n">
        <v>628</v>
      </c>
      <c r="N258" s="57" t="n">
        <v>0.0162824472456128</v>
      </c>
      <c r="O258" s="58" t="n">
        <f aca="false">N258/MAX($N$10:$N$730)</f>
        <v>0.811753215943816</v>
      </c>
      <c r="P258" s="53"/>
      <c r="Q258" s="67" t="n">
        <f aca="false">M258</f>
        <v>628</v>
      </c>
      <c r="R258" s="68" t="n">
        <f aca="false">N258*'used Standard Values'!B253</f>
        <v>0.0111632816529761</v>
      </c>
      <c r="S258" s="68" t="n">
        <f aca="false">N258*'used Standard Values'!C253</f>
        <v>0.00466644517293026</v>
      </c>
      <c r="T258" s="68" t="n">
        <f aca="false">N258*'used Standard Values'!D253</f>
        <v>1.05835907096483E-006</v>
      </c>
    </row>
    <row r="259" customFormat="false" ht="15" hidden="false" customHeight="false" outlineLevel="0" collapsed="false">
      <c r="H259" s="53"/>
      <c r="I259" s="53"/>
      <c r="J259" s="53"/>
      <c r="K259" s="53"/>
      <c r="L259" s="53"/>
      <c r="M259" s="56" t="n">
        <v>629</v>
      </c>
      <c r="N259" s="57" t="n">
        <v>0.016159382698211</v>
      </c>
      <c r="O259" s="58" t="n">
        <f aca="false">N259/MAX($N$10:$N$730)</f>
        <v>0.805617894845263</v>
      </c>
      <c r="P259" s="53"/>
      <c r="Q259" s="67" t="n">
        <f aca="false">M259</f>
        <v>629</v>
      </c>
      <c r="R259" s="68" t="n">
        <f aca="false">N259*'used Standard Values'!B254</f>
        <v>0.0107267662926525</v>
      </c>
      <c r="S259" s="68" t="n">
        <f aca="false">N259*'used Standard Values'!C254</f>
        <v>0.00445392177650306</v>
      </c>
      <c r="T259" s="68" t="n">
        <f aca="false">N259*'used Standard Values'!D254</f>
        <v>9.20007467753537E-007</v>
      </c>
    </row>
    <row r="260" customFormat="false" ht="15" hidden="false" customHeight="false" outlineLevel="0" collapsed="false">
      <c r="H260" s="53"/>
      <c r="I260" s="53"/>
      <c r="J260" s="53"/>
      <c r="K260" s="53"/>
      <c r="L260" s="53"/>
      <c r="M260" s="56" t="n">
        <v>630</v>
      </c>
      <c r="N260" s="57" t="n">
        <v>0.0160217001444318</v>
      </c>
      <c r="O260" s="58" t="n">
        <f aca="false">N260/MAX($N$10:$N$730)</f>
        <v>0.798753800392893</v>
      </c>
      <c r="P260" s="53"/>
      <c r="Q260" s="67" t="n">
        <f aca="false">M260</f>
        <v>630</v>
      </c>
      <c r="R260" s="68" t="n">
        <f aca="false">N260*'used Standard Values'!B255</f>
        <v>0.010292340172783</v>
      </c>
      <c r="S260" s="68" t="n">
        <f aca="false">N260*'used Standard Values'!C255</f>
        <v>0.00424575053827443</v>
      </c>
      <c r="T260" s="68" t="n">
        <f aca="false">N260*'used Standard Values'!D255</f>
        <v>8.01084847004589E-007</v>
      </c>
    </row>
    <row r="261" customFormat="false" ht="15" hidden="false" customHeight="false" outlineLevel="0" collapsed="false">
      <c r="H261" s="53"/>
      <c r="I261" s="53"/>
      <c r="J261" s="53"/>
      <c r="K261" s="53"/>
      <c r="L261" s="53"/>
      <c r="M261" s="56" t="n">
        <v>631</v>
      </c>
      <c r="N261" s="57" t="n">
        <v>0.0158675639353463</v>
      </c>
      <c r="O261" s="58" t="n">
        <f aca="false">N261/MAX($N$10:$N$730)</f>
        <v>0.791069417232847</v>
      </c>
      <c r="P261" s="53"/>
      <c r="Q261" s="67" t="n">
        <f aca="false">M261</f>
        <v>631</v>
      </c>
      <c r="R261" s="68" t="n">
        <f aca="false">N261*'used Standard Values'!B256</f>
        <v>0.00986192741252038</v>
      </c>
      <c r="S261" s="68" t="n">
        <f aca="false">N261*'used Standard Values'!C256</f>
        <v>0.00404247136437343</v>
      </c>
      <c r="T261" s="68" t="n">
        <f aca="false">N261*'used Standard Values'!D256</f>
        <v>7.00711623384894E-007</v>
      </c>
    </row>
    <row r="262" customFormat="false" ht="15" hidden="false" customHeight="false" outlineLevel="0" collapsed="false">
      <c r="H262" s="53"/>
      <c r="I262" s="53"/>
      <c r="J262" s="53"/>
      <c r="K262" s="53"/>
      <c r="L262" s="53"/>
      <c r="M262" s="56" t="n">
        <v>632</v>
      </c>
      <c r="N262" s="57" t="n">
        <v>0.0156987012698517</v>
      </c>
      <c r="O262" s="58" t="n">
        <f aca="false">N262/MAX($N$10:$N$730)</f>
        <v>0.782650853997208</v>
      </c>
      <c r="P262" s="53"/>
      <c r="Q262" s="67" t="n">
        <f aca="false">M262</f>
        <v>632</v>
      </c>
      <c r="R262" s="68" t="n">
        <f aca="false">N262*'used Standard Values'!B257</f>
        <v>0.00943670597538535</v>
      </c>
      <c r="S262" s="68" t="n">
        <f aca="false">N262*'used Standard Values'!C257</f>
        <v>0.00384444867449346</v>
      </c>
      <c r="T262" s="68" t="n">
        <f aca="false">N262*'used Standard Values'!D257</f>
        <v>6.19784726133743E-007</v>
      </c>
    </row>
    <row r="263" customFormat="false" ht="15" hidden="false" customHeight="false" outlineLevel="0" collapsed="false">
      <c r="H263" s="53"/>
      <c r="I263" s="53"/>
      <c r="J263" s="53"/>
      <c r="K263" s="53"/>
      <c r="L263" s="53"/>
      <c r="M263" s="56" t="n">
        <v>633</v>
      </c>
      <c r="N263" s="57" t="n">
        <v>0.0155145608205277</v>
      </c>
      <c r="O263" s="58" t="n">
        <f aca="false">N263/MAX($N$10:$N$730)</f>
        <v>0.773470624534812</v>
      </c>
      <c r="P263" s="53"/>
      <c r="Q263" s="67" t="n">
        <f aca="false">M263</f>
        <v>633</v>
      </c>
      <c r="R263" s="68" t="n">
        <f aca="false">N263*'used Standard Values'!B258</f>
        <v>0.0090155919685249</v>
      </c>
      <c r="S263" s="68" t="n">
        <f aca="false">N263*'used Standard Values'!C258</f>
        <v>0.00365110986196239</v>
      </c>
      <c r="T263" s="68" t="n">
        <f aca="false">N263*'used Standard Values'!D258</f>
        <v>5.54180112509249E-007</v>
      </c>
    </row>
    <row r="264" customFormat="false" ht="15" hidden="false" customHeight="false" outlineLevel="0" collapsed="false">
      <c r="H264" s="53"/>
      <c r="I264" s="53"/>
      <c r="J264" s="53"/>
      <c r="K264" s="53"/>
      <c r="L264" s="53"/>
      <c r="M264" s="56" t="n">
        <v>634</v>
      </c>
      <c r="N264" s="57" t="n">
        <v>0.0153144653567454</v>
      </c>
      <c r="O264" s="58" t="n">
        <f aca="false">N264/MAX($N$10:$N$730)</f>
        <v>0.763494965853357</v>
      </c>
      <c r="P264" s="53"/>
      <c r="Q264" s="67" t="n">
        <f aca="false">M264</f>
        <v>634</v>
      </c>
      <c r="R264" s="68" t="n">
        <f aca="false">N264*'used Standard Values'!B259</f>
        <v>0.00859750562800654</v>
      </c>
      <c r="S264" s="68" t="n">
        <f aca="false">N264*'used Standard Values'!C259</f>
        <v>0.00346187777439529</v>
      </c>
      <c r="T264" s="68" t="n">
        <f aca="false">N264*'used Standard Values'!D259</f>
        <v>4.99864149244169E-007</v>
      </c>
    </row>
    <row r="265" customFormat="false" ht="15" hidden="false" customHeight="false" outlineLevel="0" collapsed="false">
      <c r="H265" s="53"/>
      <c r="I265" s="53"/>
      <c r="J265" s="53"/>
      <c r="K265" s="53"/>
      <c r="L265" s="53"/>
      <c r="M265" s="56" t="n">
        <v>635</v>
      </c>
      <c r="N265" s="57" t="n">
        <v>0.0150997660293308</v>
      </c>
      <c r="O265" s="58" t="n">
        <f aca="false">N265/MAX($N$10:$N$730)</f>
        <v>0.752791238897523</v>
      </c>
      <c r="P265" s="53"/>
      <c r="Q265" s="67" t="n">
        <f aca="false">M265</f>
        <v>635</v>
      </c>
      <c r="R265" s="68" t="n">
        <f aca="false">N265*'used Standard Values'!B260</f>
        <v>0.00818256321129434</v>
      </c>
      <c r="S265" s="68" t="n">
        <f aca="false">N265*'used Standard Values'!C260</f>
        <v>0.00327664922836477</v>
      </c>
      <c r="T265" s="68" t="n">
        <f aca="false">N265*'used Standard Values'!D260</f>
        <v>4.52992980879923E-007</v>
      </c>
    </row>
    <row r="266" customFormat="false" ht="15" hidden="false" customHeight="false" outlineLevel="0" collapsed="false">
      <c r="H266" s="53"/>
      <c r="I266" s="53"/>
      <c r="J266" s="53"/>
      <c r="K266" s="53"/>
      <c r="L266" s="53"/>
      <c r="M266" s="56" t="n">
        <v>636</v>
      </c>
      <c r="N266" s="57" t="n">
        <v>0.0148703265548587</v>
      </c>
      <c r="O266" s="58" t="n">
        <f aca="false">N266/MAX($N$10:$N$730)</f>
        <v>0.741352649325717</v>
      </c>
      <c r="P266" s="53"/>
      <c r="Q266" s="67" t="n">
        <f aca="false">M266</f>
        <v>636</v>
      </c>
      <c r="R266" s="68" t="n">
        <f aca="false">N266*'used Standard Values'!B261</f>
        <v>0.00777122522240587</v>
      </c>
      <c r="S266" s="68" t="n">
        <f aca="false">N266*'used Standard Values'!C261</f>
        <v>0.00309543096818187</v>
      </c>
      <c r="T266" s="68" t="n">
        <f aca="false">N266*'used Standard Values'!D261</f>
        <v>4.11214047429271E-007</v>
      </c>
    </row>
    <row r="267" customFormat="false" ht="15" hidden="false" customHeight="false" outlineLevel="0" collapsed="false">
      <c r="H267" s="53"/>
      <c r="I267" s="53"/>
      <c r="J267" s="53"/>
      <c r="K267" s="53"/>
      <c r="L267" s="53"/>
      <c r="M267" s="56" t="n">
        <v>637</v>
      </c>
      <c r="N267" s="57" t="n">
        <v>0.0146259815498948</v>
      </c>
      <c r="O267" s="58" t="n">
        <f aca="false">N267/MAX($N$10:$N$730)</f>
        <v>0.729170952030018</v>
      </c>
      <c r="P267" s="53"/>
      <c r="Q267" s="67" t="n">
        <f aca="false">M267</f>
        <v>637</v>
      </c>
      <c r="R267" s="68" t="n">
        <f aca="false">N267*'used Standard Values'!B262</f>
        <v>0.00736486035591595</v>
      </c>
      <c r="S267" s="68" t="n">
        <f aca="false">N267*'used Standard Values'!C262</f>
        <v>0.00291859706710365</v>
      </c>
      <c r="T267" s="68" t="n">
        <f aca="false">N267*'used Standard Values'!D262</f>
        <v>3.73840088415311E-007</v>
      </c>
    </row>
    <row r="268" customFormat="false" ht="15" hidden="false" customHeight="false" outlineLevel="0" collapsed="false">
      <c r="H268" s="53"/>
      <c r="I268" s="53"/>
      <c r="J268" s="53"/>
      <c r="K268" s="53"/>
      <c r="L268" s="53"/>
      <c r="M268" s="56" t="n">
        <v>638</v>
      </c>
      <c r="N268" s="57" t="n">
        <v>0.0143687754269482</v>
      </c>
      <c r="O268" s="58" t="n">
        <f aca="false">N268/MAX($N$10:$N$730)</f>
        <v>0.716348070167551</v>
      </c>
      <c r="P268" s="53"/>
      <c r="Q268" s="67" t="n">
        <f aca="false">M268</f>
        <v>638</v>
      </c>
      <c r="R268" s="68" t="n">
        <f aca="false">N268*'used Standard Values'!B263</f>
        <v>0.00696517192805042</v>
      </c>
      <c r="S268" s="68" t="n">
        <f aca="false">N268*'used Standard Values'!C263</f>
        <v>0.00274666614049337</v>
      </c>
      <c r="T268" s="68" t="n">
        <f aca="false">N268*'used Standard Values'!D263</f>
        <v>3.39677851093056E-007</v>
      </c>
    </row>
    <row r="269" customFormat="false" ht="15" hidden="false" customHeight="false" outlineLevel="0" collapsed="false">
      <c r="H269" s="53"/>
      <c r="I269" s="53"/>
      <c r="J269" s="53"/>
      <c r="K269" s="53"/>
      <c r="L269" s="53"/>
      <c r="M269" s="56" t="n">
        <v>639</v>
      </c>
      <c r="N269" s="57" t="n">
        <v>0.014097087812066</v>
      </c>
      <c r="O269" s="58" t="n">
        <f aca="false">N269/MAX($N$10:$N$730)</f>
        <v>0.702803220810081</v>
      </c>
      <c r="P269" s="53"/>
      <c r="Q269" s="67" t="n">
        <f aca="false">M269</f>
        <v>639</v>
      </c>
      <c r="R269" s="68" t="n">
        <f aca="false">N269*'used Standard Values'!B264</f>
        <v>0.0065719763457495</v>
      </c>
      <c r="S269" s="68" t="n">
        <f aca="false">N269*'used Standard Values'!C264</f>
        <v>0.00257940618416008</v>
      </c>
      <c r="T269" s="68" t="n">
        <f aca="false">N269*'used Standard Values'!D264</f>
        <v>3.07504428483573E-007</v>
      </c>
    </row>
    <row r="270" customFormat="false" ht="15" hidden="false" customHeight="false" outlineLevel="0" collapsed="false">
      <c r="H270" s="53"/>
      <c r="I270" s="53"/>
      <c r="J270" s="53"/>
      <c r="K270" s="53"/>
      <c r="L270" s="53"/>
      <c r="M270" s="56" t="n">
        <v>640</v>
      </c>
      <c r="N270" s="57" t="n">
        <v>0.0138132214182755</v>
      </c>
      <c r="O270" s="58" t="n">
        <f aca="false">N270/MAX($N$10:$N$730)</f>
        <v>0.688651204557129</v>
      </c>
      <c r="P270" s="53"/>
      <c r="Q270" s="67" t="n">
        <f aca="false">M270</f>
        <v>640</v>
      </c>
      <c r="R270" s="68" t="n">
        <f aca="false">N270*'used Standard Values'!B265</f>
        <v>0.00618694187324561</v>
      </c>
      <c r="S270" s="68" t="n">
        <f aca="false">N270*'used Standard Values'!C265</f>
        <v>0.00241731374819822</v>
      </c>
      <c r="T270" s="68" t="n">
        <f aca="false">N270*'used Standard Values'!D265</f>
        <v>2.76264428365511E-007</v>
      </c>
    </row>
    <row r="271" customFormat="false" ht="15" hidden="false" customHeight="false" outlineLevel="0" collapsed="false">
      <c r="H271" s="53"/>
      <c r="I271" s="53"/>
      <c r="J271" s="53"/>
      <c r="K271" s="53"/>
      <c r="L271" s="53"/>
      <c r="M271" s="56" t="n">
        <v>641</v>
      </c>
      <c r="N271" s="57" t="n">
        <v>0.0135158123614042</v>
      </c>
      <c r="O271" s="58" t="n">
        <f aca="false">N271/MAX($N$10:$N$730)</f>
        <v>0.673824025649415</v>
      </c>
      <c r="P271" s="53"/>
      <c r="Q271" s="67" t="n">
        <f aca="false">M271</f>
        <v>641</v>
      </c>
      <c r="R271" s="68" t="n">
        <f aca="false">N271*'used Standard Values'!B266</f>
        <v>0.00580992467222928</v>
      </c>
      <c r="S271" s="68" t="n">
        <f aca="false">N271*'used Standard Values'!C266</f>
        <v>0.00226016144841728</v>
      </c>
      <c r="T271" s="68" t="n">
        <f aca="false">N271*'used Standard Values'!D266</f>
        <v>2.45086685767422E-007</v>
      </c>
    </row>
    <row r="272" customFormat="false" ht="15" hidden="false" customHeight="false" outlineLevel="0" collapsed="false">
      <c r="H272" s="53"/>
      <c r="I272" s="53"/>
      <c r="J272" s="53"/>
      <c r="K272" s="53"/>
      <c r="L272" s="53"/>
      <c r="M272" s="56" t="n">
        <v>642</v>
      </c>
      <c r="N272" s="57" t="n">
        <v>0.0132075519594636</v>
      </c>
      <c r="O272" s="58" t="n">
        <f aca="false">N272/MAX($N$10:$N$730)</f>
        <v>0.658455858392443</v>
      </c>
      <c r="P272" s="53"/>
      <c r="Q272" s="67" t="n">
        <f aca="false">M272</f>
        <v>642</v>
      </c>
      <c r="R272" s="68" t="n">
        <f aca="false">N272*'used Standard Values'!B267</f>
        <v>0.00544280574739104</v>
      </c>
      <c r="S272" s="68" t="n">
        <f aca="false">N272*'used Standard Values'!C267</f>
        <v>0.00210853812314131</v>
      </c>
      <c r="T272" s="68" t="n">
        <f aca="false">N272*'used Standard Values'!D267</f>
        <v>2.13962341743311E-007</v>
      </c>
    </row>
    <row r="273" customFormat="false" ht="15" hidden="false" customHeight="false" outlineLevel="0" collapsed="false">
      <c r="H273" s="53"/>
      <c r="I273" s="53"/>
      <c r="J273" s="53"/>
      <c r="K273" s="53"/>
      <c r="L273" s="53"/>
      <c r="M273" s="56" t="n">
        <v>643</v>
      </c>
      <c r="N273" s="57" t="n">
        <v>0.0128873959737182</v>
      </c>
      <c r="O273" s="58" t="n">
        <f aca="false">N273/MAX($N$10:$N$730)</f>
        <v>0.642494642789395</v>
      </c>
      <c r="P273" s="53"/>
      <c r="Q273" s="67" t="n">
        <f aca="false">M273</f>
        <v>643</v>
      </c>
      <c r="R273" s="68" t="n">
        <f aca="false">N273*'used Standard Values'!B268</f>
        <v>0.00508593349665206</v>
      </c>
      <c r="S273" s="68" t="n">
        <f aca="false">N273*'used Standard Values'!C268</f>
        <v>0.00196246172912748</v>
      </c>
      <c r="T273" s="68" t="n">
        <f aca="false">N273*'used Standard Values'!D268</f>
        <v>1.83001022826799E-007</v>
      </c>
    </row>
    <row r="274" customFormat="false" ht="15" hidden="false" customHeight="false" outlineLevel="0" collapsed="false">
      <c r="H274" s="53"/>
      <c r="I274" s="53"/>
      <c r="J274" s="53"/>
      <c r="K274" s="53"/>
      <c r="L274" s="53"/>
      <c r="M274" s="56" t="n">
        <v>644</v>
      </c>
      <c r="N274" s="57" t="n">
        <v>0.0125572795863081</v>
      </c>
      <c r="O274" s="58" t="n">
        <f aca="false">N274/MAX($N$10:$N$730)</f>
        <v>0.626036856372297</v>
      </c>
      <c r="P274" s="53"/>
      <c r="Q274" s="67" t="n">
        <f aca="false">M274</f>
        <v>644</v>
      </c>
      <c r="R274" s="68" t="n">
        <f aca="false">N274*'used Standard Values'!B269</f>
        <v>0.00474079120124152</v>
      </c>
      <c r="S274" s="68" t="n">
        <f aca="false">N274*'used Standard Values'!C269</f>
        <v>0.00182238650151459</v>
      </c>
      <c r="T274" s="68" t="n">
        <f aca="false">N274*'used Standard Values'!D269</f>
        <v>1.52361617122939E-007</v>
      </c>
    </row>
    <row r="275" customFormat="false" ht="15" hidden="false" customHeight="false" outlineLevel="0" collapsed="false">
      <c r="H275" s="53"/>
      <c r="I275" s="53"/>
      <c r="J275" s="53"/>
      <c r="K275" s="53"/>
      <c r="L275" s="53"/>
      <c r="M275" s="56" t="n">
        <v>645</v>
      </c>
      <c r="N275" s="57" t="n">
        <v>0.01221676506085</v>
      </c>
      <c r="O275" s="58" t="n">
        <f aca="false">N275/MAX($N$10:$N$730)</f>
        <v>0.609060676013988</v>
      </c>
      <c r="P275" s="53"/>
      <c r="Q275" s="67" t="n">
        <f aca="false">M275</f>
        <v>645</v>
      </c>
      <c r="R275" s="68" t="n">
        <f aca="false">N275*'used Standard Values'!B270</f>
        <v>0.00440780883395468</v>
      </c>
      <c r="S275" s="68" t="n">
        <f aca="false">N275*'used Standard Values'!C270</f>
        <v>0.00168835693140947</v>
      </c>
      <c r="T275" s="68" t="n">
        <f aca="false">N275*'used Standard Values'!D270</f>
        <v>1.221676506085E-007</v>
      </c>
    </row>
    <row r="276" customFormat="false" ht="15" hidden="false" customHeight="false" outlineLevel="0" collapsed="false">
      <c r="H276" s="53"/>
      <c r="I276" s="53"/>
      <c r="J276" s="53"/>
      <c r="K276" s="53"/>
      <c r="L276" s="53"/>
      <c r="M276" s="56" t="n">
        <v>646</v>
      </c>
      <c r="N276" s="57" t="n">
        <v>0.0118669658796571</v>
      </c>
      <c r="O276" s="58" t="n">
        <f aca="false">N276/MAX($N$10:$N$730)</f>
        <v>0.591621613815007</v>
      </c>
      <c r="P276" s="53"/>
      <c r="Q276" s="67" t="n">
        <f aca="false">M276</f>
        <v>646</v>
      </c>
      <c r="R276" s="68" t="n">
        <f aca="false">N276*'used Standard Values'!B271</f>
        <v>0.00408765115913292</v>
      </c>
      <c r="S276" s="68" t="n">
        <f aca="false">N276*'used Standard Values'!C271</f>
        <v>0.00156050957326467</v>
      </c>
      <c r="T276" s="68" t="n">
        <f aca="false">N276*'used Standard Values'!D271</f>
        <v>9.1771198847026E-008</v>
      </c>
    </row>
    <row r="277" customFormat="false" ht="15" hidden="false" customHeight="false" outlineLevel="0" collapsed="false">
      <c r="H277" s="53"/>
      <c r="I277" s="53"/>
      <c r="J277" s="53"/>
      <c r="K277" s="53"/>
      <c r="L277" s="53"/>
      <c r="M277" s="56" t="n">
        <v>647</v>
      </c>
      <c r="N277" s="57" t="n">
        <v>0.0115089630650904</v>
      </c>
      <c r="O277" s="58" t="n">
        <f aca="false">N277/MAX($N$10:$N$730)</f>
        <v>0.57377356360132</v>
      </c>
      <c r="P277" s="53"/>
      <c r="Q277" s="67" t="n">
        <f aca="false">M277</f>
        <v>647</v>
      </c>
      <c r="R277" s="68" t="n">
        <f aca="false">N277*'used Standard Values'!B272</f>
        <v>0.0037808877174617</v>
      </c>
      <c r="S277" s="68" t="n">
        <f aca="false">N277*'used Standard Values'!C272</f>
        <v>0.00143890580542032</v>
      </c>
      <c r="T277" s="68" t="n">
        <f aca="false">N277*'used Standard Values'!D272</f>
        <v>6.21484005514883E-008</v>
      </c>
    </row>
    <row r="278" customFormat="false" ht="15" hidden="false" customHeight="false" outlineLevel="0" collapsed="false">
      <c r="H278" s="53"/>
      <c r="I278" s="53"/>
      <c r="J278" s="53"/>
      <c r="K278" s="53"/>
      <c r="L278" s="53"/>
      <c r="M278" s="56" t="n">
        <v>648</v>
      </c>
      <c r="N278" s="57" t="n">
        <v>0.0111427859504775</v>
      </c>
      <c r="O278" s="58" t="n">
        <f aca="false">N278/MAX($N$10:$N$730)</f>
        <v>0.555517987771207</v>
      </c>
      <c r="P278" s="53"/>
      <c r="Q278" s="67" t="n">
        <f aca="false">M278</f>
        <v>648</v>
      </c>
      <c r="R278" s="68" t="n">
        <f aca="false">N278*'used Standard Values'!B273</f>
        <v>0.0034879059439897</v>
      </c>
      <c r="S278" s="68" t="n">
        <f aca="false">N278*'used Standard Values'!C273</f>
        <v>0.00132353120096895</v>
      </c>
      <c r="T278" s="68" t="n">
        <f aca="false">N278*'used Standard Values'!D273</f>
        <v>3.56569150415279E-008</v>
      </c>
    </row>
    <row r="279" customFormat="false" ht="15" hidden="false" customHeight="false" outlineLevel="0" collapsed="false">
      <c r="H279" s="53"/>
      <c r="I279" s="53"/>
      <c r="J279" s="53"/>
      <c r="K279" s="53"/>
      <c r="L279" s="53"/>
      <c r="M279" s="56" t="n">
        <v>649</v>
      </c>
      <c r="N279" s="57" t="n">
        <v>0.0107696954667797</v>
      </c>
      <c r="O279" s="58" t="n">
        <f aca="false">N279/MAX($N$10:$N$730)</f>
        <v>0.536917749403396</v>
      </c>
      <c r="P279" s="53"/>
      <c r="Q279" s="67" t="n">
        <f aca="false">M279</f>
        <v>649</v>
      </c>
      <c r="R279" s="68" t="n">
        <f aca="false">N279*'used Standard Values'!B274</f>
        <v>0.00320938109576536</v>
      </c>
      <c r="S279" s="68" t="n">
        <f aca="false">N279*'used Standard Values'!C274</f>
        <v>0.00121448886506283</v>
      </c>
      <c r="T279" s="68" t="n">
        <f aca="false">N279*'used Standard Values'!D274</f>
        <v>1.43595903658078E-008</v>
      </c>
    </row>
    <row r="280" customFormat="false" ht="15" hidden="false" customHeight="false" outlineLevel="0" collapsed="false">
      <c r="H280" s="53"/>
      <c r="I280" s="53"/>
      <c r="J280" s="53"/>
      <c r="K280" s="53"/>
      <c r="L280" s="53"/>
      <c r="M280" s="56" t="n">
        <v>650</v>
      </c>
      <c r="N280" s="57" t="n">
        <v>0.0103899124102608</v>
      </c>
      <c r="O280" s="58" t="n">
        <f aca="false">N280/MAX($N$10:$N$730)</f>
        <v>0.517983856184535</v>
      </c>
      <c r="P280" s="53"/>
      <c r="Q280" s="67" t="n">
        <f aca="false">M280</f>
        <v>650</v>
      </c>
      <c r="R280" s="68" t="n">
        <f aca="false">N280*'used Standard Values'!B275</f>
        <v>0.00294554016830894</v>
      </c>
      <c r="S280" s="68" t="n">
        <f aca="false">N280*'used Standard Values'!C275</f>
        <v>0.00111172062789791</v>
      </c>
      <c r="T280" s="68" t="n">
        <f aca="false">N280*'used Standard Values'!D275</f>
        <v>0</v>
      </c>
    </row>
    <row r="281" customFormat="false" ht="15" hidden="false" customHeight="false" outlineLevel="0" collapsed="false">
      <c r="H281" s="53"/>
      <c r="I281" s="53"/>
      <c r="J281" s="53"/>
      <c r="K281" s="53"/>
      <c r="L281" s="53"/>
      <c r="M281" s="56" t="n">
        <v>651</v>
      </c>
      <c r="N281" s="57" t="n">
        <v>0.0100055293145174</v>
      </c>
      <c r="O281" s="58" t="n">
        <f aca="false">N281/MAX($N$10:$N$730)</f>
        <v>0.498820630324357</v>
      </c>
      <c r="P281" s="53"/>
      <c r="Q281" s="67" t="n">
        <f aca="false">M281</f>
        <v>651</v>
      </c>
      <c r="R281" s="68" t="n">
        <f aca="false">N281*'used Standard Values'!B276</f>
        <v>0.00269693839797574</v>
      </c>
      <c r="S281" s="68" t="n">
        <f aca="false">N281*'used Standard Values'!C276</f>
        <v>0.00101532309382584</v>
      </c>
      <c r="T281" s="68" t="n">
        <f aca="false">N281*'used Standard Values'!D276</f>
        <v>0</v>
      </c>
    </row>
    <row r="282" customFormat="false" ht="15" hidden="false" customHeight="false" outlineLevel="0" collapsed="false">
      <c r="H282" s="53"/>
      <c r="I282" s="53"/>
      <c r="J282" s="53"/>
      <c r="K282" s="53"/>
      <c r="L282" s="53"/>
      <c r="M282" s="56" t="n">
        <v>652</v>
      </c>
      <c r="N282" s="57" t="n">
        <v>0.00961537711582343</v>
      </c>
      <c r="O282" s="58" t="n">
        <f aca="false">N282/MAX($N$10:$N$730)</f>
        <v>0.479369788738934</v>
      </c>
      <c r="P282" s="53"/>
      <c r="Q282" s="67" t="n">
        <f aca="false">M282</f>
        <v>652</v>
      </c>
      <c r="R282" s="68" t="n">
        <f aca="false">N282*'used Standard Values'!B277</f>
        <v>0.00246267500230131</v>
      </c>
      <c r="S282" s="68" t="n">
        <f aca="false">N282*'used Standard Values'!C277</f>
        <v>0.000924890047858179</v>
      </c>
      <c r="T282" s="68" t="n">
        <f aca="false">N282*'used Standard Values'!D277</f>
        <v>0</v>
      </c>
    </row>
    <row r="283" customFormat="false" ht="15" hidden="false" customHeight="false" outlineLevel="0" collapsed="false">
      <c r="H283" s="53"/>
      <c r="I283" s="53"/>
      <c r="J283" s="53"/>
      <c r="K283" s="53"/>
      <c r="L283" s="53"/>
      <c r="M283" s="56" t="n">
        <v>653</v>
      </c>
      <c r="N283" s="57" t="n">
        <v>0.00922136165318332</v>
      </c>
      <c r="O283" s="58" t="n">
        <f aca="false">N283/MAX($N$10:$N$730)</f>
        <v>0.459726346073036</v>
      </c>
      <c r="P283" s="53"/>
      <c r="Q283" s="67" t="n">
        <f aca="false">M283</f>
        <v>653</v>
      </c>
      <c r="R283" s="68" t="n">
        <f aca="false">N283*'used Standard Values'!B278</f>
        <v>0.00224253925189299</v>
      </c>
      <c r="S283" s="68" t="n">
        <f aca="false">N283*'used Standard Values'!C278</f>
        <v>0.000840277769068558</v>
      </c>
      <c r="T283" s="68" t="n">
        <f aca="false">N283*'used Standard Values'!D278</f>
        <v>0</v>
      </c>
    </row>
    <row r="284" customFormat="false" ht="15" hidden="false" customHeight="false" outlineLevel="0" collapsed="false">
      <c r="H284" s="53"/>
      <c r="I284" s="53"/>
      <c r="J284" s="53"/>
      <c r="K284" s="53"/>
      <c r="L284" s="53"/>
      <c r="M284" s="56" t="n">
        <v>654</v>
      </c>
      <c r="N284" s="57" t="n">
        <v>0.00882422472519796</v>
      </c>
      <c r="O284" s="58" t="n">
        <f aca="false">N284/MAX($N$10:$N$730)</f>
        <v>0.439927284322719</v>
      </c>
      <c r="P284" s="53"/>
      <c r="Q284" s="67" t="n">
        <f aca="false">M284</f>
        <v>654</v>
      </c>
      <c r="R284" s="68" t="n">
        <f aca="false">N284*'used Standard Values'!B279</f>
        <v>0.00203598866301569</v>
      </c>
      <c r="S284" s="68" t="n">
        <f aca="false">N284*'used Standard Values'!C279</f>
        <v>0.000761220422285493</v>
      </c>
      <c r="T284" s="68" t="n">
        <f aca="false">N284*'used Standard Values'!D279</f>
        <v>0</v>
      </c>
    </row>
    <row r="285" customFormat="false" ht="15" hidden="false" customHeight="false" outlineLevel="0" collapsed="false">
      <c r="H285" s="53"/>
      <c r="I285" s="53"/>
      <c r="J285" s="53"/>
      <c r="K285" s="53"/>
      <c r="L285" s="53"/>
      <c r="M285" s="56" t="n">
        <v>655</v>
      </c>
      <c r="N285" s="57" t="n">
        <v>0.00842469819198254</v>
      </c>
      <c r="O285" s="58" t="n">
        <f aca="false">N285/MAX($N$10:$N$730)</f>
        <v>0.420009090005837</v>
      </c>
      <c r="P285" s="53"/>
      <c r="Q285" s="67" t="n">
        <f aca="false">M285</f>
        <v>655</v>
      </c>
      <c r="R285" s="68" t="n">
        <f aca="false">N285*'used Standard Values'!B280</f>
        <v>0.00184248149458658</v>
      </c>
      <c r="S285" s="68" t="n">
        <f aca="false">N285*'used Standard Values'!C280</f>
        <v>0.000687455372465775</v>
      </c>
      <c r="T285" s="68" t="n">
        <f aca="false">N285*'used Standard Values'!D280</f>
        <v>0</v>
      </c>
    </row>
    <row r="286" customFormat="false" ht="15" hidden="false" customHeight="false" outlineLevel="0" collapsed="false">
      <c r="H286" s="53"/>
      <c r="I286" s="53"/>
      <c r="J286" s="53"/>
      <c r="K286" s="53"/>
      <c r="L286" s="53"/>
      <c r="M286" s="56" t="n">
        <v>656</v>
      </c>
      <c r="N286" s="57" t="n">
        <v>0.00802388938861756</v>
      </c>
      <c r="O286" s="58" t="n">
        <f aca="false">N286/MAX($N$10:$N$730)</f>
        <v>0.400026968755742</v>
      </c>
      <c r="P286" s="53"/>
      <c r="Q286" s="67" t="n">
        <f aca="false">M286</f>
        <v>656</v>
      </c>
      <c r="R286" s="68" t="n">
        <f aca="false">N286*'used Standard Values'!B281</f>
        <v>0.00166172422310347</v>
      </c>
      <c r="S286" s="68" t="n">
        <f aca="false">N286*'used Standard Values'!C281</f>
        <v>0.000618807484939395</v>
      </c>
      <c r="T286" s="68" t="n">
        <f aca="false">N286*'used Standard Values'!D281</f>
        <v>0</v>
      </c>
    </row>
    <row r="287" customFormat="false" ht="15" hidden="false" customHeight="false" outlineLevel="0" collapsed="false">
      <c r="H287" s="53"/>
      <c r="I287" s="53"/>
      <c r="J287" s="53"/>
      <c r="K287" s="53"/>
      <c r="L287" s="53"/>
      <c r="M287" s="56" t="n">
        <v>657</v>
      </c>
      <c r="N287" s="57" t="n">
        <v>0.007622375863301</v>
      </c>
      <c r="O287" s="58" t="n">
        <f aca="false">N287/MAX($N$10:$N$730)</f>
        <v>0.380009713947287</v>
      </c>
      <c r="P287" s="53"/>
      <c r="Q287" s="67" t="n">
        <f aca="false">M287</f>
        <v>657</v>
      </c>
      <c r="R287" s="68" t="n">
        <f aca="false">N287*'used Standard Values'!B282</f>
        <v>0.00149340027074069</v>
      </c>
      <c r="S287" s="68" t="n">
        <f aca="false">N287*'used Standard Values'!C282</f>
        <v>0.000555103485880344</v>
      </c>
      <c r="T287" s="68" t="n">
        <f aca="false">N287*'used Standard Values'!D282</f>
        <v>0</v>
      </c>
    </row>
    <row r="288" customFormat="false" ht="15" hidden="false" customHeight="false" outlineLevel="0" collapsed="false">
      <c r="H288" s="53"/>
      <c r="I288" s="53"/>
      <c r="J288" s="53"/>
      <c r="K288" s="53"/>
      <c r="L288" s="53"/>
      <c r="M288" s="56" t="n">
        <v>658</v>
      </c>
      <c r="N288" s="57" t="n">
        <v>0.00722115953555027</v>
      </c>
      <c r="O288" s="58" t="n">
        <f aca="false">N288/MAX($N$10:$N$730)</f>
        <v>0.36000727577396</v>
      </c>
      <c r="P288" s="53"/>
      <c r="Q288" s="67" t="n">
        <f aca="false">M288</f>
        <v>658</v>
      </c>
      <c r="R288" s="68" t="n">
        <f aca="false">N288*'used Standard Values'!B283</f>
        <v>0.00133714788812547</v>
      </c>
      <c r="S288" s="68" t="n">
        <f aca="false">N288*'used Standard Values'!C283</f>
        <v>0.000496166449380422</v>
      </c>
      <c r="T288" s="68" t="n">
        <f aca="false">N288*'used Standard Values'!D283</f>
        <v>0</v>
      </c>
    </row>
    <row r="289" customFormat="false" ht="15" hidden="false" customHeight="false" outlineLevel="0" collapsed="false">
      <c r="H289" s="53"/>
      <c r="I289" s="53"/>
      <c r="J289" s="53"/>
      <c r="K289" s="53"/>
      <c r="L289" s="53"/>
      <c r="M289" s="56" t="n">
        <v>659</v>
      </c>
      <c r="N289" s="57" t="n">
        <v>0.00682109330993729</v>
      </c>
      <c r="O289" s="58" t="n">
        <f aca="false">N289/MAX($N$10:$N$730)</f>
        <v>0.34006217536411</v>
      </c>
      <c r="P289" s="53"/>
      <c r="Q289" s="67" t="n">
        <f aca="false">M289</f>
        <v>659</v>
      </c>
      <c r="R289" s="68" t="n">
        <f aca="false">N289*'used Standard Values'!B284</f>
        <v>0.00119254743189095</v>
      </c>
      <c r="S289" s="68" t="n">
        <f aca="false">N289*'used Standard Values'!C284</f>
        <v>0.000441800576622244</v>
      </c>
      <c r="T289" s="68" t="n">
        <f aca="false">N289*'used Standard Values'!D284</f>
        <v>0</v>
      </c>
    </row>
    <row r="290" customFormat="false" ht="15" hidden="false" customHeight="false" outlineLevel="0" collapsed="false">
      <c r="H290" s="53"/>
      <c r="I290" s="53"/>
      <c r="J290" s="53"/>
      <c r="K290" s="53"/>
      <c r="L290" s="53"/>
      <c r="M290" s="56" t="n">
        <v>660</v>
      </c>
      <c r="N290" s="57" t="n">
        <v>0.00642298314595898</v>
      </c>
      <c r="O290" s="58" t="n">
        <f aca="false">N290/MAX($N$10:$N$730)</f>
        <v>0.320214593422987</v>
      </c>
      <c r="P290" s="53"/>
      <c r="Q290" s="67" t="n">
        <f aca="false">M290</f>
        <v>660</v>
      </c>
      <c r="R290" s="68" t="n">
        <f aca="false">N290*'used Standard Values'!B285</f>
        <v>0.00105914992076864</v>
      </c>
      <c r="S290" s="68" t="n">
        <f aca="false">N290*'used Standard Values'!C285</f>
        <v>0.000391801971903498</v>
      </c>
      <c r="T290" s="68" t="n">
        <f aca="false">N290*'used Standard Values'!D285</f>
        <v>0</v>
      </c>
    </row>
    <row r="291" customFormat="false" ht="15" hidden="false" customHeight="false" outlineLevel="0" collapsed="false">
      <c r="H291" s="53"/>
      <c r="I291" s="53"/>
      <c r="J291" s="53"/>
      <c r="K291" s="53"/>
      <c r="L291" s="53"/>
      <c r="M291" s="56" t="n">
        <v>661</v>
      </c>
      <c r="N291" s="57" t="n">
        <v>0.0060281262425006</v>
      </c>
      <c r="O291" s="58" t="n">
        <f aca="false">N291/MAX($N$10:$N$730)</f>
        <v>0.300529201148412</v>
      </c>
      <c r="P291" s="53"/>
      <c r="Q291" s="67" t="n">
        <f aca="false">M291</f>
        <v>661</v>
      </c>
      <c r="R291" s="68" t="n">
        <f aca="false">N291*'used Standard Values'!B286</f>
        <v>0.000936570081480718</v>
      </c>
      <c r="S291" s="68" t="n">
        <f aca="false">N291*'used Standard Values'!C286</f>
        <v>0.000345991599721075</v>
      </c>
      <c r="T291" s="68" t="n">
        <f aca="false">N291*'used Standard Values'!D286</f>
        <v>0</v>
      </c>
    </row>
    <row r="292" customFormat="false" ht="15" hidden="false" customHeight="false" outlineLevel="0" collapsed="false">
      <c r="H292" s="53"/>
      <c r="I292" s="53"/>
      <c r="J292" s="53"/>
      <c r="K292" s="53"/>
      <c r="L292" s="53"/>
      <c r="M292" s="56" t="n">
        <v>662</v>
      </c>
      <c r="N292" s="57" t="n">
        <v>0.00563738885368247</v>
      </c>
      <c r="O292" s="58" t="n">
        <f aca="false">N292/MAX($N$10:$N$730)</f>
        <v>0.281049185203753</v>
      </c>
      <c r="P292" s="53"/>
      <c r="Q292" s="67" t="n">
        <f aca="false">M292</f>
        <v>662</v>
      </c>
      <c r="R292" s="68" t="n">
        <f aca="false">N292*'used Standard Values'!B287</f>
        <v>0.000824355372073988</v>
      </c>
      <c r="S292" s="68" t="n">
        <f aca="false">N292*'used Standard Values'!C287</f>
        <v>0.000304165541095992</v>
      </c>
      <c r="T292" s="68" t="n">
        <f aca="false">N292*'used Standard Values'!D287</f>
        <v>0</v>
      </c>
    </row>
    <row r="293" customFormat="false" ht="15" hidden="false" customHeight="false" outlineLevel="0" collapsed="false">
      <c r="H293" s="53"/>
      <c r="I293" s="53"/>
      <c r="J293" s="53"/>
      <c r="K293" s="53"/>
      <c r="L293" s="53"/>
      <c r="M293" s="56" t="n">
        <v>663</v>
      </c>
      <c r="N293" s="57" t="n">
        <v>0.00525198111343247</v>
      </c>
      <c r="O293" s="58" t="n">
        <f aca="false">N293/MAX($N$10:$N$730)</f>
        <v>0.261834876207181</v>
      </c>
      <c r="P293" s="53"/>
      <c r="Q293" s="67" t="n">
        <f aca="false">M293</f>
        <v>663</v>
      </c>
      <c r="R293" s="68" t="n">
        <f aca="false">N293*'used Standard Values'!B288</f>
        <v>0.00072209488328583</v>
      </c>
      <c r="S293" s="68" t="n">
        <f aca="false">N293*'used Standard Values'!C288</f>
        <v>0.00026613763046661</v>
      </c>
      <c r="T293" s="68" t="n">
        <f aca="false">N293*'used Standard Values'!D288</f>
        <v>0</v>
      </c>
    </row>
    <row r="294" customFormat="false" ht="15" hidden="false" customHeight="false" outlineLevel="0" collapsed="false">
      <c r="H294" s="53"/>
      <c r="I294" s="53"/>
      <c r="J294" s="53"/>
      <c r="K294" s="53"/>
      <c r="L294" s="53"/>
      <c r="M294" s="56" t="n">
        <v>664</v>
      </c>
      <c r="N294" s="57" t="n">
        <v>0.00487264104546071</v>
      </c>
      <c r="O294" s="58" t="n">
        <f aca="false">N294/MAX($N$10:$N$730)</f>
        <v>0.242923067959475</v>
      </c>
      <c r="P294" s="53"/>
      <c r="Q294" s="67" t="n">
        <f aca="false">M294</f>
        <v>664</v>
      </c>
      <c r="R294" s="68" t="n">
        <f aca="false">N294*'used Standard Values'!B289</f>
        <v>0.0006292855113058</v>
      </c>
      <c r="S294" s="68" t="n">
        <f aca="false">N294*'used Standard Values'!C289</f>
        <v>0.000231692376287291</v>
      </c>
      <c r="T294" s="68" t="n">
        <f aca="false">N294*'used Standard Values'!D289</f>
        <v>0</v>
      </c>
    </row>
    <row r="295" customFormat="false" ht="15" hidden="false" customHeight="false" outlineLevel="0" collapsed="false">
      <c r="H295" s="53"/>
      <c r="I295" s="53"/>
      <c r="J295" s="53"/>
      <c r="K295" s="53"/>
      <c r="L295" s="53"/>
      <c r="M295" s="56" t="n">
        <v>665</v>
      </c>
      <c r="N295" s="57" t="n">
        <v>0.00450005367223879</v>
      </c>
      <c r="O295" s="58" t="n">
        <f aca="false">N295/MAX($N$10:$N$730)</f>
        <v>0.22434791191133</v>
      </c>
      <c r="P295" s="53"/>
      <c r="Q295" s="67" t="n">
        <f aca="false">M295</f>
        <v>665</v>
      </c>
      <c r="R295" s="68" t="n">
        <f aca="false">N295*'used Standard Values'!B290</f>
        <v>0.000545406505075341</v>
      </c>
      <c r="S295" s="68" t="n">
        <f aca="false">N295*'used Standard Values'!C290</f>
        <v>0.000200612392708405</v>
      </c>
      <c r="T295" s="68" t="n">
        <f aca="false">N295*'used Standard Values'!D290</f>
        <v>0</v>
      </c>
    </row>
    <row r="296" customFormat="false" ht="15" hidden="false" customHeight="false" outlineLevel="0" collapsed="false">
      <c r="H296" s="53"/>
      <c r="I296" s="53"/>
      <c r="J296" s="53"/>
      <c r="K296" s="53"/>
      <c r="L296" s="53"/>
      <c r="M296" s="56" t="n">
        <v>666</v>
      </c>
      <c r="N296" s="57" t="n">
        <v>0.00413564397294498</v>
      </c>
      <c r="O296" s="58" t="n">
        <f aca="false">N296/MAX($N$10:$N$730)</f>
        <v>0.20618044968279</v>
      </c>
      <c r="P296" s="53"/>
      <c r="Q296" s="67" t="n">
        <f aca="false">M296</f>
        <v>666</v>
      </c>
      <c r="R296" s="68" t="n">
        <f aca="false">N296*'used Standard Values'!B291</f>
        <v>0.000469973340392276</v>
      </c>
      <c r="S296" s="68" t="n">
        <f aca="false">N296*'used Standard Values'!C291</f>
        <v>0.000172699198685897</v>
      </c>
      <c r="T296" s="68" t="n">
        <f aca="false">N296*'used Standard Values'!D291</f>
        <v>0</v>
      </c>
    </row>
    <row r="297" customFormat="false" ht="15" hidden="false" customHeight="false" outlineLevel="0" collapsed="false">
      <c r="H297" s="53"/>
      <c r="I297" s="53"/>
      <c r="J297" s="53"/>
      <c r="K297" s="53"/>
      <c r="L297" s="53"/>
      <c r="M297" s="56" t="n">
        <v>667</v>
      </c>
      <c r="N297" s="57" t="n">
        <v>0.00377972247058838</v>
      </c>
      <c r="O297" s="58" t="n">
        <f aca="false">N297/MAX($N$10:$N$730)</f>
        <v>0.188436162242253</v>
      </c>
      <c r="P297" s="53"/>
      <c r="Q297" s="67" t="n">
        <f aca="false">M297</f>
        <v>667</v>
      </c>
      <c r="R297" s="68" t="n">
        <f aca="false">N297*'used Standard Values'!B292</f>
        <v>0.000402408152831192</v>
      </c>
      <c r="S297" s="68" t="n">
        <f aca="false">N297*'used Standard Values'!C292</f>
        <v>0.000147730301574048</v>
      </c>
      <c r="T297" s="68" t="n">
        <f aca="false">N297*'used Standard Values'!D292</f>
        <v>0</v>
      </c>
    </row>
    <row r="298" customFormat="false" ht="15" hidden="false" customHeight="false" outlineLevel="0" collapsed="false">
      <c r="H298" s="53"/>
      <c r="I298" s="53"/>
      <c r="J298" s="53"/>
      <c r="K298" s="53"/>
      <c r="L298" s="53"/>
      <c r="M298" s="56" t="n">
        <v>668</v>
      </c>
      <c r="N298" s="57" t="n">
        <v>0.00343311305132989</v>
      </c>
      <c r="O298" s="58" t="n">
        <f aca="false">N298/MAX($N$10:$N$730)</f>
        <v>0.171156124019786</v>
      </c>
      <c r="P298" s="53"/>
      <c r="Q298" s="67" t="n">
        <f aca="false">M298</f>
        <v>668</v>
      </c>
      <c r="R298" s="68" t="n">
        <f aca="false">N298*'used Standard Values'!B293</f>
        <v>0.000342248550656819</v>
      </c>
      <c r="S298" s="68" t="n">
        <f aca="false">N298*'used Standard Values'!C293</f>
        <v>0.000125527796310738</v>
      </c>
      <c r="T298" s="68" t="n">
        <f aca="false">N298*'used Standard Values'!D293</f>
        <v>0</v>
      </c>
    </row>
    <row r="299" customFormat="false" ht="15" hidden="false" customHeight="false" outlineLevel="0" collapsed="false">
      <c r="H299" s="53"/>
      <c r="I299" s="53"/>
      <c r="J299" s="53"/>
      <c r="K299" s="53"/>
      <c r="L299" s="53"/>
      <c r="M299" s="56" t="n">
        <v>669</v>
      </c>
      <c r="N299" s="57" t="n">
        <v>0.00309633263771133</v>
      </c>
      <c r="O299" s="58" t="n">
        <f aca="false">N299/MAX($N$10:$N$730)</f>
        <v>0.154366105928653</v>
      </c>
      <c r="P299" s="53"/>
      <c r="Q299" s="67" t="n">
        <f aca="false">M299</f>
        <v>669</v>
      </c>
      <c r="R299" s="68" t="n">
        <f aca="false">N299*'used Standard Values'!B294</f>
        <v>0.000288982613840507</v>
      </c>
      <c r="S299" s="68" t="n">
        <f aca="false">N299*'used Standard Values'!C294</f>
        <v>0.000105896062449393</v>
      </c>
      <c r="T299" s="68" t="n">
        <f aca="false">N299*'used Standard Values'!D294</f>
        <v>0</v>
      </c>
    </row>
    <row r="300" customFormat="false" ht="15" hidden="false" customHeight="false" outlineLevel="0" collapsed="false">
      <c r="H300" s="53"/>
      <c r="I300" s="53"/>
      <c r="J300" s="53"/>
      <c r="K300" s="53"/>
      <c r="L300" s="53"/>
      <c r="M300" s="56" t="n">
        <v>670</v>
      </c>
      <c r="N300" s="57" t="n">
        <v>0.00277002135128597</v>
      </c>
      <c r="O300" s="58" t="n">
        <f aca="false">N300/MAX($N$10:$N$730)</f>
        <v>0.138098020906856</v>
      </c>
      <c r="P300" s="53"/>
      <c r="Q300" s="67" t="n">
        <f aca="false">M300</f>
        <v>670</v>
      </c>
      <c r="R300" s="68" t="n">
        <f aca="false">N300*'used Standard Values'!B295</f>
        <v>0.000242099866102393</v>
      </c>
      <c r="S300" s="68" t="n">
        <f aca="false">N300*'used Standard Values'!C295</f>
        <v>8.86406832411509E-005</v>
      </c>
      <c r="T300" s="68" t="n">
        <f aca="false">N300*'used Standard Values'!D295</f>
        <v>0</v>
      </c>
    </row>
    <row r="301" customFormat="false" ht="15" hidden="false" customHeight="false" outlineLevel="0" collapsed="false">
      <c r="H301" s="53"/>
      <c r="I301" s="53"/>
      <c r="J301" s="53"/>
      <c r="K301" s="53"/>
      <c r="L301" s="53"/>
      <c r="M301" s="56" t="n">
        <v>671</v>
      </c>
      <c r="N301" s="57" t="n">
        <v>0.00245428243310086</v>
      </c>
      <c r="O301" s="58" t="n">
        <f aca="false">N301/MAX($N$10:$N$730)</f>
        <v>0.122357015984857</v>
      </c>
      <c r="P301" s="53"/>
      <c r="Q301" s="67" t="n">
        <f aca="false">M301</f>
        <v>671</v>
      </c>
      <c r="R301" s="68" t="n">
        <f aca="false">N301*'used Standard Values'!B296</f>
        <v>0.000201008087382096</v>
      </c>
      <c r="S301" s="68" t="n">
        <f aca="false">N301*'used Standard Values'!C296</f>
        <v>7.35367073728522E-005</v>
      </c>
      <c r="T301" s="68" t="n">
        <f aca="false">N301*'used Standard Values'!D296</f>
        <v>0</v>
      </c>
    </row>
    <row r="302" customFormat="false" ht="15" hidden="false" customHeight="false" outlineLevel="0" collapsed="false">
      <c r="H302" s="53"/>
      <c r="I302" s="53"/>
      <c r="J302" s="53"/>
      <c r="K302" s="53"/>
      <c r="L302" s="53"/>
      <c r="M302" s="56" t="n">
        <v>672</v>
      </c>
      <c r="N302" s="57" t="n">
        <v>0.00214965822876757</v>
      </c>
      <c r="O302" s="58" t="n">
        <f aca="false">N302/MAX($N$10:$N$730)</f>
        <v>0.107170129530273</v>
      </c>
      <c r="P302" s="53"/>
      <c r="Q302" s="67" t="n">
        <f aca="false">M302</f>
        <v>672</v>
      </c>
      <c r="R302" s="68" t="n">
        <f aca="false">N302*'used Standard Values'!B297</f>
        <v>0.000165102952506568</v>
      </c>
      <c r="S302" s="68" t="n">
        <f aca="false">N302*'used Standard Values'!C297</f>
        <v>6.03551802121446E-005</v>
      </c>
      <c r="T302" s="68" t="n">
        <f aca="false">N302*'used Standard Values'!D297</f>
        <v>0</v>
      </c>
    </row>
    <row r="303" customFormat="false" ht="15" hidden="false" customHeight="false" outlineLevel="0" collapsed="false">
      <c r="H303" s="53"/>
      <c r="I303" s="53"/>
      <c r="J303" s="53"/>
      <c r="K303" s="53"/>
      <c r="L303" s="53"/>
      <c r="M303" s="56" t="n">
        <v>673</v>
      </c>
      <c r="N303" s="57" t="n">
        <v>0.00185650207034862</v>
      </c>
      <c r="O303" s="58" t="n">
        <f aca="false">N303/MAX($N$10:$N$730)</f>
        <v>0.0925549767353247</v>
      </c>
      <c r="P303" s="53"/>
      <c r="Q303" s="67" t="n">
        <f aca="false">M303</f>
        <v>673</v>
      </c>
      <c r="R303" s="68" t="n">
        <f aca="false">N303*'used Standard Values'!B298</f>
        <v>0.000133811322504766</v>
      </c>
      <c r="S303" s="68" t="n">
        <f aca="false">N303*'used Standard Values'!C298</f>
        <v>4.88805113509541E-005</v>
      </c>
      <c r="T303" s="68" t="n">
        <f aca="false">N303*'used Standard Values'!D298</f>
        <v>0</v>
      </c>
    </row>
    <row r="304" customFormat="false" ht="15" hidden="false" customHeight="false" outlineLevel="0" collapsed="false">
      <c r="H304" s="53"/>
      <c r="I304" s="53"/>
      <c r="J304" s="53"/>
      <c r="K304" s="53"/>
      <c r="L304" s="53"/>
      <c r="M304" s="56" t="n">
        <v>674</v>
      </c>
      <c r="N304" s="57" t="n">
        <v>0.00157472494855753</v>
      </c>
      <c r="O304" s="58" t="n">
        <f aca="false">N304/MAX($N$10:$N$730)</f>
        <v>0.0785071200868138</v>
      </c>
      <c r="P304" s="53"/>
      <c r="Q304" s="67" t="n">
        <f aca="false">M304</f>
        <v>674</v>
      </c>
      <c r="R304" s="68" t="n">
        <f aca="false">N304*'used Standard Values'!B299</f>
        <v>0.000106587840692032</v>
      </c>
      <c r="S304" s="68" t="n">
        <f aca="false">N304*'used Standard Values'!C299</f>
        <v>3.89083827652069E-005</v>
      </c>
      <c r="T304" s="68" t="n">
        <f aca="false">N304*'used Standard Values'!D299</f>
        <v>0</v>
      </c>
    </row>
    <row r="305" customFormat="false" ht="15" hidden="false" customHeight="false" outlineLevel="0" collapsed="false">
      <c r="H305" s="53"/>
      <c r="I305" s="53"/>
      <c r="J305" s="53"/>
      <c r="K305" s="53"/>
      <c r="L305" s="53"/>
      <c r="M305" s="56" t="n">
        <v>675</v>
      </c>
      <c r="N305" s="57" t="n">
        <v>0.00130470655086405</v>
      </c>
      <c r="O305" s="58" t="n">
        <f aca="false">N305/MAX($N$10:$N$730)</f>
        <v>0.065045488712529</v>
      </c>
      <c r="P305" s="53"/>
      <c r="Q305" s="67" t="n">
        <f aca="false">M305</f>
        <v>675</v>
      </c>
      <c r="R305" s="68" t="n">
        <f aca="false">N305*'used Standard Values'!B300</f>
        <v>8.29793366349536E-005</v>
      </c>
      <c r="S305" s="68" t="n">
        <f aca="false">N305*'used Standard Values'!C300</f>
        <v>3.0269191980046E-005</v>
      </c>
      <c r="T305" s="68" t="n">
        <f aca="false">N305*'used Standard Values'!D300</f>
        <v>0</v>
      </c>
    </row>
    <row r="306" customFormat="false" ht="15" hidden="false" customHeight="false" outlineLevel="0" collapsed="false">
      <c r="H306" s="53"/>
      <c r="I306" s="53"/>
      <c r="J306" s="53"/>
      <c r="K306" s="53"/>
      <c r="L306" s="53"/>
      <c r="M306" s="56" t="n">
        <v>676</v>
      </c>
      <c r="N306" s="57" t="n">
        <v>0.00104665429071481</v>
      </c>
      <c r="O306" s="58" t="n">
        <f aca="false">N306/MAX($N$10:$N$730)</f>
        <v>0.0521804231055051</v>
      </c>
      <c r="P306" s="53"/>
      <c r="Q306" s="67" t="n">
        <f aca="false">M306</f>
        <v>676</v>
      </c>
      <c r="R306" s="68" t="n">
        <f aca="false">N306*'used Standard Values'!B301</f>
        <v>6.25970961666372E-005</v>
      </c>
      <c r="S306" s="68" t="n">
        <f aca="false">N306*'used Standard Values'!C301</f>
        <v>2.28178694613868E-005</v>
      </c>
      <c r="T306" s="68" t="n">
        <f aca="false">N306*'used Standard Values'!D301</f>
        <v>0</v>
      </c>
    </row>
    <row r="307" customFormat="false" ht="15" hidden="false" customHeight="false" outlineLevel="0" collapsed="false">
      <c r="H307" s="53"/>
      <c r="I307" s="53"/>
      <c r="J307" s="53"/>
      <c r="K307" s="53"/>
      <c r="L307" s="53"/>
      <c r="M307" s="56" t="n">
        <v>677</v>
      </c>
      <c r="N307" s="57" t="n">
        <v>0.000800606718232576</v>
      </c>
      <c r="O307" s="58" t="n">
        <f aca="false">N307/MAX($N$10:$N$730)</f>
        <v>0.0399138451627183</v>
      </c>
      <c r="P307" s="53"/>
      <c r="Q307" s="67" t="n">
        <f aca="false">M307</f>
        <v>677</v>
      </c>
      <c r="R307" s="68" t="n">
        <f aca="false">N307*'used Standard Values'!B302</f>
        <v>4.50598754126407E-005</v>
      </c>
      <c r="S307" s="68" t="n">
        <f aca="false">N307*'used Standard Values'!C302</f>
        <v>1.64133344032922E-005</v>
      </c>
      <c r="T307" s="68" t="n">
        <f aca="false">N307*'used Standard Values'!D302</f>
        <v>0</v>
      </c>
    </row>
    <row r="308" customFormat="false" ht="15" hidden="false" customHeight="false" outlineLevel="0" collapsed="false">
      <c r="H308" s="53"/>
      <c r="I308" s="53"/>
      <c r="J308" s="53"/>
      <c r="K308" s="53"/>
      <c r="L308" s="53"/>
      <c r="M308" s="56" t="n">
        <v>678</v>
      </c>
      <c r="N308" s="57" t="n">
        <v>0.000566585075193487</v>
      </c>
      <c r="O308" s="58" t="n">
        <f aca="false">N308/MAX($N$10:$N$730)</f>
        <v>0.0282468138822318</v>
      </c>
      <c r="P308" s="53"/>
      <c r="Q308" s="67" t="n">
        <f aca="false">M308</f>
        <v>678</v>
      </c>
      <c r="R308" s="68" t="n">
        <f aca="false">N308*'used Standard Values'!B303</f>
        <v>3.00126006814772E-005</v>
      </c>
      <c r="S308" s="68" t="n">
        <f aca="false">N308*'used Standard Values'!C303</f>
        <v>1.09243721616116E-005</v>
      </c>
      <c r="T308" s="68" t="n">
        <f aca="false">N308*'used Standard Values'!D303</f>
        <v>0</v>
      </c>
    </row>
    <row r="309" customFormat="false" ht="15" hidden="false" customHeight="false" outlineLevel="0" collapsed="false">
      <c r="H309" s="53"/>
      <c r="I309" s="53"/>
      <c r="J309" s="53"/>
      <c r="K309" s="53"/>
      <c r="L309" s="53"/>
      <c r="M309" s="56" t="n">
        <v>679</v>
      </c>
      <c r="N309" s="57" t="n">
        <v>0.000344738920985066</v>
      </c>
      <c r="O309" s="58" t="n">
        <f aca="false">N309/MAX($N$10:$N$730)</f>
        <v>0.017186785472069</v>
      </c>
      <c r="P309" s="53"/>
      <c r="Q309" s="67" t="n">
        <f aca="false">M309</f>
        <v>679</v>
      </c>
      <c r="R309" s="68" t="n">
        <f aca="false">N309*'used Standard Values'!B304</f>
        <v>1.71744138563758E-005</v>
      </c>
      <c r="S309" s="68" t="n">
        <f aca="false">N309*'used Standard Values'!C304</f>
        <v>6.24690711810487E-006</v>
      </c>
      <c r="T309" s="68" t="n">
        <f aca="false">N309*'used Standard Values'!D304</f>
        <v>0</v>
      </c>
    </row>
    <row r="310" customFormat="false" ht="15" hidden="false" customHeight="false" outlineLevel="0" collapsed="false">
      <c r="H310" s="53"/>
      <c r="I310" s="53"/>
      <c r="J310" s="53"/>
      <c r="K310" s="53"/>
      <c r="L310" s="53"/>
      <c r="M310" s="56" t="n">
        <v>680</v>
      </c>
      <c r="N310" s="57" t="n">
        <v>0.000135005732760088</v>
      </c>
      <c r="O310" s="58" t="n">
        <f aca="false">N310/MAX($N$10:$N$730)</f>
        <v>0.00673064288713614</v>
      </c>
      <c r="P310" s="53"/>
      <c r="Q310" s="67" t="n">
        <f aca="false">M310</f>
        <v>680</v>
      </c>
      <c r="R310" s="68" t="n">
        <f aca="false">N310*'used Standard Values'!B305</f>
        <v>6.31421812118934E-006</v>
      </c>
      <c r="S310" s="68" t="n">
        <f aca="false">N310*'used Standard Values'!C305</f>
        <v>2.2950974569215E-006</v>
      </c>
      <c r="T310" s="68" t="n">
        <f aca="false">N310*'used Standard Values'!D305</f>
        <v>0</v>
      </c>
    </row>
    <row r="311" customFormat="false" ht="15" hidden="false" customHeight="false" outlineLevel="0" collapsed="false">
      <c r="H311" s="53"/>
      <c r="I311" s="53"/>
      <c r="J311" s="53"/>
      <c r="K311" s="53"/>
      <c r="L311" s="53"/>
      <c r="M311" s="56" t="n">
        <v>681</v>
      </c>
      <c r="N311" s="57" t="n">
        <v>-6.22814705442712E-005</v>
      </c>
      <c r="O311" s="58" t="n">
        <f aca="false">N311/MAX($N$10:$N$730)</f>
        <v>-0.00310501138099152</v>
      </c>
      <c r="P311" s="53"/>
      <c r="Q311" s="67" t="n">
        <f aca="false">M311</f>
        <v>681</v>
      </c>
      <c r="R311" s="68" t="n">
        <f aca="false">N311*'used Standard Values'!B306</f>
        <v>-2.72693502038388E-006</v>
      </c>
      <c r="S311" s="68" t="n">
        <f aca="false">N311*'used Standard Values'!C306</f>
        <v>-9.90511428427268E-007</v>
      </c>
      <c r="T311" s="68" t="n">
        <f aca="false">N311*'used Standard Values'!D306</f>
        <v>0</v>
      </c>
    </row>
    <row r="312" customFormat="false" ht="15" hidden="false" customHeight="false" outlineLevel="0" collapsed="false">
      <c r="H312" s="53"/>
      <c r="I312" s="53"/>
      <c r="J312" s="53"/>
      <c r="K312" s="53"/>
      <c r="L312" s="53"/>
      <c r="M312" s="56" t="n">
        <v>682</v>
      </c>
      <c r="N312" s="57" t="n">
        <v>-0.000247570073958129</v>
      </c>
      <c r="O312" s="58" t="n">
        <f aca="false">N312/MAX($N$10:$N$730)</f>
        <v>-0.0123424814879169</v>
      </c>
      <c r="P312" s="53"/>
      <c r="Q312" s="67" t="n">
        <f aca="false">M312</f>
        <v>682</v>
      </c>
      <c r="R312" s="68" t="n">
        <f aca="false">N312*'used Standard Values'!B307</f>
        <v>-1.01195158982651E-005</v>
      </c>
      <c r="S312" s="68" t="n">
        <f aca="false">N312*'used Standard Values'!C307</f>
        <v>-3.67324174993006E-006</v>
      </c>
      <c r="T312" s="68" t="n">
        <f aca="false">N312*'used Standard Values'!D307</f>
        <v>0</v>
      </c>
    </row>
    <row r="313" customFormat="false" ht="15" hidden="false" customHeight="false" outlineLevel="0" collapsed="false">
      <c r="H313" s="53"/>
      <c r="I313" s="53"/>
      <c r="J313" s="53"/>
      <c r="K313" s="53"/>
      <c r="L313" s="53"/>
      <c r="M313" s="56" t="n">
        <v>683</v>
      </c>
      <c r="N313" s="57" t="n">
        <v>-0.00042062865078296</v>
      </c>
      <c r="O313" s="58" t="n">
        <f aca="false">N313/MAX($N$10:$N$730)</f>
        <v>-0.0209702297720127</v>
      </c>
      <c r="P313" s="53"/>
      <c r="Q313" s="67" t="n">
        <f aca="false">M313</f>
        <v>683</v>
      </c>
      <c r="R313" s="68" t="n">
        <f aca="false">N313*'used Standard Values'!B308</f>
        <v>-1.60144431949453E-005</v>
      </c>
      <c r="S313" s="68" t="n">
        <f aca="false">N313*'used Standard Values'!C308</f>
        <v>-5.80916769479521E-006</v>
      </c>
      <c r="T313" s="68" t="n">
        <f aca="false">N313*'used Standard Values'!D308</f>
        <v>0</v>
      </c>
    </row>
    <row r="314" customFormat="false" ht="15" hidden="false" customHeight="false" outlineLevel="0" collapsed="false">
      <c r="H314" s="53"/>
      <c r="I314" s="53"/>
      <c r="J314" s="53"/>
      <c r="K314" s="53"/>
      <c r="L314" s="53"/>
      <c r="M314" s="56" t="n">
        <v>684</v>
      </c>
      <c r="N314" s="57" t="n">
        <v>-0.00058171923407591</v>
      </c>
      <c r="O314" s="58" t="n">
        <f aca="false">N314/MAX($N$10:$N$730)</f>
        <v>-0.0290013197595176</v>
      </c>
      <c r="P314" s="53"/>
      <c r="Q314" s="67" t="n">
        <f aca="false">M314</f>
        <v>684</v>
      </c>
      <c r="R314" s="68" t="n">
        <f aca="false">N314*'used Standard Values'!B309</f>
        <v>-2.05955426119563E-005</v>
      </c>
      <c r="S314" s="68" t="n">
        <f aca="false">N314*'used Standard Values'!C309</f>
        <v>-7.46623839113281E-006</v>
      </c>
      <c r="T314" s="68" t="n">
        <f aca="false">N314*'used Standard Values'!D309</f>
        <v>0</v>
      </c>
    </row>
    <row r="315" customFormat="false" ht="15" hidden="false" customHeight="false" outlineLevel="0" collapsed="false">
      <c r="H315" s="53"/>
      <c r="I315" s="53"/>
      <c r="J315" s="53"/>
      <c r="K315" s="53"/>
      <c r="L315" s="53"/>
      <c r="M315" s="56" t="n">
        <v>685</v>
      </c>
      <c r="N315" s="57" t="n">
        <v>-0.000730419266950665</v>
      </c>
      <c r="O315" s="58" t="n">
        <f aca="false">N315/MAX($N$10:$N$730)</f>
        <v>-0.0364146850894472</v>
      </c>
      <c r="P315" s="53"/>
      <c r="Q315" s="67" t="n">
        <f aca="false">M315</f>
        <v>685</v>
      </c>
      <c r="R315" s="68" t="n">
        <f aca="false">N315*'used Standard Values'!B310</f>
        <v>-2.40307938826769E-005</v>
      </c>
      <c r="S315" s="68" t="n">
        <f aca="false">N315*'used Standard Values'!C310</f>
        <v>-8.70659766205192E-006</v>
      </c>
      <c r="T315" s="68" t="n">
        <f aca="false">N315*'used Standard Values'!D310</f>
        <v>0</v>
      </c>
    </row>
    <row r="316" customFormat="false" ht="15" hidden="false" customHeight="false" outlineLevel="0" collapsed="false">
      <c r="H316" s="53"/>
      <c r="I316" s="53"/>
      <c r="J316" s="53"/>
      <c r="K316" s="53"/>
      <c r="L316" s="53"/>
      <c r="M316" s="56" t="n">
        <v>686</v>
      </c>
      <c r="N316" s="57" t="n">
        <v>-0.000867407557937897</v>
      </c>
      <c r="O316" s="58" t="n">
        <f aca="false">N316/MAX($N$10:$N$730)</f>
        <v>-0.0432441674195985</v>
      </c>
      <c r="P316" s="53"/>
      <c r="Q316" s="67" t="n">
        <f aca="false">M316</f>
        <v>686</v>
      </c>
      <c r="R316" s="68" t="n">
        <f aca="false">N316*'used Standard Values'!B311</f>
        <v>-2.65116094082499E-005</v>
      </c>
      <c r="S316" s="68" t="n">
        <f aca="false">N316*'used Standard Values'!C311</f>
        <v>-9.60073574759961E-006</v>
      </c>
      <c r="T316" s="68" t="n">
        <f aca="false">N316*'used Standard Values'!D311</f>
        <v>0</v>
      </c>
    </row>
    <row r="317" customFormat="false" ht="15" hidden="false" customHeight="false" outlineLevel="0" collapsed="false">
      <c r="H317" s="53"/>
      <c r="I317" s="53"/>
      <c r="J317" s="53"/>
      <c r="K317" s="53"/>
      <c r="L317" s="53"/>
      <c r="M317" s="56" t="n">
        <v>687</v>
      </c>
      <c r="N317" s="57" t="n">
        <v>-0.000992030100501155</v>
      </c>
      <c r="O317" s="58" t="n">
        <f aca="false">N317/MAX($N$10:$N$730)</f>
        <v>-0.0494571615831188</v>
      </c>
      <c r="P317" s="53"/>
      <c r="Q317" s="67" t="n">
        <f aca="false">M317</f>
        <v>687</v>
      </c>
      <c r="R317" s="68" t="n">
        <f aca="false">N317*'used Standard Values'!B312</f>
        <v>-2.81543697890791E-005</v>
      </c>
      <c r="S317" s="68" t="n">
        <f aca="false">N317*'used Standard Values'!C312</f>
        <v>-1.01915121141876E-005</v>
      </c>
      <c r="T317" s="68" t="n">
        <f aca="false">N317*'used Standard Values'!D312</f>
        <v>0</v>
      </c>
    </row>
    <row r="318" customFormat="false" ht="15" hidden="false" customHeight="false" outlineLevel="0" collapsed="false">
      <c r="H318" s="53"/>
      <c r="I318" s="53"/>
      <c r="J318" s="53"/>
      <c r="K318" s="53"/>
      <c r="L318" s="53"/>
      <c r="M318" s="56" t="n">
        <v>688</v>
      </c>
      <c r="N318" s="57" t="n">
        <v>-0.0011056384714508</v>
      </c>
      <c r="O318" s="58" t="n">
        <f aca="false">N318/MAX($N$10:$N$730)</f>
        <v>-0.0551210497619279</v>
      </c>
      <c r="P318" s="53"/>
      <c r="Q318" s="67" t="n">
        <f aca="false">M318</f>
        <v>688</v>
      </c>
      <c r="R318" s="68" t="n">
        <f aca="false">N318*'used Standard Values'!B313</f>
        <v>-2.91278686282158E-005</v>
      </c>
      <c r="S318" s="68" t="n">
        <f aca="false">N318*'used Standard Values'!C313</f>
        <v>-1.05403954019051E-005</v>
      </c>
      <c r="T318" s="68" t="n">
        <f aca="false">N318*'used Standard Values'!D313</f>
        <v>0</v>
      </c>
    </row>
    <row r="319" customFormat="false" ht="15" hidden="false" customHeight="false" outlineLevel="0" collapsed="false">
      <c r="H319" s="53"/>
      <c r="I319" s="53"/>
      <c r="J319" s="53"/>
      <c r="K319" s="53"/>
      <c r="L319" s="53"/>
      <c r="M319" s="56" t="n">
        <v>689</v>
      </c>
      <c r="N319" s="57" t="n">
        <v>-0.00120728717075328</v>
      </c>
      <c r="O319" s="58" t="n">
        <f aca="false">N319/MAX($N$10:$N$730)</f>
        <v>-0.0601886945275225</v>
      </c>
      <c r="P319" s="53"/>
      <c r="Q319" s="67" t="n">
        <f aca="false">M319</f>
        <v>689</v>
      </c>
      <c r="R319" s="68" t="n">
        <f aca="false">N319*'used Standard Values'!B314</f>
        <v>-2.95214913646374E-005</v>
      </c>
      <c r="S319" s="68" t="n">
        <f aca="false">N319*'used Standard Values'!C314</f>
        <v>-1.06798518565694E-005</v>
      </c>
      <c r="T319" s="68" t="n">
        <f aca="false">N319*'used Standard Values'!D314</f>
        <v>0</v>
      </c>
    </row>
    <row r="320" customFormat="false" ht="15" hidden="false" customHeight="false" outlineLevel="0" collapsed="false">
      <c r="H320" s="53"/>
      <c r="I320" s="53"/>
      <c r="J320" s="53"/>
      <c r="K320" s="53"/>
      <c r="L320" s="53"/>
      <c r="M320" s="56" t="n">
        <v>690</v>
      </c>
      <c r="N320" s="57" t="n">
        <v>-0.00129823738206707</v>
      </c>
      <c r="O320" s="58" t="n">
        <f aca="false">N320/MAX($N$10:$N$730)</f>
        <v>-0.06472297155671</v>
      </c>
      <c r="P320" s="53"/>
      <c r="Q320" s="67" t="n">
        <f aca="false">M320</f>
        <v>690</v>
      </c>
      <c r="R320" s="68" t="n">
        <f aca="false">N320*'used Standard Values'!B315</f>
        <v>-2.94699885729226E-005</v>
      </c>
      <c r="S320" s="68" t="n">
        <f aca="false">N320*'used Standard Values'!C315</f>
        <v>-1.06585289067707E-005</v>
      </c>
      <c r="T320" s="68" t="n">
        <f aca="false">N320*'used Standard Values'!D315</f>
        <v>0</v>
      </c>
    </row>
    <row r="321" customFormat="false" ht="15" hidden="false" customHeight="false" outlineLevel="0" collapsed="false">
      <c r="H321" s="53"/>
      <c r="I321" s="53"/>
      <c r="J321" s="53"/>
      <c r="K321" s="53"/>
      <c r="L321" s="53"/>
      <c r="M321" s="56" t="n">
        <v>691</v>
      </c>
      <c r="N321" s="57" t="n">
        <v>-0.00137773554122767</v>
      </c>
      <c r="O321" s="58" t="n">
        <f aca="false">N321/MAX($N$10:$N$730)</f>
        <v>-0.0686863122871778</v>
      </c>
      <c r="P321" s="53"/>
      <c r="Q321" s="67" t="n">
        <f aca="false">M321</f>
        <v>691</v>
      </c>
      <c r="R321" s="68" t="n">
        <f aca="false">N321*'used Standard Values'!B316</f>
        <v>-2.90485756945512E-005</v>
      </c>
      <c r="S321" s="68" t="n">
        <f aca="false">N321*'used Standard Values'!C316</f>
        <v>-1.05035540422363E-005</v>
      </c>
      <c r="T321" s="68" t="n">
        <f aca="false">N321*'used Standard Values'!D316</f>
        <v>0</v>
      </c>
    </row>
    <row r="322" customFormat="false" ht="15" hidden="false" customHeight="false" outlineLevel="0" collapsed="false">
      <c r="H322" s="53"/>
      <c r="I322" s="53"/>
      <c r="J322" s="53"/>
      <c r="K322" s="53"/>
      <c r="L322" s="53"/>
      <c r="M322" s="56" t="n">
        <v>692</v>
      </c>
      <c r="N322" s="57" t="n">
        <v>-0.0014467844828151</v>
      </c>
      <c r="O322" s="58" t="n">
        <f aca="false">N322/MAX($N$10:$N$730)</f>
        <v>-0.0721287125323996</v>
      </c>
      <c r="P322" s="53"/>
      <c r="Q322" s="67" t="n">
        <f aca="false">M322</f>
        <v>692</v>
      </c>
      <c r="R322" s="68" t="n">
        <f aca="false">N322*'used Standard Values'!B317</f>
        <v>-2.8356802249038E-005</v>
      </c>
      <c r="S322" s="68" t="n">
        <f aca="false">N322*'used Standard Values'!C317</f>
        <v>-1.02510814973657E-005</v>
      </c>
      <c r="T322" s="68" t="n">
        <f aca="false">N322*'used Standard Values'!D317</f>
        <v>0</v>
      </c>
    </row>
    <row r="323" customFormat="false" ht="15" hidden="false" customHeight="false" outlineLevel="0" collapsed="false">
      <c r="H323" s="53"/>
      <c r="I323" s="53"/>
      <c r="J323" s="53"/>
      <c r="K323" s="53"/>
      <c r="L323" s="53"/>
      <c r="M323" s="56" t="n">
        <v>693</v>
      </c>
      <c r="N323" s="57" t="n">
        <v>-0.00150543721971004</v>
      </c>
      <c r="O323" s="58" t="n">
        <f aca="false">N323/MAX($N$10:$N$730)</f>
        <v>-0.0750528152228724</v>
      </c>
      <c r="P323" s="53"/>
      <c r="Q323" s="67" t="n">
        <f aca="false">M323</f>
        <v>693</v>
      </c>
      <c r="R323" s="68" t="n">
        <f aca="false">N323*'used Standard Values'!B318</f>
        <v>-2.74551403157624E-005</v>
      </c>
      <c r="S323" s="68" t="n">
        <f aca="false">N323*'used Standard Values'!C318</f>
        <v>-9.92305330322548E-006</v>
      </c>
      <c r="T323" s="68" t="n">
        <f aca="false">N323*'used Standard Values'!D318</f>
        <v>0</v>
      </c>
    </row>
    <row r="324" customFormat="false" ht="15" hidden="false" customHeight="false" outlineLevel="0" collapsed="false">
      <c r="H324" s="53"/>
      <c r="I324" s="53"/>
      <c r="J324" s="53"/>
      <c r="K324" s="53"/>
      <c r="L324" s="53"/>
      <c r="M324" s="56" t="n">
        <v>694</v>
      </c>
      <c r="N324" s="57" t="n">
        <v>-0.00155379676954016</v>
      </c>
      <c r="O324" s="58" t="n">
        <f aca="false">N324/MAX($N$10:$N$730)</f>
        <v>-0.0774637562505957</v>
      </c>
      <c r="P324" s="53"/>
      <c r="Q324" s="67" t="n">
        <f aca="false">M324</f>
        <v>694</v>
      </c>
      <c r="R324" s="68" t="n">
        <f aca="false">N324*'used Standard Values'!B319</f>
        <v>-2.63946098696295E-005</v>
      </c>
      <c r="S324" s="68" t="n">
        <f aca="false">N324*'used Standard Values'!C319</f>
        <v>-9.53795816287071E-006</v>
      </c>
      <c r="T324" s="68" t="n">
        <f aca="false">N324*'used Standard Values'!D319</f>
        <v>0</v>
      </c>
    </row>
    <row r="325" customFormat="false" ht="15" hidden="false" customHeight="false" outlineLevel="0" collapsed="false">
      <c r="H325" s="53"/>
      <c r="I325" s="53"/>
      <c r="J325" s="53"/>
      <c r="K325" s="53"/>
      <c r="L325" s="53"/>
      <c r="M325" s="56" t="n">
        <v>695</v>
      </c>
      <c r="N325" s="57" t="n">
        <v>-0.00159209968170855</v>
      </c>
      <c r="O325" s="58" t="n">
        <f aca="false">N325/MAX($N$10:$N$730)</f>
        <v>-0.0793733286670568</v>
      </c>
      <c r="P325" s="53"/>
      <c r="Q325" s="67" t="n">
        <f aca="false">M325</f>
        <v>695</v>
      </c>
      <c r="R325" s="68" t="n">
        <f aca="false">N325*'used Standard Values'!B320</f>
        <v>-2.52188589582634E-005</v>
      </c>
      <c r="S325" s="68" t="n">
        <f aca="false">N325*'used Standard Values'!C320</f>
        <v>-9.11158647841801E-006</v>
      </c>
      <c r="T325" s="68" t="n">
        <f aca="false">N325*'used Standard Values'!D320</f>
        <v>0</v>
      </c>
    </row>
    <row r="326" customFormat="false" ht="15" hidden="false" customHeight="false" outlineLevel="0" collapsed="false">
      <c r="H326" s="53"/>
      <c r="I326" s="53"/>
      <c r="J326" s="53"/>
      <c r="K326" s="53"/>
      <c r="L326" s="53"/>
      <c r="M326" s="56" t="n">
        <v>696</v>
      </c>
      <c r="N326" s="57" t="n">
        <v>-0.001621217681927</v>
      </c>
      <c r="O326" s="58" t="n">
        <f aca="false">N326/MAX($N$10:$N$730)</f>
        <v>-0.0808249919190627</v>
      </c>
      <c r="P326" s="53"/>
      <c r="Q326" s="67" t="n">
        <f aca="false">M326</f>
        <v>696</v>
      </c>
      <c r="R326" s="68" t="n">
        <f aca="false">N326*'used Standard Values'!B321</f>
        <v>-2.39788470950167E-005</v>
      </c>
      <c r="S326" s="68" t="n">
        <f aca="false">N326*'used Standard Values'!C321</f>
        <v>-8.66226172637918E-006</v>
      </c>
      <c r="T326" s="68" t="n">
        <f aca="false">N326*'used Standard Values'!D321</f>
        <v>0</v>
      </c>
    </row>
    <row r="327" customFormat="false" ht="15" hidden="false" customHeight="false" outlineLevel="0" collapsed="false">
      <c r="H327" s="53"/>
      <c r="I327" s="53"/>
      <c r="J327" s="53"/>
      <c r="K327" s="53"/>
      <c r="L327" s="53"/>
      <c r="M327" s="56" t="n">
        <v>697</v>
      </c>
      <c r="N327" s="57" t="n">
        <v>-0.00164154002438085</v>
      </c>
      <c r="O327" s="58" t="n">
        <f aca="false">N327/MAX($N$10:$N$730)</f>
        <v>-0.0818381520781946</v>
      </c>
      <c r="P327" s="53"/>
      <c r="Q327" s="67" t="n">
        <f aca="false">M327</f>
        <v>697</v>
      </c>
      <c r="R327" s="68" t="n">
        <f aca="false">N327*'used Standard Values'!B322</f>
        <v>-2.27046653700193E-005</v>
      </c>
      <c r="S327" s="68" t="n">
        <f aca="false">N327*'used Standard Values'!C322</f>
        <v>-8.20079908764173E-006</v>
      </c>
      <c r="T327" s="68" t="n">
        <f aca="false">N327*'used Standard Values'!D322</f>
        <v>0</v>
      </c>
    </row>
    <row r="328" customFormat="false" ht="15" hidden="false" customHeight="false" outlineLevel="0" collapsed="false">
      <c r="H328" s="53"/>
      <c r="I328" s="53"/>
      <c r="J328" s="53"/>
      <c r="K328" s="53"/>
      <c r="L328" s="53"/>
      <c r="M328" s="56" t="n">
        <v>698</v>
      </c>
      <c r="N328" s="57" t="n">
        <v>-0.00165235188468774</v>
      </c>
      <c r="O328" s="58" t="n">
        <f aca="false">N328/MAX($N$10:$N$730)</f>
        <v>-0.0823771719344892</v>
      </c>
      <c r="P328" s="53"/>
      <c r="Q328" s="67" t="n">
        <f aca="false">M328</f>
        <v>698</v>
      </c>
      <c r="R328" s="68" t="n">
        <f aca="false">N328*'used Standard Values'!B323</f>
        <v>-2.13957758022184E-005</v>
      </c>
      <c r="S328" s="68" t="n">
        <f aca="false">N328*'used Standard Values'!C323</f>
        <v>-7.72706496296127E-006</v>
      </c>
      <c r="T328" s="68" t="n">
        <f aca="false">N328*'used Standard Values'!D323</f>
        <v>0</v>
      </c>
    </row>
    <row r="329" customFormat="false" ht="15" hidden="false" customHeight="false" outlineLevel="0" collapsed="false">
      <c r="H329" s="53"/>
      <c r="I329" s="53"/>
      <c r="J329" s="53"/>
      <c r="K329" s="53"/>
      <c r="L329" s="53"/>
      <c r="M329" s="56" t="n">
        <v>699</v>
      </c>
      <c r="N329" s="57" t="n">
        <v>-0.00165560359035003</v>
      </c>
      <c r="O329" s="58" t="n">
        <f aca="false">N329/MAX($N$10:$N$730)</f>
        <v>-0.0825392840843923</v>
      </c>
      <c r="P329" s="53"/>
      <c r="Q329" s="67" t="n">
        <f aca="false">M329</f>
        <v>699</v>
      </c>
      <c r="R329" s="68" t="n">
        <f aca="false">N329*'used Standard Values'!B324</f>
        <v>-2.00811470680736E-005</v>
      </c>
      <c r="S329" s="68" t="n">
        <f aca="false">N329*'used Standard Values'!C324</f>
        <v>-7.25166789600241E-006</v>
      </c>
      <c r="T329" s="68" t="n">
        <f aca="false">N329*'used Standard Values'!D324</f>
        <v>0</v>
      </c>
    </row>
    <row r="330" customFormat="false" ht="15" hidden="false" customHeight="false" outlineLevel="0" collapsed="false">
      <c r="H330" s="53"/>
      <c r="I330" s="53"/>
      <c r="J330" s="53"/>
      <c r="K330" s="53"/>
      <c r="L330" s="53"/>
      <c r="M330" s="56" t="n">
        <v>700</v>
      </c>
      <c r="N330" s="57" t="n">
        <v>-0.00165046191047669</v>
      </c>
      <c r="O330" s="58" t="n">
        <f aca="false">N330/MAX($N$10:$N$730)</f>
        <v>-0.0822829482210187</v>
      </c>
      <c r="P330" s="53"/>
      <c r="Q330" s="67" t="n">
        <f aca="false">M330</f>
        <v>700</v>
      </c>
      <c r="R330" s="68" t="n">
        <f aca="false">N330*'used Standard Values'!B325</f>
        <v>-1.87478609150104E-005</v>
      </c>
      <c r="S330" s="68" t="n">
        <f aca="false">N330*'used Standard Values'!C325</f>
        <v>-6.77019475677538E-006</v>
      </c>
      <c r="T330" s="68" t="n">
        <f aca="false">N330*'used Standard Values'!D325</f>
        <v>0</v>
      </c>
    </row>
    <row r="331" customFormat="false" ht="15" hidden="false" customHeight="false" outlineLevel="0" collapsed="false">
      <c r="H331" s="53"/>
      <c r="I331" s="53"/>
      <c r="J331" s="53"/>
      <c r="K331" s="53"/>
      <c r="L331" s="53"/>
      <c r="M331" s="56" t="n">
        <v>701</v>
      </c>
      <c r="N331" s="57" t="n">
        <v>-0.0016379177559838</v>
      </c>
      <c r="O331" s="58" t="n">
        <f aca="false">N331/MAX($N$10:$N$730)</f>
        <v>-0.0816575657095757</v>
      </c>
      <c r="P331" s="53"/>
      <c r="Q331" s="67" t="n">
        <f aca="false">M331</f>
        <v>701</v>
      </c>
      <c r="R331" s="68" t="n">
        <f aca="false">N331*'used Standard Values'!B326</f>
        <v>-1.74100010995664E-005</v>
      </c>
      <c r="S331" s="68" t="n">
        <f aca="false">N331*'used Standard Values'!C326</f>
        <v>-6.28707032420928E-006</v>
      </c>
      <c r="T331" s="68" t="n">
        <f aca="false">N331*'used Standard Values'!D326</f>
        <v>0</v>
      </c>
    </row>
    <row r="332" customFormat="false" ht="15" hidden="false" customHeight="false" outlineLevel="0" collapsed="false">
      <c r="H332" s="53"/>
      <c r="I332" s="53"/>
      <c r="J332" s="53"/>
      <c r="K332" s="53"/>
      <c r="L332" s="53"/>
      <c r="M332" s="56" t="n">
        <v>702</v>
      </c>
      <c r="N332" s="57" t="n">
        <v>-0.00161834530920908</v>
      </c>
      <c r="O332" s="58" t="n">
        <f aca="false">N332/MAX($N$10:$N$730)</f>
        <v>-0.080681791222264</v>
      </c>
      <c r="P332" s="53"/>
      <c r="Q332" s="67" t="n">
        <f aca="false">M332</f>
        <v>702</v>
      </c>
      <c r="R332" s="68" t="n">
        <f aca="false">N332*'used Standard Values'!B327</f>
        <v>-1.60844848030514E-005</v>
      </c>
      <c r="S332" s="68" t="n">
        <f aca="false">N332*'used Standard Values'!C327</f>
        <v>-5.808401530937E-006</v>
      </c>
      <c r="T332" s="68" t="n">
        <f aca="false">N332*'used Standard Values'!D327</f>
        <v>0</v>
      </c>
    </row>
    <row r="333" customFormat="false" ht="15" hidden="false" customHeight="false" outlineLevel="0" collapsed="false">
      <c r="H333" s="53"/>
      <c r="I333" s="53"/>
      <c r="J333" s="53"/>
      <c r="K333" s="53"/>
      <c r="L333" s="53"/>
      <c r="M333" s="56" t="n">
        <v>703</v>
      </c>
      <c r="N333" s="57" t="n">
        <v>-0.00159219364937695</v>
      </c>
      <c r="O333" s="58" t="n">
        <f aca="false">N333/MAX($N$10:$N$730)</f>
        <v>-0.0793780133778912</v>
      </c>
      <c r="P333" s="53"/>
      <c r="Q333" s="67" t="n">
        <f aca="false">M333</f>
        <v>703</v>
      </c>
      <c r="R333" s="68" t="n">
        <f aca="false">N333*'used Standard Values'!B328</f>
        <v>-1.47889665211332E-005</v>
      </c>
      <c r="S333" s="68" t="n">
        <f aca="false">N333*'used Standard Values'!C328</f>
        <v>-5.34056619041951E-006</v>
      </c>
      <c r="T333" s="68" t="n">
        <f aca="false">N333*'used Standard Values'!D328</f>
        <v>0</v>
      </c>
    </row>
    <row r="334" customFormat="false" ht="15" hidden="false" customHeight="false" outlineLevel="0" collapsed="false">
      <c r="H334" s="53"/>
      <c r="I334" s="53"/>
      <c r="J334" s="53"/>
      <c r="K334" s="53"/>
      <c r="L334" s="53"/>
      <c r="M334" s="56" t="n">
        <v>704</v>
      </c>
      <c r="N334" s="57" t="n">
        <v>-0.00155962174806775</v>
      </c>
      <c r="O334" s="58" t="n">
        <f aca="false">N334/MAX($N$10:$N$730)</f>
        <v>-0.0777541576246183</v>
      </c>
      <c r="P334" s="53"/>
      <c r="Q334" s="67" t="n">
        <f aca="false">M334</f>
        <v>704</v>
      </c>
      <c r="R334" s="68" t="n">
        <f aca="false">N334*'used Standard Values'!B329</f>
        <v>-1.35357294467048E-005</v>
      </c>
      <c r="S334" s="68" t="n">
        <f aca="false">N334*'used Standard Values'!C329</f>
        <v>-4.88799960326689E-006</v>
      </c>
      <c r="T334" s="68" t="n">
        <f aca="false">N334*'used Standard Values'!D329</f>
        <v>0</v>
      </c>
    </row>
    <row r="335" customFormat="false" ht="15" hidden="false" customHeight="false" outlineLevel="0" collapsed="false">
      <c r="H335" s="53"/>
      <c r="I335" s="53"/>
      <c r="J335" s="53"/>
      <c r="K335" s="53"/>
      <c r="L335" s="53"/>
      <c r="M335" s="56" t="n">
        <v>705</v>
      </c>
      <c r="N335" s="57" t="n">
        <v>-0.00152139398541548</v>
      </c>
      <c r="O335" s="58" t="n">
        <f aca="false">N335/MAX($N$10:$N$730)</f>
        <v>-0.0758483317494767</v>
      </c>
      <c r="P335" s="53"/>
      <c r="Q335" s="67" t="n">
        <f aca="false">M335</f>
        <v>705</v>
      </c>
      <c r="R335" s="68" t="n">
        <f aca="false">N335*'used Standard Values'!B330</f>
        <v>-1.23398988186102E-005</v>
      </c>
      <c r="S335" s="68" t="n">
        <f aca="false">N335*'used Standard Values'!C330</f>
        <v>-4.45616298328193E-006</v>
      </c>
      <c r="T335" s="68" t="n">
        <f aca="false">N335*'used Standard Values'!D330</f>
        <v>0</v>
      </c>
    </row>
    <row r="336" customFormat="false" ht="15" hidden="false" customHeight="false" outlineLevel="0" collapsed="false">
      <c r="H336" s="53"/>
      <c r="I336" s="53"/>
      <c r="J336" s="53"/>
      <c r="K336" s="53"/>
      <c r="L336" s="53"/>
      <c r="M336" s="56" t="n">
        <v>706</v>
      </c>
      <c r="N336" s="57" t="n">
        <v>-0.00147769673187491</v>
      </c>
      <c r="O336" s="58" t="n">
        <f aca="false">N336/MAX($N$10:$N$730)</f>
        <v>-0.0736698271577282</v>
      </c>
      <c r="P336" s="53"/>
      <c r="Q336" s="67" t="n">
        <f aca="false">M336</f>
        <v>706</v>
      </c>
      <c r="R336" s="68" t="n">
        <f aca="false">N336*'used Standard Values'!B331</f>
        <v>-1.12044699674075E-005</v>
      </c>
      <c r="S336" s="68" t="n">
        <f aca="false">N336*'used Standard Values'!C331</f>
        <v>-4.04613905171923E-006</v>
      </c>
      <c r="T336" s="68" t="n">
        <f aca="false">N336*'used Standard Values'!D331</f>
        <v>0</v>
      </c>
    </row>
    <row r="337" customFormat="false" ht="15" hidden="false" customHeight="false" outlineLevel="0" collapsed="false">
      <c r="H337" s="53"/>
      <c r="I337" s="53"/>
      <c r="J337" s="53"/>
      <c r="K337" s="53"/>
      <c r="L337" s="53"/>
      <c r="M337" s="56" t="n">
        <v>707</v>
      </c>
      <c r="N337" s="57" t="n">
        <v>-0.00142906792761819</v>
      </c>
      <c r="O337" s="58" t="n">
        <f aca="false">N337/MAX($N$10:$N$730)</f>
        <v>-0.071245462586025</v>
      </c>
      <c r="P337" s="53"/>
      <c r="Q337" s="67" t="n">
        <f aca="false">M337</f>
        <v>707</v>
      </c>
      <c r="R337" s="68" t="n">
        <f aca="false">N337*'used Standard Values'!B332</f>
        <v>-1.01302995556318E-005</v>
      </c>
      <c r="S337" s="68" t="n">
        <f aca="false">N337*'used Standard Values'!C332</f>
        <v>-3.65823669027955E-006</v>
      </c>
      <c r="T337" s="68" t="n">
        <f aca="false">N337*'used Standard Values'!D332</f>
        <v>0</v>
      </c>
    </row>
    <row r="338" customFormat="false" ht="15" hidden="false" customHeight="false" outlineLevel="0" collapsed="false">
      <c r="H338" s="53"/>
      <c r="I338" s="53"/>
      <c r="J338" s="53"/>
      <c r="K338" s="53"/>
      <c r="L338" s="53"/>
      <c r="M338" s="56" t="n">
        <v>708</v>
      </c>
      <c r="N338" s="57" t="n">
        <v>-0.00137589279669968</v>
      </c>
      <c r="O338" s="58" t="n">
        <f aca="false">N338/MAX($N$10:$N$730)</f>
        <v>-0.0685944431857954</v>
      </c>
      <c r="P338" s="53"/>
      <c r="Q338" s="67" t="n">
        <f aca="false">M338</f>
        <v>708</v>
      </c>
      <c r="R338" s="68" t="n">
        <f aca="false">N338*'used Standard Values'!B333</f>
        <v>-9.11847221817416E-006</v>
      </c>
      <c r="S338" s="68" t="n">
        <f aca="false">N338*'used Standard Values'!C333</f>
        <v>-3.29284718034474E-006</v>
      </c>
      <c r="T338" s="68" t="n">
        <f aca="false">N338*'used Standard Values'!D333</f>
        <v>0</v>
      </c>
    </row>
    <row r="339" customFormat="false" ht="15" hidden="false" customHeight="false" outlineLevel="0" collapsed="false">
      <c r="H339" s="53"/>
      <c r="I339" s="53"/>
      <c r="J339" s="53"/>
      <c r="K339" s="53"/>
      <c r="L339" s="53"/>
      <c r="M339" s="56" t="n">
        <v>709</v>
      </c>
      <c r="N339" s="57" t="n">
        <v>-0.00131827067097439</v>
      </c>
      <c r="O339" s="58" t="n">
        <f aca="false">N339/MAX($N$10:$N$730)</f>
        <v>-0.0657217210966984</v>
      </c>
      <c r="P339" s="53"/>
      <c r="Q339" s="67" t="n">
        <f aca="false">M339</f>
        <v>709</v>
      </c>
      <c r="R339" s="68" t="n">
        <f aca="false">N339*'used Standard Values'!B334</f>
        <v>-8.16722466112008E-006</v>
      </c>
      <c r="S339" s="68" t="n">
        <f aca="false">N339*'used Standard Values'!C334</f>
        <v>-2.94933401540422E-006</v>
      </c>
      <c r="T339" s="68" t="n">
        <f aca="false">N339*'used Standard Values'!D334</f>
        <v>0</v>
      </c>
    </row>
    <row r="340" customFormat="false" ht="15" hidden="false" customHeight="false" outlineLevel="0" collapsed="false">
      <c r="H340" s="53"/>
      <c r="I340" s="53"/>
      <c r="J340" s="53"/>
      <c r="K340" s="53"/>
      <c r="L340" s="53"/>
      <c r="M340" s="56" t="n">
        <v>710</v>
      </c>
      <c r="N340" s="57" t="n">
        <v>-0.00125744739761778</v>
      </c>
      <c r="O340" s="58" t="n">
        <f aca="false">N340/MAX($N$10:$N$730)</f>
        <v>-0.0626894074028979</v>
      </c>
      <c r="P340" s="53"/>
      <c r="Q340" s="67" t="n">
        <f aca="false">M340</f>
        <v>710</v>
      </c>
      <c r="R340" s="68" t="n">
        <f aca="false">N340*'used Standard Values'!B335</f>
        <v>-7.28105550900651E-006</v>
      </c>
      <c r="S340" s="68" t="n">
        <f aca="false">N340*'used Standard Values'!C335</f>
        <v>-2.62932250841877E-006</v>
      </c>
      <c r="T340" s="68" t="n">
        <f aca="false">N340*'used Standard Values'!D335</f>
        <v>0</v>
      </c>
    </row>
    <row r="341" customFormat="false" ht="15" hidden="false" customHeight="false" outlineLevel="0" collapsed="false">
      <c r="H341" s="53"/>
      <c r="I341" s="53"/>
      <c r="J341" s="53"/>
      <c r="K341" s="53"/>
      <c r="L341" s="53"/>
      <c r="M341" s="56" t="n">
        <v>711</v>
      </c>
      <c r="N341" s="57" t="n">
        <v>-0.00119303331328537</v>
      </c>
      <c r="O341" s="58" t="n">
        <f aca="false">N341/MAX($N$10:$N$730)</f>
        <v>-0.059478075634389</v>
      </c>
      <c r="P341" s="53"/>
      <c r="Q341" s="67" t="n">
        <f aca="false">M341</f>
        <v>711</v>
      </c>
      <c r="R341" s="68" t="n">
        <f aca="false">N341*'used Standard Values'!B336</f>
        <v>-6.45410263707736E-006</v>
      </c>
      <c r="S341" s="68" t="n">
        <f aca="false">N341*'used Standard Values'!C336</f>
        <v>-2.33069437140123E-006</v>
      </c>
      <c r="T341" s="68" t="n">
        <f aca="false">N341*'used Standard Values'!D336</f>
        <v>0</v>
      </c>
    </row>
    <row r="342" customFormat="false" ht="15" hidden="false" customHeight="false" outlineLevel="0" collapsed="false">
      <c r="H342" s="53"/>
      <c r="I342" s="53"/>
      <c r="J342" s="53"/>
      <c r="K342" s="53"/>
      <c r="L342" s="53"/>
      <c r="M342" s="56" t="n">
        <v>712</v>
      </c>
      <c r="N342" s="57" t="n">
        <v>-0.00112540762380108</v>
      </c>
      <c r="O342" s="58" t="n">
        <f aca="false">N342/MAX($N$10:$N$730)</f>
        <v>-0.0561066309067491</v>
      </c>
      <c r="P342" s="53"/>
      <c r="Q342" s="67" t="n">
        <f aca="false">M342</f>
        <v>712</v>
      </c>
      <c r="R342" s="68" t="n">
        <f aca="false">N342*'used Standard Values'!B337</f>
        <v>-5.68621542808771E-006</v>
      </c>
      <c r="S342" s="68" t="n">
        <f aca="false">N342*'used Standard Values'!C337</f>
        <v>-2.05339624223497E-006</v>
      </c>
      <c r="T342" s="68" t="n">
        <f aca="false">N342*'used Standard Values'!D337</f>
        <v>0</v>
      </c>
    </row>
    <row r="343" customFormat="false" ht="15" hidden="false" customHeight="false" outlineLevel="0" collapsed="false">
      <c r="H343" s="53"/>
      <c r="I343" s="53"/>
      <c r="J343" s="53"/>
      <c r="K343" s="53"/>
      <c r="L343" s="53"/>
      <c r="M343" s="56" t="n">
        <v>713</v>
      </c>
      <c r="N343" s="57" t="n">
        <v>-0.00105606810829498</v>
      </c>
      <c r="O343" s="58" t="n">
        <f aca="false">N343/MAX($N$10:$N$730)</f>
        <v>-0.0526497442449962</v>
      </c>
      <c r="P343" s="53"/>
      <c r="Q343" s="67" t="n">
        <f aca="false">M343</f>
        <v>713</v>
      </c>
      <c r="R343" s="68" t="n">
        <f aca="false">N343*'used Standard Values'!B338</f>
        <v>-4.9820139736989E-006</v>
      </c>
      <c r="S343" s="68" t="n">
        <f aca="false">N343*'used Standard Values'!C338</f>
        <v>-1.79909650792917E-006</v>
      </c>
      <c r="T343" s="68" t="n">
        <f aca="false">N343*'used Standard Values'!D338</f>
        <v>0</v>
      </c>
    </row>
    <row r="344" customFormat="false" ht="15" hidden="false" customHeight="false" outlineLevel="0" collapsed="false">
      <c r="H344" s="53"/>
      <c r="I344" s="53"/>
      <c r="J344" s="53"/>
      <c r="K344" s="53"/>
      <c r="L344" s="53"/>
      <c r="M344" s="56" t="n">
        <v>714</v>
      </c>
      <c r="N344" s="57" t="n">
        <v>-0.000984719130605614</v>
      </c>
      <c r="O344" s="58" t="n">
        <f aca="false">N344/MAX($N$10:$N$730)</f>
        <v>-0.04909267685703</v>
      </c>
      <c r="P344" s="53"/>
      <c r="Q344" s="67" t="n">
        <f aca="false">M344</f>
        <v>714</v>
      </c>
      <c r="R344" s="68" t="n">
        <f aca="false">N344*'used Standard Values'!B339</f>
        <v>-4.33621758465574E-006</v>
      </c>
      <c r="S344" s="68" t="n">
        <f aca="false">N344*'used Standard Values'!C339</f>
        <v>-1.56588756014035E-006</v>
      </c>
      <c r="T344" s="68" t="n">
        <f aca="false">N344*'used Standard Values'!D339</f>
        <v>0</v>
      </c>
    </row>
    <row r="345" customFormat="false" ht="15" hidden="false" customHeight="false" outlineLevel="0" collapsed="false">
      <c r="H345" s="53"/>
      <c r="I345" s="53"/>
      <c r="J345" s="53"/>
      <c r="K345" s="53"/>
      <c r="L345" s="53"/>
      <c r="M345" s="56" t="n">
        <v>715</v>
      </c>
      <c r="N345" s="57" t="n">
        <v>-0.000910897511941702</v>
      </c>
      <c r="O345" s="58" t="n">
        <f aca="false">N345/MAX($N$10:$N$730)</f>
        <v>-0.0454123371972312</v>
      </c>
      <c r="P345" s="53"/>
      <c r="Q345" s="67" t="n">
        <f aca="false">M345</f>
        <v>715</v>
      </c>
      <c r="R345" s="68" t="n">
        <f aca="false">N345*'used Standard Values'!B340</f>
        <v>-3.74329415673141E-006</v>
      </c>
      <c r="S345" s="68" t="n">
        <f aca="false">N345*'used Standard Values'!C340</f>
        <v>-1.35177190772149E-006</v>
      </c>
      <c r="T345" s="68" t="n">
        <f aca="false">N345*'used Standard Values'!D340</f>
        <v>0</v>
      </c>
    </row>
    <row r="346" customFormat="false" ht="15" hidden="false" customHeight="false" outlineLevel="0" collapsed="false">
      <c r="H346" s="53"/>
      <c r="I346" s="53"/>
      <c r="J346" s="53"/>
      <c r="K346" s="53"/>
      <c r="L346" s="53"/>
      <c r="M346" s="56" t="n">
        <v>716</v>
      </c>
      <c r="N346" s="57" t="n">
        <v>-0.000835422747880215</v>
      </c>
      <c r="O346" s="58" t="n">
        <f aca="false">N346/MAX($N$10:$N$730)</f>
        <v>-0.0416495808053123</v>
      </c>
      <c r="P346" s="53"/>
      <c r="Q346" s="67" t="n">
        <f aca="false">M346</f>
        <v>716</v>
      </c>
      <c r="R346" s="68" t="n">
        <f aca="false">N346*'used Standard Values'!B341</f>
        <v>-3.20293813359368E-006</v>
      </c>
      <c r="S346" s="68" t="n">
        <f aca="false">N346*'used Standard Values'!C341</f>
        <v>-1.15663945274917E-006</v>
      </c>
      <c r="T346" s="68" t="n">
        <f aca="false">N346*'used Standard Values'!D341</f>
        <v>0</v>
      </c>
    </row>
    <row r="347" customFormat="false" ht="15" hidden="false" customHeight="false" outlineLevel="0" collapsed="false">
      <c r="H347" s="53"/>
      <c r="I347" s="53"/>
      <c r="J347" s="53"/>
      <c r="K347" s="53"/>
      <c r="L347" s="53"/>
      <c r="M347" s="56" t="n">
        <v>717</v>
      </c>
      <c r="N347" s="57" t="n">
        <v>-0.000758372886092136</v>
      </c>
      <c r="O347" s="58" t="n">
        <f aca="false">N347/MAX($N$10:$N$730)</f>
        <v>-0.0378082987086452</v>
      </c>
      <c r="P347" s="53"/>
      <c r="Q347" s="67" t="n">
        <f aca="false">M347</f>
        <v>717</v>
      </c>
      <c r="R347" s="68" t="n">
        <f aca="false">N347*'used Standard Values'!B342</f>
        <v>-2.71175033069819E-006</v>
      </c>
      <c r="S347" s="68" t="n">
        <f aca="false">N347*'used Standard Values'!C342</f>
        <v>-9.79262639878423E-007</v>
      </c>
      <c r="T347" s="68" t="n">
        <f aca="false">N347*'used Standard Values'!D342</f>
        <v>0</v>
      </c>
    </row>
    <row r="348" customFormat="false" ht="15" hidden="false" customHeight="false" outlineLevel="0" collapsed="false">
      <c r="H348" s="53"/>
      <c r="I348" s="53"/>
      <c r="J348" s="53"/>
      <c r="K348" s="53"/>
      <c r="L348" s="53"/>
      <c r="M348" s="56" t="n">
        <v>718</v>
      </c>
      <c r="N348" s="57" t="n">
        <v>-0.000680792463078423</v>
      </c>
      <c r="O348" s="58" t="n">
        <f aca="false">N348/MAX($N$10:$N$730)</f>
        <v>-0.0339405657489926</v>
      </c>
      <c r="P348" s="53"/>
      <c r="Q348" s="67" t="n">
        <f aca="false">M348</f>
        <v>718</v>
      </c>
      <c r="R348" s="68" t="n">
        <f aca="false">N348*'used Standard Values'!B343</f>
        <v>-2.26999490292585E-006</v>
      </c>
      <c r="S348" s="68" t="n">
        <f aca="false">N348*'used Standard Values'!C343</f>
        <v>-8.19736758453029E-007</v>
      </c>
      <c r="T348" s="68" t="n">
        <f aca="false">N348*'used Standard Values'!D343</f>
        <v>0</v>
      </c>
    </row>
    <row r="349" customFormat="false" ht="15" hidden="false" customHeight="false" outlineLevel="0" collapsed="false">
      <c r="H349" s="53"/>
      <c r="I349" s="53"/>
      <c r="J349" s="53"/>
      <c r="K349" s="53"/>
      <c r="L349" s="53"/>
      <c r="M349" s="56" t="n">
        <v>719</v>
      </c>
      <c r="N349" s="57" t="n">
        <v>-0.000602074832009402</v>
      </c>
      <c r="O349" s="58" t="n">
        <f aca="false">N349/MAX($N$10:$N$730)</f>
        <v>-0.0300161378538569</v>
      </c>
      <c r="P349" s="53"/>
      <c r="Q349" s="67" t="n">
        <f aca="false">M349</f>
        <v>719</v>
      </c>
      <c r="R349" s="68" t="n">
        <f aca="false">N349*'used Standard Values'!B344</f>
        <v>-1.87189580832964E-006</v>
      </c>
      <c r="S349" s="68" t="n">
        <f aca="false">N349*'used Standard Values'!C344</f>
        <v>-6.75975905189566E-007</v>
      </c>
      <c r="T349" s="68" t="n">
        <f aca="false">N349*'used Standard Values'!D344</f>
        <v>0</v>
      </c>
    </row>
    <row r="350" customFormat="false" ht="15" hidden="false" customHeight="false" outlineLevel="0" collapsed="false">
      <c r="H350" s="53"/>
      <c r="I350" s="53"/>
      <c r="J350" s="53"/>
      <c r="K350" s="53"/>
      <c r="L350" s="53"/>
      <c r="M350" s="56" t="n">
        <v>720</v>
      </c>
      <c r="N350" s="57" t="n">
        <v>-0.000522973578965525</v>
      </c>
      <c r="O350" s="58" t="n">
        <f aca="false">N350/MAX($N$10:$N$730)</f>
        <v>-0.02607258467816</v>
      </c>
      <c r="P350" s="53"/>
      <c r="Q350" s="67" t="n">
        <f aca="false">M350</f>
        <v>720</v>
      </c>
      <c r="R350" s="68" t="n">
        <f aca="false">N350*'used Standard Values'!B345</f>
        <v>-1.51627141778138E-006</v>
      </c>
      <c r="S350" s="68" t="n">
        <f aca="false">N350*'used Standard Values'!C345</f>
        <v>-5.47553337176906E-007</v>
      </c>
      <c r="T350" s="68" t="n">
        <f aca="false">N350*'used Standard Values'!D345</f>
        <v>0</v>
      </c>
    </row>
    <row r="351" customFormat="false" ht="15" hidden="false" customHeight="false" outlineLevel="0" collapsed="false">
      <c r="H351" s="53"/>
      <c r="I351" s="53"/>
      <c r="J351" s="53"/>
      <c r="K351" s="53"/>
      <c r="L351" s="53"/>
      <c r="M351" s="56" t="n">
        <v>721</v>
      </c>
      <c r="N351" s="57" t="n">
        <v>-0.000443338817076229</v>
      </c>
      <c r="O351" s="58" t="n">
        <f aca="false">N351/MAX($N$10:$N$730)</f>
        <v>-0.0221024336873762</v>
      </c>
      <c r="P351" s="53"/>
      <c r="Q351" s="67" t="n">
        <f aca="false">M351</f>
        <v>721</v>
      </c>
      <c r="R351" s="68" t="n">
        <f aca="false">N351*'used Standard Values'!B346</f>
        <v>-1.19894244328247E-006</v>
      </c>
      <c r="S351" s="68" t="n">
        <f aca="false">N351*'used Standard Values'!C346</f>
        <v>-4.32960078032951E-007</v>
      </c>
      <c r="T351" s="68" t="n">
        <f aca="false">N351*'used Standard Values'!D346</f>
        <v>0</v>
      </c>
    </row>
    <row r="352" customFormat="false" ht="15" hidden="false" customHeight="false" outlineLevel="0" collapsed="false">
      <c r="H352" s="53"/>
      <c r="I352" s="53"/>
      <c r="J352" s="53"/>
      <c r="K352" s="53"/>
      <c r="L352" s="53"/>
      <c r="M352" s="56" t="n">
        <v>722</v>
      </c>
      <c r="N352" s="57" t="n">
        <v>-0.000364300482178308</v>
      </c>
      <c r="O352" s="58" t="n">
        <f aca="false">N352/MAX($N$10:$N$730)</f>
        <v>-0.0181620172641925</v>
      </c>
      <c r="P352" s="53"/>
      <c r="Q352" s="67" t="n">
        <f aca="false">M352</f>
        <v>722</v>
      </c>
      <c r="R352" s="68" t="n">
        <f aca="false">N352*'used Standard Values'!B347</f>
        <v>-9.19137402545514E-007</v>
      </c>
      <c r="S352" s="68" t="n">
        <f aca="false">N352*'used Standard Values'!C347</f>
        <v>-3.31917375156899E-007</v>
      </c>
      <c r="T352" s="68" t="n">
        <f aca="false">N352*'used Standard Values'!D347</f>
        <v>0</v>
      </c>
    </row>
    <row r="353" customFormat="false" ht="15" hidden="false" customHeight="false" outlineLevel="0" collapsed="false">
      <c r="H353" s="53"/>
      <c r="I353" s="53"/>
      <c r="J353" s="53"/>
      <c r="K353" s="53"/>
      <c r="L353" s="53"/>
      <c r="M353" s="56" t="n">
        <v>723</v>
      </c>
      <c r="N353" s="57" t="n">
        <v>-0.000284385072087484</v>
      </c>
      <c r="O353" s="58" t="n">
        <f aca="false">N353/MAX($N$10:$N$730)</f>
        <v>-0.014177874698512</v>
      </c>
      <c r="P353" s="53"/>
      <c r="Q353" s="67" t="n">
        <f aca="false">M353</f>
        <v>723</v>
      </c>
      <c r="R353" s="68" t="n">
        <f aca="false">N353*'used Standard Values'!B348</f>
        <v>-6.69490236386053E-007</v>
      </c>
      <c r="S353" s="68" t="n">
        <f aca="false">N353*'used Standard Values'!C348</f>
        <v>-2.41765191365965E-007</v>
      </c>
      <c r="T353" s="68" t="n">
        <f aca="false">N353*'used Standard Values'!D348</f>
        <v>0</v>
      </c>
    </row>
    <row r="354" customFormat="false" ht="15" hidden="false" customHeight="false" outlineLevel="0" collapsed="false">
      <c r="H354" s="53"/>
      <c r="I354" s="53"/>
      <c r="J354" s="53"/>
      <c r="K354" s="53"/>
      <c r="L354" s="53"/>
      <c r="M354" s="56" t="n">
        <v>724</v>
      </c>
      <c r="N354" s="57" t="n">
        <v>-0.000205214767486684</v>
      </c>
      <c r="O354" s="58" t="n">
        <f aca="false">N354/MAX($N$10:$N$730)</f>
        <v>-0.0102308789921837</v>
      </c>
      <c r="P354" s="53"/>
      <c r="Q354" s="67" t="n">
        <f aca="false">M354</f>
        <v>724</v>
      </c>
      <c r="R354" s="68" t="n">
        <f aca="false">N354*'used Standard Values'!B349</f>
        <v>-4.50778041697533E-007</v>
      </c>
      <c r="S354" s="68" t="n">
        <f aca="false">N354*'used Standard Values'!C349</f>
        <v>-1.6278423381751E-007</v>
      </c>
      <c r="T354" s="68" t="n">
        <f aca="false">N354*'used Standard Values'!D349</f>
        <v>0</v>
      </c>
    </row>
    <row r="355" customFormat="false" ht="15" hidden="false" customHeight="false" outlineLevel="0" collapsed="false">
      <c r="H355" s="53"/>
      <c r="I355" s="53"/>
      <c r="J355" s="53"/>
      <c r="K355" s="53"/>
      <c r="L355" s="53"/>
      <c r="M355" s="56" t="n">
        <v>725</v>
      </c>
      <c r="N355" s="57" t="n">
        <v>-0.000126415118946278</v>
      </c>
      <c r="O355" s="58" t="n">
        <f aca="false">N355/MAX($N$10:$N$730)</f>
        <v>-0.00630236215727421</v>
      </c>
      <c r="P355" s="53"/>
      <c r="Q355" s="67" t="n">
        <f aca="false">M355</f>
        <v>725</v>
      </c>
      <c r="R355" s="68" t="n">
        <f aca="false">N355*'used Standard Values'!B350</f>
        <v>-2.5904859759353E-007</v>
      </c>
      <c r="S355" s="68" t="n">
        <f aca="false">N355*'used Standard Values'!C350</f>
        <v>-9.35471880202481E-008</v>
      </c>
      <c r="T355" s="68" t="n">
        <f aca="false">N355*'used Standard Values'!D350</f>
        <v>0</v>
      </c>
    </row>
    <row r="356" customFormat="false" ht="15" hidden="false" customHeight="false" outlineLevel="0" collapsed="false">
      <c r="H356" s="53"/>
      <c r="I356" s="53"/>
      <c r="J356" s="53"/>
      <c r="K356" s="53"/>
      <c r="L356" s="53"/>
      <c r="M356" s="56" t="n">
        <v>726</v>
      </c>
      <c r="N356" s="57" t="n">
        <v>-4.72690934629504E-005</v>
      </c>
      <c r="O356" s="58" t="n">
        <f aca="false">N356/MAX($N$10:$N$730)</f>
        <v>-0.00235657687413282</v>
      </c>
      <c r="P356" s="53"/>
      <c r="Q356" s="67" t="n">
        <f aca="false">M356</f>
        <v>726</v>
      </c>
      <c r="R356" s="68" t="n">
        <f aca="false">N356*'used Standard Values'!B351</f>
        <v>-9.03293468439597E-008</v>
      </c>
      <c r="S356" s="68" t="n">
        <f aca="false">N356*'used Standard Values'!C351</f>
        <v>-3.26195836434652E-008</v>
      </c>
      <c r="T356" s="68" t="n">
        <f aca="false">N356*'used Standard Values'!D351</f>
        <v>0</v>
      </c>
    </row>
    <row r="357" customFormat="false" ht="15" hidden="false" customHeight="false" outlineLevel="0" collapsed="false">
      <c r="H357" s="53"/>
      <c r="I357" s="53"/>
      <c r="J357" s="53"/>
      <c r="K357" s="53"/>
      <c r="L357" s="53"/>
      <c r="M357" s="56" t="n">
        <v>727</v>
      </c>
      <c r="N357" s="57" t="n">
        <v>3.12346312260343E-005</v>
      </c>
      <c r="O357" s="58" t="n">
        <f aca="false">N357/MAX($N$10:$N$730)</f>
        <v>0.00155718682603966</v>
      </c>
      <c r="P357" s="53"/>
      <c r="Q357" s="67" t="n">
        <f aca="false">M357</f>
        <v>727</v>
      </c>
      <c r="R357" s="68" t="n">
        <f aca="false">N357*'used Standard Values'!B352</f>
        <v>5.56425589820473E-008</v>
      </c>
      <c r="S357" s="68" t="n">
        <f aca="false">N357*'used Standard Values'!C352</f>
        <v>2.00935506140213E-008</v>
      </c>
      <c r="T357" s="68" t="n">
        <f aca="false">N357*'used Standard Values'!D352</f>
        <v>0</v>
      </c>
    </row>
    <row r="358" customFormat="false" ht="15" hidden="false" customHeight="false" outlineLevel="0" collapsed="false">
      <c r="H358" s="53"/>
      <c r="I358" s="53"/>
      <c r="J358" s="53"/>
      <c r="K358" s="53"/>
      <c r="L358" s="53"/>
      <c r="M358" s="56" t="n">
        <v>728</v>
      </c>
      <c r="N358" s="57" t="n">
        <v>0.000108856861701032</v>
      </c>
      <c r="O358" s="58" t="n">
        <f aca="false">N358/MAX($N$10:$N$730)</f>
        <v>0.00542700407564168</v>
      </c>
      <c r="P358" s="53"/>
      <c r="Q358" s="67" t="n">
        <f aca="false">M358</f>
        <v>728</v>
      </c>
      <c r="R358" s="68" t="n">
        <f aca="false">N358*'used Standard Values'!B353</f>
        <v>1.80714364678495E-007</v>
      </c>
      <c r="S358" s="68" t="n">
        <f aca="false">N358*'used Standard Values'!C353</f>
        <v>6.52592531623199E-008</v>
      </c>
      <c r="T358" s="68" t="n">
        <f aca="false">N358*'used Standard Values'!D353</f>
        <v>0</v>
      </c>
    </row>
    <row r="359" customFormat="false" ht="15" hidden="false" customHeight="false" outlineLevel="0" collapsed="false">
      <c r="H359" s="53"/>
      <c r="I359" s="53"/>
      <c r="J359" s="53"/>
      <c r="K359" s="53"/>
      <c r="L359" s="53"/>
      <c r="M359" s="56" t="n">
        <v>729</v>
      </c>
      <c r="N359" s="57" t="n">
        <v>0.000185093119124705</v>
      </c>
      <c r="O359" s="58" t="n">
        <f aca="false">N359/MAX($N$10:$N$730)</f>
        <v>0.00922772433603523</v>
      </c>
      <c r="P359" s="53"/>
      <c r="Q359" s="67" t="n">
        <f aca="false">M359</f>
        <v>729</v>
      </c>
      <c r="R359" s="68" t="n">
        <f aca="false">N359*'used Standard Values'!B354</f>
        <v>2.86238919908472E-007</v>
      </c>
      <c r="S359" s="68" t="n">
        <f aca="false">N359*'used Standard Values'!C354</f>
        <v>1.03366122312851E-007</v>
      </c>
      <c r="T359" s="68" t="n">
        <f aca="false">N359*'used Standard Values'!D354</f>
        <v>0</v>
      </c>
    </row>
    <row r="360" customFormat="false" ht="15" hidden="false" customHeight="false" outlineLevel="0" collapsed="false">
      <c r="H360" s="53"/>
      <c r="I360" s="53"/>
      <c r="J360" s="53"/>
      <c r="K360" s="53"/>
      <c r="L360" s="53"/>
      <c r="M360" s="56" t="n">
        <v>730</v>
      </c>
      <c r="N360" s="57" t="n">
        <v>0.000261515931156894</v>
      </c>
      <c r="O360" s="58" t="n">
        <f aca="false">N360/MAX($N$10:$N$730)</f>
        <v>0.0130377451825828</v>
      </c>
      <c r="P360" s="53"/>
      <c r="Q360" s="67" t="n">
        <f aca="false">M360</f>
        <v>730</v>
      </c>
      <c r="R360" s="68" t="n">
        <f aca="false">N360*'used Standard Values'!B355</f>
        <v>3.76575356903919E-007</v>
      </c>
      <c r="S360" s="68" t="n">
        <f aca="false">N360*'used Standard Values'!C355</f>
        <v>1.35988284201583E-007</v>
      </c>
      <c r="T360" s="68" t="n">
        <f aca="false">N360*'used Standard Values'!D355</f>
        <v>0</v>
      </c>
    </row>
    <row r="361" customFormat="false" ht="15" hidden="false" customHeight="false" outlineLevel="0" collapsed="false">
      <c r="H361" s="53"/>
      <c r="I361" s="53"/>
      <c r="J361" s="53"/>
      <c r="K361" s="53"/>
      <c r="L361" s="53"/>
      <c r="M361" s="56" t="n">
        <v>731</v>
      </c>
      <c r="N361" s="57" t="n">
        <v>0.000336579186804815</v>
      </c>
      <c r="O361" s="58" t="n">
        <f aca="false">N361/MAX($N$10:$N$730)</f>
        <v>0.0167799860295681</v>
      </c>
      <c r="P361" s="53"/>
      <c r="Q361" s="67" t="n">
        <f aca="false">M361</f>
        <v>731</v>
      </c>
      <c r="R361" s="68" t="n">
        <f aca="false">N361*'used Standard Values'!B356</f>
        <v>4.51030246644298E-007</v>
      </c>
      <c r="S361" s="68" t="n">
        <f aca="false">N361*'used Standard Values'!C356</f>
        <v>1.6287524597179E-007</v>
      </c>
      <c r="T361" s="68" t="n">
        <f aca="false">N361*'used Standard Values'!D356</f>
        <v>0</v>
      </c>
    </row>
    <row r="362" customFormat="false" ht="15" hidden="false" customHeight="false" outlineLevel="0" collapsed="false">
      <c r="H362" s="53"/>
      <c r="I362" s="53"/>
      <c r="J362" s="53"/>
      <c r="K362" s="53"/>
      <c r="L362" s="53"/>
      <c r="M362" s="56" t="n">
        <v>732</v>
      </c>
      <c r="N362" s="57" t="n">
        <v>0.000410323765417532</v>
      </c>
      <c r="O362" s="58" t="n">
        <f aca="false">N362/MAX($N$10:$N$730)</f>
        <v>0.0204564848963723</v>
      </c>
      <c r="P362" s="53"/>
      <c r="Q362" s="67" t="n">
        <f aca="false">M362</f>
        <v>732</v>
      </c>
      <c r="R362" s="68" t="n">
        <f aca="false">N362*'used Standard Values'!B357</f>
        <v>5.11376250745735E-007</v>
      </c>
      <c r="S362" s="68" t="n">
        <f aca="false">N362*'used Standard Values'!C357</f>
        <v>1.84667359532703E-007</v>
      </c>
      <c r="T362" s="68" t="n">
        <f aca="false">N362*'used Standard Values'!D357</f>
        <v>0</v>
      </c>
    </row>
    <row r="363" customFormat="false" ht="15" hidden="false" customHeight="false" outlineLevel="0" collapsed="false">
      <c r="H363" s="53"/>
      <c r="I363" s="53"/>
      <c r="J363" s="53"/>
      <c r="K363" s="53"/>
      <c r="L363" s="53"/>
      <c r="M363" s="56" t="n">
        <v>733</v>
      </c>
      <c r="N363" s="57" t="n">
        <v>0.000484522051263765</v>
      </c>
      <c r="O363" s="58" t="n">
        <f aca="false">N363/MAX($N$10:$N$730)</f>
        <v>0.0241556031090493</v>
      </c>
      <c r="P363" s="53"/>
      <c r="Q363" s="67" t="n">
        <f aca="false">M363</f>
        <v>733</v>
      </c>
      <c r="R363" s="68" t="n">
        <f aca="false">N363*'used Standard Values'!B358</f>
        <v>5.61304745249585E-007</v>
      </c>
      <c r="S363" s="68" t="n">
        <f aca="false">N363*'used Standard Values'!C358</f>
        <v>2.0269747444035E-007</v>
      </c>
      <c r="T363" s="68" t="n">
        <f aca="false">N363*'used Standard Values'!D358</f>
        <v>0</v>
      </c>
    </row>
    <row r="364" customFormat="false" ht="15" hidden="false" customHeight="false" outlineLevel="0" collapsed="false">
      <c r="H364" s="53"/>
      <c r="I364" s="53"/>
      <c r="J364" s="53"/>
      <c r="K364" s="53"/>
      <c r="L364" s="53"/>
      <c r="M364" s="56" t="n">
        <v>734</v>
      </c>
      <c r="N364" s="57" t="n">
        <v>0.000556398208820749</v>
      </c>
      <c r="O364" s="58" t="n">
        <f aca="false">N364/MAX($N$10:$N$730)</f>
        <v>0.0277389527840981</v>
      </c>
      <c r="P364" s="53"/>
      <c r="Q364" s="67" t="n">
        <f aca="false">M364</f>
        <v>734</v>
      </c>
      <c r="R364" s="68" t="n">
        <f aca="false">N364*'used Standard Values'!B359</f>
        <v>5.98923723920919E-007</v>
      </c>
      <c r="S364" s="68" t="n">
        <f aca="false">N364*'used Standard Values'!C359</f>
        <v>2.16282221495667E-007</v>
      </c>
      <c r="T364" s="68" t="n">
        <f aca="false">N364*'used Standard Values'!D359</f>
        <v>0</v>
      </c>
    </row>
    <row r="365" customFormat="false" ht="15" hidden="false" customHeight="false" outlineLevel="0" collapsed="false">
      <c r="H365" s="53"/>
      <c r="I365" s="53"/>
      <c r="J365" s="53"/>
      <c r="K365" s="53"/>
      <c r="L365" s="53"/>
      <c r="M365" s="56" t="n">
        <v>735</v>
      </c>
      <c r="N365" s="57" t="n">
        <v>0.000627392239080448</v>
      </c>
      <c r="O365" s="58" t="n">
        <f aca="false">N365/MAX($N$10:$N$730)</f>
        <v>0.0312783244465272</v>
      </c>
      <c r="P365" s="53"/>
      <c r="Q365" s="67" t="n">
        <f aca="false">M365</f>
        <v>735</v>
      </c>
      <c r="R365" s="68" t="n">
        <f aca="false">N365*'used Standard Values'!B360</f>
        <v>6.2736043029392E-007</v>
      </c>
      <c r="S365" s="68" t="n">
        <f aca="false">N365*'used Standard Values'!C360</f>
        <v>2.26551337531947E-007</v>
      </c>
      <c r="T365" s="68" t="n">
        <f aca="false">N365*'used Standard Values'!D360</f>
        <v>0</v>
      </c>
    </row>
    <row r="366" customFormat="false" ht="15" hidden="false" customHeight="false" outlineLevel="0" collapsed="false">
      <c r="H366" s="53"/>
      <c r="I366" s="53"/>
      <c r="J366" s="53"/>
      <c r="K366" s="53"/>
      <c r="L366" s="53"/>
      <c r="M366" s="56" t="n">
        <v>736</v>
      </c>
      <c r="N366" s="57" t="n">
        <v>0.000697549943123454</v>
      </c>
      <c r="O366" s="58" t="n">
        <f aca="false">N366/MAX($N$10:$N$730)</f>
        <v>0.0347760014861684</v>
      </c>
      <c r="P366" s="53"/>
      <c r="Q366" s="67" t="n">
        <f aca="false">M366</f>
        <v>736</v>
      </c>
      <c r="R366" s="68" t="n">
        <f aca="false">N366*'used Standard Values'!B361</f>
        <v>6.47839604466716E-007</v>
      </c>
      <c r="S366" s="68" t="n">
        <f aca="false">N366*'used Standard Values'!C361</f>
        <v>2.33946741349545E-007</v>
      </c>
      <c r="T366" s="68" t="n">
        <f aca="false">N366*'used Standard Values'!D361</f>
        <v>0</v>
      </c>
    </row>
    <row r="367" customFormat="false" ht="15" hidden="false" customHeight="false" outlineLevel="0" collapsed="false">
      <c r="H367" s="53"/>
      <c r="I367" s="53"/>
      <c r="J367" s="53"/>
      <c r="K367" s="53"/>
      <c r="L367" s="53"/>
      <c r="M367" s="56" t="n">
        <v>737</v>
      </c>
      <c r="N367" s="57" t="n">
        <v>0.000766151720331224</v>
      </c>
      <c r="O367" s="58" t="n">
        <f aca="false">N367/MAX($N$10:$N$730)</f>
        <v>0.0381961085762053</v>
      </c>
      <c r="P367" s="53"/>
      <c r="Q367" s="67" t="n">
        <f aca="false">M367</f>
        <v>737</v>
      </c>
      <c r="R367" s="68" t="n">
        <f aca="false">N367*'used Standard Values'!B362</f>
        <v>6.60754679850766E-007</v>
      </c>
      <c r="S367" s="68" t="n">
        <f aca="false">N367*'used Standard Values'!C362</f>
        <v>2.38610598240646E-007</v>
      </c>
      <c r="T367" s="68" t="n">
        <f aca="false">N367*'used Standard Values'!D362</f>
        <v>0</v>
      </c>
    </row>
    <row r="368" customFormat="false" ht="15" hidden="false" customHeight="false" outlineLevel="0" collapsed="false">
      <c r="H368" s="53"/>
      <c r="I368" s="53"/>
      <c r="J368" s="53"/>
      <c r="K368" s="53"/>
      <c r="L368" s="53"/>
      <c r="M368" s="56" t="n">
        <v>738</v>
      </c>
      <c r="N368" s="57" t="n">
        <v>0.000834075768755632</v>
      </c>
      <c r="O368" s="58" t="n">
        <f aca="false">N368/MAX($N$10:$N$730)</f>
        <v>0.0415824278387038</v>
      </c>
      <c r="P368" s="53"/>
      <c r="Q368" s="67" t="n">
        <f aca="false">M368</f>
        <v>738</v>
      </c>
      <c r="R368" s="68" t="n">
        <f aca="false">N368*'used Standard Values'!B363</f>
        <v>6.67886422053803E-007</v>
      </c>
      <c r="S368" s="68" t="n">
        <f aca="false">N368*'used Standard Values'!C363</f>
        <v>2.41186020117684E-007</v>
      </c>
      <c r="T368" s="68" t="n">
        <f aca="false">N368*'used Standard Values'!D363</f>
        <v>0</v>
      </c>
    </row>
    <row r="369" customFormat="false" ht="15" hidden="false" customHeight="false" outlineLevel="0" collapsed="false">
      <c r="H369" s="53"/>
      <c r="I369" s="53"/>
      <c r="J369" s="53"/>
      <c r="K369" s="53"/>
      <c r="L369" s="53"/>
      <c r="M369" s="56" t="n">
        <v>739</v>
      </c>
      <c r="N369" s="57" t="n">
        <v>0.00090069875948047</v>
      </c>
      <c r="O369" s="58" t="n">
        <f aca="false">N369/MAX($N$10:$N$730)</f>
        <v>0.0449038835241353</v>
      </c>
      <c r="P369" s="53"/>
      <c r="Q369" s="67" t="n">
        <f aca="false">M369</f>
        <v>739</v>
      </c>
      <c r="R369" s="68" t="n">
        <f aca="false">N369*'used Standard Values'!B364</f>
        <v>6.69575855002741E-007</v>
      </c>
      <c r="S369" s="68" t="n">
        <f aca="false">N369*'used Standard Values'!C364</f>
        <v>2.41796094707693E-007</v>
      </c>
      <c r="T369" s="68" t="n">
        <f aca="false">N369*'used Standard Values'!D364</f>
        <v>0</v>
      </c>
    </row>
    <row r="370" customFormat="false" ht="15" hidden="false" customHeight="false" outlineLevel="0" collapsed="false">
      <c r="H370" s="53"/>
      <c r="I370" s="53"/>
      <c r="J370" s="53"/>
      <c r="K370" s="53"/>
      <c r="L370" s="53"/>
      <c r="M370" s="56" t="n">
        <v>740</v>
      </c>
      <c r="N370" s="57" t="n">
        <v>0.00096617653043407</v>
      </c>
      <c r="O370" s="58" t="n">
        <f aca="false">N370/MAX($N$10:$N$730)</f>
        <v>0.0481682448540168</v>
      </c>
      <c r="P370" s="53"/>
      <c r="Q370" s="67" t="n">
        <f aca="false">M370</f>
        <v>740</v>
      </c>
      <c r="R370" s="68" t="n">
        <f aca="false">N370*'used Standard Values'!B365</f>
        <v>6.66737747474796E-007</v>
      </c>
      <c r="S370" s="68" t="n">
        <f aca="false">N370*'used Standard Values'!C365</f>
        <v>2.40771191384168E-007</v>
      </c>
      <c r="T370" s="68" t="n">
        <f aca="false">N370*'used Standard Values'!D365</f>
        <v>0</v>
      </c>
    </row>
    <row r="371" customFormat="false" ht="15" hidden="false" customHeight="false" outlineLevel="0" collapsed="false">
      <c r="H371" s="53"/>
      <c r="I371" s="53"/>
      <c r="J371" s="53"/>
      <c r="K371" s="53"/>
      <c r="L371" s="53"/>
      <c r="M371" s="56" t="n">
        <v>741</v>
      </c>
      <c r="N371" s="57" t="n">
        <v>0.00102993970809641</v>
      </c>
      <c r="O371" s="58" t="n">
        <f aca="false">N371/MAX($N$10:$N$730)</f>
        <v>0.0513471259979526</v>
      </c>
      <c r="P371" s="53"/>
      <c r="Q371" s="67" t="n">
        <f aca="false">M371</f>
        <v>741</v>
      </c>
      <c r="R371" s="68" t="n">
        <f aca="false">N371*'used Standard Values'!B366</f>
        <v>6.59692450095197E-007</v>
      </c>
      <c r="S371" s="68" t="n">
        <f aca="false">N371*'used Standard Values'!C366</f>
        <v>2.38227011368145E-007</v>
      </c>
      <c r="T371" s="68" t="n">
        <f aca="false">N371*'used Standard Values'!D366</f>
        <v>0</v>
      </c>
    </row>
    <row r="372" customFormat="false" ht="15" hidden="false" customHeight="false" outlineLevel="0" collapsed="false">
      <c r="H372" s="53"/>
      <c r="I372" s="53"/>
      <c r="J372" s="53"/>
      <c r="K372" s="53"/>
      <c r="L372" s="53"/>
      <c r="M372" s="56" t="n">
        <v>742</v>
      </c>
      <c r="N372" s="57" t="n">
        <v>0.00109235320696525</v>
      </c>
      <c r="O372" s="58" t="n">
        <f aca="false">N372/MAX($N$10:$N$730)</f>
        <v>0.0544587195846437</v>
      </c>
      <c r="P372" s="53"/>
      <c r="Q372" s="67" t="n">
        <f aca="false">M372</f>
        <v>742</v>
      </c>
      <c r="R372" s="68" t="n">
        <f aca="false">N372*'used Standard Values'!B367</f>
        <v>6.49406275482575E-007</v>
      </c>
      <c r="S372" s="68" t="n">
        <f aca="false">N372*'used Standard Values'!C367</f>
        <v>2.34512503649259E-007</v>
      </c>
      <c r="T372" s="68" t="n">
        <f aca="false">N372*'used Standard Values'!D367</f>
        <v>0</v>
      </c>
    </row>
    <row r="373" customFormat="false" ht="15" hidden="false" customHeight="false" outlineLevel="0" collapsed="false">
      <c r="H373" s="53"/>
      <c r="I373" s="53"/>
      <c r="J373" s="53"/>
      <c r="K373" s="53"/>
      <c r="L373" s="53"/>
      <c r="M373" s="56" t="n">
        <v>743</v>
      </c>
      <c r="N373" s="57" t="n">
        <v>0.00115418886440443</v>
      </c>
      <c r="O373" s="58" t="n">
        <f aca="false">N373/MAX($N$10:$N$730)</f>
        <v>0.0575415051775634</v>
      </c>
      <c r="P373" s="53"/>
      <c r="Q373" s="67" t="n">
        <f aca="false">M373</f>
        <v>743</v>
      </c>
      <c r="R373" s="68" t="n">
        <f aca="false">N373*'used Standard Values'!B368</f>
        <v>6.36955975979001E-007</v>
      </c>
      <c r="S373" s="68" t="n">
        <f aca="false">N373*'used Standard Values'!C368</f>
        <v>2.30016452084974E-007</v>
      </c>
      <c r="T373" s="68" t="n">
        <f aca="false">N373*'used Standard Values'!D368</f>
        <v>0</v>
      </c>
    </row>
    <row r="374" customFormat="false" ht="15" hidden="false" customHeight="false" outlineLevel="0" collapsed="false">
      <c r="H374" s="53"/>
      <c r="I374" s="53"/>
      <c r="J374" s="53"/>
      <c r="K374" s="53"/>
      <c r="L374" s="53"/>
      <c r="M374" s="56" t="n">
        <v>744</v>
      </c>
      <c r="N374" s="57" t="n">
        <v>0.00121402929065052</v>
      </c>
      <c r="O374" s="58" t="n">
        <f aca="false">N374/MAX($N$10:$N$730)</f>
        <v>0.0605248195231267</v>
      </c>
      <c r="P374" s="53"/>
      <c r="Q374" s="67" t="n">
        <f aca="false">M374</f>
        <v>744</v>
      </c>
      <c r="R374" s="68" t="n">
        <f aca="false">N374*'used Standard Values'!B369</f>
        <v>6.22103815378754E-007</v>
      </c>
      <c r="S374" s="68" t="n">
        <f aca="false">N374*'used Standard Values'!C369</f>
        <v>2.24653085161651E-007</v>
      </c>
      <c r="T374" s="68" t="n">
        <f aca="false">N374*'used Standard Values'!D369</f>
        <v>0</v>
      </c>
    </row>
    <row r="375" customFormat="false" ht="15" hidden="false" customHeight="false" outlineLevel="0" collapsed="false">
      <c r="H375" s="53"/>
      <c r="I375" s="53"/>
      <c r="J375" s="53"/>
      <c r="K375" s="53"/>
      <c r="L375" s="53"/>
      <c r="M375" s="56" t="n">
        <v>745</v>
      </c>
      <c r="N375" s="57" t="n">
        <v>0.00127267098784702</v>
      </c>
      <c r="O375" s="58" t="n">
        <f aca="false">N375/MAX($N$10:$N$730)</f>
        <v>0.0634483718349875</v>
      </c>
      <c r="P375" s="53"/>
      <c r="Q375" s="67" t="n">
        <f aca="false">M375</f>
        <v>745</v>
      </c>
      <c r="R375" s="68" t="n">
        <f aca="false">N375*'used Standard Values'!B370</f>
        <v>6.05818498107221E-007</v>
      </c>
      <c r="S375" s="68" t="n">
        <f aca="false">N375*'used Standard Values'!C370</f>
        <v>2.18772142810902E-007</v>
      </c>
      <c r="T375" s="68" t="n">
        <f aca="false">N375*'used Standard Values'!D370</f>
        <v>0</v>
      </c>
    </row>
    <row r="376" customFormat="false" ht="15" hidden="false" customHeight="false" outlineLevel="0" collapsed="false">
      <c r="H376" s="53"/>
      <c r="I376" s="53"/>
      <c r="J376" s="53"/>
      <c r="K376" s="53"/>
      <c r="L376" s="53"/>
      <c r="M376" s="56" t="n">
        <v>746</v>
      </c>
      <c r="N376" s="57" t="n">
        <v>0.0013302410939329</v>
      </c>
      <c r="O376" s="58" t="n">
        <f aca="false">N376/MAX($N$10:$N$730)</f>
        <v>0.0663185005111319</v>
      </c>
      <c r="P376" s="53"/>
      <c r="Q376" s="67" t="n">
        <f aca="false">M376</f>
        <v>746</v>
      </c>
      <c r="R376" s="68" t="n">
        <f aca="false">N376*'used Standard Values'!B371</f>
        <v>5.88569960878549E-007</v>
      </c>
      <c r="S376" s="68" t="n">
        <f aca="false">N376*'used Standard Values'!C371</f>
        <v>2.1254339453052E-007</v>
      </c>
      <c r="T376" s="68" t="n">
        <f aca="false">N376*'used Standard Values'!D371</f>
        <v>0</v>
      </c>
    </row>
    <row r="377" customFormat="false" ht="15" hidden="false" customHeight="false" outlineLevel="0" collapsed="false">
      <c r="H377" s="53"/>
      <c r="I377" s="53"/>
      <c r="J377" s="53"/>
      <c r="K377" s="53"/>
      <c r="L377" s="53"/>
      <c r="M377" s="56" t="n">
        <v>747</v>
      </c>
      <c r="N377" s="57" t="n">
        <v>0.00138654435984704</v>
      </c>
      <c r="O377" s="58" t="n">
        <f aca="false">N377/MAX($N$10:$N$730)</f>
        <v>0.0691254715078448</v>
      </c>
      <c r="P377" s="53"/>
      <c r="Q377" s="67" t="n">
        <f aca="false">M377</f>
        <v>747</v>
      </c>
      <c r="R377" s="68" t="n">
        <f aca="false">N377*'used Standard Values'!B372</f>
        <v>5.70579226646067E-007</v>
      </c>
      <c r="S377" s="68" t="n">
        <f aca="false">N377*'used Standard Values'!C372</f>
        <v>2.06046592668453E-007</v>
      </c>
      <c r="T377" s="68" t="n">
        <f aca="false">N377*'used Standard Values'!D372</f>
        <v>0</v>
      </c>
    </row>
    <row r="378" customFormat="false" ht="15" hidden="false" customHeight="false" outlineLevel="0" collapsed="false">
      <c r="H378" s="53"/>
      <c r="I378" s="53"/>
      <c r="J378" s="53"/>
      <c r="K378" s="53"/>
      <c r="L378" s="53"/>
      <c r="M378" s="56" t="n">
        <v>748</v>
      </c>
      <c r="N378" s="57" t="n">
        <v>0.00144150907060852</v>
      </c>
      <c r="O378" s="58" t="n">
        <f aca="false">N378/MAX($N$10:$N$730)</f>
        <v>0.0718657095108313</v>
      </c>
      <c r="P378" s="53"/>
      <c r="Q378" s="67" t="n">
        <f aca="false">M378</f>
        <v>748</v>
      </c>
      <c r="R378" s="68" t="n">
        <f aca="false">N378*'used Standard Values'!B373</f>
        <v>5.52071161974349E-007</v>
      </c>
      <c r="S378" s="68" t="n">
        <f aca="false">N378*'used Standard Values'!C373</f>
        <v>1.99363010879671E-007</v>
      </c>
      <c r="T378" s="68" t="n">
        <f aca="false">N378*'used Standard Values'!D373</f>
        <v>0</v>
      </c>
    </row>
    <row r="379" customFormat="false" ht="15" hidden="false" customHeight="false" outlineLevel="0" collapsed="false">
      <c r="H379" s="53"/>
      <c r="I379" s="53"/>
      <c r="J379" s="53"/>
      <c r="K379" s="53"/>
      <c r="L379" s="53"/>
      <c r="M379" s="56" t="n">
        <v>749</v>
      </c>
      <c r="N379" s="57" t="n">
        <v>0.00149581961761346</v>
      </c>
      <c r="O379" s="58" t="n">
        <f aca="false">N379/MAX($N$10:$N$730)</f>
        <v>0.0745733345088369</v>
      </c>
      <c r="P379" s="53"/>
      <c r="Q379" s="67" t="n">
        <f aca="false">M379</f>
        <v>749</v>
      </c>
      <c r="R379" s="68" t="n">
        <f aca="false">N379*'used Standard Values'!B374</f>
        <v>5.33482720384184E-007</v>
      </c>
      <c r="S379" s="68" t="n">
        <f aca="false">N379*'used Standard Values'!C374</f>
        <v>1.92650348101481E-007</v>
      </c>
      <c r="T379" s="68" t="n">
        <f aca="false">N379*'used Standard Values'!D374</f>
        <v>0</v>
      </c>
    </row>
    <row r="380" customFormat="false" ht="15" hidden="false" customHeight="false" outlineLevel="0" collapsed="false">
      <c r="H380" s="53"/>
      <c r="I380" s="53"/>
      <c r="J380" s="53"/>
      <c r="K380" s="53"/>
      <c r="L380" s="53"/>
      <c r="M380" s="56" t="n">
        <v>750</v>
      </c>
      <c r="N380" s="57" t="n">
        <v>0.00154781455578779</v>
      </c>
      <c r="O380" s="58" t="n">
        <f aca="false">N380/MAX($N$10:$N$730)</f>
        <v>0.0771655159935448</v>
      </c>
      <c r="P380" s="53"/>
      <c r="Q380" s="67" t="n">
        <f aca="false">M380</f>
        <v>750</v>
      </c>
      <c r="R380" s="68" t="n">
        <f aca="false">N380*'used Standard Values'!B375</f>
        <v>5.14340479484293E-007</v>
      </c>
      <c r="S380" s="68" t="n">
        <f aca="false">N380*'used Standard Values'!C375</f>
        <v>1.85737746694534E-007</v>
      </c>
      <c r="T380" s="68" t="n">
        <f aca="false">N380*'used Standard Values'!D375</f>
        <v>0</v>
      </c>
    </row>
    <row r="381" customFormat="false" ht="15" hidden="false" customHeight="false" outlineLevel="0" collapsed="false">
      <c r="H381" s="53"/>
      <c r="I381" s="53"/>
      <c r="J381" s="53"/>
      <c r="K381" s="53"/>
      <c r="L381" s="53"/>
      <c r="M381" s="56" t="n">
        <v>751</v>
      </c>
      <c r="N381" s="57" t="n">
        <v>0.00159965913917742</v>
      </c>
      <c r="O381" s="58" t="n">
        <f aca="false">N381/MAX($N$10:$N$730)</f>
        <v>0.079750201616103</v>
      </c>
      <c r="P381" s="53"/>
      <c r="Q381" s="67" t="n">
        <f aca="false">M381</f>
        <v>751</v>
      </c>
      <c r="R381" s="68" t="n">
        <f aca="false">N381*'used Standard Values'!B376</f>
        <v>4.95508175428801E-007</v>
      </c>
      <c r="S381" s="68" t="n">
        <f aca="false">N381*'used Standard Values'!C376</f>
        <v>1.78937071478816E-007</v>
      </c>
      <c r="T381" s="68" t="n">
        <f aca="false">N381*'used Standard Values'!D376</f>
        <v>0</v>
      </c>
    </row>
    <row r="382" customFormat="false" ht="15" hidden="false" customHeight="false" outlineLevel="0" collapsed="false">
      <c r="H382" s="53"/>
      <c r="I382" s="53"/>
      <c r="J382" s="53"/>
      <c r="K382" s="53"/>
      <c r="L382" s="53"/>
      <c r="M382" s="56" t="n">
        <v>752</v>
      </c>
      <c r="N382" s="57" t="n">
        <v>0.00164973316690235</v>
      </c>
      <c r="O382" s="58" t="n">
        <f aca="false">N382/MAX($N$10:$N$730)</f>
        <v>0.0822466170767414</v>
      </c>
      <c r="P382" s="53"/>
      <c r="Q382" s="67" t="n">
        <f aca="false">M382</f>
        <v>752</v>
      </c>
      <c r="R382" s="68" t="n">
        <f aca="false">N382*'used Standard Values'!B377</f>
        <v>4.76586630360236E-007</v>
      </c>
      <c r="S382" s="68" t="n">
        <f aca="false">N382*'used Standard Values'!C377</f>
        <v>1.72104123330854E-007</v>
      </c>
      <c r="T382" s="68" t="n">
        <f aca="false">N382*'used Standard Values'!D377</f>
        <v>0</v>
      </c>
    </row>
    <row r="383" customFormat="false" ht="15" hidden="false" customHeight="false" outlineLevel="0" collapsed="false">
      <c r="H383" s="53"/>
      <c r="I383" s="53"/>
      <c r="J383" s="53"/>
      <c r="K383" s="53"/>
      <c r="L383" s="53"/>
      <c r="M383" s="56" t="n">
        <v>753</v>
      </c>
      <c r="N383" s="57" t="n">
        <v>0.00169982769632489</v>
      </c>
      <c r="O383" s="58" t="n">
        <f aca="false">N383/MAX($N$10:$N$730)</f>
        <v>0.0847440546391997</v>
      </c>
      <c r="P383" s="53"/>
      <c r="Q383" s="67" t="n">
        <f aca="false">M383</f>
        <v>753</v>
      </c>
      <c r="R383" s="68" t="n">
        <f aca="false">N383*'used Standard Values'!B378</f>
        <v>4.58170537370793E-007</v>
      </c>
      <c r="S383" s="68" t="n">
        <f aca="false">N383*'used Standard Values'!C378</f>
        <v>1.65453748718401E-007</v>
      </c>
      <c r="T383" s="68" t="n">
        <f aca="false">N383*'used Standard Values'!D378</f>
        <v>0</v>
      </c>
    </row>
    <row r="384" customFormat="false" ht="15" hidden="false" customHeight="false" outlineLevel="0" collapsed="false">
      <c r="H384" s="53"/>
      <c r="I384" s="53"/>
      <c r="J384" s="53"/>
      <c r="K384" s="53"/>
      <c r="L384" s="53"/>
      <c r="M384" s="56" t="n">
        <v>754</v>
      </c>
      <c r="N384" s="57" t="n">
        <v>0.0017474335146906</v>
      </c>
      <c r="O384" s="58" t="n">
        <f aca="false">N384/MAX($N$10:$N$730)</f>
        <v>0.0871174187639571</v>
      </c>
      <c r="P384" s="53"/>
      <c r="Q384" s="67" t="n">
        <f aca="false">M384</f>
        <v>754</v>
      </c>
      <c r="R384" s="68" t="n">
        <f aca="false">N384*'used Standard Values'!B379</f>
        <v>4.39598703910385E-007</v>
      </c>
      <c r="S384" s="68" t="n">
        <f aca="false">N384*'used Standard Values'!C379</f>
        <v>1.58747117909224E-007</v>
      </c>
      <c r="T384" s="68" t="n">
        <f aca="false">N384*'used Standard Values'!D379</f>
        <v>0</v>
      </c>
    </row>
    <row r="385" customFormat="false" ht="15" hidden="false" customHeight="false" outlineLevel="0" collapsed="false">
      <c r="H385" s="53"/>
      <c r="I385" s="53"/>
      <c r="J385" s="53"/>
      <c r="K385" s="53"/>
      <c r="L385" s="53"/>
      <c r="M385" s="56" t="n">
        <v>755</v>
      </c>
      <c r="N385" s="57" t="n">
        <v>0.00179486711998448</v>
      </c>
      <c r="O385" s="58" t="n">
        <f aca="false">N385/MAX($N$10:$N$730)</f>
        <v>0.089482197292658</v>
      </c>
      <c r="P385" s="53"/>
      <c r="Q385" s="67" t="n">
        <f aca="false">M385</f>
        <v>755</v>
      </c>
      <c r="R385" s="68" t="n">
        <f aca="false">N385*'used Standard Values'!B380</f>
        <v>4.21481645804189E-007</v>
      </c>
      <c r="S385" s="68" t="n">
        <f aca="false">N385*'used Standard Values'!C380</f>
        <v>1.52204731774684E-007</v>
      </c>
      <c r="T385" s="68" t="n">
        <f aca="false">N385*'used Standard Values'!D380</f>
        <v>0</v>
      </c>
    </row>
    <row r="386" customFormat="false" ht="15" hidden="false" customHeight="false" outlineLevel="0" collapsed="false">
      <c r="H386" s="53"/>
      <c r="I386" s="53"/>
      <c r="J386" s="53"/>
      <c r="K386" s="53"/>
      <c r="L386" s="53"/>
      <c r="M386" s="56" t="n">
        <v>756</v>
      </c>
      <c r="N386" s="57" t="n">
        <v>0.0018413012967031</v>
      </c>
      <c r="O386" s="58" t="n">
        <f aca="false">N386/MAX($N$10:$N$730)</f>
        <v>0.0917971498125376</v>
      </c>
      <c r="P386" s="53"/>
      <c r="Q386" s="67" t="n">
        <f aca="false">M386</f>
        <v>756</v>
      </c>
      <c r="R386" s="68" t="n">
        <f aca="false">N386*'used Standard Values'!B381</f>
        <v>4.03559846499715E-007</v>
      </c>
      <c r="S386" s="68" t="n">
        <f aca="false">N386*'used Standard Values'!C381</f>
        <v>1.45732866100732E-007</v>
      </c>
      <c r="T386" s="68" t="n">
        <f aca="false">N386*'used Standard Values'!D381</f>
        <v>0</v>
      </c>
    </row>
    <row r="387" customFormat="false" ht="15" hidden="false" customHeight="false" outlineLevel="0" collapsed="false">
      <c r="H387" s="53"/>
      <c r="I387" s="53"/>
      <c r="J387" s="53"/>
      <c r="K387" s="53"/>
      <c r="L387" s="53"/>
      <c r="M387" s="56" t="n">
        <v>757</v>
      </c>
      <c r="N387" s="57" t="n">
        <v>0.0018866758698046</v>
      </c>
      <c r="O387" s="58" t="n">
        <f aca="false">N387/MAX($N$10:$N$730)</f>
        <v>0.0940592763271588</v>
      </c>
      <c r="P387" s="53"/>
      <c r="Q387" s="67" t="n">
        <f aca="false">M387</f>
        <v>757</v>
      </c>
      <c r="R387" s="68" t="n">
        <f aca="false">N387*'used Standard Values'!B382</f>
        <v>3.85873891612482E-007</v>
      </c>
      <c r="S387" s="68" t="n">
        <f aca="false">N387*'used Standard Values'!C382</f>
        <v>1.39346106392028E-007</v>
      </c>
      <c r="T387" s="68" t="n">
        <f aca="false">N387*'used Standard Values'!D382</f>
        <v>0</v>
      </c>
    </row>
    <row r="388" customFormat="false" ht="15" hidden="false" customHeight="false" outlineLevel="0" collapsed="false">
      <c r="H388" s="53"/>
      <c r="I388" s="53"/>
      <c r="J388" s="53"/>
      <c r="K388" s="53"/>
      <c r="L388" s="53"/>
      <c r="M388" s="56" t="n">
        <v>758</v>
      </c>
      <c r="N388" s="57" t="n">
        <v>0.0019322098654199</v>
      </c>
      <c r="O388" s="58" t="n">
        <f aca="false">N388/MAX($N$10:$N$730)</f>
        <v>0.096329350771002</v>
      </c>
      <c r="P388" s="53"/>
      <c r="Q388" s="67" t="n">
        <f aca="false">M388</f>
        <v>758</v>
      </c>
      <c r="R388" s="68" t="n">
        <f aca="false">N388*'used Standard Values'!B383</f>
        <v>3.68743896821666E-007</v>
      </c>
      <c r="S388" s="68" t="n">
        <f aca="false">N388*'used Standard Values'!C383</f>
        <v>1.33160175085278E-007</v>
      </c>
      <c r="T388" s="68" t="n">
        <f aca="false">N388*'used Standard Values'!D383</f>
        <v>0</v>
      </c>
    </row>
    <row r="389" customFormat="false" ht="15" hidden="false" customHeight="false" outlineLevel="0" collapsed="false">
      <c r="H389" s="53"/>
      <c r="I389" s="53"/>
      <c r="J389" s="53"/>
      <c r="K389" s="53"/>
      <c r="L389" s="53"/>
      <c r="M389" s="56" t="n">
        <v>759</v>
      </c>
      <c r="N389" s="57" t="n">
        <v>0.00197555801025924</v>
      </c>
      <c r="O389" s="58" t="n">
        <f aca="false">N389/MAX($N$10:$N$730)</f>
        <v>0.0984904507240827</v>
      </c>
      <c r="P389" s="53"/>
      <c r="Q389" s="67" t="n">
        <f aca="false">M389</f>
        <v>759</v>
      </c>
      <c r="R389" s="68" t="n">
        <f aca="false">N389*'used Standard Values'!B384</f>
        <v>3.51778527320016E-007</v>
      </c>
      <c r="S389" s="68" t="n">
        <f aca="false">N389*'used Standard Values'!C384</f>
        <v>1.27033654799556E-007</v>
      </c>
      <c r="T389" s="68" t="n">
        <f aca="false">N389*'used Standard Values'!D384</f>
        <v>0</v>
      </c>
    </row>
    <row r="390" customFormat="false" ht="15" hidden="false" customHeight="false" outlineLevel="0" collapsed="false">
      <c r="H390" s="53"/>
      <c r="I390" s="53"/>
      <c r="J390" s="53"/>
      <c r="K390" s="53"/>
      <c r="L390" s="53"/>
      <c r="M390" s="56" t="n">
        <v>760</v>
      </c>
      <c r="N390" s="57" t="n">
        <v>0.00201892216799305</v>
      </c>
      <c r="O390" s="58" t="n">
        <f aca="false">N390/MAX($N$10:$N$730)</f>
        <v>0.100652348991961</v>
      </c>
      <c r="P390" s="53"/>
      <c r="Q390" s="67" t="n">
        <f aca="false">M390</f>
        <v>760</v>
      </c>
      <c r="R390" s="68" t="n">
        <f aca="false">N390*'used Standard Values'!B385</f>
        <v>3.35444927673129E-007</v>
      </c>
      <c r="S390" s="68" t="n">
        <f aca="false">N390*'used Standard Values'!C385</f>
        <v>1.21135330079583E-007</v>
      </c>
      <c r="T390" s="68" t="n">
        <f aca="false">N390*'used Standard Values'!D385</f>
        <v>0</v>
      </c>
    </row>
    <row r="391" customFormat="false" ht="15" hidden="false" customHeight="false" outlineLevel="0" collapsed="false">
      <c r="H391" s="53"/>
      <c r="I391" s="53"/>
      <c r="J391" s="53"/>
      <c r="K391" s="53"/>
      <c r="L391" s="53"/>
      <c r="M391" s="56" t="n">
        <v>761</v>
      </c>
      <c r="N391" s="57" t="n">
        <v>0.00206109028050556</v>
      </c>
      <c r="O391" s="58" t="n">
        <f aca="false">N391/MAX($N$10:$N$730)</f>
        <v>0.102754619027047</v>
      </c>
      <c r="P391" s="53"/>
      <c r="Q391" s="67" t="n">
        <f aca="false">M391</f>
        <v>761</v>
      </c>
      <c r="R391" s="68" t="n">
        <f aca="false">N391*'used Standard Values'!B386</f>
        <v>3.19517635208982E-007</v>
      </c>
      <c r="S391" s="68" t="n">
        <f aca="false">N391*'used Standard Values'!C386</f>
        <v>1.15383688141526E-007</v>
      </c>
      <c r="T391" s="68" t="n">
        <f aca="false">N391*'used Standard Values'!D386</f>
        <v>0</v>
      </c>
    </row>
    <row r="392" customFormat="false" ht="15" hidden="false" customHeight="false" outlineLevel="0" collapsed="false">
      <c r="H392" s="53"/>
      <c r="I392" s="53"/>
      <c r="J392" s="53"/>
      <c r="K392" s="53"/>
      <c r="L392" s="53"/>
      <c r="M392" s="56" t="n">
        <v>762</v>
      </c>
      <c r="N392" s="57" t="n">
        <v>0.0021039500194535</v>
      </c>
      <c r="O392" s="58" t="n">
        <f aca="false">N392/MAX($N$10:$N$730)</f>
        <v>0.104891369750122</v>
      </c>
      <c r="P392" s="53"/>
      <c r="Q392" s="67" t="n">
        <f aca="false">M392</f>
        <v>762</v>
      </c>
      <c r="R392" s="68" t="n">
        <f aca="false">N392*'used Standard Values'!B387</f>
        <v>3.04277249318402E-007</v>
      </c>
      <c r="S392" s="68" t="n">
        <f aca="false">N392*'used Standard Values'!C387</f>
        <v>1.09880052135971E-007</v>
      </c>
      <c r="T392" s="68" t="n">
        <f aca="false">N392*'used Standard Values'!D387</f>
        <v>0</v>
      </c>
    </row>
    <row r="393" customFormat="false" ht="15" hidden="false" customHeight="false" outlineLevel="0" collapsed="false">
      <c r="H393" s="53"/>
      <c r="I393" s="53"/>
      <c r="J393" s="53"/>
      <c r="K393" s="53"/>
      <c r="L393" s="53"/>
      <c r="M393" s="56" t="n">
        <v>763</v>
      </c>
      <c r="N393" s="57" t="n">
        <v>0.00214515533010213</v>
      </c>
      <c r="O393" s="58" t="n">
        <f aca="false">N393/MAX($N$10:$N$730)</f>
        <v>0.106945639782657</v>
      </c>
      <c r="P393" s="53"/>
      <c r="Q393" s="67" t="n">
        <f aca="false">M393</f>
        <v>763</v>
      </c>
      <c r="R393" s="68" t="n">
        <f aca="false">N393*'used Standard Values'!B388</f>
        <v>2.89402476553011E-007</v>
      </c>
      <c r="S393" s="68" t="n">
        <f aca="false">N393*'used Standard Values'!C388</f>
        <v>1.04508535434047E-007</v>
      </c>
      <c r="T393" s="68" t="n">
        <f aca="false">N393*'used Standard Values'!D388</f>
        <v>0</v>
      </c>
    </row>
    <row r="394" customFormat="false" ht="15" hidden="false" customHeight="false" outlineLevel="0" collapsed="false">
      <c r="H394" s="53"/>
      <c r="I394" s="53"/>
      <c r="J394" s="53"/>
      <c r="K394" s="53"/>
      <c r="L394" s="53"/>
      <c r="M394" s="56" t="n">
        <v>764</v>
      </c>
      <c r="N394" s="57" t="n">
        <v>0.00218695868230143</v>
      </c>
      <c r="O394" s="58" t="n">
        <f aca="false">N394/MAX($N$10:$N$730)</f>
        <v>0.109029724875834</v>
      </c>
      <c r="P394" s="53"/>
      <c r="Q394" s="67" t="n">
        <f aca="false">M394</f>
        <v>764</v>
      </c>
      <c r="R394" s="68" t="n">
        <f aca="false">N394*'used Standard Values'!B389</f>
        <v>2.75233124085E-007</v>
      </c>
      <c r="S394" s="68" t="n">
        <f aca="false">N394*'used Standard Values'!C389</f>
        <v>9.93917391051338E-008</v>
      </c>
      <c r="T394" s="68" t="n">
        <f aca="false">N394*'used Standard Values'!D389</f>
        <v>0</v>
      </c>
    </row>
    <row r="395" customFormat="false" ht="15" hidden="false" customHeight="false" outlineLevel="0" collapsed="false">
      <c r="H395" s="53"/>
      <c r="I395" s="53"/>
      <c r="J395" s="53"/>
      <c r="K395" s="53"/>
      <c r="L395" s="53"/>
      <c r="M395" s="56" t="n">
        <v>765</v>
      </c>
      <c r="N395" s="57" t="n">
        <v>0.00222764138467545</v>
      </c>
      <c r="O395" s="58" t="n">
        <f aca="false">N395/MAX($N$10:$N$730)</f>
        <v>0.111057940535755</v>
      </c>
      <c r="P395" s="53"/>
      <c r="Q395" s="67" t="n">
        <f aca="false">M395</f>
        <v>765</v>
      </c>
      <c r="R395" s="68" t="n">
        <f aca="false">N395*'used Standard Values'!B390</f>
        <v>2.61554057898899E-007</v>
      </c>
      <c r="S395" s="68" t="n">
        <f aca="false">N395*'used Standard Values'!C390</f>
        <v>9.44519947102392E-008</v>
      </c>
      <c r="T395" s="68" t="n">
        <f aca="false">N395*'used Standard Values'!D390</f>
        <v>0</v>
      </c>
    </row>
    <row r="396" customFormat="false" ht="15" hidden="false" customHeight="false" outlineLevel="0" collapsed="false">
      <c r="H396" s="53"/>
      <c r="I396" s="53"/>
      <c r="J396" s="53"/>
      <c r="K396" s="53"/>
      <c r="L396" s="53"/>
      <c r="M396" s="56" t="n">
        <v>766</v>
      </c>
      <c r="N396" s="57" t="n">
        <v>0.00226756462009225</v>
      </c>
      <c r="O396" s="58" t="n">
        <f aca="false">N396/MAX($N$10:$N$730)</f>
        <v>0.113048293352602</v>
      </c>
      <c r="P396" s="53"/>
      <c r="Q396" s="67" t="n">
        <f aca="false">M396</f>
        <v>766</v>
      </c>
      <c r="R396" s="68" t="n">
        <f aca="false">N396*'used Standard Values'!B391</f>
        <v>2.48415105478036E-007</v>
      </c>
      <c r="S396" s="68" t="n">
        <f aca="false">N396*'used Standard Values'!C391</f>
        <v>8.97072146380543E-008</v>
      </c>
      <c r="T396" s="68" t="n">
        <f aca="false">N396*'used Standard Values'!D391</f>
        <v>0</v>
      </c>
    </row>
    <row r="397" customFormat="false" ht="15" hidden="false" customHeight="false" outlineLevel="0" collapsed="false">
      <c r="H397" s="53"/>
      <c r="I397" s="53"/>
      <c r="J397" s="53"/>
      <c r="K397" s="53"/>
      <c r="L397" s="53"/>
      <c r="M397" s="56" t="n">
        <v>767</v>
      </c>
      <c r="N397" s="57" t="n">
        <v>0.00230730924201342</v>
      </c>
      <c r="O397" s="58" t="n">
        <f aca="false">N397/MAX($N$10:$N$730)</f>
        <v>0.115029741483482</v>
      </c>
      <c r="P397" s="53"/>
      <c r="Q397" s="67" t="n">
        <f aca="false">M397</f>
        <v>767</v>
      </c>
      <c r="R397" s="68" t="n">
        <f aca="false">N397*'used Standard Values'!B392</f>
        <v>2.358635336102E-007</v>
      </c>
      <c r="S397" s="68" t="n">
        <f aca="false">N397*'used Standard Values'!C392</f>
        <v>8.51745975460343E-008</v>
      </c>
      <c r="T397" s="68" t="n">
        <f aca="false">N397*'used Standard Values'!D392</f>
        <v>0</v>
      </c>
    </row>
    <row r="398" customFormat="false" ht="15" hidden="false" customHeight="false" outlineLevel="0" collapsed="false">
      <c r="H398" s="53"/>
      <c r="I398" s="53"/>
      <c r="J398" s="53"/>
      <c r="K398" s="53"/>
      <c r="L398" s="53"/>
      <c r="M398" s="56" t="n">
        <v>768</v>
      </c>
      <c r="N398" s="57" t="n">
        <v>0.00234693832695572</v>
      </c>
      <c r="O398" s="58" t="n">
        <f aca="false">N398/MAX($N$10:$N$730)</f>
        <v>0.117005429576407</v>
      </c>
      <c r="P398" s="53"/>
      <c r="Q398" s="67" t="n">
        <f aca="false">M398</f>
        <v>768</v>
      </c>
      <c r="R398" s="68" t="n">
        <f aca="false">N398*'used Standard Values'!B393</f>
        <v>2.23884890883861E-007</v>
      </c>
      <c r="S398" s="68" t="n">
        <f aca="false">N398*'used Standard Values'!C393</f>
        <v>8.08489274050329E-008</v>
      </c>
      <c r="T398" s="68" t="n">
        <f aca="false">N398*'used Standard Values'!D393</f>
        <v>0</v>
      </c>
    </row>
    <row r="399" customFormat="false" ht="15" hidden="false" customHeight="false" outlineLevel="0" collapsed="false">
      <c r="H399" s="53"/>
      <c r="I399" s="53"/>
      <c r="J399" s="53"/>
      <c r="K399" s="53"/>
      <c r="L399" s="53"/>
      <c r="M399" s="56" t="n">
        <v>769</v>
      </c>
      <c r="N399" s="57" t="n">
        <v>0.00238602432720301</v>
      </c>
      <c r="O399" s="58" t="n">
        <f aca="false">N399/MAX($N$10:$N$730)</f>
        <v>0.11895404245508</v>
      </c>
      <c r="P399" s="53"/>
      <c r="Q399" s="67" t="n">
        <f aca="false">M399</f>
        <v>769</v>
      </c>
      <c r="R399" s="68" t="n">
        <f aca="false">N399*'used Standard Values'!B394</f>
        <v>2.12413191102488E-007</v>
      </c>
      <c r="S399" s="68" t="n">
        <f aca="false">N399*'used Standard Values'!C394</f>
        <v>7.67062918348146E-008</v>
      </c>
      <c r="T399" s="68" t="n">
        <f aca="false">N399*'used Standard Values'!D394</f>
        <v>0</v>
      </c>
    </row>
    <row r="400" customFormat="false" ht="15" hidden="false" customHeight="false" outlineLevel="0" collapsed="false">
      <c r="H400" s="53"/>
      <c r="I400" s="53"/>
      <c r="J400" s="53"/>
      <c r="K400" s="53"/>
      <c r="L400" s="53"/>
      <c r="M400" s="56" t="n">
        <v>770</v>
      </c>
      <c r="N400" s="57" t="n">
        <v>0.00242472452886972</v>
      </c>
      <c r="O400" s="58" t="n">
        <f aca="false">N400/MAX($N$10:$N$730)</f>
        <v>0.120883421539609</v>
      </c>
      <c r="P400" s="53"/>
      <c r="Q400" s="67" t="n">
        <f aca="false">M400</f>
        <v>770</v>
      </c>
      <c r="R400" s="68" t="n">
        <f aca="false">N400*'used Standard Values'!B395</f>
        <v>2.01434644911475E-007</v>
      </c>
      <c r="S400" s="68" t="n">
        <f aca="false">N400*'used Standard Values'!C395</f>
        <v>7.27417358660917E-008</v>
      </c>
      <c r="T400" s="68" t="n">
        <f aca="false">N400*'used Standard Values'!D395</f>
        <v>0</v>
      </c>
    </row>
    <row r="401" customFormat="false" ht="15" hidden="false" customHeight="false" outlineLevel="0" collapsed="false">
      <c r="H401" s="53"/>
      <c r="I401" s="53"/>
      <c r="J401" s="53"/>
      <c r="K401" s="53"/>
      <c r="L401" s="53"/>
      <c r="M401" s="56" t="n">
        <v>771</v>
      </c>
      <c r="N401" s="57" t="n">
        <v>0.00246359388514206</v>
      </c>
      <c r="O401" s="58" t="n">
        <f aca="false">N401/MAX($N$10:$N$730)</f>
        <v>0.122821233741901</v>
      </c>
      <c r="P401" s="53"/>
      <c r="Q401" s="67" t="n">
        <f aca="false">M401</f>
        <v>771</v>
      </c>
      <c r="R401" s="68" t="n">
        <f aca="false">N401*'used Standard Values'!B396</f>
        <v>1.90959789104912E-007</v>
      </c>
      <c r="S401" s="68" t="n">
        <f aca="false">N401*'used Standard Values'!C396</f>
        <v>6.89590723374826E-008</v>
      </c>
      <c r="T401" s="68" t="n">
        <f aca="false">N401*'used Standard Values'!D396</f>
        <v>0</v>
      </c>
    </row>
    <row r="402" customFormat="false" ht="15" hidden="false" customHeight="false" outlineLevel="0" collapsed="false">
      <c r="H402" s="53"/>
      <c r="I402" s="53"/>
      <c r="J402" s="53"/>
      <c r="K402" s="53"/>
      <c r="L402" s="53"/>
      <c r="M402" s="56" t="n">
        <v>772</v>
      </c>
      <c r="N402" s="57" t="n">
        <v>0.00250155722463072</v>
      </c>
      <c r="O402" s="58" t="n">
        <f aca="false">N402/MAX($N$10:$N$730)</f>
        <v>0.124713876933249</v>
      </c>
      <c r="P402" s="53"/>
      <c r="Q402" s="67" t="n">
        <f aca="false">M402</f>
        <v>772</v>
      </c>
      <c r="R402" s="68" t="n">
        <f aca="false">N402*'used Standard Values'!B397</f>
        <v>1.8089520764701E-007</v>
      </c>
      <c r="S402" s="68" t="n">
        <f aca="false">N402*'used Standard Values'!C397</f>
        <v>6.53245646788276E-008</v>
      </c>
      <c r="T402" s="68" t="n">
        <f aca="false">N402*'used Standard Values'!D397</f>
        <v>0</v>
      </c>
    </row>
    <row r="403" customFormat="false" ht="15" hidden="false" customHeight="false" outlineLevel="0" collapsed="false">
      <c r="H403" s="53"/>
      <c r="I403" s="53"/>
      <c r="J403" s="53"/>
      <c r="K403" s="53"/>
      <c r="L403" s="53"/>
      <c r="M403" s="56" t="n">
        <v>773</v>
      </c>
      <c r="N403" s="57" t="n">
        <v>0.0025387619756944</v>
      </c>
      <c r="O403" s="58" t="n">
        <f aca="false">N403/MAX($N$10:$N$730)</f>
        <v>0.126568701080305</v>
      </c>
      <c r="P403" s="53"/>
      <c r="Q403" s="67" t="n">
        <f aca="false">M403</f>
        <v>773</v>
      </c>
      <c r="R403" s="68" t="n">
        <f aca="false">N403*'used Standard Values'!B398</f>
        <v>1.71259246828758E-007</v>
      </c>
      <c r="S403" s="68" t="n">
        <f aca="false">N403*'used Standard Values'!C398</f>
        <v>6.18448510307896E-008</v>
      </c>
      <c r="T403" s="68" t="n">
        <f aca="false">N403*'used Standard Values'!D398</f>
        <v>0</v>
      </c>
    </row>
    <row r="404" customFormat="false" ht="15" hidden="false" customHeight="false" outlineLevel="0" collapsed="false">
      <c r="H404" s="53"/>
      <c r="I404" s="53"/>
      <c r="J404" s="53"/>
      <c r="K404" s="53"/>
      <c r="L404" s="53"/>
      <c r="M404" s="56" t="n">
        <v>774</v>
      </c>
      <c r="N404" s="57" t="n">
        <v>0.00257689674554345</v>
      </c>
      <c r="O404" s="58" t="n">
        <f aca="false">N404/MAX($N$10:$N$730)</f>
        <v>0.128469890846026</v>
      </c>
      <c r="P404" s="53"/>
      <c r="Q404" s="67" t="n">
        <f aca="false">M404</f>
        <v>774</v>
      </c>
      <c r="R404" s="68" t="n">
        <f aca="false">N404*'used Standard Values'!B399</f>
        <v>1.62160092238126E-007</v>
      </c>
      <c r="S404" s="68" t="n">
        <f aca="false">N404*'used Standard Values'!C399</f>
        <v>5.85589735527442E-008</v>
      </c>
      <c r="T404" s="68" t="n">
        <f aca="false">N404*'used Standard Values'!D399</f>
        <v>0</v>
      </c>
    </row>
    <row r="405" customFormat="false" ht="15" hidden="false" customHeight="false" outlineLevel="0" collapsed="false">
      <c r="H405" s="53"/>
      <c r="I405" s="53"/>
      <c r="J405" s="53"/>
      <c r="K405" s="53"/>
      <c r="L405" s="53"/>
      <c r="M405" s="56" t="n">
        <v>775</v>
      </c>
      <c r="N405" s="57" t="n">
        <v>0.00261359985023096</v>
      </c>
      <c r="O405" s="58" t="n">
        <f aca="false">N405/MAX($N$10:$N$730)</f>
        <v>0.130299705665369</v>
      </c>
      <c r="P405" s="53"/>
      <c r="Q405" s="67" t="n">
        <f aca="false">M405</f>
        <v>775</v>
      </c>
      <c r="R405" s="68" t="n">
        <f aca="false">N405*'used Standard Values'!B400</f>
        <v>1.5343535187958E-007</v>
      </c>
      <c r="S405" s="68" t="n">
        <f aca="false">N405*'used Standard Values'!C400</f>
        <v>5.54083168248962E-008</v>
      </c>
      <c r="T405" s="68" t="n">
        <f aca="false">N405*'used Standard Values'!D400</f>
        <v>0</v>
      </c>
    </row>
    <row r="406" customFormat="false" ht="15" hidden="false" customHeight="false" outlineLevel="0" collapsed="false">
      <c r="H406" s="53"/>
      <c r="I406" s="53"/>
      <c r="J406" s="53"/>
      <c r="K406" s="53"/>
      <c r="L406" s="53"/>
      <c r="M406" s="56" t="n">
        <v>776</v>
      </c>
      <c r="N406" s="57" t="n">
        <v>0.0026512546212932</v>
      </c>
      <c r="O406" s="58" t="n">
        <f aca="false">N406/MAX($N$10:$N$730)</f>
        <v>0.132176965333055</v>
      </c>
      <c r="P406" s="53"/>
      <c r="Q406" s="67" t="n">
        <f aca="false">M406</f>
        <v>776</v>
      </c>
      <c r="R406" s="68" t="n">
        <f aca="false">N406*'used Standard Values'!B401</f>
        <v>1.45209957959522E-007</v>
      </c>
      <c r="S406" s="68" t="n">
        <f aca="false">N406*'used Standard Values'!C401</f>
        <v>5.24379720899785E-008</v>
      </c>
      <c r="T406" s="68" t="n">
        <f aca="false">N406*'used Standard Values'!D401</f>
        <v>0</v>
      </c>
    </row>
    <row r="407" customFormat="false" ht="15" hidden="false" customHeight="false" outlineLevel="0" collapsed="false">
      <c r="H407" s="53"/>
      <c r="I407" s="53"/>
      <c r="J407" s="53"/>
      <c r="K407" s="53"/>
      <c r="L407" s="53"/>
      <c r="M407" s="56" t="n">
        <v>777</v>
      </c>
      <c r="N407" s="57" t="n">
        <v>0.00268800783881844</v>
      </c>
      <c r="O407" s="58" t="n">
        <f aca="false">N407/MAX($N$10:$N$730)</f>
        <v>0.134009278502713</v>
      </c>
      <c r="P407" s="53"/>
      <c r="Q407" s="67" t="n">
        <f aca="false">M407</f>
        <v>777</v>
      </c>
      <c r="R407" s="68" t="n">
        <f aca="false">N407*'used Standard Values'!B402</f>
        <v>1.37354996397194E-007</v>
      </c>
      <c r="S407" s="68" t="n">
        <f aca="false">N407*'used Standard Values'!C402</f>
        <v>4.96014054485408E-008</v>
      </c>
      <c r="T407" s="68" t="n">
        <f aca="false">N407*'used Standard Values'!D402</f>
        <v>0</v>
      </c>
    </row>
    <row r="408" customFormat="false" ht="15" hidden="false" customHeight="false" outlineLevel="0" collapsed="false">
      <c r="H408" s="53"/>
      <c r="I408" s="53"/>
      <c r="J408" s="53"/>
      <c r="K408" s="53"/>
      <c r="L408" s="53"/>
      <c r="M408" s="56" t="n">
        <v>778</v>
      </c>
      <c r="N408" s="57" t="n">
        <v>0.00272401176557484</v>
      </c>
      <c r="O408" s="58" t="n">
        <f aca="false">N408/MAX($N$10:$N$730)</f>
        <v>0.135804236158048</v>
      </c>
      <c r="P408" s="53"/>
      <c r="Q408" s="67" t="n">
        <f aca="false">M408</f>
        <v>778</v>
      </c>
      <c r="R408" s="68" t="n">
        <f aca="false">N408*'used Standard Values'!B403</f>
        <v>1.29871455901899E-007</v>
      </c>
      <c r="S408" s="68" t="n">
        <f aca="false">N408*'used Standard Values'!C403</f>
        <v>4.68989564463724E-008</v>
      </c>
      <c r="T408" s="68" t="n">
        <f aca="false">N408*'used Standard Values'!D403</f>
        <v>0</v>
      </c>
    </row>
    <row r="409" customFormat="false" ht="15" hidden="false" customHeight="false" outlineLevel="0" collapsed="false">
      <c r="H409" s="53"/>
      <c r="I409" s="53"/>
      <c r="J409" s="53"/>
      <c r="K409" s="53"/>
      <c r="L409" s="53"/>
      <c r="M409" s="56" t="n">
        <v>779</v>
      </c>
      <c r="N409" s="57" t="n">
        <v>0.00275903933114618</v>
      </c>
      <c r="O409" s="58" t="n">
        <f aca="false">N409/MAX($N$10:$N$730)</f>
        <v>0.137550517817698</v>
      </c>
      <c r="P409" s="53"/>
      <c r="Q409" s="67" t="n">
        <f aca="false">M409</f>
        <v>779</v>
      </c>
      <c r="R409" s="68" t="n">
        <f aca="false">N409*'used Standard Values'!B404</f>
        <v>1.2273771320239E-007</v>
      </c>
      <c r="S409" s="68" t="n">
        <f aca="false">N409*'used Standard Values'!C404</f>
        <v>4.43228356487376E-008</v>
      </c>
      <c r="T409" s="68" t="n">
        <f aca="false">N409*'used Standard Values'!D404</f>
        <v>0</v>
      </c>
    </row>
    <row r="410" customFormat="false" ht="15" hidden="false" customHeight="false" outlineLevel="0" collapsed="false">
      <c r="H410" s="53"/>
      <c r="I410" s="53"/>
      <c r="J410" s="53"/>
      <c r="K410" s="53"/>
      <c r="L410" s="53"/>
      <c r="M410" s="56" t="n">
        <v>780</v>
      </c>
      <c r="N410" s="57" t="n">
        <v>0.00279513235340457</v>
      </c>
      <c r="O410" s="58" t="n">
        <f aca="false">N410/MAX($N$10:$N$730)</f>
        <v>0.139349917284462</v>
      </c>
      <c r="P410" s="53"/>
      <c r="Q410" s="67" t="n">
        <f aca="false">M410</f>
        <v>780</v>
      </c>
      <c r="R410" s="68" t="n">
        <f aca="false">N410*'used Standard Values'!B405</f>
        <v>1.16025776281882E-007</v>
      </c>
      <c r="S410" s="68" t="n">
        <f aca="false">N410*'used Standard Values'!C405</f>
        <v>4.18990339775345E-008</v>
      </c>
      <c r="T410" s="68" t="n">
        <f aca="false">N410*'used Standard Values'!D405</f>
        <v>0</v>
      </c>
    </row>
    <row r="411" customFormat="false" ht="15" hidden="false" customHeight="false" outlineLevel="0" collapsed="false">
      <c r="H411" s="53"/>
      <c r="I411" s="53"/>
      <c r="J411" s="53"/>
      <c r="K411" s="53"/>
      <c r="L411" s="53"/>
      <c r="M411" s="56" t="n">
        <v>781</v>
      </c>
      <c r="N411" s="57" t="n">
        <v>0.00282955117560128</v>
      </c>
      <c r="O411" s="58" t="n">
        <f aca="false">N411/MAX($N$10:$N$730)</f>
        <v>0.14106585034942</v>
      </c>
      <c r="P411" s="53"/>
      <c r="Q411" s="91"/>
      <c r="R411" s="68"/>
      <c r="S411" s="68"/>
      <c r="T411" s="68"/>
    </row>
    <row r="412" customFormat="false" ht="15" hidden="false" customHeight="false" outlineLevel="0" collapsed="false">
      <c r="H412" s="53"/>
      <c r="I412" s="53"/>
      <c r="J412" s="53"/>
      <c r="K412" s="53"/>
      <c r="L412" s="53"/>
      <c r="M412" s="56" t="n">
        <v>782</v>
      </c>
      <c r="N412" s="57" t="n">
        <v>0.00286397269610551</v>
      </c>
      <c r="O412" s="58" t="n">
        <f aca="false">N412/MAX($N$10:$N$730)</f>
        <v>0.142781917937142</v>
      </c>
      <c r="P412" s="53"/>
      <c r="Q412" s="92" t="s">
        <v>69</v>
      </c>
      <c r="R412" s="93" t="n">
        <f aca="false">SUM(R10:R410)</f>
        <v>1.56752789069382</v>
      </c>
      <c r="S412" s="93" t="n">
        <f aca="false">SUM(S10:S410)</f>
        <v>1.52642177982417</v>
      </c>
      <c r="T412" s="93" t="n">
        <f aca="false">SUM(T10:T410)</f>
        <v>0.9112183902719</v>
      </c>
    </row>
    <row r="413" customFormat="false" ht="15" hidden="false" customHeight="false" outlineLevel="0" collapsed="false">
      <c r="H413" s="53"/>
      <c r="I413" s="53"/>
      <c r="J413" s="53"/>
      <c r="K413" s="53"/>
      <c r="L413" s="53"/>
      <c r="M413" s="56" t="n">
        <v>783</v>
      </c>
      <c r="N413" s="57" t="n">
        <v>0.00289810966951144</v>
      </c>
      <c r="O413" s="58" t="n">
        <f aca="false">N413/MAX($N$10:$N$730)</f>
        <v>0.14448379957243</v>
      </c>
      <c r="P413" s="53"/>
    </row>
    <row r="414" customFormat="false" ht="15" hidden="false" customHeight="false" outlineLevel="0" collapsed="false">
      <c r="H414" s="53"/>
      <c r="I414" s="53"/>
      <c r="J414" s="53"/>
      <c r="K414" s="53"/>
      <c r="L414" s="53"/>
      <c r="M414" s="56" t="n">
        <v>784</v>
      </c>
      <c r="N414" s="57" t="n">
        <v>0.00293190120995555</v>
      </c>
      <c r="O414" s="58" t="n">
        <f aca="false">N414/MAX($N$10:$N$730)</f>
        <v>0.146168459821189</v>
      </c>
      <c r="P414" s="53"/>
    </row>
    <row r="415" customFormat="false" ht="15" hidden="false" customHeight="false" outlineLevel="0" collapsed="false">
      <c r="H415" s="53"/>
      <c r="I415" s="53"/>
      <c r="J415" s="53"/>
      <c r="K415" s="53"/>
      <c r="L415" s="53"/>
      <c r="M415" s="56" t="n">
        <v>785</v>
      </c>
      <c r="N415" s="57" t="n">
        <v>0.00296467916230725</v>
      </c>
      <c r="O415" s="58" t="n">
        <f aca="false">N415/MAX($N$10:$N$730)</f>
        <v>0.147802588145524</v>
      </c>
      <c r="P415" s="53"/>
    </row>
    <row r="416" customFormat="false" ht="15" hidden="false" customHeight="false" outlineLevel="0" collapsed="false">
      <c r="H416" s="53"/>
      <c r="I416" s="53"/>
      <c r="J416" s="53"/>
      <c r="K416" s="53"/>
      <c r="L416" s="53"/>
      <c r="M416" s="56" t="n">
        <v>786</v>
      </c>
      <c r="N416" s="57" t="n">
        <v>0.00299788321365114</v>
      </c>
      <c r="O416" s="58" t="n">
        <f aca="false">N416/MAX($N$10:$N$730)</f>
        <v>0.149457959420749</v>
      </c>
      <c r="P416" s="53"/>
    </row>
    <row r="417" customFormat="false" ht="15" hidden="false" customHeight="false" outlineLevel="0" collapsed="false">
      <c r="H417" s="53"/>
      <c r="I417" s="53"/>
      <c r="J417" s="53"/>
      <c r="K417" s="53"/>
      <c r="L417" s="53"/>
      <c r="M417" s="56" t="n">
        <v>787</v>
      </c>
      <c r="N417" s="57" t="n">
        <v>0.00303006948429817</v>
      </c>
      <c r="O417" s="58" t="n">
        <f aca="false">N417/MAX($N$10:$N$730)</f>
        <v>0.151062589751366</v>
      </c>
      <c r="P417" s="53"/>
    </row>
    <row r="418" customFormat="false" ht="15" hidden="false" customHeight="false" outlineLevel="0" collapsed="false">
      <c r="H418" s="53"/>
      <c r="I418" s="53"/>
      <c r="J418" s="53"/>
      <c r="K418" s="53"/>
      <c r="L418" s="53"/>
      <c r="M418" s="56" t="n">
        <v>788</v>
      </c>
      <c r="N418" s="57" t="n">
        <v>0.00306145844250687</v>
      </c>
      <c r="O418" s="58" t="n">
        <f aca="false">N418/MAX($N$10:$N$730)</f>
        <v>0.152627470471486</v>
      </c>
      <c r="P418" s="53"/>
    </row>
    <row r="419" customFormat="false" ht="15" hidden="false" customHeight="false" outlineLevel="0" collapsed="false">
      <c r="H419" s="53"/>
      <c r="I419" s="53"/>
      <c r="J419" s="53"/>
      <c r="K419" s="53"/>
      <c r="L419" s="53"/>
      <c r="M419" s="56" t="n">
        <v>789</v>
      </c>
      <c r="N419" s="57" t="n">
        <v>0.00309222080052039</v>
      </c>
      <c r="O419" s="58" t="n">
        <f aca="false">N419/MAX($N$10:$N$730)</f>
        <v>0.15416111235411</v>
      </c>
      <c r="P419" s="53"/>
    </row>
    <row r="420" customFormat="false" ht="15" hidden="false" customHeight="false" outlineLevel="0" collapsed="false">
      <c r="H420" s="53"/>
      <c r="I420" s="53"/>
      <c r="J420" s="53"/>
      <c r="K420" s="53"/>
      <c r="L420" s="53"/>
      <c r="M420" s="56" t="n">
        <v>790</v>
      </c>
      <c r="N420" s="57" t="n">
        <v>0.00312253703405892</v>
      </c>
      <c r="O420" s="58" t="n">
        <f aca="false">N420/MAX($N$10:$N$730)</f>
        <v>0.155672512925473</v>
      </c>
      <c r="P420" s="53"/>
    </row>
    <row r="421" customFormat="false" ht="15" hidden="false" customHeight="false" outlineLevel="0" collapsed="false">
      <c r="H421" s="53"/>
      <c r="I421" s="53"/>
      <c r="J421" s="53"/>
      <c r="K421" s="53"/>
      <c r="L421" s="53"/>
      <c r="M421" s="56" t="n">
        <v>791</v>
      </c>
      <c r="N421" s="57" t="n">
        <v>0.0031526585559076</v>
      </c>
      <c r="O421" s="58" t="n">
        <f aca="false">N421/MAX($N$10:$N$730)</f>
        <v>0.157174206243495</v>
      </c>
      <c r="P421" s="53"/>
    </row>
    <row r="422" customFormat="false" ht="15" hidden="false" customHeight="false" outlineLevel="0" collapsed="false">
      <c r="H422" s="53"/>
      <c r="I422" s="53"/>
      <c r="J422" s="53"/>
      <c r="K422" s="53"/>
      <c r="L422" s="53"/>
      <c r="M422" s="56" t="n">
        <v>792</v>
      </c>
      <c r="N422" s="57" t="n">
        <v>0.00318153909888791</v>
      </c>
      <c r="O422" s="58" t="n">
        <f aca="false">N422/MAX($N$10:$N$730)</f>
        <v>0.158614031184355</v>
      </c>
      <c r="P422" s="53"/>
    </row>
    <row r="423" customFormat="false" ht="15" hidden="false" customHeight="false" outlineLevel="0" collapsed="false">
      <c r="H423" s="53"/>
      <c r="I423" s="53"/>
      <c r="J423" s="53"/>
      <c r="K423" s="53"/>
      <c r="L423" s="53"/>
      <c r="M423" s="56" t="n">
        <v>793</v>
      </c>
      <c r="N423" s="57" t="n">
        <v>0.00320971549682161</v>
      </c>
      <c r="O423" s="58" t="n">
        <f aca="false">N423/MAX($N$10:$N$730)</f>
        <v>0.160018751328162</v>
      </c>
      <c r="P423" s="53"/>
    </row>
    <row r="424" customFormat="false" ht="15" hidden="false" customHeight="false" outlineLevel="0" collapsed="false">
      <c r="H424" s="53"/>
      <c r="I424" s="53"/>
      <c r="J424" s="53"/>
      <c r="K424" s="53"/>
      <c r="L424" s="53"/>
      <c r="M424" s="56" t="n">
        <v>794</v>
      </c>
      <c r="N424" s="57" t="n">
        <v>0.00323787102741026</v>
      </c>
      <c r="O424" s="58" t="n">
        <f aca="false">N424/MAX($N$10:$N$730)</f>
        <v>0.161422431140981</v>
      </c>
      <c r="P424" s="53"/>
    </row>
    <row r="425" customFormat="false" ht="15" hidden="false" customHeight="false" outlineLevel="0" collapsed="false">
      <c r="H425" s="53"/>
      <c r="I425" s="53"/>
      <c r="J425" s="53"/>
      <c r="K425" s="53"/>
      <c r="L425" s="53"/>
      <c r="M425" s="56" t="n">
        <v>795</v>
      </c>
      <c r="N425" s="57" t="n">
        <v>0.00326496408552423</v>
      </c>
      <c r="O425" s="58" t="n">
        <f aca="false">N425/MAX($N$10:$N$730)</f>
        <v>0.16277314192309</v>
      </c>
      <c r="P425" s="53"/>
    </row>
    <row r="426" customFormat="false" ht="15" hidden="false" customHeight="false" outlineLevel="0" collapsed="false">
      <c r="H426" s="53"/>
      <c r="I426" s="53"/>
      <c r="J426" s="53"/>
      <c r="K426" s="53"/>
      <c r="L426" s="53"/>
      <c r="M426" s="56" t="n">
        <v>796</v>
      </c>
      <c r="N426" s="57" t="n">
        <v>0.0032915804625887</v>
      </c>
      <c r="O426" s="58" t="n">
        <f aca="false">N426/MAX($N$10:$N$730)</f>
        <v>0.164100088011288</v>
      </c>
      <c r="P426" s="53"/>
    </row>
    <row r="427" customFormat="false" ht="15" hidden="false" customHeight="false" outlineLevel="0" collapsed="false">
      <c r="H427" s="53"/>
      <c r="I427" s="53"/>
      <c r="J427" s="53"/>
      <c r="K427" s="53"/>
      <c r="L427" s="53"/>
      <c r="M427" s="56" t="n">
        <v>797</v>
      </c>
      <c r="N427" s="57" t="n">
        <v>0.00331703874011246</v>
      </c>
      <c r="O427" s="58" t="n">
        <f aca="false">N427/MAX($N$10:$N$730)</f>
        <v>0.165369297629509</v>
      </c>
      <c r="P427" s="53"/>
    </row>
    <row r="428" customFormat="false" ht="15" hidden="false" customHeight="false" outlineLevel="0" collapsed="false">
      <c r="H428" s="53"/>
      <c r="I428" s="53"/>
      <c r="J428" s="53"/>
      <c r="K428" s="53"/>
      <c r="L428" s="53"/>
      <c r="M428" s="56" t="n">
        <v>798</v>
      </c>
      <c r="N428" s="57" t="n">
        <v>0.00334233150500178</v>
      </c>
      <c r="O428" s="58" t="n">
        <f aca="false">N428/MAX($N$10:$N$730)</f>
        <v>0.166630255698606</v>
      </c>
      <c r="P428" s="53"/>
    </row>
    <row r="429" customFormat="false" ht="15" hidden="false" customHeight="false" outlineLevel="0" collapsed="false">
      <c r="H429" s="53"/>
      <c r="I429" s="53"/>
      <c r="J429" s="53"/>
      <c r="K429" s="53"/>
      <c r="L429" s="53"/>
      <c r="M429" s="56" t="n">
        <v>799</v>
      </c>
      <c r="N429" s="57" t="n">
        <v>0.00336652963507461</v>
      </c>
      <c r="O429" s="58" t="n">
        <f aca="false">N429/MAX($N$10:$N$730)</f>
        <v>0.167836641299625</v>
      </c>
      <c r="P429" s="53"/>
    </row>
    <row r="430" customFormat="false" ht="15" hidden="false" customHeight="false" outlineLevel="0" collapsed="false">
      <c r="H430" s="53"/>
      <c r="I430" s="53"/>
      <c r="J430" s="53"/>
      <c r="K430" s="53"/>
      <c r="L430" s="53"/>
      <c r="M430" s="56" t="n">
        <v>800</v>
      </c>
      <c r="N430" s="57" t="n">
        <v>0.0033890302394577</v>
      </c>
      <c r="O430" s="58" t="n">
        <f aca="false">N430/MAX($N$10:$N$730)</f>
        <v>0.168958397611384</v>
      </c>
      <c r="P430" s="53"/>
    </row>
    <row r="431" customFormat="false" ht="15" hidden="false" customHeight="false" outlineLevel="0" collapsed="false">
      <c r="H431" s="53"/>
      <c r="I431" s="53"/>
      <c r="J431" s="53"/>
      <c r="K431" s="53"/>
      <c r="L431" s="53"/>
      <c r="M431" s="56" t="n">
        <v>801</v>
      </c>
      <c r="N431" s="57" t="n">
        <v>0.00341224270638443</v>
      </c>
      <c r="O431" s="58" t="n">
        <f aca="false">N431/MAX($N$10:$N$730)</f>
        <v>0.170115643472127</v>
      </c>
      <c r="P431" s="53"/>
    </row>
    <row r="432" customFormat="false" ht="15" hidden="false" customHeight="false" outlineLevel="0" collapsed="false">
      <c r="H432" s="53"/>
      <c r="I432" s="53"/>
      <c r="J432" s="53"/>
      <c r="K432" s="53"/>
      <c r="L432" s="53"/>
      <c r="M432" s="56" t="n">
        <v>802</v>
      </c>
      <c r="N432" s="57" t="n">
        <v>0.00343393924178389</v>
      </c>
      <c r="O432" s="58" t="n">
        <f aca="false">N432/MAX($N$10:$N$730)</f>
        <v>0.171197313329224</v>
      </c>
      <c r="P432" s="53"/>
    </row>
    <row r="433" customFormat="false" ht="15" hidden="false" customHeight="false" outlineLevel="0" collapsed="false">
      <c r="H433" s="53"/>
      <c r="I433" s="53"/>
      <c r="J433" s="53"/>
      <c r="K433" s="53"/>
      <c r="L433" s="53"/>
      <c r="M433" s="56" t="n">
        <v>803</v>
      </c>
      <c r="N433" s="57" t="n">
        <v>0.00345451185616139</v>
      </c>
      <c r="O433" s="58" t="n">
        <f aca="false">N433/MAX($N$10:$N$730)</f>
        <v>0.172222950669201</v>
      </c>
      <c r="P433" s="53"/>
    </row>
    <row r="434" customFormat="false" ht="15" hidden="false" customHeight="false" outlineLevel="0" collapsed="false">
      <c r="H434" s="53"/>
      <c r="I434" s="53"/>
      <c r="J434" s="53"/>
      <c r="K434" s="53"/>
      <c r="L434" s="53"/>
      <c r="M434" s="56" t="n">
        <v>804</v>
      </c>
      <c r="N434" s="57" t="n">
        <v>0.0034750504606727</v>
      </c>
      <c r="O434" s="58" t="n">
        <f aca="false">N434/MAX($N$10:$N$730)</f>
        <v>0.17324689246441</v>
      </c>
      <c r="P434" s="53"/>
    </row>
    <row r="435" customFormat="false" ht="15" hidden="false" customHeight="false" outlineLevel="0" collapsed="false">
      <c r="H435" s="53"/>
      <c r="I435" s="53"/>
      <c r="J435" s="53"/>
      <c r="K435" s="53"/>
      <c r="L435" s="53"/>
      <c r="M435" s="56" t="n">
        <v>805</v>
      </c>
      <c r="N435" s="57" t="n">
        <v>0.00349382841989805</v>
      </c>
      <c r="O435" s="58" t="n">
        <f aca="false">N435/MAX($N$10:$N$730)</f>
        <v>0.174183058174644</v>
      </c>
      <c r="P435" s="53"/>
    </row>
    <row r="436" customFormat="false" ht="15" hidden="false" customHeight="false" outlineLevel="0" collapsed="false">
      <c r="H436" s="53"/>
      <c r="I436" s="53"/>
      <c r="J436" s="53"/>
      <c r="K436" s="53"/>
      <c r="L436" s="53"/>
      <c r="M436" s="56" t="n">
        <v>806</v>
      </c>
      <c r="N436" s="57" t="n">
        <v>0.00351191065972724</v>
      </c>
      <c r="O436" s="58" t="n">
        <f aca="false">N436/MAX($N$10:$N$730)</f>
        <v>0.17508453914439</v>
      </c>
      <c r="P436" s="53"/>
    </row>
    <row r="437" customFormat="false" ht="15" hidden="false" customHeight="false" outlineLevel="0" collapsed="false">
      <c r="H437" s="53"/>
      <c r="I437" s="53"/>
      <c r="J437" s="53"/>
      <c r="K437" s="53"/>
      <c r="L437" s="53"/>
      <c r="M437" s="56" t="n">
        <v>807</v>
      </c>
      <c r="N437" s="57" t="n">
        <v>0.00352901790597605</v>
      </c>
      <c r="O437" s="58" t="n">
        <f aca="false">N437/MAX($N$10:$N$730)</f>
        <v>0.175937412299692</v>
      </c>
      <c r="P437" s="53"/>
    </row>
    <row r="438" customFormat="false" ht="15" hidden="false" customHeight="false" outlineLevel="0" collapsed="false">
      <c r="H438" s="53"/>
      <c r="I438" s="53"/>
      <c r="J438" s="53"/>
      <c r="K438" s="53"/>
      <c r="L438" s="53"/>
      <c r="M438" s="56" t="n">
        <v>808</v>
      </c>
      <c r="N438" s="57" t="n">
        <v>0.00354563075669269</v>
      </c>
      <c r="O438" s="58" t="n">
        <f aca="false">N438/MAX($N$10:$N$730)</f>
        <v>0.176765637614463</v>
      </c>
      <c r="P438" s="53"/>
    </row>
    <row r="439" customFormat="false" ht="15" hidden="false" customHeight="false" outlineLevel="0" collapsed="false">
      <c r="H439" s="53"/>
      <c r="I439" s="53"/>
      <c r="J439" s="53"/>
      <c r="K439" s="53"/>
      <c r="L439" s="53"/>
      <c r="M439" s="56" t="n">
        <v>809</v>
      </c>
      <c r="N439" s="57" t="n">
        <v>0.00356092663248103</v>
      </c>
      <c r="O439" s="58" t="n">
        <f aca="false">N439/MAX($N$10:$N$730)</f>
        <v>0.177528205806735</v>
      </c>
      <c r="P439" s="53"/>
    </row>
    <row r="440" customFormat="false" ht="15" hidden="false" customHeight="false" outlineLevel="0" collapsed="false">
      <c r="H440" s="53"/>
      <c r="I440" s="53"/>
      <c r="J440" s="53"/>
      <c r="K440" s="53"/>
      <c r="L440" s="53"/>
      <c r="M440" s="56" t="n">
        <v>810</v>
      </c>
      <c r="N440" s="57" t="n">
        <v>0.00357566402952099</v>
      </c>
      <c r="O440" s="58" t="n">
        <f aca="false">N440/MAX($N$10:$N$730)</f>
        <v>0.178262931321971</v>
      </c>
      <c r="P440" s="53"/>
    </row>
    <row r="441" customFormat="false" ht="15" hidden="false" customHeight="false" outlineLevel="0" collapsed="false">
      <c r="H441" s="53"/>
      <c r="I441" s="53"/>
      <c r="J441" s="53"/>
      <c r="K441" s="53"/>
      <c r="L441" s="53"/>
      <c r="M441" s="56" t="n">
        <v>811</v>
      </c>
      <c r="N441" s="57" t="n">
        <v>0.00358855714744155</v>
      </c>
      <c r="O441" s="58" t="n">
        <f aca="false">N441/MAX($N$10:$N$730)</f>
        <v>0.178905711229542</v>
      </c>
      <c r="P441" s="53"/>
    </row>
    <row r="442" customFormat="false" ht="15" hidden="false" customHeight="false" outlineLevel="0" collapsed="false">
      <c r="H442" s="53"/>
      <c r="I442" s="53"/>
      <c r="J442" s="53"/>
      <c r="K442" s="53"/>
      <c r="L442" s="53"/>
      <c r="M442" s="56" t="n">
        <v>812</v>
      </c>
      <c r="N442" s="57" t="n">
        <v>0.00360161610021701</v>
      </c>
      <c r="O442" s="58" t="n">
        <f aca="false">N442/MAX($N$10:$N$730)</f>
        <v>0.179556758750373</v>
      </c>
      <c r="P442" s="53"/>
    </row>
    <row r="443" customFormat="false" ht="15" hidden="false" customHeight="false" outlineLevel="0" collapsed="false">
      <c r="H443" s="53"/>
      <c r="I443" s="53"/>
      <c r="J443" s="53"/>
      <c r="K443" s="53"/>
      <c r="L443" s="53"/>
      <c r="M443" s="56" t="n">
        <v>813</v>
      </c>
      <c r="N443" s="57" t="n">
        <v>0.00361225276940708</v>
      </c>
      <c r="O443" s="58" t="n">
        <f aca="false">N443/MAX($N$10:$N$730)</f>
        <v>0.180087044541676</v>
      </c>
      <c r="P443" s="53"/>
    </row>
    <row r="444" customFormat="false" ht="15" hidden="false" customHeight="false" outlineLevel="0" collapsed="false">
      <c r="H444" s="53"/>
      <c r="I444" s="53"/>
      <c r="J444" s="53"/>
      <c r="K444" s="53"/>
      <c r="L444" s="53"/>
      <c r="M444" s="56" t="n">
        <v>814</v>
      </c>
      <c r="N444" s="57" t="n">
        <v>0.0036231661163887</v>
      </c>
      <c r="O444" s="58" t="n">
        <f aca="false">N444/MAX($N$10:$N$730)</f>
        <v>0.180631123965082</v>
      </c>
      <c r="P444" s="53"/>
    </row>
    <row r="445" customFormat="false" ht="15" hidden="false" customHeight="false" outlineLevel="0" collapsed="false">
      <c r="H445" s="53"/>
      <c r="I445" s="53"/>
      <c r="J445" s="53"/>
      <c r="K445" s="53"/>
      <c r="L445" s="53"/>
      <c r="M445" s="56" t="n">
        <v>815</v>
      </c>
      <c r="N445" s="57" t="n">
        <v>0.00363261775226473</v>
      </c>
      <c r="O445" s="58" t="n">
        <f aca="false">N445/MAX($N$10:$N$730)</f>
        <v>0.181102330516687</v>
      </c>
      <c r="P445" s="53"/>
    </row>
    <row r="446" customFormat="false" ht="15" hidden="false" customHeight="false" outlineLevel="0" collapsed="false">
      <c r="H446" s="53"/>
      <c r="I446" s="53"/>
      <c r="J446" s="53"/>
      <c r="K446" s="53"/>
      <c r="L446" s="53"/>
      <c r="M446" s="56" t="n">
        <v>816</v>
      </c>
      <c r="N446" s="57" t="n">
        <v>0.00364092677628658</v>
      </c>
      <c r="O446" s="58" t="n">
        <f aca="false">N446/MAX($N$10:$N$730)</f>
        <v>0.181516572729135</v>
      </c>
      <c r="P446" s="53"/>
    </row>
    <row r="447" customFormat="false" ht="15" hidden="false" customHeight="false" outlineLevel="0" collapsed="false">
      <c r="H447" s="53"/>
      <c r="I447" s="53"/>
      <c r="J447" s="53"/>
      <c r="K447" s="53"/>
      <c r="L447" s="53"/>
      <c r="M447" s="56" t="n">
        <v>817</v>
      </c>
      <c r="N447" s="57" t="n">
        <v>0.00364793723254317</v>
      </c>
      <c r="O447" s="58" t="n">
        <f aca="false">N447/MAX($N$10:$N$730)</f>
        <v>0.181866075498939</v>
      </c>
      <c r="P447" s="53"/>
    </row>
    <row r="448" customFormat="false" ht="15" hidden="false" customHeight="false" outlineLevel="0" collapsed="false">
      <c r="H448" s="53"/>
      <c r="I448" s="53"/>
      <c r="J448" s="53"/>
      <c r="K448" s="53"/>
      <c r="L448" s="53"/>
      <c r="M448" s="56" t="n">
        <v>818</v>
      </c>
      <c r="N448" s="57" t="n">
        <v>0.00365451513768307</v>
      </c>
      <c r="O448" s="58" t="n">
        <f aca="false">N448/MAX($N$10:$N$730)</f>
        <v>0.18219401365043</v>
      </c>
      <c r="P448" s="53"/>
    </row>
    <row r="449" customFormat="false" ht="15" hidden="false" customHeight="false" outlineLevel="0" collapsed="false">
      <c r="H449" s="53"/>
      <c r="I449" s="53"/>
      <c r="J449" s="53"/>
      <c r="K449" s="53"/>
      <c r="L449" s="53"/>
      <c r="M449" s="56" t="n">
        <v>819</v>
      </c>
      <c r="N449" s="57" t="n">
        <v>0.00365948938705803</v>
      </c>
      <c r="O449" s="58" t="n">
        <f aca="false">N449/MAX($N$10:$N$730)</f>
        <v>0.182442002350539</v>
      </c>
      <c r="P449" s="53"/>
    </row>
    <row r="450" customFormat="false" ht="15" hidden="false" customHeight="false" outlineLevel="0" collapsed="false">
      <c r="H450" s="53"/>
      <c r="I450" s="53"/>
      <c r="J450" s="53"/>
      <c r="K450" s="53"/>
      <c r="L450" s="53"/>
      <c r="M450" s="56" t="n">
        <v>820</v>
      </c>
      <c r="N450" s="57" t="n">
        <v>0.00366322382712629</v>
      </c>
      <c r="O450" s="58" t="n">
        <f aca="false">N450/MAX($N$10:$N$730)</f>
        <v>0.182628180981394</v>
      </c>
      <c r="P450" s="53"/>
    </row>
    <row r="451" customFormat="false" ht="15" hidden="false" customHeight="false" outlineLevel="0" collapsed="false">
      <c r="H451" s="53"/>
      <c r="I451" s="53"/>
      <c r="J451" s="53"/>
      <c r="K451" s="53"/>
      <c r="L451" s="53"/>
      <c r="M451" s="56" t="n">
        <v>821</v>
      </c>
      <c r="N451" s="57" t="n">
        <v>0.00366638189740635</v>
      </c>
      <c r="O451" s="58" t="n">
        <f aca="false">N451/MAX($N$10:$N$730)</f>
        <v>0.182785624986423</v>
      </c>
      <c r="P451" s="53"/>
    </row>
    <row r="452" customFormat="false" ht="15" hidden="false" customHeight="false" outlineLevel="0" collapsed="false">
      <c r="H452" s="53"/>
      <c r="I452" s="53"/>
      <c r="J452" s="53"/>
      <c r="K452" s="53"/>
      <c r="L452" s="53"/>
      <c r="M452" s="56" t="n">
        <v>822</v>
      </c>
      <c r="N452" s="57" t="n">
        <v>0.00366790345483228</v>
      </c>
      <c r="O452" s="58" t="n">
        <f aca="false">N452/MAX($N$10:$N$730)</f>
        <v>0.182861481466417</v>
      </c>
      <c r="P452" s="53"/>
    </row>
    <row r="453" customFormat="false" ht="15" hidden="false" customHeight="false" outlineLevel="0" collapsed="false">
      <c r="H453" s="53"/>
      <c r="I453" s="53"/>
      <c r="J453" s="53"/>
      <c r="K453" s="53"/>
      <c r="L453" s="53"/>
      <c r="M453" s="56" t="n">
        <v>823</v>
      </c>
      <c r="N453" s="57" t="n">
        <v>0.00366832047177244</v>
      </c>
      <c r="O453" s="58" t="n">
        <f aca="false">N453/MAX($N$10:$N$730)</f>
        <v>0.182882271636172</v>
      </c>
      <c r="P453" s="53"/>
    </row>
    <row r="454" customFormat="false" ht="15" hidden="false" customHeight="false" outlineLevel="0" collapsed="false">
      <c r="H454" s="53"/>
      <c r="I454" s="53"/>
      <c r="J454" s="53"/>
      <c r="K454" s="53"/>
      <c r="L454" s="53"/>
      <c r="M454" s="56" t="n">
        <v>824</v>
      </c>
      <c r="N454" s="57" t="n">
        <v>0.00366810394737843</v>
      </c>
      <c r="O454" s="58" t="n">
        <f aca="false">N454/MAX($N$10:$N$730)</f>
        <v>0.18287147692144</v>
      </c>
      <c r="P454" s="53"/>
    </row>
    <row r="455" customFormat="false" ht="15" hidden="false" customHeight="false" outlineLevel="0" collapsed="false">
      <c r="H455" s="53"/>
      <c r="I455" s="53"/>
      <c r="J455" s="53"/>
      <c r="K455" s="53"/>
      <c r="L455" s="53"/>
      <c r="M455" s="56" t="n">
        <v>825</v>
      </c>
      <c r="N455" s="57" t="n">
        <v>0.00366638583623494</v>
      </c>
      <c r="O455" s="58" t="n">
        <f aca="false">N455/MAX($N$10:$N$730)</f>
        <v>0.18278582135474</v>
      </c>
      <c r="P455" s="53"/>
    </row>
    <row r="456" customFormat="false" ht="15" hidden="false" customHeight="false" outlineLevel="0" collapsed="false">
      <c r="H456" s="53"/>
      <c r="I456" s="53"/>
      <c r="J456" s="53"/>
      <c r="K456" s="53"/>
      <c r="L456" s="53"/>
      <c r="M456" s="56" t="n">
        <v>826</v>
      </c>
      <c r="N456" s="57" t="n">
        <v>0.00366319881331219</v>
      </c>
      <c r="O456" s="58" t="n">
        <f aca="false">N456/MAX($N$10:$N$730)</f>
        <v>0.182626933930276</v>
      </c>
      <c r="P456" s="53"/>
    </row>
    <row r="457" customFormat="false" ht="15" hidden="false" customHeight="false" outlineLevel="0" collapsed="false">
      <c r="H457" s="53"/>
      <c r="I457" s="53"/>
      <c r="J457" s="53"/>
      <c r="K457" s="53"/>
      <c r="L457" s="53"/>
      <c r="M457" s="56" t="n">
        <v>827</v>
      </c>
      <c r="N457" s="57" t="n">
        <v>0.00366020634731398</v>
      </c>
      <c r="O457" s="58" t="n">
        <f aca="false">N457/MAX($N$10:$N$730)</f>
        <v>0.182477746043406</v>
      </c>
      <c r="P457" s="53"/>
    </row>
    <row r="458" customFormat="false" ht="15" hidden="false" customHeight="false" outlineLevel="0" collapsed="false">
      <c r="H458" s="53"/>
      <c r="I458" s="53"/>
      <c r="J458" s="53"/>
      <c r="K458" s="53"/>
      <c r="L458" s="53"/>
      <c r="M458" s="56" t="n">
        <v>828</v>
      </c>
      <c r="N458" s="57" t="n">
        <v>0.00365478806531551</v>
      </c>
      <c r="O458" s="58" t="n">
        <f aca="false">N458/MAX($N$10:$N$730)</f>
        <v>0.182207620320239</v>
      </c>
      <c r="P458" s="53"/>
    </row>
    <row r="459" customFormat="false" ht="15" hidden="false" customHeight="false" outlineLevel="0" collapsed="false">
      <c r="H459" s="53"/>
      <c r="I459" s="53"/>
      <c r="J459" s="53"/>
      <c r="K459" s="53"/>
      <c r="L459" s="53"/>
      <c r="M459" s="56" t="n">
        <v>829</v>
      </c>
      <c r="N459" s="57" t="n">
        <v>0.00364889801385369</v>
      </c>
      <c r="O459" s="58" t="n">
        <f aca="false">N459/MAX($N$10:$N$730)</f>
        <v>0.181913974767818</v>
      </c>
      <c r="P459" s="53"/>
    </row>
    <row r="460" customFormat="false" ht="15" hidden="false" customHeight="false" outlineLevel="0" collapsed="false">
      <c r="H460" s="53"/>
      <c r="I460" s="53"/>
      <c r="J460" s="53"/>
      <c r="K460" s="53"/>
      <c r="L460" s="53"/>
      <c r="M460" s="56" t="n">
        <v>830</v>
      </c>
      <c r="N460" s="57" t="n">
        <v>0.00364062424143466</v>
      </c>
      <c r="O460" s="58" t="n">
        <f aca="false">N460/MAX($N$10:$N$730)</f>
        <v>0.181501490006294</v>
      </c>
      <c r="P460" s="53"/>
    </row>
    <row r="461" customFormat="false" ht="15" hidden="false" customHeight="false" outlineLevel="0" collapsed="false">
      <c r="H461" s="53"/>
      <c r="I461" s="53"/>
      <c r="J461" s="53"/>
      <c r="K461" s="53"/>
      <c r="L461" s="53"/>
      <c r="M461" s="56" t="n">
        <v>831</v>
      </c>
      <c r="N461" s="57" t="n">
        <v>0.00363238517239055</v>
      </c>
      <c r="O461" s="58" t="n">
        <f aca="false">N461/MAX($N$10:$N$730)</f>
        <v>0.181090735364068</v>
      </c>
      <c r="P461" s="53"/>
    </row>
    <row r="462" customFormat="false" ht="15" hidden="false" customHeight="false" outlineLevel="0" collapsed="false">
      <c r="H462" s="53"/>
      <c r="I462" s="53"/>
      <c r="J462" s="53"/>
      <c r="K462" s="53"/>
      <c r="L462" s="53"/>
      <c r="M462" s="56" t="n">
        <v>832</v>
      </c>
      <c r="N462" s="57" t="n">
        <v>0.00362223482695482</v>
      </c>
      <c r="O462" s="58" t="n">
        <f aca="false">N462/MAX($N$10:$N$730)</f>
        <v>0.180584694998875</v>
      </c>
      <c r="P462" s="53"/>
    </row>
    <row r="463" customFormat="false" ht="15" hidden="false" customHeight="false" outlineLevel="0" collapsed="false">
      <c r="H463" s="53"/>
      <c r="I463" s="53"/>
      <c r="J463" s="53"/>
      <c r="K463" s="53"/>
      <c r="L463" s="53"/>
      <c r="M463" s="56" t="n">
        <v>833</v>
      </c>
      <c r="N463" s="57" t="n">
        <v>0.00361161698540027</v>
      </c>
      <c r="O463" s="58" t="n">
        <f aca="false">N463/MAX($N$10:$N$730)</f>
        <v>0.180055347849871</v>
      </c>
      <c r="P463" s="53"/>
    </row>
    <row r="464" customFormat="false" ht="15" hidden="false" customHeight="false" outlineLevel="0" collapsed="false">
      <c r="H464" s="53"/>
      <c r="I464" s="53"/>
      <c r="J464" s="53"/>
      <c r="K464" s="53"/>
      <c r="L464" s="53"/>
      <c r="M464" s="56" t="n">
        <v>834</v>
      </c>
      <c r="N464" s="57" t="n">
        <v>0.00359935320214642</v>
      </c>
      <c r="O464" s="58" t="n">
        <f aca="false">N464/MAX($N$10:$N$730)</f>
        <v>0.179443943105499</v>
      </c>
      <c r="P464" s="53"/>
    </row>
    <row r="465" customFormat="false" ht="15" hidden="false" customHeight="false" outlineLevel="0" collapsed="false">
      <c r="H465" s="53"/>
      <c r="I465" s="53"/>
      <c r="J465" s="53"/>
      <c r="K465" s="53"/>
      <c r="L465" s="53"/>
      <c r="M465" s="56" t="n">
        <v>835</v>
      </c>
      <c r="N465" s="57" t="n">
        <v>0.00358615708504843</v>
      </c>
      <c r="O465" s="58" t="n">
        <f aca="false">N465/MAX($N$10:$N$730)</f>
        <v>0.178786057326372</v>
      </c>
      <c r="P465" s="53"/>
    </row>
    <row r="466" customFormat="false" ht="15" hidden="false" customHeight="false" outlineLevel="0" collapsed="false">
      <c r="H466" s="53"/>
      <c r="I466" s="53"/>
      <c r="J466" s="53"/>
      <c r="K466" s="53"/>
      <c r="L466" s="53"/>
      <c r="M466" s="56" t="n">
        <v>836</v>
      </c>
      <c r="N466" s="57" t="n">
        <v>0.00357122418523392</v>
      </c>
      <c r="O466" s="58" t="n">
        <f aca="false">N466/MAX($N$10:$N$730)</f>
        <v>0.178041585118667</v>
      </c>
      <c r="P466" s="53"/>
    </row>
    <row r="467" customFormat="false" ht="15" hidden="false" customHeight="false" outlineLevel="0" collapsed="false">
      <c r="H467" s="53"/>
      <c r="I467" s="53"/>
      <c r="J467" s="53"/>
      <c r="K467" s="53"/>
      <c r="L467" s="53"/>
      <c r="M467" s="56" t="n">
        <v>837</v>
      </c>
      <c r="N467" s="57" t="n">
        <v>0.00355546034700494</v>
      </c>
      <c r="O467" s="58" t="n">
        <f aca="false">N467/MAX($N$10:$N$730)</f>
        <v>0.177255686894342</v>
      </c>
      <c r="P467" s="53"/>
    </row>
    <row r="468" customFormat="false" ht="15" hidden="false" customHeight="false" outlineLevel="0" collapsed="false">
      <c r="H468" s="53"/>
      <c r="I468" s="53"/>
      <c r="J468" s="53"/>
      <c r="K468" s="53"/>
      <c r="L468" s="53"/>
      <c r="M468" s="56" t="n">
        <v>838</v>
      </c>
      <c r="N468" s="57" t="n">
        <v>0.00353861548366756</v>
      </c>
      <c r="O468" s="58" t="n">
        <f aca="false">N468/MAX($N$10:$N$730)</f>
        <v>0.176415894707087</v>
      </c>
      <c r="P468" s="53"/>
    </row>
    <row r="469" customFormat="false" ht="15" hidden="false" customHeight="false" outlineLevel="0" collapsed="false">
      <c r="H469" s="53"/>
      <c r="I469" s="53"/>
      <c r="J469" s="53"/>
      <c r="K469" s="53"/>
      <c r="L469" s="53"/>
      <c r="M469" s="56" t="n">
        <v>839</v>
      </c>
      <c r="N469" s="57" t="n">
        <v>0.00352061428935365</v>
      </c>
      <c r="O469" s="58" t="n">
        <f aca="false">N469/MAX($N$10:$N$730)</f>
        <v>0.175518454220732</v>
      </c>
      <c r="P469" s="53"/>
    </row>
    <row r="470" customFormat="false" ht="15" hidden="false" customHeight="false" outlineLevel="0" collapsed="false">
      <c r="H470" s="53"/>
      <c r="I470" s="53"/>
      <c r="J470" s="53"/>
      <c r="K470" s="53"/>
      <c r="L470" s="53"/>
      <c r="M470" s="56" t="n">
        <v>840</v>
      </c>
      <c r="N470" s="57" t="n">
        <v>0.0035012659296252</v>
      </c>
      <c r="O470" s="58" t="n">
        <f aca="false">N470/MAX($N$10:$N$730)</f>
        <v>0.174553851480377</v>
      </c>
      <c r="P470" s="53"/>
    </row>
    <row r="471" customFormat="false" ht="15" hidden="false" customHeight="false" outlineLevel="0" collapsed="false">
      <c r="H471" s="53"/>
      <c r="I471" s="53"/>
      <c r="J471" s="53"/>
      <c r="K471" s="53"/>
      <c r="L471" s="53"/>
      <c r="M471" s="56" t="n">
        <v>841</v>
      </c>
      <c r="N471" s="57" t="n">
        <v>0.00348088988800122</v>
      </c>
      <c r="O471" s="58" t="n">
        <f aca="false">N471/MAX($N$10:$N$730)</f>
        <v>0.173538014176133</v>
      </c>
      <c r="P471" s="53"/>
    </row>
    <row r="472" customFormat="false" ht="15" hidden="false" customHeight="false" outlineLevel="0" collapsed="false">
      <c r="H472" s="53"/>
      <c r="I472" s="53"/>
      <c r="J472" s="53"/>
      <c r="K472" s="53"/>
      <c r="L472" s="53"/>
      <c r="M472" s="56" t="n">
        <v>842</v>
      </c>
      <c r="N472" s="57" t="n">
        <v>0.00345884832914223</v>
      </c>
      <c r="O472" s="58" t="n">
        <f aca="false">N472/MAX($N$10:$N$730)</f>
        <v>0.172439143348039</v>
      </c>
      <c r="P472" s="53"/>
    </row>
    <row r="473" customFormat="false" ht="15" hidden="false" customHeight="false" outlineLevel="0" collapsed="false">
      <c r="H473" s="53"/>
      <c r="I473" s="53"/>
      <c r="J473" s="53"/>
      <c r="K473" s="53"/>
      <c r="L473" s="53"/>
      <c r="M473" s="56" t="n">
        <v>843</v>
      </c>
      <c r="N473" s="57" t="n">
        <v>0.00343613184526755</v>
      </c>
      <c r="O473" s="58" t="n">
        <f aca="false">N473/MAX($N$10:$N$730)</f>
        <v>0.171306624472832</v>
      </c>
      <c r="P473" s="53"/>
    </row>
    <row r="474" customFormat="false" ht="15" hidden="false" customHeight="false" outlineLevel="0" collapsed="false">
      <c r="H474" s="53"/>
      <c r="I474" s="53"/>
      <c r="J474" s="53"/>
      <c r="K474" s="53"/>
      <c r="L474" s="53"/>
      <c r="M474" s="56" t="n">
        <v>844</v>
      </c>
      <c r="N474" s="57" t="n">
        <v>0.003412217597638</v>
      </c>
      <c r="O474" s="58" t="n">
        <f aca="false">N474/MAX($N$10:$N$730)</f>
        <v>0.170114391688206</v>
      </c>
      <c r="P474" s="53"/>
    </row>
    <row r="475" customFormat="false" ht="15" hidden="false" customHeight="false" outlineLevel="0" collapsed="false">
      <c r="H475" s="53"/>
      <c r="I475" s="53"/>
      <c r="J475" s="53"/>
      <c r="K475" s="53"/>
      <c r="L475" s="53"/>
      <c r="M475" s="56" t="n">
        <v>845</v>
      </c>
      <c r="N475" s="57" t="n">
        <v>0.00338714546560941</v>
      </c>
      <c r="O475" s="58" t="n">
        <f aca="false">N475/MAX($N$10:$N$730)</f>
        <v>0.168864433159382</v>
      </c>
      <c r="P475" s="53"/>
    </row>
    <row r="476" customFormat="false" ht="15" hidden="false" customHeight="false" outlineLevel="0" collapsed="false">
      <c r="H476" s="53"/>
      <c r="I476" s="53"/>
      <c r="J476" s="53"/>
      <c r="K476" s="53"/>
      <c r="L476" s="53"/>
      <c r="M476" s="56" t="n">
        <v>846</v>
      </c>
      <c r="N476" s="57" t="n">
        <v>0.00336037337033223</v>
      </c>
      <c r="O476" s="58" t="n">
        <f aca="false">N476/MAX($N$10:$N$730)</f>
        <v>0.167529723818029</v>
      </c>
      <c r="P476" s="53"/>
    </row>
    <row r="477" customFormat="false" ht="15" hidden="false" customHeight="false" outlineLevel="0" collapsed="false">
      <c r="H477" s="53"/>
      <c r="I477" s="53"/>
      <c r="J477" s="53"/>
      <c r="K477" s="53"/>
      <c r="L477" s="53"/>
      <c r="M477" s="56" t="n">
        <v>847</v>
      </c>
      <c r="N477" s="57" t="n">
        <v>0.00333281943608815</v>
      </c>
      <c r="O477" s="58" t="n">
        <f aca="false">N477/MAX($N$10:$N$730)</f>
        <v>0.166156036288315</v>
      </c>
      <c r="P477" s="53"/>
    </row>
    <row r="478" customFormat="false" ht="15" hidden="false" customHeight="false" outlineLevel="0" collapsed="false">
      <c r="H478" s="53"/>
      <c r="I478" s="53"/>
      <c r="J478" s="53"/>
      <c r="K478" s="53"/>
      <c r="L478" s="53"/>
      <c r="M478" s="56" t="n">
        <v>848</v>
      </c>
      <c r="N478" s="57" t="n">
        <v>0.0033047229246319</v>
      </c>
      <c r="O478" s="58" t="n">
        <f aca="false">N478/MAX($N$10:$N$730)</f>
        <v>0.164755298844651</v>
      </c>
      <c r="P478" s="53"/>
    </row>
    <row r="479" customFormat="false" ht="15" hidden="false" customHeight="false" outlineLevel="0" collapsed="false">
      <c r="H479" s="53"/>
      <c r="I479" s="53"/>
      <c r="J479" s="53"/>
      <c r="K479" s="53"/>
      <c r="L479" s="53"/>
      <c r="M479" s="56" t="n">
        <v>849</v>
      </c>
      <c r="N479" s="57" t="n">
        <v>0.00327473462531041</v>
      </c>
      <c r="O479" s="58" t="n">
        <f aca="false">N479/MAX($N$10:$N$730)</f>
        <v>0.163260247268699</v>
      </c>
      <c r="P479" s="53"/>
    </row>
    <row r="480" customFormat="false" ht="15" hidden="false" customHeight="false" outlineLevel="0" collapsed="false">
      <c r="H480" s="53"/>
      <c r="I480" s="53"/>
      <c r="J480" s="53"/>
      <c r="K480" s="53"/>
      <c r="L480" s="53"/>
      <c r="M480" s="56" t="n">
        <v>850</v>
      </c>
      <c r="N480" s="57" t="n">
        <v>0.00324361902102955</v>
      </c>
      <c r="O480" s="58" t="n">
        <f aca="false">N480/MAX($N$10:$N$730)</f>
        <v>0.16170899447113</v>
      </c>
      <c r="P480" s="53"/>
    </row>
    <row r="481" customFormat="false" ht="15" hidden="false" customHeight="false" outlineLevel="0" collapsed="false">
      <c r="H481" s="53"/>
      <c r="I481" s="53"/>
      <c r="J481" s="53"/>
      <c r="K481" s="53"/>
      <c r="L481" s="53"/>
      <c r="M481" s="56" t="n">
        <v>851</v>
      </c>
      <c r="N481" s="57" t="n">
        <v>0.00321169366508416</v>
      </c>
      <c r="O481" s="58" t="n">
        <f aca="false">N481/MAX($N$10:$N$730)</f>
        <v>0.160117371911701</v>
      </c>
      <c r="P481" s="53"/>
    </row>
    <row r="482" customFormat="false" ht="15" hidden="false" customHeight="false" outlineLevel="0" collapsed="false">
      <c r="H482" s="53"/>
      <c r="I482" s="53"/>
      <c r="J482" s="53"/>
      <c r="K482" s="53"/>
      <c r="L482" s="53"/>
      <c r="M482" s="56" t="n">
        <v>852</v>
      </c>
      <c r="N482" s="57" t="n">
        <v>0.00317904758096272</v>
      </c>
      <c r="O482" s="58" t="n">
        <f aca="false">N482/MAX($N$10:$N$730)</f>
        <v>0.158489817811645</v>
      </c>
      <c r="P482" s="53"/>
    </row>
    <row r="483" customFormat="false" ht="15" hidden="false" customHeight="false" outlineLevel="0" collapsed="false">
      <c r="H483" s="53"/>
      <c r="I483" s="53"/>
      <c r="J483" s="53"/>
      <c r="K483" s="53"/>
      <c r="L483" s="53"/>
      <c r="M483" s="56" t="n">
        <v>853</v>
      </c>
      <c r="N483" s="57" t="n">
        <v>0.00314495511520478</v>
      </c>
      <c r="O483" s="58" t="n">
        <f aca="false">N483/MAX($N$10:$N$730)</f>
        <v>0.156790155082757</v>
      </c>
      <c r="P483" s="53"/>
    </row>
    <row r="484" customFormat="false" ht="15" hidden="false" customHeight="false" outlineLevel="0" collapsed="false">
      <c r="H484" s="53"/>
      <c r="I484" s="53"/>
      <c r="J484" s="53"/>
      <c r="K484" s="53"/>
      <c r="L484" s="53"/>
      <c r="M484" s="56" t="n">
        <v>854</v>
      </c>
      <c r="N484" s="57" t="n">
        <v>0.00310988339029088</v>
      </c>
      <c r="O484" s="58" t="n">
        <f aca="false">N484/MAX($N$10:$N$730)</f>
        <v>0.1550416718813</v>
      </c>
      <c r="P484" s="53"/>
    </row>
    <row r="485" customFormat="false" ht="15" hidden="false" customHeight="false" outlineLevel="0" collapsed="false">
      <c r="H485" s="53"/>
      <c r="I485" s="53"/>
      <c r="J485" s="53"/>
      <c r="K485" s="53"/>
      <c r="L485" s="53"/>
      <c r="M485" s="56" t="n">
        <v>855</v>
      </c>
      <c r="N485" s="57" t="n">
        <v>0.00307427302146382</v>
      </c>
      <c r="O485" s="58" t="n">
        <f aca="false">N485/MAX($N$10:$N$730)</f>
        <v>0.153266334858538</v>
      </c>
      <c r="P485" s="53"/>
    </row>
    <row r="486" customFormat="false" ht="15" hidden="false" customHeight="false" outlineLevel="0" collapsed="false">
      <c r="H486" s="53"/>
      <c r="I486" s="53"/>
      <c r="J486" s="53"/>
      <c r="K486" s="53"/>
      <c r="L486" s="53"/>
      <c r="M486" s="56" t="n">
        <v>856</v>
      </c>
      <c r="N486" s="57" t="n">
        <v>0.00303702892804988</v>
      </c>
      <c r="O486" s="58" t="n">
        <f aca="false">N486/MAX($N$10:$N$730)</f>
        <v>0.151409549318402</v>
      </c>
      <c r="P486" s="53"/>
    </row>
    <row r="487" customFormat="false" ht="15" hidden="false" customHeight="false" outlineLevel="0" collapsed="false">
      <c r="H487" s="53"/>
      <c r="I487" s="53"/>
      <c r="J487" s="53"/>
      <c r="K487" s="53"/>
      <c r="L487" s="53"/>
      <c r="M487" s="56" t="n">
        <v>857</v>
      </c>
      <c r="N487" s="57" t="n">
        <v>0.00299955471846665</v>
      </c>
      <c r="O487" s="58" t="n">
        <f aca="false">N487/MAX($N$10:$N$730)</f>
        <v>0.149541291452415</v>
      </c>
      <c r="P487" s="53"/>
    </row>
    <row r="488" customFormat="false" ht="15" hidden="false" customHeight="false" outlineLevel="0" collapsed="false">
      <c r="H488" s="53"/>
      <c r="I488" s="53"/>
      <c r="J488" s="53"/>
      <c r="K488" s="53"/>
      <c r="L488" s="53"/>
      <c r="M488" s="56" t="n">
        <v>858</v>
      </c>
      <c r="N488" s="57" t="n">
        <v>0.00296037480888534</v>
      </c>
      <c r="O488" s="58" t="n">
        <f aca="false">N488/MAX($N$10:$N$730)</f>
        <v>0.147587996771138</v>
      </c>
      <c r="P488" s="53"/>
    </row>
    <row r="489" customFormat="false" ht="15" hidden="false" customHeight="false" outlineLevel="0" collapsed="false">
      <c r="H489" s="53"/>
      <c r="I489" s="53"/>
      <c r="J489" s="53"/>
      <c r="K489" s="53"/>
      <c r="L489" s="53"/>
      <c r="M489" s="56" t="n">
        <v>859</v>
      </c>
      <c r="N489" s="57" t="n">
        <v>0.00292115107750592</v>
      </c>
      <c r="O489" s="58" t="n">
        <f aca="false">N489/MAX($N$10:$N$730)</f>
        <v>0.145632517376164</v>
      </c>
      <c r="P489" s="53"/>
    </row>
    <row r="490" customFormat="false" ht="15" hidden="false" customHeight="false" outlineLevel="0" collapsed="false">
      <c r="H490" s="53"/>
      <c r="I490" s="53"/>
      <c r="J490" s="53"/>
      <c r="K490" s="53"/>
      <c r="L490" s="53"/>
      <c r="M490" s="56" t="n">
        <v>860</v>
      </c>
      <c r="N490" s="57" t="n">
        <v>0.00288082785375875</v>
      </c>
      <c r="O490" s="58" t="n">
        <f aca="false">N490/MAX($N$10:$N$730)</f>
        <v>0.143622223342335</v>
      </c>
      <c r="P490" s="53"/>
    </row>
    <row r="491" customFormat="false" ht="15" hidden="false" customHeight="false" outlineLevel="0" collapsed="false">
      <c r="H491" s="53"/>
      <c r="I491" s="53"/>
      <c r="J491" s="53"/>
      <c r="K491" s="53"/>
      <c r="L491" s="53"/>
      <c r="M491" s="56" t="n">
        <v>861</v>
      </c>
      <c r="N491" s="57" t="n">
        <v>0.00284006951204193</v>
      </c>
      <c r="O491" s="58" t="n">
        <f aca="false">N491/MAX($N$10:$N$730)</f>
        <v>0.141590236721031</v>
      </c>
      <c r="P491" s="53"/>
    </row>
    <row r="492" customFormat="false" ht="15" hidden="false" customHeight="false" outlineLevel="0" collapsed="false">
      <c r="H492" s="53"/>
      <c r="I492" s="53"/>
      <c r="J492" s="53"/>
      <c r="K492" s="53"/>
      <c r="L492" s="53"/>
      <c r="M492" s="56" t="n">
        <v>862</v>
      </c>
      <c r="N492" s="57" t="n">
        <v>0.00279718471793071</v>
      </c>
      <c r="O492" s="58" t="n">
        <f aca="false">N492/MAX($N$10:$N$730)</f>
        <v>0.139452236885395</v>
      </c>
      <c r="P492" s="53"/>
    </row>
    <row r="493" customFormat="false" ht="15" hidden="false" customHeight="false" outlineLevel="0" collapsed="false">
      <c r="H493" s="53"/>
      <c r="I493" s="53"/>
      <c r="J493" s="53"/>
      <c r="K493" s="53"/>
      <c r="L493" s="53"/>
      <c r="M493" s="56" t="n">
        <v>863</v>
      </c>
      <c r="N493" s="57" t="n">
        <v>0.0027550295739393</v>
      </c>
      <c r="O493" s="58" t="n">
        <f aca="false">N493/MAX($N$10:$N$730)</f>
        <v>0.137350613389405</v>
      </c>
      <c r="P493" s="53"/>
    </row>
    <row r="494" customFormat="false" ht="15" hidden="false" customHeight="false" outlineLevel="0" collapsed="false">
      <c r="H494" s="53"/>
      <c r="I494" s="53"/>
      <c r="J494" s="53"/>
      <c r="K494" s="53"/>
      <c r="L494" s="53"/>
      <c r="M494" s="56" t="n">
        <v>864</v>
      </c>
      <c r="N494" s="57" t="n">
        <v>0.00271141095186763</v>
      </c>
      <c r="O494" s="58" t="n">
        <f aca="false">N494/MAX($N$10:$N$730)</f>
        <v>0.13517602892998</v>
      </c>
      <c r="P494" s="53"/>
    </row>
    <row r="495" customFormat="false" ht="15" hidden="false" customHeight="false" outlineLevel="0" collapsed="false">
      <c r="H495" s="53"/>
      <c r="I495" s="53"/>
      <c r="J495" s="53"/>
      <c r="K495" s="53"/>
      <c r="L495" s="53"/>
      <c r="M495" s="56" t="n">
        <v>865</v>
      </c>
      <c r="N495" s="57" t="n">
        <v>0.00266711409593833</v>
      </c>
      <c r="O495" s="58" t="n">
        <f aca="false">N495/MAX($N$10:$N$730)</f>
        <v>0.132967631462794</v>
      </c>
      <c r="P495" s="53"/>
    </row>
    <row r="496" customFormat="false" ht="15" hidden="false" customHeight="false" outlineLevel="0" collapsed="false">
      <c r="H496" s="53"/>
      <c r="I496" s="53"/>
      <c r="J496" s="53"/>
      <c r="K496" s="53"/>
      <c r="L496" s="53"/>
      <c r="M496" s="56" t="n">
        <v>866</v>
      </c>
      <c r="N496" s="57" t="n">
        <v>0.0026230757895534</v>
      </c>
      <c r="O496" s="58" t="n">
        <f aca="false">N496/MAX($N$10:$N$730)</f>
        <v>0.130772123853069</v>
      </c>
      <c r="P496" s="53"/>
    </row>
    <row r="497" customFormat="false" ht="15" hidden="false" customHeight="false" outlineLevel="0" collapsed="false">
      <c r="H497" s="53"/>
      <c r="I497" s="53"/>
      <c r="J497" s="53"/>
      <c r="K497" s="53"/>
      <c r="L497" s="53"/>
      <c r="M497" s="56" t="n">
        <v>867</v>
      </c>
      <c r="N497" s="57" t="n">
        <v>0.00257733670782102</v>
      </c>
      <c r="O497" s="58" t="n">
        <f aca="false">N497/MAX($N$10:$N$730)</f>
        <v>0.128491824944035</v>
      </c>
      <c r="P497" s="53"/>
    </row>
    <row r="498" customFormat="false" ht="15" hidden="false" customHeight="false" outlineLevel="0" collapsed="false">
      <c r="H498" s="53"/>
      <c r="I498" s="53"/>
      <c r="J498" s="53"/>
      <c r="K498" s="53"/>
      <c r="L498" s="53"/>
      <c r="M498" s="56" t="n">
        <v>868</v>
      </c>
      <c r="N498" s="57" t="n">
        <v>0.00253126495861815</v>
      </c>
      <c r="O498" s="58" t="n">
        <f aca="false">N498/MAX($N$10:$N$730)</f>
        <v>0.12619494106562</v>
      </c>
      <c r="P498" s="53"/>
    </row>
    <row r="499" customFormat="false" ht="15" hidden="false" customHeight="false" outlineLevel="0" collapsed="false">
      <c r="H499" s="53"/>
      <c r="I499" s="53"/>
      <c r="J499" s="53"/>
      <c r="K499" s="53"/>
      <c r="L499" s="53"/>
      <c r="M499" s="56" t="n">
        <v>869</v>
      </c>
      <c r="N499" s="57" t="n">
        <v>0.00248495269268204</v>
      </c>
      <c r="O499" s="58" t="n">
        <f aca="false">N499/MAX($N$10:$N$730)</f>
        <v>0.12388606634647</v>
      </c>
      <c r="P499" s="53"/>
    </row>
    <row r="500" customFormat="false" ht="15" hidden="false" customHeight="false" outlineLevel="0" collapsed="false">
      <c r="H500" s="53"/>
      <c r="I500" s="53"/>
      <c r="J500" s="53"/>
      <c r="K500" s="53"/>
      <c r="L500" s="53"/>
      <c r="M500" s="56" t="n">
        <v>870</v>
      </c>
      <c r="N500" s="57" t="n">
        <v>0.00243813456337015</v>
      </c>
      <c r="O500" s="58" t="n">
        <f aca="false">N500/MAX($N$10:$N$730)</f>
        <v>0.121551972063215</v>
      </c>
      <c r="P500" s="53"/>
    </row>
    <row r="501" customFormat="false" ht="15" hidden="false" customHeight="false" outlineLevel="0" collapsed="false">
      <c r="H501" s="53"/>
      <c r="I501" s="53"/>
      <c r="J501" s="53"/>
      <c r="K501" s="53"/>
      <c r="L501" s="53"/>
      <c r="M501" s="56" t="n">
        <v>871</v>
      </c>
      <c r="N501" s="57" t="n">
        <v>0.00239077009643445</v>
      </c>
      <c r="O501" s="58" t="n">
        <f aca="false">N501/MAX($N$10:$N$730)</f>
        <v>0.119190640392579</v>
      </c>
      <c r="P501" s="53"/>
    </row>
    <row r="502" customFormat="false" ht="15" hidden="false" customHeight="false" outlineLevel="0" collapsed="false">
      <c r="H502" s="53"/>
      <c r="I502" s="53"/>
      <c r="J502" s="53"/>
      <c r="K502" s="53"/>
      <c r="L502" s="53"/>
      <c r="M502" s="56" t="n">
        <v>872</v>
      </c>
      <c r="N502" s="57" t="n">
        <v>0.0023435322730336</v>
      </c>
      <c r="O502" s="58" t="n">
        <f aca="false">N502/MAX($N$10:$N$730)</f>
        <v>0.116835622471661</v>
      </c>
      <c r="P502" s="53"/>
    </row>
    <row r="503" customFormat="false" ht="15" hidden="false" customHeight="false" outlineLevel="0" collapsed="false">
      <c r="H503" s="53"/>
      <c r="I503" s="53"/>
      <c r="J503" s="53"/>
      <c r="K503" s="53"/>
      <c r="L503" s="53"/>
      <c r="M503" s="56" t="n">
        <v>873</v>
      </c>
      <c r="N503" s="57" t="n">
        <v>0.00229547792668692</v>
      </c>
      <c r="O503" s="58" t="n">
        <f aca="false">N503/MAX($N$10:$N$730)</f>
        <v>0.114439897210059</v>
      </c>
      <c r="P503" s="53"/>
    </row>
    <row r="504" customFormat="false" ht="15" hidden="false" customHeight="false" outlineLevel="0" collapsed="false">
      <c r="H504" s="53"/>
      <c r="I504" s="53"/>
      <c r="J504" s="53"/>
      <c r="K504" s="53"/>
      <c r="L504" s="53"/>
      <c r="M504" s="56" t="n">
        <v>874</v>
      </c>
      <c r="N504" s="57" t="n">
        <v>0.0022465273289769</v>
      </c>
      <c r="O504" s="58" t="n">
        <f aca="false">N504/MAX($N$10:$N$730)</f>
        <v>0.111999489787632</v>
      </c>
      <c r="P504" s="53"/>
    </row>
    <row r="505" customFormat="false" ht="15" hidden="false" customHeight="false" outlineLevel="0" collapsed="false">
      <c r="H505" s="53"/>
      <c r="I505" s="53"/>
      <c r="J505" s="53"/>
      <c r="K505" s="53"/>
      <c r="L505" s="53"/>
      <c r="M505" s="56" t="n">
        <v>875</v>
      </c>
      <c r="N505" s="57" t="n">
        <v>0.00219815348494373</v>
      </c>
      <c r="O505" s="58" t="n">
        <f aca="false">N505/MAX($N$10:$N$730)</f>
        <v>0.109587836129607</v>
      </c>
      <c r="P505" s="53"/>
    </row>
    <row r="506" customFormat="false" ht="15" hidden="false" customHeight="false" outlineLevel="0" collapsed="false">
      <c r="H506" s="53"/>
      <c r="I506" s="53"/>
      <c r="J506" s="53"/>
      <c r="K506" s="53"/>
      <c r="L506" s="53"/>
      <c r="M506" s="56" t="n">
        <v>876</v>
      </c>
      <c r="N506" s="57" t="n">
        <v>0.00214860333957321</v>
      </c>
      <c r="O506" s="58" t="n">
        <f aca="false">N506/MAX($N$10:$N$730)</f>
        <v>0.107117538560189</v>
      </c>
      <c r="P506" s="53"/>
    </row>
    <row r="507" customFormat="false" ht="15" hidden="false" customHeight="false" outlineLevel="0" collapsed="false">
      <c r="H507" s="53"/>
      <c r="I507" s="53"/>
      <c r="J507" s="53"/>
      <c r="K507" s="53"/>
      <c r="L507" s="53"/>
      <c r="M507" s="56" t="n">
        <v>877</v>
      </c>
      <c r="N507" s="57" t="n">
        <v>0.00209941008591005</v>
      </c>
      <c r="O507" s="58" t="n">
        <f aca="false">N507/MAX($N$10:$N$730)</f>
        <v>0.104665033647295</v>
      </c>
      <c r="P507" s="53"/>
    </row>
    <row r="508" customFormat="false" ht="15" hidden="false" customHeight="false" outlineLevel="0" collapsed="false">
      <c r="H508" s="53"/>
      <c r="I508" s="53"/>
      <c r="J508" s="53"/>
      <c r="K508" s="53"/>
      <c r="L508" s="53"/>
      <c r="M508" s="56" t="n">
        <v>878</v>
      </c>
      <c r="N508" s="57" t="n">
        <v>0.00205006032050264</v>
      </c>
      <c r="O508" s="58" t="n">
        <f aca="false">N508/MAX($N$10:$N$730)</f>
        <v>0.10220472592013</v>
      </c>
      <c r="P508" s="53"/>
    </row>
    <row r="509" customFormat="false" ht="15" hidden="false" customHeight="false" outlineLevel="0" collapsed="false">
      <c r="H509" s="53"/>
      <c r="I509" s="53"/>
      <c r="J509" s="53"/>
      <c r="K509" s="53"/>
      <c r="L509" s="53"/>
      <c r="M509" s="56" t="n">
        <v>879</v>
      </c>
      <c r="N509" s="57" t="n">
        <v>0.00200028619604593</v>
      </c>
      <c r="O509" s="58" t="n">
        <f aca="false">N509/MAX($N$10:$N$730)</f>
        <v>0.0997232619860516</v>
      </c>
      <c r="P509" s="53"/>
    </row>
    <row r="510" customFormat="false" ht="15" hidden="false" customHeight="false" outlineLevel="0" collapsed="false">
      <c r="H510" s="53"/>
      <c r="I510" s="53"/>
      <c r="J510" s="53"/>
      <c r="K510" s="53"/>
      <c r="L510" s="53"/>
      <c r="M510" s="56" t="n">
        <v>880</v>
      </c>
      <c r="N510" s="57" t="n">
        <v>0.00195044625971718</v>
      </c>
      <c r="O510" s="58" t="n">
        <f aca="false">N510/MAX($N$10:$N$730)</f>
        <v>0.0972385170342015</v>
      </c>
      <c r="P510" s="53"/>
    </row>
    <row r="511" customFormat="false" ht="15" hidden="false" customHeight="false" outlineLevel="0" collapsed="false">
      <c r="H511" s="53"/>
      <c r="I511" s="53"/>
      <c r="J511" s="53"/>
      <c r="K511" s="53"/>
      <c r="L511" s="53"/>
      <c r="M511" s="56" t="n">
        <v>881</v>
      </c>
      <c r="N511" s="57" t="n">
        <v>0.00190029362184952</v>
      </c>
      <c r="O511" s="58" t="n">
        <f aca="false">N511/MAX($N$10:$N$730)</f>
        <v>0.0947381825044452</v>
      </c>
      <c r="P511" s="53"/>
    </row>
    <row r="512" customFormat="false" ht="15" hidden="false" customHeight="false" outlineLevel="0" collapsed="false">
      <c r="H512" s="53"/>
      <c r="I512" s="53"/>
      <c r="J512" s="53"/>
      <c r="K512" s="53"/>
      <c r="L512" s="53"/>
      <c r="M512" s="56" t="n">
        <v>882</v>
      </c>
      <c r="N512" s="57" t="n">
        <v>0.00185016488472955</v>
      </c>
      <c r="O512" s="58" t="n">
        <f aca="false">N512/MAX($N$10:$N$730)</f>
        <v>0.0922390395344414</v>
      </c>
      <c r="P512" s="53"/>
    </row>
    <row r="513" customFormat="false" ht="15" hidden="false" customHeight="false" outlineLevel="0" collapsed="false">
      <c r="H513" s="53"/>
      <c r="I513" s="53"/>
      <c r="J513" s="53"/>
      <c r="K513" s="53"/>
      <c r="L513" s="53"/>
      <c r="M513" s="56" t="n">
        <v>883</v>
      </c>
      <c r="N513" s="57" t="n">
        <v>0.00179988902404107</v>
      </c>
      <c r="O513" s="58" t="n">
        <f aca="false">N513/MAX($N$10:$N$730)</f>
        <v>0.0897325617929446</v>
      </c>
      <c r="P513" s="53"/>
    </row>
    <row r="514" customFormat="false" ht="15" hidden="false" customHeight="false" outlineLevel="0" collapsed="false">
      <c r="H514" s="53"/>
      <c r="I514" s="53"/>
      <c r="J514" s="53"/>
      <c r="K514" s="53"/>
      <c r="L514" s="53"/>
      <c r="M514" s="56" t="n">
        <v>884</v>
      </c>
      <c r="N514" s="57" t="n">
        <v>0.00174956607891936</v>
      </c>
      <c r="O514" s="58" t="n">
        <f aca="false">N514/MAX($N$10:$N$730)</f>
        <v>0.0872237366807174</v>
      </c>
      <c r="P514" s="53"/>
    </row>
    <row r="515" customFormat="false" ht="15" hidden="false" customHeight="false" outlineLevel="0" collapsed="false">
      <c r="H515" s="53"/>
      <c r="I515" s="53"/>
      <c r="J515" s="53"/>
      <c r="K515" s="53"/>
      <c r="L515" s="53"/>
      <c r="M515" s="56" t="n">
        <v>885</v>
      </c>
      <c r="N515" s="57" t="n">
        <v>0.00169929481909818</v>
      </c>
      <c r="O515" s="58" t="n">
        <f aca="false">N515/MAX($N$10:$N$730)</f>
        <v>0.0847174883131454</v>
      </c>
      <c r="P515" s="53"/>
    </row>
    <row r="516" customFormat="false" ht="15" hidden="false" customHeight="false" outlineLevel="0" collapsed="false">
      <c r="H516" s="53"/>
      <c r="I516" s="53"/>
      <c r="J516" s="53"/>
      <c r="K516" s="53"/>
      <c r="L516" s="53"/>
      <c r="M516" s="56" t="n">
        <v>886</v>
      </c>
      <c r="N516" s="57" t="n">
        <v>0.00164897345058685</v>
      </c>
      <c r="O516" s="58" t="n">
        <f aca="false">N516/MAX($N$10:$N$730)</f>
        <v>0.0822087418020356</v>
      </c>
      <c r="P516" s="53"/>
    </row>
    <row r="517" customFormat="false" ht="15" hidden="false" customHeight="false" outlineLevel="0" collapsed="false">
      <c r="H517" s="53"/>
      <c r="I517" s="53"/>
      <c r="J517" s="53"/>
      <c r="K517" s="53"/>
      <c r="L517" s="53"/>
      <c r="M517" s="56" t="n">
        <v>887</v>
      </c>
      <c r="N517" s="57" t="n">
        <v>0.00159868814670037</v>
      </c>
      <c r="O517" s="58" t="n">
        <f aca="false">N517/MAX($N$10:$N$730)</f>
        <v>0.0797017932746535</v>
      </c>
      <c r="P517" s="53"/>
    </row>
    <row r="518" customFormat="false" ht="15" hidden="false" customHeight="false" outlineLevel="0" collapsed="false">
      <c r="H518" s="53"/>
      <c r="I518" s="53"/>
      <c r="J518" s="53"/>
      <c r="K518" s="53"/>
      <c r="L518" s="53"/>
      <c r="M518" s="56" t="n">
        <v>888</v>
      </c>
      <c r="N518" s="57" t="n">
        <v>0.00154847487072092</v>
      </c>
      <c r="O518" s="58" t="n">
        <f aca="false">N518/MAX($N$10:$N$730)</f>
        <v>0.0771984356623404</v>
      </c>
      <c r="P518" s="53"/>
    </row>
    <row r="519" customFormat="false" ht="15" hidden="false" customHeight="false" outlineLevel="0" collapsed="false">
      <c r="H519" s="53"/>
      <c r="I519" s="53"/>
      <c r="J519" s="53"/>
      <c r="K519" s="53"/>
      <c r="L519" s="53"/>
      <c r="M519" s="56" t="n">
        <v>889</v>
      </c>
      <c r="N519" s="57" t="n">
        <v>0.0014984259556683</v>
      </c>
      <c r="O519" s="58" t="n">
        <f aca="false">N519/MAX($N$10:$N$730)</f>
        <v>0.0747032721813464</v>
      </c>
      <c r="P519" s="53"/>
    </row>
    <row r="520" customFormat="false" ht="15" hidden="false" customHeight="false" outlineLevel="0" collapsed="false">
      <c r="H520" s="53"/>
      <c r="I520" s="53"/>
      <c r="J520" s="53"/>
      <c r="K520" s="53"/>
      <c r="L520" s="53"/>
      <c r="M520" s="56" t="n">
        <v>890</v>
      </c>
      <c r="N520" s="57" t="n">
        <v>0.00144840671539494</v>
      </c>
      <c r="O520" s="58" t="n">
        <f aca="false">N520/MAX($N$10:$N$730)</f>
        <v>0.0722095881215436</v>
      </c>
      <c r="P520" s="53"/>
    </row>
    <row r="521" customFormat="false" ht="15" hidden="false" customHeight="false" outlineLevel="0" collapsed="false">
      <c r="H521" s="53"/>
      <c r="I521" s="53"/>
      <c r="J521" s="53"/>
      <c r="K521" s="53"/>
      <c r="L521" s="53"/>
      <c r="M521" s="56" t="n">
        <v>891</v>
      </c>
      <c r="N521" s="57" t="n">
        <v>0.00139858239557219</v>
      </c>
      <c r="O521" s="58" t="n">
        <f aca="false">N521/MAX($N$10:$N$730)</f>
        <v>0.0697256217227438</v>
      </c>
      <c r="P521" s="53"/>
    </row>
    <row r="522" customFormat="false" ht="15" hidden="false" customHeight="false" outlineLevel="0" collapsed="false">
      <c r="H522" s="53"/>
      <c r="I522" s="53"/>
      <c r="J522" s="53"/>
      <c r="K522" s="53"/>
      <c r="L522" s="53"/>
      <c r="M522" s="56" t="n">
        <v>892</v>
      </c>
      <c r="N522" s="57" t="n">
        <v>0.00134886564357143</v>
      </c>
      <c r="O522" s="58" t="n">
        <f aca="false">N522/MAX($N$10:$N$730)</f>
        <v>0.0672470180635935</v>
      </c>
      <c r="P522" s="53"/>
    </row>
    <row r="523" customFormat="false" ht="15" hidden="false" customHeight="false" outlineLevel="0" collapsed="false">
      <c r="H523" s="53"/>
      <c r="I523" s="53"/>
      <c r="J523" s="53"/>
      <c r="K523" s="53"/>
      <c r="L523" s="53"/>
      <c r="M523" s="56" t="n">
        <v>893</v>
      </c>
      <c r="N523" s="57" t="n">
        <v>0.00129943716516517</v>
      </c>
      <c r="O523" s="58" t="n">
        <f aca="false">N523/MAX($N$10:$N$730)</f>
        <v>0.0647827861394701</v>
      </c>
      <c r="P523" s="53"/>
    </row>
    <row r="524" customFormat="false" ht="15" hidden="false" customHeight="false" outlineLevel="0" collapsed="false">
      <c r="H524" s="53"/>
      <c r="I524" s="53"/>
      <c r="J524" s="53"/>
      <c r="K524" s="53"/>
      <c r="L524" s="53"/>
      <c r="M524" s="56" t="n">
        <v>894</v>
      </c>
      <c r="N524" s="57" t="n">
        <v>0.00125013922605373</v>
      </c>
      <c r="O524" s="58" t="n">
        <f aca="false">N524/MAX($N$10:$N$730)</f>
        <v>0.0623250621862175</v>
      </c>
      <c r="P524" s="53"/>
    </row>
    <row r="525" customFormat="false" ht="15" hidden="false" customHeight="false" outlineLevel="0" collapsed="false">
      <c r="H525" s="53"/>
      <c r="I525" s="53"/>
      <c r="J525" s="53"/>
      <c r="K525" s="53"/>
      <c r="L525" s="53"/>
      <c r="M525" s="56" t="n">
        <v>895</v>
      </c>
      <c r="N525" s="57" t="n">
        <v>0.00120111241779769</v>
      </c>
      <c r="O525" s="58" t="n">
        <f aca="false">N525/MAX($N$10:$N$730)</f>
        <v>0.059880855325359</v>
      </c>
      <c r="P525" s="53"/>
    </row>
    <row r="526" customFormat="false" ht="15" hidden="false" customHeight="false" outlineLevel="0" collapsed="false">
      <c r="H526" s="53"/>
      <c r="I526" s="53"/>
      <c r="J526" s="53"/>
      <c r="K526" s="53"/>
      <c r="L526" s="53"/>
      <c r="M526" s="56" t="n">
        <v>896</v>
      </c>
      <c r="N526" s="57" t="n">
        <v>0.00115233048752101</v>
      </c>
      <c r="O526" s="58" t="n">
        <f aca="false">N526/MAX($N$10:$N$730)</f>
        <v>0.0574488567329658</v>
      </c>
      <c r="P526" s="53"/>
    </row>
    <row r="527" customFormat="false" ht="15" hidden="false" customHeight="false" outlineLevel="0" collapsed="false">
      <c r="H527" s="53"/>
      <c r="I527" s="53"/>
      <c r="J527" s="53"/>
      <c r="K527" s="53"/>
      <c r="L527" s="53"/>
      <c r="M527" s="56" t="n">
        <v>897</v>
      </c>
      <c r="N527" s="57" t="n">
        <v>0.00110389407303578</v>
      </c>
      <c r="O527" s="58" t="n">
        <f aca="false">N527/MAX($N$10:$N$730)</f>
        <v>0.0550340836565311</v>
      </c>
      <c r="P527" s="53"/>
    </row>
    <row r="528" customFormat="false" ht="15" hidden="false" customHeight="false" outlineLevel="0" collapsed="false">
      <c r="H528" s="53"/>
      <c r="I528" s="53"/>
      <c r="J528" s="53"/>
      <c r="K528" s="53"/>
      <c r="L528" s="53"/>
      <c r="M528" s="56" t="n">
        <v>898</v>
      </c>
      <c r="N528" s="57" t="n">
        <v>0.00105566896766972</v>
      </c>
      <c r="O528" s="58" t="n">
        <f aca="false">N528/MAX($N$10:$N$730)</f>
        <v>0.052629845289926</v>
      </c>
      <c r="P528" s="53"/>
    </row>
    <row r="529" customFormat="false" ht="15" hidden="false" customHeight="false" outlineLevel="0" collapsed="false">
      <c r="H529" s="53"/>
      <c r="I529" s="53"/>
      <c r="J529" s="53"/>
      <c r="K529" s="53"/>
      <c r="L529" s="53"/>
      <c r="M529" s="56" t="n">
        <v>899</v>
      </c>
      <c r="N529" s="57" t="n">
        <v>0.00100783124353</v>
      </c>
      <c r="O529" s="58" t="n">
        <f aca="false">N529/MAX($N$10:$N$730)</f>
        <v>0.0502449196194733</v>
      </c>
      <c r="P529" s="53"/>
    </row>
    <row r="530" customFormat="false" ht="15" hidden="false" customHeight="false" outlineLevel="0" collapsed="false">
      <c r="H530" s="53"/>
      <c r="I530" s="53"/>
      <c r="J530" s="53"/>
      <c r="K530" s="53"/>
      <c r="L530" s="53"/>
      <c r="M530" s="56" t="n">
        <v>900</v>
      </c>
      <c r="N530" s="57" t="n">
        <v>0.000960297287704037</v>
      </c>
      <c r="O530" s="58" t="n">
        <f aca="false">N530/MAX($N$10:$N$730)</f>
        <v>0.0478751381654815</v>
      </c>
      <c r="P530" s="53"/>
    </row>
    <row r="531" customFormat="false" ht="15" hidden="false" customHeight="false" outlineLevel="0" collapsed="false">
      <c r="H531" s="53"/>
      <c r="I531" s="53"/>
      <c r="J531" s="53"/>
      <c r="K531" s="53"/>
      <c r="L531" s="53"/>
      <c r="M531" s="56" t="n">
        <v>901</v>
      </c>
      <c r="N531" s="57" t="n">
        <v>0.000913072011646485</v>
      </c>
      <c r="O531" s="58" t="n">
        <f aca="false">N531/MAX($N$10:$N$730)</f>
        <v>0.0455207457860508</v>
      </c>
      <c r="P531" s="53"/>
    </row>
    <row r="532" customFormat="false" ht="15" hidden="false" customHeight="false" outlineLevel="0" collapsed="false">
      <c r="H532" s="53"/>
      <c r="I532" s="53"/>
      <c r="J532" s="53"/>
      <c r="K532" s="53"/>
      <c r="L532" s="53"/>
      <c r="M532" s="56" t="n">
        <v>902</v>
      </c>
      <c r="N532" s="57" t="n">
        <v>0.000866316363300533</v>
      </c>
      <c r="O532" s="58" t="n">
        <f aca="false">N532/MAX($N$10:$N$730)</f>
        <v>0.0431897664599184</v>
      </c>
      <c r="P532" s="53"/>
    </row>
    <row r="533" customFormat="false" ht="15" hidden="false" customHeight="false" outlineLevel="0" collapsed="false">
      <c r="H533" s="53"/>
      <c r="I533" s="53"/>
      <c r="J533" s="53"/>
      <c r="K533" s="53"/>
      <c r="L533" s="53"/>
      <c r="M533" s="56" t="n">
        <v>903</v>
      </c>
      <c r="N533" s="57" t="n">
        <v>0.000819962190438979</v>
      </c>
      <c r="O533" s="58" t="n">
        <f aca="false">N533/MAX($N$10:$N$730)</f>
        <v>0.0408788024920836</v>
      </c>
      <c r="P533" s="53"/>
    </row>
    <row r="534" customFormat="false" ht="15" hidden="false" customHeight="false" outlineLevel="0" collapsed="false">
      <c r="H534" s="53"/>
      <c r="I534" s="53"/>
      <c r="J534" s="53"/>
      <c r="K534" s="53"/>
      <c r="L534" s="53"/>
      <c r="M534" s="56" t="n">
        <v>904</v>
      </c>
      <c r="N534" s="57" t="n">
        <v>0.000773982991914615</v>
      </c>
      <c r="O534" s="58" t="n">
        <f aca="false">N534/MAX($N$10:$N$730)</f>
        <v>0.0385865326811848</v>
      </c>
      <c r="P534" s="53"/>
    </row>
    <row r="535" customFormat="false" ht="15" hidden="false" customHeight="false" outlineLevel="0" collapsed="false">
      <c r="H535" s="53"/>
      <c r="I535" s="53"/>
      <c r="J535" s="53"/>
      <c r="K535" s="53"/>
      <c r="L535" s="53"/>
      <c r="M535" s="56" t="n">
        <v>905</v>
      </c>
      <c r="N535" s="57" t="n">
        <v>0.00072843621085128</v>
      </c>
      <c r="O535" s="58" t="n">
        <f aca="false">N535/MAX($N$10:$N$730)</f>
        <v>0.0363158208252619</v>
      </c>
      <c r="P535" s="53"/>
    </row>
    <row r="536" customFormat="false" ht="15" hidden="false" customHeight="false" outlineLevel="0" collapsed="false">
      <c r="H536" s="53"/>
      <c r="I536" s="53"/>
      <c r="J536" s="53"/>
      <c r="K536" s="53"/>
      <c r="L536" s="53"/>
      <c r="M536" s="56" t="n">
        <v>906</v>
      </c>
      <c r="N536" s="57" t="n">
        <v>0.000683321590034049</v>
      </c>
      <c r="O536" s="58" t="n">
        <f aca="false">N536/MAX($N$10:$N$730)</f>
        <v>0.0340666541009945</v>
      </c>
      <c r="P536" s="53"/>
    </row>
    <row r="537" customFormat="false" ht="15" hidden="false" customHeight="false" outlineLevel="0" collapsed="false">
      <c r="H537" s="53"/>
      <c r="I537" s="53"/>
      <c r="J537" s="53"/>
      <c r="K537" s="53"/>
      <c r="L537" s="53"/>
      <c r="M537" s="56" t="n">
        <v>907</v>
      </c>
      <c r="N537" s="57" t="n">
        <v>0.000638652688030009</v>
      </c>
      <c r="O537" s="58" t="n">
        <f aca="false">N537/MAX($N$10:$N$730)</f>
        <v>0.0318397084639233</v>
      </c>
      <c r="P537" s="53"/>
    </row>
    <row r="538" customFormat="false" ht="15" hidden="false" customHeight="false" outlineLevel="0" collapsed="false">
      <c r="H538" s="53"/>
      <c r="I538" s="53"/>
      <c r="J538" s="53"/>
      <c r="K538" s="53"/>
      <c r="L538" s="53"/>
      <c r="M538" s="56" t="n">
        <v>908</v>
      </c>
      <c r="N538" s="57" t="n">
        <v>0.000594466665930588</v>
      </c>
      <c r="O538" s="58" t="n">
        <f aca="false">N538/MAX($N$10:$N$730)</f>
        <v>0.0296368365615664</v>
      </c>
      <c r="P538" s="53"/>
    </row>
    <row r="539" customFormat="false" ht="15" hidden="false" customHeight="false" outlineLevel="0" collapsed="false">
      <c r="H539" s="53"/>
      <c r="I539" s="53"/>
      <c r="J539" s="53"/>
      <c r="K539" s="53"/>
      <c r="L539" s="53"/>
      <c r="M539" s="56" t="n">
        <v>909</v>
      </c>
      <c r="N539" s="57" t="n">
        <v>0.000550787662579616</v>
      </c>
      <c r="O539" s="58" t="n">
        <f aca="false">N539/MAX($N$10:$N$730)</f>
        <v>0.0274592418238389</v>
      </c>
      <c r="P539" s="53"/>
    </row>
    <row r="540" customFormat="false" ht="15" hidden="false" customHeight="false" outlineLevel="0" collapsed="false">
      <c r="H540" s="53"/>
      <c r="I540" s="53"/>
      <c r="J540" s="53"/>
      <c r="K540" s="53"/>
      <c r="L540" s="53"/>
      <c r="M540" s="56" t="n">
        <v>910</v>
      </c>
      <c r="N540" s="57" t="n">
        <v>0.000507572712927682</v>
      </c>
      <c r="O540" s="58" t="n">
        <f aca="false">N540/MAX($N$10:$N$730)</f>
        <v>0.0253047822498175</v>
      </c>
      <c r="P540" s="53"/>
    </row>
    <row r="541" customFormat="false" ht="15" hidden="false" customHeight="false" outlineLevel="0" collapsed="false">
      <c r="H541" s="53"/>
      <c r="I541" s="53"/>
      <c r="J541" s="53"/>
      <c r="K541" s="53"/>
      <c r="L541" s="53"/>
      <c r="M541" s="56" t="n">
        <v>911</v>
      </c>
      <c r="N541" s="57" t="n">
        <v>0.000464832591269113</v>
      </c>
      <c r="O541" s="58" t="n">
        <f aca="false">N541/MAX($N$10:$N$730)</f>
        <v>0.0231739949865257</v>
      </c>
      <c r="P541" s="53"/>
    </row>
    <row r="542" customFormat="false" ht="15" hidden="false" customHeight="false" outlineLevel="0" collapsed="false">
      <c r="H542" s="53"/>
      <c r="I542" s="53"/>
      <c r="J542" s="53"/>
      <c r="K542" s="53"/>
      <c r="L542" s="53"/>
      <c r="M542" s="56" t="n">
        <v>912</v>
      </c>
      <c r="N542" s="57" t="n">
        <v>0.000422592425217383</v>
      </c>
      <c r="O542" s="58" t="n">
        <f aca="false">N542/MAX($N$10:$N$730)</f>
        <v>0.0210681327584916</v>
      </c>
      <c r="P542" s="53"/>
    </row>
    <row r="543" customFormat="false" ht="15" hidden="false" customHeight="false" outlineLevel="0" collapsed="false">
      <c r="H543" s="53"/>
      <c r="I543" s="53"/>
      <c r="J543" s="53"/>
      <c r="K543" s="53"/>
      <c r="L543" s="53"/>
      <c r="M543" s="56" t="n">
        <v>913</v>
      </c>
      <c r="N543" s="57" t="n">
        <v>0.000380911942348077</v>
      </c>
      <c r="O543" s="58" t="n">
        <f aca="false">N543/MAX($N$10:$N$730)</f>
        <v>0.0189901732539481</v>
      </c>
      <c r="P543" s="53"/>
    </row>
    <row r="544" customFormat="false" ht="15" hidden="false" customHeight="false" outlineLevel="0" collapsed="false">
      <c r="H544" s="53"/>
      <c r="I544" s="53"/>
      <c r="J544" s="53"/>
      <c r="K544" s="53"/>
      <c r="L544" s="53"/>
      <c r="M544" s="56" t="n">
        <v>914</v>
      </c>
      <c r="N544" s="57" t="n">
        <v>0.000339745715206746</v>
      </c>
      <c r="O544" s="58" t="n">
        <f aca="false">N544/MAX($N$10:$N$730)</f>
        <v>0.0169378517100074</v>
      </c>
      <c r="P544" s="53"/>
    </row>
    <row r="545" customFormat="false" ht="15" hidden="false" customHeight="false" outlineLevel="0" collapsed="false">
      <c r="H545" s="53"/>
      <c r="I545" s="53"/>
      <c r="J545" s="53"/>
      <c r="K545" s="53"/>
      <c r="L545" s="53"/>
      <c r="M545" s="56" t="n">
        <v>915</v>
      </c>
      <c r="N545" s="57" t="n">
        <v>0.000299077756182147</v>
      </c>
      <c r="O545" s="58" t="n">
        <f aca="false">N545/MAX($N$10:$N$730)</f>
        <v>0.0149103710723542</v>
      </c>
      <c r="P545" s="53"/>
    </row>
    <row r="546" customFormat="false" ht="15" hidden="false" customHeight="false" outlineLevel="0" collapsed="false">
      <c r="H546" s="53"/>
      <c r="I546" s="53"/>
      <c r="J546" s="53"/>
      <c r="K546" s="53"/>
      <c r="L546" s="53"/>
      <c r="M546" s="56" t="n">
        <v>916</v>
      </c>
      <c r="N546" s="57" t="n">
        <v>0.000258920667890775</v>
      </c>
      <c r="O546" s="58" t="n">
        <f aca="false">N546/MAX($N$10:$N$730)</f>
        <v>0.0129083596380937</v>
      </c>
      <c r="P546" s="53"/>
    </row>
    <row r="547" customFormat="false" ht="15" hidden="false" customHeight="false" outlineLevel="0" collapsed="false">
      <c r="H547" s="53"/>
      <c r="I547" s="53"/>
      <c r="J547" s="53"/>
      <c r="K547" s="53"/>
      <c r="L547" s="53"/>
      <c r="M547" s="56" t="n">
        <v>917</v>
      </c>
      <c r="N547" s="57" t="n">
        <v>0.00021939117961579</v>
      </c>
      <c r="O547" s="58" t="n">
        <f aca="false">N547/MAX($N$10:$N$730)</f>
        <v>0.0109376368869127</v>
      </c>
      <c r="P547" s="53"/>
    </row>
    <row r="548" customFormat="false" ht="15" hidden="false" customHeight="false" outlineLevel="0" collapsed="false">
      <c r="H548" s="53"/>
      <c r="I548" s="53"/>
      <c r="J548" s="53"/>
      <c r="K548" s="53"/>
      <c r="L548" s="53"/>
      <c r="M548" s="56" t="n">
        <v>918</v>
      </c>
      <c r="N548" s="57" t="n">
        <v>0.000180356751067226</v>
      </c>
      <c r="O548" s="58" t="n">
        <f aca="false">N548/MAX($N$10:$N$730)</f>
        <v>0.00899159508933444</v>
      </c>
      <c r="P548" s="53"/>
    </row>
    <row r="549" customFormat="false" ht="15" hidden="false" customHeight="false" outlineLevel="0" collapsed="false">
      <c r="H549" s="53"/>
      <c r="I549" s="53"/>
      <c r="J549" s="53"/>
      <c r="K549" s="53"/>
      <c r="L549" s="53"/>
      <c r="M549" s="56" t="n">
        <v>919</v>
      </c>
      <c r="N549" s="57" t="n">
        <v>0.000141969889295995</v>
      </c>
      <c r="O549" s="58" t="n">
        <f aca="false">N549/MAX($N$10:$N$730)</f>
        <v>0.00707783740765768</v>
      </c>
      <c r="P549" s="53"/>
    </row>
    <row r="550" customFormat="false" ht="15" hidden="false" customHeight="false" outlineLevel="0" collapsed="false">
      <c r="H550" s="53"/>
      <c r="I550" s="53"/>
      <c r="J550" s="53"/>
      <c r="K550" s="53"/>
      <c r="L550" s="53"/>
      <c r="M550" s="56" t="n">
        <v>920</v>
      </c>
      <c r="N550" s="57" t="n">
        <v>0.000104005450600714</v>
      </c>
      <c r="O550" s="58" t="n">
        <f aca="false">N550/MAX($N$10:$N$730)</f>
        <v>0.00518513941591695</v>
      </c>
      <c r="P550" s="53"/>
    </row>
    <row r="551" customFormat="false" ht="15" hidden="false" customHeight="false" outlineLevel="0" collapsed="false">
      <c r="H551" s="53"/>
      <c r="I551" s="53"/>
      <c r="J551" s="53"/>
      <c r="K551" s="53"/>
      <c r="L551" s="53"/>
      <c r="M551" s="56" t="n">
        <v>921</v>
      </c>
      <c r="N551" s="57" t="n">
        <v>6.67903885071147E-005</v>
      </c>
      <c r="O551" s="58" t="n">
        <f aca="false">N551/MAX($N$10:$N$730)</f>
        <v>0.00332980121765144</v>
      </c>
      <c r="P551" s="53"/>
    </row>
    <row r="552" customFormat="false" ht="15" hidden="false" customHeight="false" outlineLevel="0" collapsed="false">
      <c r="H552" s="53"/>
      <c r="I552" s="53"/>
      <c r="J552" s="53"/>
      <c r="K552" s="53"/>
      <c r="L552" s="53"/>
      <c r="M552" s="56" t="n">
        <v>922</v>
      </c>
      <c r="N552" s="57" t="n">
        <v>3.00354017366412E-005</v>
      </c>
      <c r="O552" s="58" t="n">
        <f aca="false">N552/MAX($N$10:$N$730)</f>
        <v>0.00149739984316253</v>
      </c>
      <c r="P552" s="53"/>
    </row>
    <row r="553" customFormat="false" ht="15" hidden="false" customHeight="false" outlineLevel="0" collapsed="false">
      <c r="H553" s="53"/>
      <c r="I553" s="53"/>
      <c r="J553" s="53"/>
      <c r="K553" s="53"/>
      <c r="L553" s="53"/>
      <c r="M553" s="56" t="n">
        <v>923</v>
      </c>
      <c r="N553" s="57" t="n">
        <v>-6.14827965317853E-006</v>
      </c>
      <c r="O553" s="58" t="n">
        <f aca="false">N553/MAX($N$10:$N$730)</f>
        <v>-0.000306519388990151</v>
      </c>
      <c r="P553" s="53"/>
    </row>
    <row r="554" customFormat="false" ht="15" hidden="false" customHeight="false" outlineLevel="0" collapsed="false">
      <c r="H554" s="53"/>
      <c r="I554" s="53"/>
      <c r="J554" s="53"/>
      <c r="K554" s="53"/>
      <c r="L554" s="53"/>
      <c r="M554" s="56" t="n">
        <v>924</v>
      </c>
      <c r="N554" s="57" t="n">
        <v>-4.1703489021267E-005</v>
      </c>
      <c r="O554" s="58" t="n">
        <f aca="false">N554/MAX($N$10:$N$730)</f>
        <v>-0.00207910646467547</v>
      </c>
      <c r="P554" s="53"/>
    </row>
    <row r="555" customFormat="false" ht="15" hidden="false" customHeight="false" outlineLevel="0" collapsed="false">
      <c r="H555" s="53"/>
      <c r="I555" s="53"/>
      <c r="J555" s="53"/>
      <c r="K555" s="53"/>
      <c r="L555" s="53"/>
      <c r="M555" s="56" t="n">
        <v>925</v>
      </c>
      <c r="N555" s="57" t="n">
        <v>-7.67047852009138E-005</v>
      </c>
      <c r="O555" s="58" t="n">
        <f aca="false">N555/MAX($N$10:$N$730)</f>
        <v>-0.00382407847701749</v>
      </c>
      <c r="P555" s="53"/>
    </row>
    <row r="556" customFormat="false" ht="15" hidden="false" customHeight="false" outlineLevel="0" collapsed="false">
      <c r="H556" s="53"/>
      <c r="I556" s="53"/>
      <c r="J556" s="53"/>
      <c r="K556" s="53"/>
      <c r="L556" s="53"/>
      <c r="M556" s="56" t="n">
        <v>926</v>
      </c>
      <c r="N556" s="57" t="n">
        <v>-0.000111068705756134</v>
      </c>
      <c r="O556" s="58" t="n">
        <f aca="false">N556/MAX($N$10:$N$730)</f>
        <v>-0.00553727444825912</v>
      </c>
      <c r="P556" s="53"/>
    </row>
    <row r="557" customFormat="false" ht="15" hidden="false" customHeight="false" outlineLevel="0" collapsed="false">
      <c r="H557" s="53"/>
      <c r="I557" s="53"/>
      <c r="J557" s="53"/>
      <c r="K557" s="53"/>
      <c r="L557" s="53"/>
      <c r="M557" s="56" t="n">
        <v>927</v>
      </c>
      <c r="N557" s="57" t="n">
        <v>-0.000144764411613215</v>
      </c>
      <c r="O557" s="58" t="n">
        <f aca="false">N557/MAX($N$10:$N$730)</f>
        <v>-0.00721715691189509</v>
      </c>
      <c r="P557" s="53"/>
    </row>
    <row r="558" customFormat="false" ht="15" hidden="false" customHeight="false" outlineLevel="0" collapsed="false">
      <c r="H558" s="53"/>
      <c r="I558" s="53"/>
      <c r="J558" s="53"/>
      <c r="K558" s="53"/>
      <c r="L558" s="53"/>
      <c r="M558" s="56" t="n">
        <v>928</v>
      </c>
      <c r="N558" s="57" t="n">
        <v>-0.000178035636642635</v>
      </c>
      <c r="O558" s="58" t="n">
        <f aca="false">N558/MAX($N$10:$N$730)</f>
        <v>-0.00887587709741878</v>
      </c>
      <c r="P558" s="53"/>
    </row>
    <row r="559" customFormat="false" ht="15" hidden="false" customHeight="false" outlineLevel="0" collapsed="false">
      <c r="H559" s="53"/>
      <c r="I559" s="53"/>
      <c r="J559" s="53"/>
      <c r="K559" s="53"/>
      <c r="L559" s="53"/>
      <c r="M559" s="56" t="n">
        <v>929</v>
      </c>
      <c r="N559" s="57" t="n">
        <v>-0.000210581907640772</v>
      </c>
      <c r="O559" s="58" t="n">
        <f aca="false">N559/MAX($N$10:$N$730)</f>
        <v>-0.0104984550644277</v>
      </c>
      <c r="P559" s="53"/>
    </row>
    <row r="560" customFormat="false" ht="15" hidden="false" customHeight="false" outlineLevel="0" collapsed="false">
      <c r="H560" s="53"/>
      <c r="I560" s="53"/>
      <c r="J560" s="53"/>
      <c r="K560" s="53"/>
      <c r="L560" s="53"/>
      <c r="M560" s="56" t="n">
        <v>930</v>
      </c>
      <c r="N560" s="57" t="n">
        <v>-0.000242453333716243</v>
      </c>
      <c r="O560" s="58" t="n">
        <f aca="false">N560/MAX($N$10:$N$730)</f>
        <v>-0.0120873889773228</v>
      </c>
      <c r="P560" s="53"/>
    </row>
    <row r="561" customFormat="false" ht="15" hidden="false" customHeight="false" outlineLevel="0" collapsed="false">
      <c r="H561" s="53"/>
      <c r="I561" s="53"/>
      <c r="J561" s="53"/>
      <c r="K561" s="53"/>
      <c r="L561" s="53"/>
      <c r="M561" s="56" t="n">
        <v>931</v>
      </c>
      <c r="N561" s="57" t="n">
        <v>-0.000273807068604768</v>
      </c>
      <c r="O561" s="58" t="n">
        <f aca="false">N561/MAX($N$10:$N$730)</f>
        <v>-0.0136505136565363</v>
      </c>
      <c r="P561" s="53"/>
    </row>
    <row r="562" customFormat="false" ht="15" hidden="false" customHeight="false" outlineLevel="0" collapsed="false">
      <c r="H562" s="53"/>
      <c r="I562" s="53"/>
      <c r="J562" s="53"/>
      <c r="K562" s="53"/>
      <c r="L562" s="53"/>
      <c r="M562" s="56" t="n">
        <v>932</v>
      </c>
      <c r="N562" s="57" t="n">
        <v>-0.000304519382078087</v>
      </c>
      <c r="O562" s="58" t="n">
        <f aca="false">N562/MAX($N$10:$N$730)</f>
        <v>-0.0151816605937856</v>
      </c>
      <c r="P562" s="53"/>
    </row>
    <row r="563" customFormat="false" ht="15" hidden="false" customHeight="false" outlineLevel="0" collapsed="false">
      <c r="H563" s="53"/>
      <c r="I563" s="53"/>
      <c r="J563" s="53"/>
      <c r="K563" s="53"/>
      <c r="L563" s="53"/>
      <c r="M563" s="56" t="n">
        <v>933</v>
      </c>
      <c r="N563" s="57" t="n">
        <v>-0.000334599185241371</v>
      </c>
      <c r="O563" s="58" t="n">
        <f aca="false">N563/MAX($N$10:$N$730)</f>
        <v>-0.0166812740477356</v>
      </c>
      <c r="P563" s="53"/>
    </row>
    <row r="564" customFormat="false" ht="15" hidden="false" customHeight="false" outlineLevel="0" collapsed="false">
      <c r="H564" s="53"/>
      <c r="I564" s="53"/>
      <c r="J564" s="53"/>
      <c r="K564" s="53"/>
      <c r="L564" s="53"/>
      <c r="M564" s="56" t="n">
        <v>934</v>
      </c>
      <c r="N564" s="57" t="n">
        <v>-0.000364067659956138</v>
      </c>
      <c r="O564" s="58" t="n">
        <f aca="false">N564/MAX($N$10:$N$730)</f>
        <v>-0.0181504100294361</v>
      </c>
      <c r="P564" s="53"/>
    </row>
    <row r="565" customFormat="false" ht="15" hidden="false" customHeight="false" outlineLevel="0" collapsed="false">
      <c r="H565" s="53"/>
      <c r="I565" s="53"/>
      <c r="J565" s="53"/>
      <c r="K565" s="53"/>
      <c r="L565" s="53"/>
      <c r="M565" s="56" t="n">
        <v>935</v>
      </c>
      <c r="N565" s="57" t="n">
        <v>-0.000392874693282799</v>
      </c>
      <c r="O565" s="58" t="n">
        <f aca="false">N565/MAX($N$10:$N$730)</f>
        <v>-0.0195865701834951</v>
      </c>
      <c r="P565" s="53"/>
    </row>
    <row r="566" customFormat="false" ht="15" hidden="false" customHeight="false" outlineLevel="0" collapsed="false">
      <c r="H566" s="53"/>
      <c r="I566" s="53"/>
      <c r="J566" s="53"/>
      <c r="K566" s="53"/>
      <c r="L566" s="53"/>
      <c r="M566" s="56" t="n">
        <v>936</v>
      </c>
      <c r="N566" s="57" t="n">
        <v>-0.000421094973536618</v>
      </c>
      <c r="O566" s="58" t="n">
        <f aca="false">N566/MAX($N$10:$N$730)</f>
        <v>-0.0209934780582955</v>
      </c>
      <c r="P566" s="53"/>
    </row>
    <row r="567" customFormat="false" ht="15" hidden="false" customHeight="false" outlineLevel="0" collapsed="false">
      <c r="H567" s="53"/>
      <c r="I567" s="53"/>
      <c r="J567" s="53"/>
      <c r="K567" s="53"/>
      <c r="L567" s="53"/>
      <c r="M567" s="56" t="n">
        <v>937</v>
      </c>
      <c r="N567" s="57" t="n">
        <v>-0.000448614781457353</v>
      </c>
      <c r="O567" s="58" t="n">
        <f aca="false">N567/MAX($N$10:$N$730)</f>
        <v>-0.0223654642373284</v>
      </c>
      <c r="P567" s="53"/>
    </row>
    <row r="568" customFormat="false" ht="15" hidden="false" customHeight="false" outlineLevel="0" collapsed="false">
      <c r="H568" s="53"/>
      <c r="I568" s="53"/>
      <c r="J568" s="53"/>
      <c r="K568" s="53"/>
      <c r="L568" s="53"/>
      <c r="M568" s="56" t="n">
        <v>938</v>
      </c>
      <c r="N568" s="57" t="n">
        <v>-0.000475544471236959</v>
      </c>
      <c r="O568" s="58" t="n">
        <f aca="false">N568/MAX($N$10:$N$730)</f>
        <v>-0.0237080303733159</v>
      </c>
      <c r="P568" s="53"/>
    </row>
    <row r="569" customFormat="false" ht="15" hidden="false" customHeight="false" outlineLevel="0" collapsed="false">
      <c r="H569" s="53"/>
      <c r="I569" s="53"/>
      <c r="J569" s="53"/>
      <c r="K569" s="53"/>
      <c r="L569" s="53"/>
      <c r="M569" s="56" t="n">
        <v>939</v>
      </c>
      <c r="N569" s="57" t="n">
        <v>-0.000501742131957404</v>
      </c>
      <c r="O569" s="58" t="n">
        <f aca="false">N569/MAX($N$10:$N$730)</f>
        <v>-0.0250141015688333</v>
      </c>
      <c r="P569" s="53"/>
    </row>
    <row r="570" customFormat="false" ht="15" hidden="false" customHeight="false" outlineLevel="0" collapsed="false">
      <c r="H570" s="53"/>
      <c r="I570" s="53"/>
      <c r="J570" s="53"/>
      <c r="K570" s="53"/>
      <c r="L570" s="53"/>
      <c r="M570" s="56" t="n">
        <v>940</v>
      </c>
      <c r="N570" s="57" t="n">
        <v>-0.000527409169729846</v>
      </c>
      <c r="O570" s="58" t="n">
        <f aca="false">N570/MAX($N$10:$N$730)</f>
        <v>-0.0262937188242275</v>
      </c>
      <c r="P570" s="53"/>
    </row>
    <row r="571" customFormat="false" ht="15" hidden="false" customHeight="false" outlineLevel="0" collapsed="false">
      <c r="H571" s="53"/>
      <c r="I571" s="53"/>
      <c r="J571" s="53"/>
      <c r="K571" s="53"/>
      <c r="L571" s="53"/>
      <c r="M571" s="56" t="n">
        <v>941</v>
      </c>
      <c r="N571" s="57" t="n">
        <v>-0.000552453817407078</v>
      </c>
      <c r="O571" s="58" t="n">
        <f aca="false">N571/MAX($N$10:$N$730)</f>
        <v>-0.0275423071345412</v>
      </c>
      <c r="P571" s="53"/>
    </row>
    <row r="572" customFormat="false" ht="15" hidden="false" customHeight="false" outlineLevel="0" collapsed="false">
      <c r="H572" s="53"/>
      <c r="I572" s="53"/>
      <c r="J572" s="53"/>
      <c r="K572" s="53"/>
      <c r="L572" s="53"/>
      <c r="M572" s="56" t="n">
        <v>942</v>
      </c>
      <c r="N572" s="57" t="n">
        <v>-0.000576896735917977</v>
      </c>
      <c r="O572" s="58" t="n">
        <f aca="false">N572/MAX($N$10:$N$730)</f>
        <v>-0.0287608965399896</v>
      </c>
      <c r="P572" s="53"/>
    </row>
    <row r="573" customFormat="false" ht="15" hidden="false" customHeight="false" outlineLevel="0" collapsed="false">
      <c r="H573" s="53"/>
      <c r="I573" s="53"/>
      <c r="J573" s="53"/>
      <c r="K573" s="53"/>
      <c r="L573" s="53"/>
      <c r="M573" s="56" t="n">
        <v>943</v>
      </c>
      <c r="N573" s="57" t="n">
        <v>-0.000600657669436334</v>
      </c>
      <c r="O573" s="58" t="n">
        <f aca="false">N573/MAX($N$10:$N$730)</f>
        <v>-0.0299454859267325</v>
      </c>
      <c r="P573" s="53"/>
    </row>
    <row r="574" customFormat="false" ht="15" hidden="false" customHeight="false" outlineLevel="0" collapsed="false">
      <c r="H574" s="53"/>
      <c r="I574" s="53"/>
      <c r="J574" s="53"/>
      <c r="K574" s="53"/>
      <c r="L574" s="53"/>
      <c r="M574" s="56" t="n">
        <v>944</v>
      </c>
      <c r="N574" s="57" t="n">
        <v>-0.00062377846708282</v>
      </c>
      <c r="O574" s="58" t="n">
        <f aca="false">N574/MAX($N$10:$N$730)</f>
        <v>-0.0310981616616271</v>
      </c>
      <c r="P574" s="53"/>
    </row>
    <row r="575" customFormat="false" ht="15" hidden="false" customHeight="false" outlineLevel="0" collapsed="false">
      <c r="H575" s="53"/>
      <c r="I575" s="53"/>
      <c r="J575" s="53"/>
      <c r="K575" s="53"/>
      <c r="L575" s="53"/>
      <c r="M575" s="56" t="n">
        <v>945</v>
      </c>
      <c r="N575" s="57" t="n">
        <v>-0.000646251204136778</v>
      </c>
      <c r="O575" s="58" t="n">
        <f aca="false">N575/MAX($N$10:$N$730)</f>
        <v>-0.0322185286617122</v>
      </c>
      <c r="P575" s="53"/>
    </row>
    <row r="576" customFormat="false" ht="15" hidden="false" customHeight="false" outlineLevel="0" collapsed="false">
      <c r="H576" s="53"/>
      <c r="I576" s="53"/>
      <c r="J576" s="53"/>
      <c r="K576" s="53"/>
      <c r="L576" s="53"/>
      <c r="M576" s="56" t="n">
        <v>946</v>
      </c>
      <c r="N576" s="57" t="n">
        <v>-0.000668227607426088</v>
      </c>
      <c r="O576" s="58" t="n">
        <f aca="false">N576/MAX($N$10:$N$730)</f>
        <v>-0.0333141511916598</v>
      </c>
      <c r="P576" s="53"/>
    </row>
    <row r="577" customFormat="false" ht="15" hidden="false" customHeight="false" outlineLevel="0" collapsed="false">
      <c r="H577" s="53"/>
      <c r="I577" s="53"/>
      <c r="J577" s="53"/>
      <c r="K577" s="53"/>
      <c r="L577" s="53"/>
      <c r="M577" s="56" t="n">
        <v>947</v>
      </c>
      <c r="N577" s="57" t="n">
        <v>-0.000689368103199764</v>
      </c>
      <c r="O577" s="58" t="n">
        <f aca="false">N577/MAX($N$10:$N$730)</f>
        <v>-0.0343680999729495</v>
      </c>
      <c r="P577" s="53"/>
    </row>
    <row r="578" customFormat="false" ht="15" hidden="false" customHeight="false" outlineLevel="0" collapsed="false">
      <c r="H578" s="53"/>
      <c r="I578" s="53"/>
      <c r="J578" s="53"/>
      <c r="K578" s="53"/>
      <c r="L578" s="53"/>
      <c r="M578" s="56" t="n">
        <v>948</v>
      </c>
      <c r="N578" s="57" t="n">
        <v>-0.000710143779929788</v>
      </c>
      <c r="O578" s="58" t="n">
        <f aca="false">N578/MAX($N$10:$N$730)</f>
        <v>-0.0354038608843537</v>
      </c>
      <c r="P578" s="53"/>
    </row>
    <row r="579" customFormat="false" ht="15" hidden="false" customHeight="false" outlineLevel="0" collapsed="false">
      <c r="H579" s="53"/>
      <c r="I579" s="53"/>
      <c r="J579" s="53"/>
      <c r="K579" s="53"/>
      <c r="L579" s="53"/>
      <c r="M579" s="56" t="n">
        <v>949</v>
      </c>
      <c r="N579" s="57" t="n">
        <v>-0.000730134519135168</v>
      </c>
      <c r="O579" s="58" t="n">
        <f aca="false">N579/MAX($N$10:$N$730)</f>
        <v>-0.0364004891303585</v>
      </c>
      <c r="P579" s="53"/>
    </row>
    <row r="580" customFormat="false" ht="15" hidden="false" customHeight="false" outlineLevel="0" collapsed="false">
      <c r="H580" s="53"/>
      <c r="I580" s="53"/>
      <c r="J580" s="53"/>
      <c r="K580" s="53"/>
      <c r="L580" s="53"/>
      <c r="M580" s="56" t="n">
        <v>950</v>
      </c>
      <c r="N580" s="57" t="n">
        <v>-0.000749568189434947</v>
      </c>
      <c r="O580" s="58" t="n">
        <f aca="false">N580/MAX($N$10:$N$730)</f>
        <v>-0.0373693449863286</v>
      </c>
      <c r="P580" s="53"/>
    </row>
    <row r="581" customFormat="false" ht="15" hidden="false" customHeight="false" outlineLevel="0" collapsed="false">
      <c r="H581" s="53"/>
      <c r="I581" s="53"/>
      <c r="J581" s="53"/>
      <c r="K581" s="53"/>
      <c r="L581" s="53"/>
      <c r="M581" s="56" t="n">
        <v>951</v>
      </c>
      <c r="N581" s="57" t="n">
        <v>-0.000768467635958883</v>
      </c>
      <c r="O581" s="58" t="n">
        <f aca="false">N581/MAX($N$10:$N$730)</f>
        <v>-0.0383115673847151</v>
      </c>
      <c r="P581" s="53"/>
    </row>
    <row r="582" customFormat="false" ht="15" hidden="false" customHeight="false" outlineLevel="0" collapsed="false">
      <c r="H582" s="53"/>
      <c r="I582" s="53"/>
      <c r="J582" s="53"/>
      <c r="K582" s="53"/>
      <c r="L582" s="53"/>
      <c r="M582" s="56" t="n">
        <v>952</v>
      </c>
      <c r="N582" s="57" t="n">
        <v>-0.000786632752691991</v>
      </c>
      <c r="O582" s="58" t="n">
        <f aca="false">N582/MAX($N$10:$N$730)</f>
        <v>-0.0392171801408117</v>
      </c>
      <c r="P582" s="53"/>
    </row>
    <row r="583" customFormat="false" ht="15" hidden="false" customHeight="false" outlineLevel="0" collapsed="false">
      <c r="H583" s="53"/>
      <c r="I583" s="53"/>
      <c r="J583" s="53"/>
      <c r="K583" s="53"/>
      <c r="L583" s="53"/>
      <c r="M583" s="56" t="n">
        <v>953</v>
      </c>
      <c r="N583" s="57" t="n">
        <v>-0.000804403852861231</v>
      </c>
      <c r="O583" s="58" t="n">
        <f aca="false">N583/MAX($N$10:$N$730)</f>
        <v>-0.0401031493993412</v>
      </c>
      <c r="P583" s="53"/>
    </row>
    <row r="584" customFormat="false" ht="15" hidden="false" customHeight="false" outlineLevel="0" collapsed="false">
      <c r="H584" s="53"/>
      <c r="I584" s="53"/>
      <c r="J584" s="53"/>
      <c r="K584" s="53"/>
      <c r="L584" s="53"/>
      <c r="M584" s="56" t="n">
        <v>954</v>
      </c>
      <c r="N584" s="57" t="n">
        <v>-0.000821411816204188</v>
      </c>
      <c r="O584" s="58" t="n">
        <f aca="false">N584/MAX($N$10:$N$730)</f>
        <v>-0.0409510728553204</v>
      </c>
      <c r="P584" s="53"/>
    </row>
    <row r="585" customFormat="false" ht="15" hidden="false" customHeight="false" outlineLevel="0" collapsed="false">
      <c r="H585" s="53"/>
      <c r="I585" s="53"/>
      <c r="J585" s="53"/>
      <c r="K585" s="53"/>
      <c r="L585" s="53"/>
      <c r="M585" s="56" t="n">
        <v>955</v>
      </c>
      <c r="N585" s="57" t="n">
        <v>-0.000837980853934818</v>
      </c>
      <c r="O585" s="58" t="n">
        <f aca="false">N585/MAX($N$10:$N$730)</f>
        <v>-0.0417771138957147</v>
      </c>
      <c r="P585" s="53"/>
    </row>
    <row r="586" customFormat="false" ht="15" hidden="false" customHeight="false" outlineLevel="0" collapsed="false">
      <c r="H586" s="53"/>
      <c r="I586" s="53"/>
      <c r="J586" s="53"/>
      <c r="K586" s="53"/>
      <c r="L586" s="53"/>
      <c r="M586" s="56" t="n">
        <v>956</v>
      </c>
      <c r="N586" s="57" t="n">
        <v>-0.000854022457295671</v>
      </c>
      <c r="O586" s="58" t="n">
        <f aca="false">N586/MAX($N$10:$N$730)</f>
        <v>-0.0425768599609493</v>
      </c>
      <c r="P586" s="53"/>
    </row>
    <row r="587" customFormat="false" ht="15" hidden="false" customHeight="false" outlineLevel="0" collapsed="false">
      <c r="H587" s="53"/>
      <c r="I587" s="53"/>
      <c r="J587" s="53"/>
      <c r="K587" s="53"/>
      <c r="L587" s="53"/>
      <c r="M587" s="56" t="n">
        <v>957</v>
      </c>
      <c r="N587" s="57" t="n">
        <v>-0.000869332867586954</v>
      </c>
      <c r="O587" s="58" t="n">
        <f aca="false">N587/MAX($N$10:$N$730)</f>
        <v>-0.043340152763554</v>
      </c>
      <c r="P587" s="53"/>
    </row>
    <row r="588" customFormat="false" ht="15" hidden="false" customHeight="false" outlineLevel="0" collapsed="false">
      <c r="H588" s="53"/>
      <c r="I588" s="53"/>
      <c r="J588" s="53"/>
      <c r="K588" s="53"/>
      <c r="L588" s="53"/>
      <c r="M588" s="56" t="n">
        <v>958</v>
      </c>
      <c r="N588" s="57" t="n">
        <v>-0.000884211920211635</v>
      </c>
      <c r="O588" s="58" t="n">
        <f aca="false">N588/MAX($N$10:$N$730)</f>
        <v>-0.0440819404467009</v>
      </c>
      <c r="P588" s="53"/>
    </row>
    <row r="589" customFormat="false" ht="15" hidden="false" customHeight="false" outlineLevel="0" collapsed="false">
      <c r="H589" s="53"/>
      <c r="I589" s="53"/>
      <c r="J589" s="53"/>
      <c r="K589" s="53"/>
      <c r="L589" s="53"/>
      <c r="M589" s="56" t="n">
        <v>959</v>
      </c>
      <c r="N589" s="57" t="n">
        <v>-0.000898495177505674</v>
      </c>
      <c r="O589" s="58" t="n">
        <f aca="false">N589/MAX($N$10:$N$730)</f>
        <v>-0.0447940250533752</v>
      </c>
      <c r="P589" s="53"/>
    </row>
    <row r="590" customFormat="false" ht="15" hidden="false" customHeight="false" outlineLevel="0" collapsed="false">
      <c r="H590" s="53"/>
      <c r="I590" s="53"/>
      <c r="J590" s="53"/>
      <c r="K590" s="53"/>
      <c r="L590" s="53"/>
      <c r="M590" s="56" t="n">
        <v>960</v>
      </c>
      <c r="N590" s="57" t="n">
        <v>-0.000912435020507594</v>
      </c>
      <c r="O590" s="58" t="n">
        <f aca="false">N590/MAX($N$10:$N$730)</f>
        <v>-0.0454889889132833</v>
      </c>
      <c r="P590" s="53"/>
    </row>
    <row r="591" customFormat="false" ht="15" hidden="false" customHeight="false" outlineLevel="0" collapsed="false">
      <c r="H591" s="53"/>
      <c r="I591" s="53"/>
      <c r="J591" s="53"/>
      <c r="K591" s="53"/>
      <c r="L591" s="53"/>
      <c r="M591" s="56" t="n">
        <v>961</v>
      </c>
      <c r="N591" s="57" t="n">
        <v>-0.000925681485750487</v>
      </c>
      <c r="O591" s="58" t="n">
        <f aca="false">N591/MAX($N$10:$N$730)</f>
        <v>-0.0461493847738443</v>
      </c>
      <c r="P591" s="53"/>
    </row>
    <row r="592" customFormat="false" ht="15" hidden="false" customHeight="false" outlineLevel="0" collapsed="false">
      <c r="H592" s="53"/>
      <c r="I592" s="53"/>
      <c r="J592" s="53"/>
      <c r="K592" s="53"/>
      <c r="L592" s="53"/>
      <c r="M592" s="56" t="n">
        <v>962</v>
      </c>
      <c r="N592" s="57" t="n">
        <v>-0.000938309940567461</v>
      </c>
      <c r="O592" s="58" t="n">
        <f aca="false">N592/MAX($N$10:$N$730)</f>
        <v>-0.0467789700355341</v>
      </c>
      <c r="P592" s="53"/>
    </row>
    <row r="593" customFormat="false" ht="15" hidden="false" customHeight="false" outlineLevel="0" collapsed="false">
      <c r="H593" s="53"/>
      <c r="I593" s="53"/>
      <c r="J593" s="53"/>
      <c r="K593" s="53"/>
      <c r="L593" s="53"/>
      <c r="M593" s="56" t="n">
        <v>963</v>
      </c>
      <c r="N593" s="57" t="n">
        <v>-0.000950584275059198</v>
      </c>
      <c r="O593" s="58" t="n">
        <f aca="false">N593/MAX($N$10:$N$730)</f>
        <v>-0.0473909008065626</v>
      </c>
      <c r="P593" s="53"/>
    </row>
    <row r="594" customFormat="false" ht="15" hidden="false" customHeight="false" outlineLevel="0" collapsed="false">
      <c r="H594" s="53"/>
      <c r="I594" s="53"/>
      <c r="J594" s="53"/>
      <c r="K594" s="53"/>
      <c r="L594" s="53"/>
      <c r="M594" s="56" t="n">
        <v>964</v>
      </c>
      <c r="N594" s="57" t="n">
        <v>-0.000962462476881676</v>
      </c>
      <c r="O594" s="58" t="n">
        <f aca="false">N594/MAX($N$10:$N$730)</f>
        <v>-0.0479830825826543</v>
      </c>
      <c r="P594" s="53"/>
    </row>
    <row r="595" customFormat="false" ht="15" hidden="false" customHeight="false" outlineLevel="0" collapsed="false">
      <c r="H595" s="53"/>
      <c r="I595" s="53"/>
      <c r="J595" s="53"/>
      <c r="K595" s="53"/>
      <c r="L595" s="53"/>
      <c r="M595" s="56" t="n">
        <v>965</v>
      </c>
      <c r="N595" s="57" t="n">
        <v>-0.00097366095856498</v>
      </c>
      <c r="O595" s="58" t="n">
        <f aca="false">N595/MAX($N$10:$N$730)</f>
        <v>-0.0485413772531658</v>
      </c>
      <c r="P595" s="53"/>
    </row>
    <row r="596" customFormat="false" ht="15" hidden="false" customHeight="false" outlineLevel="0" collapsed="false">
      <c r="H596" s="53"/>
      <c r="I596" s="53"/>
      <c r="J596" s="53"/>
      <c r="K596" s="53"/>
      <c r="L596" s="53"/>
      <c r="M596" s="56" t="n">
        <v>966</v>
      </c>
      <c r="N596" s="57" t="n">
        <v>-0.000984572625159822</v>
      </c>
      <c r="O596" s="58" t="n">
        <f aca="false">N596/MAX($N$10:$N$730)</f>
        <v>-0.0490853729017349</v>
      </c>
      <c r="P596" s="53"/>
    </row>
    <row r="597" customFormat="false" ht="15" hidden="false" customHeight="false" outlineLevel="0" collapsed="false">
      <c r="H597" s="53"/>
      <c r="I597" s="53"/>
      <c r="J597" s="53"/>
      <c r="K597" s="53"/>
      <c r="L597" s="53"/>
      <c r="M597" s="56" t="n">
        <v>967</v>
      </c>
      <c r="N597" s="57" t="n">
        <v>-0.00099486393037917</v>
      </c>
      <c r="O597" s="58" t="n">
        <f aca="false">N597/MAX($N$10:$N$730)</f>
        <v>-0.0495984407460244</v>
      </c>
      <c r="P597" s="53"/>
    </row>
    <row r="598" customFormat="false" ht="15" hidden="false" customHeight="false" outlineLevel="0" collapsed="false">
      <c r="H598" s="53"/>
      <c r="I598" s="53"/>
      <c r="J598" s="53"/>
      <c r="K598" s="53"/>
      <c r="L598" s="53"/>
      <c r="M598" s="56" t="n">
        <v>968</v>
      </c>
      <c r="N598" s="57" t="n">
        <v>-0.00100479361886699</v>
      </c>
      <c r="O598" s="58" t="n">
        <f aca="false">N598/MAX($N$10:$N$730)</f>
        <v>-0.0500934803700884</v>
      </c>
      <c r="P598" s="53"/>
    </row>
    <row r="599" customFormat="false" ht="15" hidden="false" customHeight="false" outlineLevel="0" collapsed="false">
      <c r="H599" s="53"/>
      <c r="I599" s="53"/>
      <c r="J599" s="53"/>
      <c r="K599" s="53"/>
      <c r="L599" s="53"/>
      <c r="M599" s="56" t="n">
        <v>969</v>
      </c>
      <c r="N599" s="57" t="n">
        <v>-0.00101422983734485</v>
      </c>
      <c r="O599" s="58" t="n">
        <f aca="false">N599/MAX($N$10:$N$730)</f>
        <v>-0.0505639182950642</v>
      </c>
      <c r="P599" s="53"/>
    </row>
    <row r="600" customFormat="false" ht="15" hidden="false" customHeight="false" outlineLevel="0" collapsed="false">
      <c r="H600" s="53"/>
      <c r="I600" s="53"/>
      <c r="J600" s="53"/>
      <c r="K600" s="53"/>
      <c r="L600" s="53"/>
      <c r="M600" s="56" t="n">
        <v>970</v>
      </c>
      <c r="N600" s="57" t="n">
        <v>-0.00102322722491183</v>
      </c>
      <c r="O600" s="58" t="n">
        <f aca="false">N600/MAX($N$10:$N$730)</f>
        <v>-0.0510124785257477</v>
      </c>
      <c r="P600" s="53"/>
    </row>
    <row r="601" customFormat="false" ht="15" hidden="false" customHeight="false" outlineLevel="0" collapsed="false">
      <c r="H601" s="53"/>
      <c r="I601" s="53"/>
      <c r="J601" s="53"/>
      <c r="K601" s="53"/>
      <c r="L601" s="53"/>
      <c r="M601" s="56" t="n">
        <v>971</v>
      </c>
      <c r="N601" s="57" t="n">
        <v>-0.00103177148217441</v>
      </c>
      <c r="O601" s="58" t="n">
        <f aca="false">N601/MAX($N$10:$N$730)</f>
        <v>-0.0514384481730696</v>
      </c>
      <c r="P601" s="53"/>
    </row>
    <row r="602" customFormat="false" ht="15" hidden="false" customHeight="false" outlineLevel="0" collapsed="false">
      <c r="H602" s="53"/>
      <c r="I602" s="53"/>
      <c r="J602" s="53"/>
      <c r="K602" s="53"/>
      <c r="L602" s="53"/>
      <c r="M602" s="56" t="n">
        <v>972</v>
      </c>
      <c r="N602" s="57" t="n">
        <v>-0.00103996705415438</v>
      </c>
      <c r="O602" s="58" t="n">
        <f aca="false">N602/MAX($N$10:$N$730)</f>
        <v>-0.051847034291046</v>
      </c>
      <c r="P602" s="53"/>
    </row>
    <row r="603" customFormat="false" ht="15" hidden="false" customHeight="false" outlineLevel="0" collapsed="false">
      <c r="H603" s="53"/>
      <c r="I603" s="53"/>
      <c r="J603" s="53"/>
      <c r="K603" s="53"/>
      <c r="L603" s="53"/>
      <c r="M603" s="56" t="n">
        <v>973</v>
      </c>
      <c r="N603" s="57" t="n">
        <v>-0.00104769183745068</v>
      </c>
      <c r="O603" s="58" t="n">
        <f aca="false">N603/MAX($N$10:$N$730)</f>
        <v>-0.0522321494760457</v>
      </c>
      <c r="P603" s="53"/>
    </row>
    <row r="604" customFormat="false" ht="15" hidden="false" customHeight="false" outlineLevel="0" collapsed="false">
      <c r="H604" s="53"/>
      <c r="I604" s="53"/>
      <c r="J604" s="53"/>
      <c r="K604" s="53"/>
      <c r="L604" s="53"/>
      <c r="M604" s="56" t="n">
        <v>974</v>
      </c>
      <c r="N604" s="57" t="n">
        <v>-0.00105507030522999</v>
      </c>
      <c r="O604" s="58" t="n">
        <f aca="false">N604/MAX($N$10:$N$730)</f>
        <v>-0.0525999992751727</v>
      </c>
      <c r="P604" s="53"/>
    </row>
    <row r="605" customFormat="false" ht="15" hidden="false" customHeight="false" outlineLevel="0" collapsed="false">
      <c r="H605" s="53"/>
      <c r="I605" s="53"/>
      <c r="J605" s="53"/>
      <c r="K605" s="53"/>
      <c r="L605" s="53"/>
      <c r="M605" s="56" t="n">
        <v>975</v>
      </c>
      <c r="N605" s="57" t="n">
        <v>-0.00106201900942698</v>
      </c>
      <c r="O605" s="58" t="n">
        <f aca="false">N605/MAX($N$10:$N$730)</f>
        <v>-0.052946423427111</v>
      </c>
      <c r="P605" s="53"/>
    </row>
    <row r="606" customFormat="false" ht="15" hidden="false" customHeight="false" outlineLevel="0" collapsed="false">
      <c r="H606" s="53"/>
      <c r="I606" s="53"/>
      <c r="J606" s="53"/>
      <c r="K606" s="53"/>
      <c r="L606" s="53"/>
      <c r="M606" s="56" t="n">
        <v>976</v>
      </c>
      <c r="N606" s="57" t="n">
        <v>-0.00106861176251962</v>
      </c>
      <c r="O606" s="58" t="n">
        <f aca="false">N606/MAX($N$10:$N$730)</f>
        <v>-0.0532751018158168</v>
      </c>
      <c r="P606" s="53"/>
    </row>
    <row r="607" customFormat="false" ht="15" hidden="false" customHeight="false" outlineLevel="0" collapsed="false">
      <c r="H607" s="53"/>
      <c r="I607" s="53"/>
      <c r="J607" s="53"/>
      <c r="K607" s="53"/>
      <c r="L607" s="53"/>
      <c r="M607" s="56" t="n">
        <v>977</v>
      </c>
      <c r="N607" s="57" t="n">
        <v>-0.00107481378986397</v>
      </c>
      <c r="O607" s="58" t="n">
        <f aca="false">N607/MAX($N$10:$N$730)</f>
        <v>-0.0535843007689109</v>
      </c>
      <c r="P607" s="53"/>
    </row>
    <row r="608" customFormat="false" ht="15" hidden="false" customHeight="false" outlineLevel="0" collapsed="false">
      <c r="H608" s="53"/>
      <c r="I608" s="53"/>
      <c r="J608" s="53"/>
      <c r="K608" s="53"/>
      <c r="L608" s="53"/>
      <c r="M608" s="56" t="n">
        <v>978</v>
      </c>
      <c r="N608" s="57" t="n">
        <v>-0.00108058878497521</v>
      </c>
      <c r="O608" s="58" t="n">
        <f aca="false">N608/MAX($N$10:$N$730)</f>
        <v>-0.0538722102448572</v>
      </c>
      <c r="P608" s="53"/>
    </row>
    <row r="609" customFormat="false" ht="15" hidden="false" customHeight="false" outlineLevel="0" collapsed="false">
      <c r="H609" s="53"/>
      <c r="I609" s="53"/>
      <c r="J609" s="53"/>
      <c r="K609" s="53"/>
      <c r="L609" s="53"/>
      <c r="M609" s="56" t="n">
        <v>979</v>
      </c>
      <c r="N609" s="57" t="n">
        <v>-0.00108594034676436</v>
      </c>
      <c r="O609" s="58" t="n">
        <f aca="false">N609/MAX($N$10:$N$730)</f>
        <v>-0.0541390096655546</v>
      </c>
      <c r="P609" s="53"/>
    </row>
    <row r="610" customFormat="false" ht="15" hidden="false" customHeight="false" outlineLevel="0" collapsed="false">
      <c r="H610" s="53"/>
      <c r="I610" s="53"/>
      <c r="J610" s="53"/>
      <c r="K610" s="53"/>
      <c r="L610" s="53"/>
      <c r="M610" s="56" t="n">
        <v>980</v>
      </c>
      <c r="N610" s="57" t="n">
        <v>-0.00109111490021187</v>
      </c>
      <c r="O610" s="58" t="n">
        <f aca="false">N610/MAX($N$10:$N$730)</f>
        <v>-0.0543969844244301</v>
      </c>
      <c r="P610" s="53"/>
    </row>
    <row r="611" customFormat="false" ht="15" hidden="false" customHeight="false" outlineLevel="0" collapsed="false">
      <c r="H611" s="53"/>
      <c r="I611" s="53"/>
      <c r="J611" s="53"/>
      <c r="K611" s="53"/>
      <c r="L611" s="53"/>
      <c r="M611" s="56" t="n">
        <v>981</v>
      </c>
      <c r="N611" s="57" t="n">
        <v>-0.00109583624272391</v>
      </c>
      <c r="O611" s="58" t="n">
        <f aca="false">N611/MAX($N$10:$N$730)</f>
        <v>-0.0546323645801217</v>
      </c>
      <c r="P611" s="53"/>
    </row>
    <row r="612" customFormat="false" ht="15" hidden="false" customHeight="false" outlineLevel="0" collapsed="false">
      <c r="H612" s="53"/>
      <c r="I612" s="53"/>
      <c r="J612" s="53"/>
      <c r="K612" s="53"/>
      <c r="L612" s="53"/>
      <c r="M612" s="56" t="n">
        <v>982</v>
      </c>
      <c r="N612" s="57" t="n">
        <v>-0.00110042623383366</v>
      </c>
      <c r="O612" s="58" t="n">
        <f aca="false">N612/MAX($N$10:$N$730)</f>
        <v>-0.0548611962777341</v>
      </c>
      <c r="P612" s="53"/>
    </row>
    <row r="613" customFormat="false" ht="15" hidden="false" customHeight="false" outlineLevel="0" collapsed="false">
      <c r="H613" s="53"/>
      <c r="I613" s="53"/>
      <c r="J613" s="53"/>
      <c r="K613" s="53"/>
      <c r="L613" s="53"/>
      <c r="M613" s="56" t="n">
        <v>983</v>
      </c>
      <c r="N613" s="57" t="n">
        <v>-0.00110444079318807</v>
      </c>
      <c r="O613" s="58" t="n">
        <f aca="false">N613/MAX($N$10:$N$730)</f>
        <v>-0.0550613401146757</v>
      </c>
      <c r="P613" s="53"/>
    </row>
    <row r="614" customFormat="false" ht="15" hidden="false" customHeight="false" outlineLevel="0" collapsed="false">
      <c r="H614" s="53"/>
      <c r="I614" s="53"/>
      <c r="J614" s="53"/>
      <c r="K614" s="53"/>
      <c r="L614" s="53"/>
      <c r="M614" s="56" t="n">
        <v>984</v>
      </c>
      <c r="N614" s="57" t="n">
        <v>-0.00110820603591987</v>
      </c>
      <c r="O614" s="58" t="n">
        <f aca="false">N614/MAX($N$10:$N$730)</f>
        <v>-0.0552490543968254</v>
      </c>
      <c r="P614" s="53"/>
    </row>
    <row r="615" customFormat="false" ht="15" hidden="false" customHeight="false" outlineLevel="0" collapsed="false">
      <c r="H615" s="53"/>
      <c r="I615" s="53"/>
      <c r="J615" s="53"/>
      <c r="K615" s="53"/>
      <c r="L615" s="53"/>
      <c r="M615" s="56" t="n">
        <v>985</v>
      </c>
      <c r="N615" s="57" t="n">
        <v>-0.0011116356321565</v>
      </c>
      <c r="O615" s="58" t="n">
        <f aca="false">N615/MAX($N$10:$N$730)</f>
        <v>-0.0554200351918177</v>
      </c>
      <c r="P615" s="53"/>
    </row>
    <row r="616" customFormat="false" ht="15" hidden="false" customHeight="false" outlineLevel="0" collapsed="false">
      <c r="H616" s="53"/>
      <c r="I616" s="53"/>
      <c r="J616" s="53"/>
      <c r="K616" s="53"/>
      <c r="L616" s="53"/>
      <c r="M616" s="56" t="n">
        <v>986</v>
      </c>
      <c r="N616" s="57" t="n">
        <v>-0.00111481729894468</v>
      </c>
      <c r="O616" s="58" t="n">
        <f aca="false">N616/MAX($N$10:$N$730)</f>
        <v>-0.0555786555888872</v>
      </c>
      <c r="P616" s="53"/>
    </row>
    <row r="617" customFormat="false" ht="15" hidden="false" customHeight="false" outlineLevel="0" collapsed="false">
      <c r="H617" s="53"/>
      <c r="I617" s="53"/>
      <c r="J617" s="53"/>
      <c r="K617" s="53"/>
      <c r="L617" s="53"/>
      <c r="M617" s="56" t="n">
        <v>987</v>
      </c>
      <c r="N617" s="57" t="n">
        <v>-0.0011177343707946</v>
      </c>
      <c r="O617" s="58" t="n">
        <f aca="false">N617/MAX($N$10:$N$730)</f>
        <v>-0.0557240847384242</v>
      </c>
      <c r="P617" s="53"/>
    </row>
    <row r="618" customFormat="false" ht="15" hidden="false" customHeight="false" outlineLevel="0" collapsed="false">
      <c r="H618" s="53"/>
      <c r="I618" s="53"/>
      <c r="J618" s="53"/>
      <c r="K618" s="53"/>
      <c r="L618" s="53"/>
      <c r="M618" s="56" t="n">
        <v>988</v>
      </c>
      <c r="N618" s="57" t="n">
        <v>-0.00112022557530606</v>
      </c>
      <c r="O618" s="58" t="n">
        <f aca="false">N618/MAX($N$10:$N$730)</f>
        <v>-0.0558482824860506</v>
      </c>
      <c r="P618" s="53"/>
    </row>
    <row r="619" customFormat="false" ht="15" hidden="false" customHeight="false" outlineLevel="0" collapsed="false">
      <c r="H619" s="53"/>
      <c r="I619" s="53"/>
      <c r="J619" s="53"/>
      <c r="K619" s="53"/>
      <c r="L619" s="53"/>
      <c r="M619" s="56" t="n">
        <v>989</v>
      </c>
      <c r="N619" s="57" t="n">
        <v>-0.00112253039613587</v>
      </c>
      <c r="O619" s="58" t="n">
        <f aca="false">N619/MAX($N$10:$N$730)</f>
        <v>-0.0559631881689958</v>
      </c>
      <c r="P619" s="53"/>
    </row>
    <row r="620" customFormat="false" ht="15" hidden="false" customHeight="false" outlineLevel="0" collapsed="false">
      <c r="H620" s="53"/>
      <c r="I620" s="53"/>
      <c r="J620" s="53"/>
      <c r="K620" s="53"/>
      <c r="L620" s="53"/>
      <c r="M620" s="56" t="n">
        <v>990</v>
      </c>
      <c r="N620" s="57" t="n">
        <v>-0.00112452932847626</v>
      </c>
      <c r="O620" s="58" t="n">
        <f aca="false">N620/MAX($N$10:$N$730)</f>
        <v>-0.0560628439351892</v>
      </c>
      <c r="P620" s="53"/>
    </row>
    <row r="621" customFormat="false" ht="15" hidden="false" customHeight="false" outlineLevel="0" collapsed="false">
      <c r="H621" s="53"/>
      <c r="I621" s="53"/>
      <c r="J621" s="53"/>
      <c r="K621" s="53"/>
      <c r="L621" s="53"/>
      <c r="M621" s="56" t="n">
        <v>991</v>
      </c>
      <c r="N621" s="57" t="n">
        <v>-0.00112633900182946</v>
      </c>
      <c r="O621" s="58" t="n">
        <f aca="false">N621/MAX($N$10:$N$730)</f>
        <v>-0.0561530642897901</v>
      </c>
      <c r="P621" s="53"/>
    </row>
    <row r="622" customFormat="false" ht="15" hidden="false" customHeight="false" outlineLevel="0" collapsed="false">
      <c r="H622" s="53"/>
      <c r="I622" s="53"/>
      <c r="J622" s="53"/>
      <c r="K622" s="53"/>
      <c r="L622" s="53"/>
      <c r="M622" s="56" t="n">
        <v>992</v>
      </c>
      <c r="N622" s="57" t="n">
        <v>-0.00112777024892494</v>
      </c>
      <c r="O622" s="58" t="n">
        <f aca="false">N622/MAX($N$10:$N$730)</f>
        <v>-0.0562244183936936</v>
      </c>
      <c r="P622" s="53"/>
    </row>
    <row r="623" customFormat="false" ht="15" hidden="false" customHeight="false" outlineLevel="0" collapsed="false">
      <c r="H623" s="53"/>
      <c r="I623" s="53"/>
      <c r="J623" s="53"/>
      <c r="K623" s="53"/>
      <c r="L623" s="53"/>
      <c r="M623" s="56" t="n">
        <v>993</v>
      </c>
      <c r="N623" s="57" t="n">
        <v>-0.00112894941871957</v>
      </c>
      <c r="O623" s="58" t="n">
        <f aca="false">N623/MAX($N$10:$N$730)</f>
        <v>-0.0562832053105798</v>
      </c>
      <c r="P623" s="53"/>
    </row>
    <row r="624" customFormat="false" ht="15" hidden="false" customHeight="false" outlineLevel="0" collapsed="false">
      <c r="H624" s="53"/>
      <c r="I624" s="53"/>
      <c r="J624" s="53"/>
      <c r="K624" s="53"/>
      <c r="L624" s="53"/>
      <c r="M624" s="56" t="n">
        <v>994</v>
      </c>
      <c r="N624" s="57" t="n">
        <v>-0.00112986213541979</v>
      </c>
      <c r="O624" s="58" t="n">
        <f aca="false">N624/MAX($N$10:$N$730)</f>
        <v>-0.0563287083424939</v>
      </c>
      <c r="P624" s="53"/>
    </row>
    <row r="625" customFormat="false" ht="15" hidden="false" customHeight="false" outlineLevel="0" collapsed="false">
      <c r="H625" s="53"/>
      <c r="I625" s="53"/>
      <c r="J625" s="53"/>
      <c r="K625" s="53"/>
      <c r="L625" s="53"/>
      <c r="M625" s="56" t="n">
        <v>995</v>
      </c>
      <c r="N625" s="57" t="n">
        <v>-0.00113060626867045</v>
      </c>
      <c r="O625" s="58" t="n">
        <f aca="false">N625/MAX($N$10:$N$730)</f>
        <v>-0.0563658067313415</v>
      </c>
      <c r="P625" s="53"/>
    </row>
    <row r="626" customFormat="false" ht="15" hidden="false" customHeight="false" outlineLevel="0" collapsed="false">
      <c r="H626" s="53"/>
      <c r="I626" s="53"/>
      <c r="J626" s="53"/>
      <c r="K626" s="53"/>
      <c r="L626" s="53"/>
      <c r="M626" s="56" t="n">
        <v>996</v>
      </c>
      <c r="N626" s="57" t="n">
        <v>-0.00113109115071381</v>
      </c>
      <c r="O626" s="58" t="n">
        <f aca="false">N626/MAX($N$10:$N$730)</f>
        <v>-0.0563899802816752</v>
      </c>
      <c r="P626" s="53"/>
    </row>
    <row r="627" customFormat="false" ht="15" hidden="false" customHeight="false" outlineLevel="0" collapsed="false">
      <c r="H627" s="53"/>
      <c r="I627" s="53"/>
      <c r="J627" s="53"/>
      <c r="K627" s="53"/>
      <c r="L627" s="53"/>
      <c r="M627" s="56" t="n">
        <v>997</v>
      </c>
      <c r="N627" s="57" t="n">
        <v>-0.00113136566927588</v>
      </c>
      <c r="O627" s="58" t="n">
        <f aca="false">N627/MAX($N$10:$N$730)</f>
        <v>-0.056403666266481</v>
      </c>
      <c r="P627" s="53"/>
    </row>
    <row r="628" customFormat="false" ht="15" hidden="false" customHeight="false" outlineLevel="0" collapsed="false">
      <c r="H628" s="53"/>
      <c r="I628" s="53"/>
      <c r="J628" s="53"/>
      <c r="K628" s="53"/>
      <c r="L628" s="53"/>
      <c r="M628" s="56" t="n">
        <v>998</v>
      </c>
      <c r="N628" s="57" t="n">
        <v>-0.00113139979229796</v>
      </c>
      <c r="O628" s="58" t="n">
        <f aca="false">N628/MAX($N$10:$N$730)</f>
        <v>-0.0564053674525796</v>
      </c>
      <c r="P628" s="53"/>
    </row>
    <row r="629" customFormat="false" ht="15" hidden="false" customHeight="false" outlineLevel="0" collapsed="false">
      <c r="H629" s="53"/>
      <c r="I629" s="53"/>
      <c r="J629" s="53"/>
      <c r="K629" s="53"/>
      <c r="L629" s="53"/>
      <c r="M629" s="56" t="n">
        <v>999</v>
      </c>
      <c r="N629" s="57" t="n">
        <v>-0.00113108251084028</v>
      </c>
      <c r="O629" s="58" t="n">
        <f aca="false">N629/MAX($N$10:$N$730)</f>
        <v>-0.0563895495451273</v>
      </c>
      <c r="P629" s="53"/>
    </row>
    <row r="630" customFormat="false" ht="15" hidden="false" customHeight="false" outlineLevel="0" collapsed="false">
      <c r="H630" s="53"/>
      <c r="I630" s="53"/>
      <c r="J630" s="53"/>
      <c r="K630" s="53"/>
      <c r="L630" s="53"/>
      <c r="M630" s="56" t="n">
        <v>1000</v>
      </c>
      <c r="N630" s="57" t="n">
        <v>-0.00113069167534967</v>
      </c>
      <c r="O630" s="58" t="n">
        <f aca="false">N630/MAX($N$10:$N$730)</f>
        <v>-0.0563700646383668</v>
      </c>
      <c r="P630" s="53"/>
    </row>
    <row r="631" customFormat="false" ht="15" hidden="false" customHeight="false" outlineLevel="0" collapsed="false">
      <c r="H631" s="53"/>
      <c r="I631" s="53"/>
      <c r="J631" s="53"/>
      <c r="K631" s="53"/>
      <c r="L631" s="53"/>
      <c r="M631" s="56" t="n">
        <v>1001</v>
      </c>
      <c r="N631" s="57" t="n">
        <v>-0.00112994572895547</v>
      </c>
      <c r="O631" s="58" t="n">
        <f aca="false">N631/MAX($N$10:$N$730)</f>
        <v>-0.0563328758561602</v>
      </c>
      <c r="P631" s="53"/>
    </row>
    <row r="632" customFormat="false" ht="15" hidden="false" customHeight="false" outlineLevel="0" collapsed="false">
      <c r="H632" s="53"/>
      <c r="I632" s="53"/>
      <c r="J632" s="53"/>
      <c r="K632" s="53"/>
      <c r="L632" s="53"/>
      <c r="M632" s="56" t="n">
        <v>1002</v>
      </c>
      <c r="N632" s="57" t="n">
        <v>-0.00112908351747119</v>
      </c>
      <c r="O632" s="58" t="n">
        <f aca="false">N632/MAX($N$10:$N$730)</f>
        <v>-0.0562898907363787</v>
      </c>
      <c r="P632" s="53"/>
    </row>
    <row r="633" customFormat="false" ht="15" hidden="false" customHeight="false" outlineLevel="0" collapsed="false">
      <c r="H633" s="53"/>
      <c r="I633" s="53"/>
      <c r="J633" s="53"/>
      <c r="K633" s="53"/>
      <c r="L633" s="53"/>
      <c r="M633" s="56" t="n">
        <v>1003</v>
      </c>
      <c r="N633" s="57" t="n">
        <v>-0.00112806698371007</v>
      </c>
      <c r="O633" s="58" t="n">
        <f aca="false">N633/MAX($N$10:$N$730)</f>
        <v>-0.0562392119571231</v>
      </c>
      <c r="P633" s="53"/>
    </row>
    <row r="634" customFormat="false" ht="15" hidden="false" customHeight="false" outlineLevel="0" collapsed="false">
      <c r="H634" s="53"/>
      <c r="I634" s="53"/>
      <c r="J634" s="53"/>
      <c r="K634" s="53"/>
      <c r="L634" s="53"/>
      <c r="M634" s="56" t="n">
        <v>1004</v>
      </c>
      <c r="N634" s="57" t="n">
        <v>-0.00112671015522919</v>
      </c>
      <c r="O634" s="58" t="n">
        <f aca="false">N634/MAX($N$10:$N$730)</f>
        <v>-0.0561715679558115</v>
      </c>
      <c r="P634" s="53"/>
    </row>
    <row r="635" customFormat="false" ht="15" hidden="false" customHeight="false" outlineLevel="0" collapsed="false">
      <c r="H635" s="53"/>
      <c r="I635" s="53"/>
      <c r="J635" s="53"/>
      <c r="K635" s="53"/>
      <c r="L635" s="53"/>
      <c r="M635" s="56" t="n">
        <v>1005</v>
      </c>
      <c r="N635" s="57" t="n">
        <v>-0.0011252169332005</v>
      </c>
      <c r="O635" s="58" t="n">
        <f aca="false">N635/MAX($N$10:$N$730)</f>
        <v>-0.0560971241227911</v>
      </c>
      <c r="P635" s="53"/>
    </row>
    <row r="636" customFormat="false" ht="15" hidden="false" customHeight="false" outlineLevel="0" collapsed="false">
      <c r="H636" s="53"/>
      <c r="I636" s="53"/>
      <c r="J636" s="53"/>
      <c r="K636" s="53"/>
      <c r="L636" s="53"/>
      <c r="M636" s="56" t="n">
        <v>1006</v>
      </c>
      <c r="N636" s="57" t="n">
        <v>-0.00112354416828549</v>
      </c>
      <c r="O636" s="58" t="n">
        <f aca="false">N636/MAX($N$10:$N$730)</f>
        <v>-0.0560137292694996</v>
      </c>
      <c r="P636" s="53"/>
    </row>
    <row r="637" customFormat="false" ht="15" hidden="false" customHeight="false" outlineLevel="0" collapsed="false">
      <c r="H637" s="53"/>
      <c r="I637" s="53"/>
      <c r="J637" s="53"/>
      <c r="K637" s="53"/>
      <c r="L637" s="53"/>
      <c r="M637" s="56" t="n">
        <v>1007</v>
      </c>
      <c r="N637" s="57" t="n">
        <v>-0.00112162954387751</v>
      </c>
      <c r="O637" s="58" t="n">
        <f aca="false">N637/MAX($N$10:$N$730)</f>
        <v>-0.0559182766328622</v>
      </c>
      <c r="P637" s="53"/>
    </row>
    <row r="638" customFormat="false" ht="15" hidden="false" customHeight="false" outlineLevel="0" collapsed="false">
      <c r="H638" s="53"/>
      <c r="I638" s="53"/>
      <c r="J638" s="53"/>
      <c r="K638" s="53"/>
      <c r="L638" s="53"/>
      <c r="M638" s="56" t="n">
        <v>1008</v>
      </c>
      <c r="N638" s="57" t="n">
        <v>-0.00111953560326114</v>
      </c>
      <c r="O638" s="58" t="n">
        <f aca="false">N638/MAX($N$10:$N$730)</f>
        <v>-0.0558138842768671</v>
      </c>
      <c r="P638" s="53"/>
    </row>
    <row r="639" customFormat="false" ht="15" hidden="false" customHeight="false" outlineLevel="0" collapsed="false">
      <c r="H639" s="53"/>
      <c r="I639" s="53"/>
      <c r="J639" s="53"/>
      <c r="K639" s="53"/>
      <c r="L639" s="53"/>
      <c r="M639" s="56" t="n">
        <v>1009</v>
      </c>
      <c r="N639" s="57" t="n">
        <v>-0.00111739822475884</v>
      </c>
      <c r="O639" s="58" t="n">
        <f aca="false">N639/MAX($N$10:$N$730)</f>
        <v>-0.0557073263469222</v>
      </c>
      <c r="P639" s="53"/>
    </row>
    <row r="640" customFormat="false" ht="15" hidden="false" customHeight="false" outlineLevel="0" collapsed="false">
      <c r="H640" s="53"/>
      <c r="I640" s="53"/>
      <c r="J640" s="53"/>
      <c r="K640" s="53"/>
      <c r="L640" s="53"/>
      <c r="M640" s="56" t="n">
        <v>1010</v>
      </c>
      <c r="N640" s="57" t="n">
        <v>-0.00111485234435808</v>
      </c>
      <c r="O640" s="58" t="n">
        <f aca="false">N640/MAX($N$10:$N$730)</f>
        <v>-0.0555804027603418</v>
      </c>
      <c r="P640" s="53"/>
    </row>
    <row r="641" customFormat="false" ht="15" hidden="false" customHeight="false" outlineLevel="0" collapsed="false">
      <c r="H641" s="53"/>
      <c r="I641" s="53"/>
      <c r="J641" s="53"/>
      <c r="K641" s="53"/>
      <c r="L641" s="53"/>
      <c r="M641" s="56" t="n">
        <v>1011</v>
      </c>
      <c r="N641" s="57" t="n">
        <v>-0.00111220118139037</v>
      </c>
      <c r="O641" s="58" t="n">
        <f aca="false">N641/MAX($N$10:$N$730)</f>
        <v>-0.0554482303643517</v>
      </c>
      <c r="P641" s="53"/>
    </row>
    <row r="642" customFormat="false" ht="15" hidden="false" customHeight="false" outlineLevel="0" collapsed="false">
      <c r="H642" s="53"/>
      <c r="I642" s="53"/>
      <c r="J642" s="53"/>
      <c r="K642" s="53"/>
      <c r="L642" s="53"/>
      <c r="M642" s="56" t="n">
        <v>1012</v>
      </c>
      <c r="N642" s="57" t="n">
        <v>-0.00110951220361747</v>
      </c>
      <c r="O642" s="58" t="n">
        <f aca="false">N642/MAX($N$10:$N$730)</f>
        <v>-0.0553141727302733</v>
      </c>
      <c r="P642" s="53"/>
    </row>
    <row r="643" customFormat="false" ht="15" hidden="false" customHeight="false" outlineLevel="0" collapsed="false">
      <c r="H643" s="53"/>
      <c r="I643" s="53"/>
      <c r="J643" s="53"/>
      <c r="K643" s="53"/>
      <c r="L643" s="53"/>
      <c r="M643" s="56" t="n">
        <v>1013</v>
      </c>
      <c r="N643" s="57" t="n">
        <v>-0.00110658611856</v>
      </c>
      <c r="O643" s="58" t="n">
        <f aca="false">N643/MAX($N$10:$N$730)</f>
        <v>-0.0551682942318086</v>
      </c>
      <c r="P643" s="53"/>
    </row>
    <row r="644" customFormat="false" ht="15" hidden="false" customHeight="false" outlineLevel="0" collapsed="false">
      <c r="H644" s="53"/>
      <c r="I644" s="53"/>
      <c r="J644" s="53"/>
      <c r="K644" s="53"/>
      <c r="L644" s="53"/>
      <c r="M644" s="56" t="n">
        <v>1014</v>
      </c>
      <c r="N644" s="57" t="n">
        <v>-0.00110346829031402</v>
      </c>
      <c r="O644" s="58" t="n">
        <f aca="false">N644/MAX($N$10:$N$730)</f>
        <v>-0.0550128564731434</v>
      </c>
      <c r="P644" s="53"/>
    </row>
    <row r="645" customFormat="false" ht="15" hidden="false" customHeight="false" outlineLevel="0" collapsed="false">
      <c r="H645" s="53"/>
      <c r="I645" s="53"/>
      <c r="J645" s="53"/>
      <c r="K645" s="53"/>
      <c r="L645" s="53"/>
      <c r="M645" s="56" t="n">
        <v>1015</v>
      </c>
      <c r="N645" s="57" t="n">
        <v>-0.00110019195504481</v>
      </c>
      <c r="O645" s="58" t="n">
        <f aca="false">N645/MAX($N$10:$N$730)</f>
        <v>-0.0548495164265785</v>
      </c>
      <c r="P645" s="53"/>
    </row>
    <row r="646" customFormat="false" ht="15" hidden="false" customHeight="false" outlineLevel="0" collapsed="false">
      <c r="H646" s="53"/>
      <c r="I646" s="53"/>
      <c r="J646" s="53"/>
      <c r="K646" s="53"/>
      <c r="L646" s="53"/>
      <c r="M646" s="56" t="n">
        <v>1016</v>
      </c>
      <c r="N646" s="57" t="n">
        <v>-0.00109675324159159</v>
      </c>
      <c r="O646" s="58" t="n">
        <f aca="false">N646/MAX($N$10:$N$730)</f>
        <v>-0.0546780810973401</v>
      </c>
      <c r="P646" s="53"/>
    </row>
    <row r="647" customFormat="false" ht="15" hidden="false" customHeight="false" outlineLevel="0" collapsed="false">
      <c r="H647" s="53"/>
      <c r="I647" s="53"/>
      <c r="J647" s="53"/>
      <c r="K647" s="53"/>
      <c r="L647" s="53"/>
      <c r="M647" s="56" t="n">
        <v>1017</v>
      </c>
      <c r="N647" s="57" t="n">
        <v>-0.00109315541647806</v>
      </c>
      <c r="O647" s="58" t="n">
        <f aca="false">N647/MAX($N$10:$N$730)</f>
        <v>-0.0544987133363236</v>
      </c>
      <c r="P647" s="53"/>
    </row>
    <row r="648" customFormat="false" ht="15" hidden="false" customHeight="false" outlineLevel="0" collapsed="false">
      <c r="H648" s="53"/>
      <c r="I648" s="53"/>
      <c r="J648" s="53"/>
      <c r="K648" s="53"/>
      <c r="L648" s="53"/>
      <c r="M648" s="56" t="n">
        <v>1018</v>
      </c>
      <c r="N648" s="57" t="n">
        <v>-0.0010894718970821</v>
      </c>
      <c r="O648" s="58" t="n">
        <f aca="false">N648/MAX($N$10:$N$730)</f>
        <v>-0.0543150733299686</v>
      </c>
      <c r="P648" s="53"/>
    </row>
    <row r="649" customFormat="false" ht="15" hidden="false" customHeight="false" outlineLevel="0" collapsed="false">
      <c r="H649" s="53"/>
      <c r="I649" s="53"/>
      <c r="J649" s="53"/>
      <c r="K649" s="53"/>
      <c r="L649" s="53"/>
      <c r="M649" s="56" t="n">
        <v>1019</v>
      </c>
      <c r="N649" s="57" t="n">
        <v>-0.00108560846526283</v>
      </c>
      <c r="O649" s="58" t="n">
        <f aca="false">N649/MAX($N$10:$N$730)</f>
        <v>-0.054122463880261</v>
      </c>
      <c r="P649" s="53"/>
    </row>
    <row r="650" customFormat="false" ht="15" hidden="false" customHeight="false" outlineLevel="0" collapsed="false">
      <c r="H650" s="53"/>
      <c r="I650" s="53"/>
      <c r="J650" s="53"/>
      <c r="K650" s="53"/>
      <c r="L650" s="53"/>
      <c r="M650" s="56" t="n">
        <v>1020</v>
      </c>
      <c r="N650" s="57" t="n">
        <v>-0.00108157023149621</v>
      </c>
      <c r="O650" s="58" t="n">
        <f aca="false">N650/MAX($N$10:$N$730)</f>
        <v>-0.0539211397674089</v>
      </c>
      <c r="P650" s="53"/>
    </row>
    <row r="651" customFormat="false" ht="15" hidden="false" customHeight="false" outlineLevel="0" collapsed="false">
      <c r="H651" s="53"/>
      <c r="I651" s="53"/>
      <c r="J651" s="53"/>
      <c r="K651" s="53"/>
      <c r="L651" s="53"/>
      <c r="M651" s="56" t="n">
        <v>1021</v>
      </c>
      <c r="N651" s="57" t="n">
        <v>-0.00107742910772434</v>
      </c>
      <c r="O651" s="58" t="n">
        <f aca="false">N651/MAX($N$10:$N$730)</f>
        <v>-0.053714686125107</v>
      </c>
      <c r="P651" s="53"/>
    </row>
    <row r="652" customFormat="false" ht="15" hidden="false" customHeight="false" outlineLevel="0" collapsed="false">
      <c r="H652" s="53"/>
      <c r="I652" s="53"/>
      <c r="J652" s="53"/>
      <c r="K652" s="53"/>
      <c r="L652" s="53"/>
      <c r="M652" s="56" t="n">
        <v>1022</v>
      </c>
      <c r="N652" s="57" t="n">
        <v>-0.0010731145737732</v>
      </c>
      <c r="O652" s="58" t="n">
        <f aca="false">N652/MAX($N$10:$N$730)</f>
        <v>-0.0534995872055586</v>
      </c>
      <c r="P652" s="53"/>
    </row>
    <row r="653" customFormat="false" ht="15" hidden="false" customHeight="false" outlineLevel="0" collapsed="false">
      <c r="H653" s="53"/>
      <c r="I653" s="53"/>
      <c r="J653" s="53"/>
      <c r="K653" s="53"/>
      <c r="L653" s="53"/>
      <c r="M653" s="56" t="n">
        <v>1023</v>
      </c>
      <c r="N653" s="57" t="n">
        <v>-0.00106874873542156</v>
      </c>
      <c r="O653" s="58" t="n">
        <f aca="false">N653/MAX($N$10:$N$730)</f>
        <v>-0.0532819305309337</v>
      </c>
      <c r="P653" s="53"/>
    </row>
    <row r="654" customFormat="false" ht="15" hidden="false" customHeight="false" outlineLevel="0" collapsed="false">
      <c r="H654" s="53"/>
      <c r="I654" s="53"/>
      <c r="J654" s="53"/>
      <c r="K654" s="53"/>
      <c r="L654" s="53"/>
      <c r="M654" s="56" t="n">
        <v>1024</v>
      </c>
      <c r="N654" s="57" t="n">
        <v>-0.00106423126133111</v>
      </c>
      <c r="O654" s="58" t="n">
        <f aca="false">N654/MAX($N$10:$N$730)</f>
        <v>-0.0530567141328367</v>
      </c>
      <c r="P654" s="53"/>
    </row>
    <row r="655" customFormat="false" ht="15" hidden="false" customHeight="false" outlineLevel="0" collapsed="false">
      <c r="H655" s="53"/>
      <c r="I655" s="53"/>
      <c r="J655" s="53"/>
      <c r="K655" s="53"/>
      <c r="L655" s="53"/>
      <c r="M655" s="56" t="n">
        <v>1025</v>
      </c>
      <c r="N655" s="57" t="n">
        <v>-0.00105945541291102</v>
      </c>
      <c r="O655" s="58" t="n">
        <f aca="false">N655/MAX($N$10:$N$730)</f>
        <v>-0.0528186166125198</v>
      </c>
      <c r="P655" s="53"/>
    </row>
    <row r="656" customFormat="false" ht="15" hidden="false" customHeight="false" outlineLevel="0" collapsed="false">
      <c r="H656" s="53"/>
      <c r="I656" s="53"/>
      <c r="J656" s="53"/>
      <c r="K656" s="53"/>
      <c r="L656" s="53"/>
      <c r="M656" s="56" t="n">
        <v>1026</v>
      </c>
      <c r="N656" s="57" t="n">
        <v>-0.00105470108607243</v>
      </c>
      <c r="O656" s="58" t="n">
        <f aca="false">N656/MAX($N$10:$N$730)</f>
        <v>-0.0525815920398215</v>
      </c>
      <c r="P656" s="53"/>
    </row>
    <row r="657" customFormat="false" ht="15" hidden="false" customHeight="false" outlineLevel="0" collapsed="false">
      <c r="H657" s="53"/>
      <c r="I657" s="53"/>
      <c r="J657" s="53"/>
      <c r="K657" s="53"/>
      <c r="L657" s="53"/>
      <c r="M657" s="56" t="n">
        <v>1027</v>
      </c>
      <c r="N657" s="57" t="n">
        <v>-0.00104982418054371</v>
      </c>
      <c r="O657" s="58" t="n">
        <f aca="false">N657/MAX($N$10:$N$730)</f>
        <v>-0.0523384563681948</v>
      </c>
      <c r="P657" s="53"/>
    </row>
    <row r="658" customFormat="false" ht="15" hidden="false" customHeight="false" outlineLevel="0" collapsed="false">
      <c r="H658" s="53"/>
      <c r="I658" s="53"/>
      <c r="J658" s="53"/>
      <c r="K658" s="53"/>
      <c r="L658" s="53"/>
      <c r="M658" s="56" t="n">
        <v>1028</v>
      </c>
      <c r="N658" s="57" t="n">
        <v>-0.00104477310738383</v>
      </c>
      <c r="O658" s="58" t="n">
        <f aca="false">N658/MAX($N$10:$N$730)</f>
        <v>-0.0520866376569379</v>
      </c>
      <c r="P658" s="53"/>
    </row>
    <row r="659" customFormat="false" ht="15" hidden="false" customHeight="false" outlineLevel="0" collapsed="false">
      <c r="H659" s="53"/>
      <c r="I659" s="53"/>
      <c r="J659" s="53"/>
      <c r="K659" s="53"/>
      <c r="L659" s="53"/>
      <c r="M659" s="56" t="n">
        <v>1029</v>
      </c>
      <c r="N659" s="57" t="n">
        <v>-0.00103970947279823</v>
      </c>
      <c r="O659" s="58" t="n">
        <f aca="false">N659/MAX($N$10:$N$730)</f>
        <v>-0.0518341927021208</v>
      </c>
      <c r="P659" s="53"/>
    </row>
    <row r="660" customFormat="false" ht="15" hidden="false" customHeight="false" outlineLevel="0" collapsed="false">
      <c r="H660" s="53"/>
      <c r="I660" s="53"/>
      <c r="J660" s="53"/>
      <c r="K660" s="53"/>
      <c r="L660" s="53"/>
      <c r="M660" s="56" t="n">
        <v>1030</v>
      </c>
      <c r="N660" s="57" t="n">
        <v>-0.00103451321165707</v>
      </c>
      <c r="O660" s="58" t="n">
        <f aca="false">N660/MAX($N$10:$N$730)</f>
        <v>-0.0515751357170993</v>
      </c>
      <c r="P660" s="53"/>
    </row>
    <row r="661" customFormat="false" ht="15" hidden="false" customHeight="false" outlineLevel="0" collapsed="false">
      <c r="H661" s="53"/>
      <c r="I661" s="53"/>
      <c r="J661" s="53"/>
      <c r="K661" s="53"/>
      <c r="L661" s="53"/>
      <c r="M661" s="56" t="n">
        <v>1031</v>
      </c>
      <c r="N661" s="57" t="n">
        <v>-0.00102913056970342</v>
      </c>
      <c r="O661" s="58" t="n">
        <f aca="false">N661/MAX($N$10:$N$730)</f>
        <v>-0.0513067868104371</v>
      </c>
      <c r="P661" s="53"/>
    </row>
    <row r="662" customFormat="false" ht="15" hidden="false" customHeight="false" outlineLevel="0" collapsed="false">
      <c r="H662" s="53"/>
      <c r="I662" s="53"/>
      <c r="J662" s="53"/>
      <c r="K662" s="53"/>
      <c r="L662" s="53"/>
      <c r="M662" s="56" t="n">
        <v>1032</v>
      </c>
      <c r="N662" s="57" t="n">
        <v>-0.00102370743946087</v>
      </c>
      <c r="O662" s="58" t="n">
        <f aca="false">N662/MAX($N$10:$N$730)</f>
        <v>-0.0510364193805004</v>
      </c>
      <c r="P662" s="53"/>
    </row>
    <row r="663" customFormat="false" ht="15" hidden="false" customHeight="false" outlineLevel="0" collapsed="false">
      <c r="H663" s="53"/>
      <c r="I663" s="53"/>
      <c r="J663" s="53"/>
      <c r="K663" s="53"/>
      <c r="L663" s="53"/>
      <c r="M663" s="56" t="n">
        <v>1033</v>
      </c>
      <c r="N663" s="57" t="n">
        <v>-0.00101821079123941</v>
      </c>
      <c r="O663" s="58" t="n">
        <f aca="false">N663/MAX($N$10:$N$730)</f>
        <v>-0.0507623867487113</v>
      </c>
      <c r="P663" s="53"/>
    </row>
    <row r="664" customFormat="false" ht="15" hidden="false" customHeight="false" outlineLevel="0" collapsed="false">
      <c r="H664" s="53"/>
      <c r="I664" s="53"/>
      <c r="J664" s="53"/>
      <c r="K664" s="53"/>
      <c r="L664" s="53"/>
      <c r="M664" s="56" t="n">
        <v>1034</v>
      </c>
      <c r="N664" s="57" t="n">
        <v>-0.00101254662517689</v>
      </c>
      <c r="O664" s="58" t="n">
        <f aca="false">N664/MAX($N$10:$N$730)</f>
        <v>-0.0504800025992324</v>
      </c>
      <c r="P664" s="53"/>
    </row>
    <row r="665" customFormat="false" ht="15" hidden="false" customHeight="false" outlineLevel="0" collapsed="false">
      <c r="H665" s="53"/>
      <c r="I665" s="53"/>
      <c r="J665" s="53"/>
      <c r="K665" s="53"/>
      <c r="L665" s="53"/>
      <c r="M665" s="56" t="n">
        <v>1035</v>
      </c>
      <c r="N665" s="57" t="n">
        <v>-0.00100689102288598</v>
      </c>
      <c r="O665" s="58" t="n">
        <f aca="false">N665/MAX($N$10:$N$730)</f>
        <v>-0.0501980453922786</v>
      </c>
      <c r="P665" s="53"/>
    </row>
    <row r="666" customFormat="false" ht="15" hidden="false" customHeight="false" outlineLevel="0" collapsed="false">
      <c r="H666" s="53"/>
      <c r="I666" s="53"/>
      <c r="J666" s="53"/>
      <c r="K666" s="53"/>
      <c r="L666" s="53"/>
      <c r="M666" s="56" t="n">
        <v>1036</v>
      </c>
      <c r="N666" s="57" t="n">
        <v>-0.00100102677227402</v>
      </c>
      <c r="O666" s="58" t="n">
        <f aca="false">N666/MAX($N$10:$N$730)</f>
        <v>-0.0499056861282473</v>
      </c>
      <c r="P666" s="53"/>
    </row>
    <row r="667" customFormat="false" ht="15" hidden="false" customHeight="false" outlineLevel="0" collapsed="false">
      <c r="H667" s="53"/>
      <c r="I667" s="53"/>
      <c r="J667" s="53"/>
      <c r="K667" s="53"/>
      <c r="L667" s="53"/>
      <c r="M667" s="56" t="n">
        <v>1037</v>
      </c>
      <c r="N667" s="57" t="n">
        <v>-0.000995157633724809</v>
      </c>
      <c r="O667" s="58" t="n">
        <f aca="false">N667/MAX($N$10:$N$730)</f>
        <v>-0.049613083178563</v>
      </c>
      <c r="P667" s="53"/>
    </row>
    <row r="668" customFormat="false" ht="15" hidden="false" customHeight="false" outlineLevel="0" collapsed="false">
      <c r="H668" s="53"/>
      <c r="I668" s="53"/>
      <c r="J668" s="53"/>
      <c r="K668" s="53"/>
      <c r="L668" s="53"/>
      <c r="M668" s="56" t="n">
        <v>1038</v>
      </c>
      <c r="N668" s="57" t="n">
        <v>-0.000989252591462356</v>
      </c>
      <c r="O668" s="58" t="n">
        <f aca="false">N668/MAX($N$10:$N$730)</f>
        <v>-0.0493186902673179</v>
      </c>
      <c r="P668" s="53"/>
    </row>
    <row r="669" customFormat="false" ht="15" hidden="false" customHeight="false" outlineLevel="0" collapsed="false">
      <c r="H669" s="53"/>
      <c r="I669" s="53"/>
      <c r="J669" s="53"/>
      <c r="K669" s="53"/>
      <c r="L669" s="53"/>
      <c r="M669" s="56" t="n">
        <v>1039</v>
      </c>
      <c r="N669" s="57" t="n">
        <v>-0.000983124976191216</v>
      </c>
      <c r="O669" s="58" t="n">
        <f aca="false">N669/MAX($N$10:$N$730)</f>
        <v>-0.0490132010906982</v>
      </c>
      <c r="P669" s="53"/>
    </row>
    <row r="670" customFormat="false" ht="15" hidden="false" customHeight="false" outlineLevel="0" collapsed="false">
      <c r="H670" s="53"/>
      <c r="I670" s="53"/>
      <c r="J670" s="53"/>
      <c r="K670" s="53"/>
      <c r="L670" s="53"/>
      <c r="M670" s="56" t="n">
        <v>1040</v>
      </c>
      <c r="N670" s="57" t="n">
        <v>-0.000977090647020957</v>
      </c>
      <c r="O670" s="58" t="n">
        <f aca="false">N670/MAX($N$10:$N$730)</f>
        <v>-0.0487123626457071</v>
      </c>
      <c r="P670" s="53"/>
    </row>
    <row r="671" customFormat="false" ht="15" hidden="false" customHeight="false" outlineLevel="0" collapsed="false">
      <c r="H671" s="53"/>
      <c r="I671" s="53"/>
      <c r="J671" s="53"/>
      <c r="K671" s="53"/>
      <c r="L671" s="53"/>
      <c r="M671" s="56" t="n">
        <v>1041</v>
      </c>
      <c r="N671" s="57" t="n">
        <v>-0.000970895063256805</v>
      </c>
      <c r="O671" s="58" t="n">
        <f aca="false">N671/MAX($N$10:$N$730)</f>
        <v>-0.0484034849340625</v>
      </c>
      <c r="P671" s="53"/>
    </row>
    <row r="672" customFormat="false" ht="15" hidden="false" customHeight="false" outlineLevel="0" collapsed="false">
      <c r="H672" s="53"/>
      <c r="I672" s="53"/>
      <c r="J672" s="53"/>
      <c r="K672" s="53"/>
      <c r="L672" s="53"/>
      <c r="M672" s="56" t="n">
        <v>1042</v>
      </c>
      <c r="N672" s="57" t="n">
        <v>-0.000964649076584743</v>
      </c>
      <c r="O672" s="58" t="n">
        <f aca="false">N672/MAX($N$10:$N$730)</f>
        <v>-0.048092094410801</v>
      </c>
      <c r="P672" s="53"/>
    </row>
    <row r="673" customFormat="false" ht="15" hidden="false" customHeight="false" outlineLevel="0" collapsed="false">
      <c r="H673" s="53"/>
      <c r="I673" s="53"/>
      <c r="J673" s="53"/>
      <c r="K673" s="53"/>
      <c r="L673" s="53"/>
      <c r="M673" s="56" t="n">
        <v>1043</v>
      </c>
      <c r="N673" s="57" t="n">
        <v>-0.000958291635587135</v>
      </c>
      <c r="O673" s="58" t="n">
        <f aca="false">N673/MAX($N$10:$N$730)</f>
        <v>-0.0477751473882107</v>
      </c>
      <c r="P673" s="53"/>
    </row>
    <row r="674" customFormat="false" ht="15" hidden="false" customHeight="false" outlineLevel="0" collapsed="false">
      <c r="H674" s="53"/>
      <c r="I674" s="53"/>
      <c r="J674" s="53"/>
      <c r="K674" s="53"/>
      <c r="L674" s="53"/>
      <c r="M674" s="56" t="n">
        <v>1044</v>
      </c>
      <c r="N674" s="57" t="n">
        <v>-0.000951802715057472</v>
      </c>
      <c r="O674" s="58" t="n">
        <f aca="false">N674/MAX($N$10:$N$730)</f>
        <v>-0.0474516455196953</v>
      </c>
      <c r="P674" s="53"/>
    </row>
    <row r="675" customFormat="false" ht="15" hidden="false" customHeight="false" outlineLevel="0" collapsed="false">
      <c r="H675" s="53"/>
      <c r="I675" s="53"/>
      <c r="J675" s="53"/>
      <c r="K675" s="53"/>
      <c r="L675" s="53"/>
      <c r="M675" s="56" t="n">
        <v>1045</v>
      </c>
      <c r="N675" s="57" t="n">
        <v>-0.00094545157534008</v>
      </c>
      <c r="O675" s="58" t="n">
        <f aca="false">N675/MAX($N$10:$N$730)</f>
        <v>-0.0471350126442601</v>
      </c>
      <c r="P675" s="53"/>
    </row>
    <row r="676" customFormat="false" ht="15" hidden="false" customHeight="false" outlineLevel="0" collapsed="false">
      <c r="H676" s="53"/>
      <c r="I676" s="53"/>
      <c r="J676" s="53"/>
      <c r="K676" s="53"/>
      <c r="L676" s="53"/>
      <c r="M676" s="56" t="n">
        <v>1046</v>
      </c>
      <c r="N676" s="57" t="n">
        <v>-0.000938850071862266</v>
      </c>
      <c r="O676" s="58" t="n">
        <f aca="false">N676/MAX($N$10:$N$730)</f>
        <v>-0.0468058980095036</v>
      </c>
      <c r="P676" s="53"/>
    </row>
    <row r="677" customFormat="false" ht="15" hidden="false" customHeight="false" outlineLevel="0" collapsed="false">
      <c r="H677" s="53"/>
      <c r="I677" s="53"/>
      <c r="J677" s="53"/>
      <c r="K677" s="53"/>
      <c r="L677" s="53"/>
      <c r="M677" s="56" t="n">
        <v>1047</v>
      </c>
      <c r="N677" s="57" t="n">
        <v>-0.000932315802150248</v>
      </c>
      <c r="O677" s="58" t="n">
        <f aca="false">N677/MAX($N$10:$N$730)</f>
        <v>-0.0464801352803167</v>
      </c>
      <c r="P677" s="53"/>
    </row>
    <row r="678" customFormat="false" ht="15" hidden="false" customHeight="false" outlineLevel="0" collapsed="false">
      <c r="H678" s="53"/>
      <c r="I678" s="53"/>
      <c r="J678" s="53"/>
      <c r="K678" s="53"/>
      <c r="L678" s="53"/>
      <c r="M678" s="56" t="n">
        <v>1048</v>
      </c>
      <c r="N678" s="57" t="n">
        <v>-0.000925637548904423</v>
      </c>
      <c r="O678" s="58" t="n">
        <f aca="false">N678/MAX($N$10:$N$730)</f>
        <v>-0.046147194324488</v>
      </c>
      <c r="P678" s="53"/>
    </row>
    <row r="679" customFormat="false" ht="15" hidden="false" customHeight="false" outlineLevel="0" collapsed="false">
      <c r="H679" s="53"/>
      <c r="I679" s="53"/>
      <c r="J679" s="53"/>
      <c r="K679" s="53"/>
      <c r="L679" s="53"/>
      <c r="M679" s="56" t="n">
        <v>1049</v>
      </c>
      <c r="N679" s="57" t="n">
        <v>-0.000919053635113737</v>
      </c>
      <c r="O679" s="58" t="n">
        <f aca="false">N679/MAX($N$10:$N$730)</f>
        <v>-0.0458189566147342</v>
      </c>
      <c r="P679" s="53"/>
    </row>
    <row r="680" customFormat="false" ht="15" hidden="false" customHeight="false" outlineLevel="0" collapsed="false">
      <c r="H680" s="53"/>
      <c r="I680" s="53"/>
      <c r="J680" s="53"/>
      <c r="K680" s="53"/>
      <c r="L680" s="53"/>
      <c r="M680" s="56" t="n">
        <v>1050</v>
      </c>
      <c r="N680" s="57" t="n">
        <v>-0.000912340981747271</v>
      </c>
      <c r="O680" s="58" t="n">
        <f aca="false">N680/MAX($N$10:$N$730)</f>
        <v>-0.0454843006581971</v>
      </c>
      <c r="P680" s="53"/>
    </row>
    <row r="681" customFormat="false" ht="15" hidden="false" customHeight="false" outlineLevel="0" collapsed="false">
      <c r="H681" s="53"/>
      <c r="I681" s="53"/>
      <c r="J681" s="53"/>
      <c r="K681" s="53"/>
      <c r="L681" s="53"/>
      <c r="M681" s="56" t="n">
        <v>1051</v>
      </c>
      <c r="N681" s="57" t="n">
        <v>-0.000905630644787602</v>
      </c>
      <c r="O681" s="58" t="n">
        <f aca="false">N681/MAX($N$10:$N$730)</f>
        <v>-0.0451497601849556</v>
      </c>
      <c r="P681" s="53"/>
    </row>
    <row r="682" customFormat="false" ht="15" hidden="false" customHeight="false" outlineLevel="0" collapsed="false">
      <c r="H682" s="53"/>
      <c r="I682" s="53"/>
      <c r="J682" s="53"/>
      <c r="K682" s="53"/>
      <c r="L682" s="53"/>
      <c r="M682" s="56" t="n">
        <v>1052</v>
      </c>
      <c r="N682" s="57" t="n">
        <v>-0.000898758186517726</v>
      </c>
      <c r="O682" s="58" t="n">
        <f aca="false">N682/MAX($N$10:$N$730)</f>
        <v>-0.0448071372353547</v>
      </c>
      <c r="P682" s="53"/>
    </row>
    <row r="683" customFormat="false" ht="15" hidden="false" customHeight="false" outlineLevel="0" collapsed="false">
      <c r="H683" s="53"/>
      <c r="I683" s="53"/>
      <c r="J683" s="53"/>
      <c r="K683" s="53"/>
      <c r="L683" s="53"/>
      <c r="M683" s="56" t="n">
        <v>1053</v>
      </c>
      <c r="N683" s="57" t="n">
        <v>-0.000892051926302897</v>
      </c>
      <c r="O683" s="58" t="n">
        <f aca="false">N683/MAX($N$10:$N$730)</f>
        <v>-0.0444728000061762</v>
      </c>
      <c r="P683" s="53"/>
    </row>
    <row r="684" customFormat="false" ht="15" hidden="false" customHeight="false" outlineLevel="0" collapsed="false">
      <c r="H684" s="53"/>
      <c r="I684" s="53"/>
      <c r="J684" s="53"/>
      <c r="K684" s="53"/>
      <c r="L684" s="53"/>
      <c r="M684" s="56" t="n">
        <v>1054</v>
      </c>
      <c r="N684" s="57" t="n">
        <v>-0.000885025343329433</v>
      </c>
      <c r="O684" s="58" t="n">
        <f aca="false">N684/MAX($N$10:$N$730)</f>
        <v>-0.0441224932470161</v>
      </c>
      <c r="P684" s="53"/>
    </row>
    <row r="685" customFormat="false" ht="15" hidden="false" customHeight="false" outlineLevel="0" collapsed="false">
      <c r="H685" s="53"/>
      <c r="I685" s="53"/>
      <c r="J685" s="53"/>
      <c r="K685" s="53"/>
      <c r="L685" s="53"/>
      <c r="M685" s="56" t="n">
        <v>1055</v>
      </c>
      <c r="N685" s="57" t="n">
        <v>-0.00087820906448608</v>
      </c>
      <c r="O685" s="58" t="n">
        <f aca="false">N685/MAX($N$10:$N$730)</f>
        <v>-0.0437826710944615</v>
      </c>
      <c r="P685" s="53"/>
    </row>
    <row r="686" customFormat="false" ht="15" hidden="false" customHeight="false" outlineLevel="0" collapsed="false">
      <c r="H686" s="53"/>
      <c r="I686" s="53"/>
      <c r="J686" s="53"/>
      <c r="K686" s="53"/>
      <c r="L686" s="53"/>
      <c r="M686" s="56" t="n">
        <v>1056</v>
      </c>
      <c r="N686" s="57" t="n">
        <v>-0.000871273185289646</v>
      </c>
      <c r="O686" s="58" t="n">
        <f aca="false">N686/MAX($N$10:$N$730)</f>
        <v>-0.0434368863264733</v>
      </c>
      <c r="P686" s="53"/>
    </row>
    <row r="687" customFormat="false" ht="15" hidden="false" customHeight="false" outlineLevel="0" collapsed="false">
      <c r="H687" s="53"/>
      <c r="I687" s="53"/>
      <c r="J687" s="53"/>
      <c r="K687" s="53"/>
      <c r="L687" s="53"/>
      <c r="M687" s="56" t="n">
        <v>1057</v>
      </c>
      <c r="N687" s="57" t="n">
        <v>-0.000864271386099113</v>
      </c>
      <c r="O687" s="58" t="n">
        <f aca="false">N687/MAX($N$10:$N$730)</f>
        <v>-0.0430878151503429</v>
      </c>
      <c r="P687" s="53"/>
    </row>
    <row r="688" customFormat="false" ht="15" hidden="false" customHeight="false" outlineLevel="0" collapsed="false">
      <c r="H688" s="53"/>
      <c r="I688" s="53"/>
      <c r="J688" s="53"/>
      <c r="K688" s="53"/>
      <c r="L688" s="53"/>
      <c r="M688" s="56" t="n">
        <v>1058</v>
      </c>
      <c r="N688" s="57" t="n">
        <v>-0.000857338870211643</v>
      </c>
      <c r="O688" s="58" t="n">
        <f aca="false">N688/MAX($N$10:$N$730)</f>
        <v>-0.0427421980584312</v>
      </c>
      <c r="P688" s="53"/>
    </row>
    <row r="689" customFormat="false" ht="15" hidden="false" customHeight="false" outlineLevel="0" collapsed="false">
      <c r="H689" s="53"/>
      <c r="I689" s="53"/>
      <c r="J689" s="53"/>
      <c r="K689" s="53"/>
      <c r="L689" s="53"/>
      <c r="M689" s="56" t="n">
        <v>1059</v>
      </c>
      <c r="N689" s="57" t="n">
        <v>-0.000850256471682843</v>
      </c>
      <c r="O689" s="58" t="n">
        <f aca="false">N689/MAX($N$10:$N$730)</f>
        <v>-0.0423891086428399</v>
      </c>
      <c r="P689" s="53"/>
    </row>
    <row r="690" customFormat="false" ht="15" hidden="false" customHeight="false" outlineLevel="0" collapsed="false">
      <c r="H690" s="53"/>
      <c r="I690" s="53"/>
      <c r="J690" s="53"/>
      <c r="K690" s="53"/>
      <c r="L690" s="53"/>
      <c r="M690" s="56" t="n">
        <v>1060</v>
      </c>
      <c r="N690" s="57" t="n">
        <v>-0.000843251883678914</v>
      </c>
      <c r="O690" s="58" t="n">
        <f aca="false">N690/MAX($N$10:$N$730)</f>
        <v>-0.0420398984318206</v>
      </c>
      <c r="P690" s="53"/>
    </row>
    <row r="691" customFormat="false" ht="15" hidden="false" customHeight="false" outlineLevel="0" collapsed="false">
      <c r="H691" s="53"/>
      <c r="I691" s="53"/>
      <c r="J691" s="53"/>
      <c r="K691" s="53"/>
      <c r="L691" s="53"/>
      <c r="M691" s="56" t="n">
        <v>1061</v>
      </c>
      <c r="N691" s="57" t="n">
        <v>-0.000836177586864288</v>
      </c>
      <c r="O691" s="58" t="n">
        <f aca="false">N691/MAX($N$10:$N$730)</f>
        <v>-0.0416872129231136</v>
      </c>
      <c r="P691" s="53"/>
    </row>
    <row r="692" customFormat="false" ht="15" hidden="false" customHeight="false" outlineLevel="0" collapsed="false">
      <c r="H692" s="53"/>
      <c r="I692" s="53"/>
      <c r="J692" s="53"/>
      <c r="K692" s="53"/>
      <c r="L692" s="53"/>
      <c r="M692" s="56" t="n">
        <v>1062</v>
      </c>
      <c r="N692" s="57" t="n">
        <v>-0.0008291694628474</v>
      </c>
      <c r="O692" s="58" t="n">
        <f aca="false">N692/MAX($N$10:$N$730)</f>
        <v>-0.0413378264259472</v>
      </c>
      <c r="P692" s="53"/>
    </row>
    <row r="693" customFormat="false" ht="15" hidden="false" customHeight="false" outlineLevel="0" collapsed="false">
      <c r="H693" s="53"/>
      <c r="I693" s="53"/>
      <c r="J693" s="53"/>
      <c r="K693" s="53"/>
      <c r="L693" s="53"/>
      <c r="M693" s="56" t="n">
        <v>1063</v>
      </c>
      <c r="N693" s="57" t="n">
        <v>-0.000822060584901307</v>
      </c>
      <c r="O693" s="58" t="n">
        <f aca="false">N693/MAX($N$10:$N$730)</f>
        <v>-0.0409834168923282</v>
      </c>
      <c r="P693" s="53"/>
    </row>
    <row r="694" customFormat="false" ht="15" hidden="false" customHeight="false" outlineLevel="0" collapsed="false">
      <c r="H694" s="53"/>
      <c r="I694" s="53"/>
      <c r="J694" s="53"/>
      <c r="K694" s="53"/>
      <c r="L694" s="53"/>
      <c r="M694" s="56" t="n">
        <v>1064</v>
      </c>
      <c r="N694" s="57" t="n">
        <v>-0.000815005456148121</v>
      </c>
      <c r="O694" s="58" t="n">
        <f aca="false">N694/MAX($N$10:$N$730)</f>
        <v>-0.0406316869976811</v>
      </c>
      <c r="P694" s="53"/>
    </row>
    <row r="695" customFormat="false" ht="15" hidden="false" customHeight="false" outlineLevel="0" collapsed="false">
      <c r="H695" s="53"/>
      <c r="I695" s="53"/>
      <c r="J695" s="53"/>
      <c r="K695" s="53"/>
      <c r="L695" s="53"/>
      <c r="M695" s="56" t="n">
        <v>1065</v>
      </c>
      <c r="N695" s="57" t="n">
        <v>-0.000807952429999204</v>
      </c>
      <c r="O695" s="58" t="n">
        <f aca="false">N695/MAX($N$10:$N$730)</f>
        <v>-0.040280061927312</v>
      </c>
      <c r="P695" s="53"/>
    </row>
    <row r="696" customFormat="false" ht="15" hidden="false" customHeight="false" outlineLevel="0" collapsed="false">
      <c r="H696" s="53"/>
      <c r="I696" s="53"/>
      <c r="J696" s="53"/>
      <c r="K696" s="53"/>
      <c r="L696" s="53"/>
      <c r="M696" s="56" t="n">
        <v>1066</v>
      </c>
      <c r="N696" s="57" t="n">
        <v>-0.000800820020334886</v>
      </c>
      <c r="O696" s="58" t="n">
        <f aca="false">N696/MAX($N$10:$N$730)</f>
        <v>-0.0399244792317194</v>
      </c>
      <c r="P696" s="53"/>
    </row>
    <row r="697" customFormat="false" ht="15" hidden="false" customHeight="false" outlineLevel="0" collapsed="false">
      <c r="H697" s="53"/>
      <c r="I697" s="53"/>
      <c r="J697" s="53"/>
      <c r="K697" s="53"/>
      <c r="L697" s="53"/>
      <c r="M697" s="56" t="n">
        <v>1067</v>
      </c>
      <c r="N697" s="57" t="n">
        <v>-0.000793779833618329</v>
      </c>
      <c r="O697" s="58" t="n">
        <f aca="false">N697/MAX($N$10:$N$730)</f>
        <v>-0.0395734942647913</v>
      </c>
      <c r="P697" s="53"/>
    </row>
    <row r="698" customFormat="false" ht="15" hidden="false" customHeight="false" outlineLevel="0" collapsed="false">
      <c r="H698" s="53"/>
      <c r="I698" s="53"/>
      <c r="J698" s="53"/>
      <c r="K698" s="53"/>
      <c r="L698" s="53"/>
      <c r="M698" s="56" t="n">
        <v>1068</v>
      </c>
      <c r="N698" s="57" t="n">
        <v>-0.000786680715111958</v>
      </c>
      <c r="O698" s="58" t="n">
        <f aca="false">N698/MAX($N$10:$N$730)</f>
        <v>-0.0392195712831299</v>
      </c>
      <c r="P698" s="53"/>
    </row>
    <row r="699" customFormat="false" ht="15" hidden="false" customHeight="false" outlineLevel="0" collapsed="false">
      <c r="H699" s="53"/>
      <c r="I699" s="53"/>
      <c r="J699" s="53"/>
      <c r="K699" s="53"/>
      <c r="L699" s="53"/>
      <c r="M699" s="56" t="n">
        <v>1069</v>
      </c>
      <c r="N699" s="57" t="n">
        <v>-0.000779609572514459</v>
      </c>
      <c r="O699" s="58" t="n">
        <f aca="false">N699/MAX($N$10:$N$730)</f>
        <v>-0.0388670430263309</v>
      </c>
      <c r="P699" s="53"/>
    </row>
    <row r="700" customFormat="false" ht="15" hidden="false" customHeight="false" outlineLevel="0" collapsed="false">
      <c r="H700" s="53"/>
      <c r="I700" s="53"/>
      <c r="J700" s="53"/>
      <c r="K700" s="53"/>
      <c r="L700" s="53"/>
      <c r="M700" s="56" t="n">
        <v>1070</v>
      </c>
      <c r="N700" s="57" t="n">
        <v>-0.000772483908781003</v>
      </c>
      <c r="O700" s="58" t="n">
        <f aca="false">N700/MAX($N$10:$N$730)</f>
        <v>-0.0385117966457276</v>
      </c>
      <c r="P700" s="53"/>
    </row>
    <row r="701" customFormat="false" ht="15" hidden="false" customHeight="false" outlineLevel="0" collapsed="false">
      <c r="H701" s="53"/>
      <c r="I701" s="53"/>
      <c r="J701" s="53"/>
      <c r="K701" s="53"/>
      <c r="L701" s="53"/>
      <c r="M701" s="56" t="n">
        <v>1071</v>
      </c>
      <c r="N701" s="57" t="n">
        <v>-0.000765433477222184</v>
      </c>
      <c r="O701" s="58" t="n">
        <f aca="false">N701/MAX($N$10:$N$730)</f>
        <v>-0.0381603009273426</v>
      </c>
      <c r="P701" s="53"/>
    </row>
    <row r="702" customFormat="false" ht="15" hidden="false" customHeight="false" outlineLevel="0" collapsed="false">
      <c r="H702" s="53"/>
      <c r="I702" s="53"/>
      <c r="J702" s="53"/>
      <c r="K702" s="53"/>
      <c r="L702" s="53"/>
      <c r="M702" s="56" t="n">
        <v>1072</v>
      </c>
      <c r="N702" s="57" t="n">
        <v>-0.000758427319357971</v>
      </c>
      <c r="O702" s="58" t="n">
        <f aca="false">N702/MAX($N$10:$N$730)</f>
        <v>-0.0378110124517286</v>
      </c>
      <c r="P702" s="53"/>
    </row>
    <row r="703" customFormat="false" ht="15" hidden="false" customHeight="false" outlineLevel="0" collapsed="false">
      <c r="H703" s="53"/>
      <c r="I703" s="53"/>
      <c r="J703" s="53"/>
      <c r="K703" s="53"/>
      <c r="L703" s="53"/>
      <c r="M703" s="56" t="n">
        <v>1073</v>
      </c>
      <c r="N703" s="57" t="n">
        <v>-0.000751312125052181</v>
      </c>
      <c r="O703" s="58" t="n">
        <f aca="false">N703/MAX($N$10:$N$730)</f>
        <v>-0.0374562880191747</v>
      </c>
      <c r="P703" s="53"/>
    </row>
    <row r="704" customFormat="false" ht="15" hidden="false" customHeight="false" outlineLevel="0" collapsed="false">
      <c r="H704" s="53"/>
      <c r="I704" s="53"/>
      <c r="J704" s="53"/>
      <c r="K704" s="53"/>
      <c r="L704" s="53"/>
      <c r="M704" s="56" t="n">
        <v>1074</v>
      </c>
      <c r="N704" s="57" t="n">
        <v>-0.000744253721418126</v>
      </c>
      <c r="O704" s="58" t="n">
        <f aca="false">N704/MAX($N$10:$N$730)</f>
        <v>-0.0371043948569894</v>
      </c>
      <c r="P704" s="53"/>
    </row>
    <row r="705" customFormat="false" ht="15" hidden="false" customHeight="false" outlineLevel="0" collapsed="false">
      <c r="H705" s="53"/>
      <c r="I705" s="53"/>
      <c r="J705" s="53"/>
      <c r="K705" s="53"/>
      <c r="L705" s="53"/>
      <c r="M705" s="56" t="n">
        <v>1075</v>
      </c>
      <c r="N705" s="57" t="n">
        <v>-0.000737297529894639</v>
      </c>
      <c r="O705" s="58" t="n">
        <f aca="false">N705/MAX($N$10:$N$730)</f>
        <v>-0.0367575974281548</v>
      </c>
      <c r="P705" s="53"/>
    </row>
    <row r="706" customFormat="false" ht="15" hidden="false" customHeight="false" outlineLevel="0" collapsed="false">
      <c r="H706" s="53"/>
      <c r="I706" s="53"/>
      <c r="J706" s="53"/>
      <c r="K706" s="53"/>
      <c r="L706" s="53"/>
      <c r="M706" s="56" t="n">
        <v>1076</v>
      </c>
      <c r="N706" s="57" t="n">
        <v>-0.000730300822848871</v>
      </c>
      <c r="O706" s="58" t="n">
        <f aca="false">N706/MAX($N$10:$N$730)</f>
        <v>-0.0364087801183399</v>
      </c>
      <c r="P706" s="53"/>
    </row>
    <row r="707" customFormat="false" ht="15" hidden="false" customHeight="false" outlineLevel="0" collapsed="false">
      <c r="H707" s="53"/>
      <c r="I707" s="53"/>
      <c r="J707" s="53"/>
      <c r="K707" s="53"/>
      <c r="L707" s="53"/>
      <c r="M707" s="56" t="n">
        <v>1077</v>
      </c>
      <c r="N707" s="57" t="n">
        <v>-0.000723285956481457</v>
      </c>
      <c r="O707" s="58" t="n">
        <f aca="false">N707/MAX($N$10:$N$730)</f>
        <v>-0.03605905748468</v>
      </c>
      <c r="P707" s="53"/>
    </row>
    <row r="708" customFormat="false" ht="15" hidden="false" customHeight="false" outlineLevel="0" collapsed="false">
      <c r="H708" s="53"/>
      <c r="I708" s="53"/>
      <c r="J708" s="53"/>
      <c r="K708" s="53"/>
      <c r="L708" s="53"/>
      <c r="M708" s="56" t="n">
        <v>1078</v>
      </c>
      <c r="N708" s="57" t="n">
        <v>-0.000716370984616754</v>
      </c>
      <c r="O708" s="58" t="n">
        <f aca="false">N708/MAX($N$10:$N$730)</f>
        <v>-0.0357143150411971</v>
      </c>
      <c r="P708" s="53"/>
    </row>
    <row r="709" customFormat="false" ht="15" hidden="false" customHeight="false" outlineLevel="0" collapsed="false">
      <c r="H709" s="53"/>
      <c r="I709" s="53"/>
      <c r="J709" s="53"/>
      <c r="K709" s="53"/>
      <c r="L709" s="53"/>
      <c r="M709" s="56" t="n">
        <v>1079</v>
      </c>
      <c r="N709" s="57" t="n">
        <v>-0.000709452243382404</v>
      </c>
      <c r="O709" s="58" t="n">
        <f aca="false">N709/MAX($N$10:$N$730)</f>
        <v>-0.0353693846776868</v>
      </c>
      <c r="P709" s="53"/>
    </row>
    <row r="710" customFormat="false" ht="15" hidden="false" customHeight="false" outlineLevel="0" collapsed="false">
      <c r="H710" s="53"/>
      <c r="I710" s="53"/>
      <c r="J710" s="53"/>
      <c r="K710" s="53"/>
      <c r="L710" s="53"/>
      <c r="M710" s="56" t="n">
        <v>1080</v>
      </c>
      <c r="N710" s="57" t="n">
        <v>-0.000702500879763476</v>
      </c>
      <c r="O710" s="58" t="n">
        <f aca="false">N710/MAX($N$10:$N$730)</f>
        <v>-0.0350228279416052</v>
      </c>
      <c r="P710" s="53"/>
    </row>
    <row r="711" customFormat="false" ht="15" hidden="false" customHeight="false" outlineLevel="0" collapsed="false">
      <c r="H711" s="53"/>
      <c r="I711" s="53"/>
      <c r="J711" s="53"/>
      <c r="K711" s="53"/>
      <c r="L711" s="53"/>
      <c r="M711" s="56" t="n">
        <v>1081</v>
      </c>
      <c r="N711" s="57" t="n">
        <v>-0.000695731259113823</v>
      </c>
      <c r="O711" s="58" t="n">
        <f aca="false">N711/MAX($N$10:$N$730)</f>
        <v>-0.0346853319098244</v>
      </c>
      <c r="P711" s="53"/>
    </row>
    <row r="712" customFormat="false" ht="15" hidden="false" customHeight="false" outlineLevel="0" collapsed="false">
      <c r="H712" s="53"/>
      <c r="I712" s="53"/>
      <c r="J712" s="53"/>
      <c r="K712" s="53"/>
      <c r="L712" s="53"/>
      <c r="M712" s="56" t="n">
        <v>1082</v>
      </c>
      <c r="N712" s="57" t="n">
        <v>-0.000688823047132459</v>
      </c>
      <c r="O712" s="58" t="n">
        <f aca="false">N712/MAX($N$10:$N$730)</f>
        <v>-0.0343409264769246</v>
      </c>
      <c r="P712" s="53"/>
    </row>
    <row r="713" customFormat="false" ht="15" hidden="false" customHeight="false" outlineLevel="0" collapsed="false">
      <c r="H713" s="53"/>
      <c r="I713" s="53"/>
      <c r="J713" s="53"/>
      <c r="K713" s="53"/>
      <c r="L713" s="53"/>
      <c r="M713" s="56" t="n">
        <v>1083</v>
      </c>
      <c r="N713" s="57" t="n">
        <v>-0.000682077979481419</v>
      </c>
      <c r="O713" s="58" t="n">
        <f aca="false">N713/MAX($N$10:$N$730)</f>
        <v>-0.0340046545225373</v>
      </c>
      <c r="P713" s="53"/>
    </row>
    <row r="714" customFormat="false" ht="15" hidden="false" customHeight="false" outlineLevel="0" collapsed="false">
      <c r="H714" s="53"/>
      <c r="I714" s="53"/>
      <c r="J714" s="53"/>
      <c r="K714" s="53"/>
      <c r="L714" s="53"/>
      <c r="M714" s="56" t="n">
        <v>1084</v>
      </c>
      <c r="N714" s="57" t="n">
        <v>-0.000675367141579696</v>
      </c>
      <c r="O714" s="58" t="n">
        <f aca="false">N714/MAX($N$10:$N$730)</f>
        <v>-0.0336700890750816</v>
      </c>
      <c r="P714" s="53"/>
    </row>
    <row r="715" customFormat="false" ht="15" hidden="false" customHeight="false" outlineLevel="0" collapsed="false">
      <c r="H715" s="53"/>
      <c r="I715" s="53"/>
      <c r="J715" s="53"/>
      <c r="K715" s="53"/>
      <c r="L715" s="53"/>
      <c r="M715" s="56" t="n">
        <v>1085</v>
      </c>
      <c r="N715" s="57" t="n">
        <v>-0.000668694535929977</v>
      </c>
      <c r="O715" s="58" t="n">
        <f aca="false">N715/MAX($N$10:$N$730)</f>
        <v>-0.0333374296773155</v>
      </c>
      <c r="P715" s="53"/>
    </row>
    <row r="716" customFormat="false" ht="15" hidden="false" customHeight="false" outlineLevel="0" collapsed="false">
      <c r="H716" s="53"/>
      <c r="I716" s="53"/>
      <c r="J716" s="53"/>
      <c r="K716" s="53"/>
      <c r="L716" s="53"/>
      <c r="M716" s="56" t="n">
        <v>1086</v>
      </c>
      <c r="N716" s="57" t="n">
        <v>-0.000662033283603499</v>
      </c>
      <c r="O716" s="58" t="n">
        <f aca="false">N716/MAX($N$10:$N$730)</f>
        <v>-0.0330053362937678</v>
      </c>
      <c r="P716" s="53"/>
    </row>
    <row r="717" customFormat="false" ht="15" hidden="false" customHeight="false" outlineLevel="0" collapsed="false">
      <c r="H717" s="53"/>
      <c r="I717" s="53"/>
      <c r="J717" s="53"/>
      <c r="K717" s="53"/>
      <c r="L717" s="53"/>
      <c r="M717" s="56" t="n">
        <v>1087</v>
      </c>
      <c r="N717" s="57" t="n">
        <v>-0.000655464267552165</v>
      </c>
      <c r="O717" s="58" t="n">
        <f aca="false">N717/MAX($N$10:$N$730)</f>
        <v>-0.0326778413033146</v>
      </c>
      <c r="P717" s="53"/>
    </row>
    <row r="718" customFormat="false" ht="15" hidden="false" customHeight="false" outlineLevel="0" collapsed="false">
      <c r="H718" s="53"/>
      <c r="I718" s="53"/>
      <c r="J718" s="53"/>
      <c r="K718" s="53"/>
      <c r="L718" s="53"/>
      <c r="M718" s="56" t="n">
        <v>1088</v>
      </c>
      <c r="N718" s="57" t="n">
        <v>-0.000648856873866023</v>
      </c>
      <c r="O718" s="58" t="n">
        <f aca="false">N718/MAX($N$10:$N$730)</f>
        <v>-0.0323484330151853</v>
      </c>
      <c r="P718" s="53"/>
    </row>
    <row r="719" customFormat="false" ht="15" hidden="false" customHeight="false" outlineLevel="0" collapsed="false">
      <c r="H719" s="53"/>
      <c r="I719" s="53"/>
      <c r="J719" s="53"/>
      <c r="K719" s="53"/>
      <c r="L719" s="53"/>
      <c r="M719" s="56" t="n">
        <v>1089</v>
      </c>
      <c r="N719" s="57" t="n">
        <v>-0.000642371214568552</v>
      </c>
      <c r="O719" s="58" t="n">
        <f aca="false">N719/MAX($N$10:$N$730)</f>
        <v>-0.0320250937337603</v>
      </c>
      <c r="P719" s="53"/>
    </row>
    <row r="720" customFormat="false" ht="15" hidden="false" customHeight="false" outlineLevel="0" collapsed="false">
      <c r="H720" s="53"/>
      <c r="I720" s="53"/>
      <c r="J720" s="53"/>
      <c r="K720" s="53"/>
      <c r="L720" s="53"/>
      <c r="M720" s="56" t="n">
        <v>1090</v>
      </c>
      <c r="N720" s="57" t="n">
        <v>-0.000636000114078743</v>
      </c>
      <c r="O720" s="58" t="n">
        <f aca="false">N720/MAX($N$10:$N$730)</f>
        <v>-0.0317074657240582</v>
      </c>
      <c r="P720" s="53"/>
    </row>
    <row r="721" customFormat="false" ht="15" hidden="false" customHeight="false" outlineLevel="0" collapsed="false">
      <c r="H721" s="53"/>
      <c r="I721" s="53"/>
      <c r="J721" s="53"/>
      <c r="K721" s="53"/>
      <c r="L721" s="53"/>
      <c r="M721" s="56" t="n">
        <v>1091</v>
      </c>
      <c r="N721" s="57" t="n">
        <v>-0.000629547852256022</v>
      </c>
      <c r="O721" s="58" t="n">
        <f aca="false">N721/MAX($N$10:$N$730)</f>
        <v>-0.031385791456935</v>
      </c>
      <c r="P721" s="53"/>
    </row>
    <row r="722" customFormat="false" ht="15" hidden="false" customHeight="false" outlineLevel="0" collapsed="false">
      <c r="H722" s="53"/>
      <c r="I722" s="53"/>
      <c r="J722" s="53"/>
      <c r="K722" s="53"/>
      <c r="L722" s="53"/>
      <c r="M722" s="56" t="n">
        <v>1092</v>
      </c>
      <c r="N722" s="57" t="n">
        <v>-0.000623226321359839</v>
      </c>
      <c r="O722" s="58" t="n">
        <f aca="false">N722/MAX($N$10:$N$730)</f>
        <v>-0.0310706347143853</v>
      </c>
      <c r="P722" s="53"/>
    </row>
    <row r="723" customFormat="false" ht="15" hidden="false" customHeight="false" outlineLevel="0" collapsed="false">
      <c r="H723" s="53"/>
      <c r="I723" s="53"/>
      <c r="J723" s="53"/>
      <c r="K723" s="53"/>
      <c r="L723" s="53"/>
      <c r="M723" s="56" t="n">
        <v>1093</v>
      </c>
      <c r="N723" s="57" t="n">
        <v>-0.000616959114454495</v>
      </c>
      <c r="O723" s="58" t="n">
        <f aca="false">N723/MAX($N$10:$N$730)</f>
        <v>-0.0307581862670691</v>
      </c>
      <c r="P723" s="53"/>
    </row>
    <row r="724" customFormat="false" ht="15" hidden="false" customHeight="false" outlineLevel="0" collapsed="false">
      <c r="H724" s="53"/>
      <c r="I724" s="53"/>
      <c r="J724" s="53"/>
      <c r="K724" s="53"/>
      <c r="L724" s="53"/>
      <c r="M724" s="56" t="n">
        <v>1094</v>
      </c>
      <c r="N724" s="57" t="n">
        <v>-0.000610771178555459</v>
      </c>
      <c r="O724" s="58" t="n">
        <f aca="false">N724/MAX($N$10:$N$730)</f>
        <v>-0.0304496898358923</v>
      </c>
      <c r="P724" s="53"/>
    </row>
    <row r="725" customFormat="false" ht="15" hidden="false" customHeight="false" outlineLevel="0" collapsed="false">
      <c r="H725" s="53"/>
      <c r="I725" s="53"/>
      <c r="J725" s="53"/>
      <c r="K725" s="53"/>
      <c r="L725" s="53"/>
      <c r="M725" s="56" t="n">
        <v>1095</v>
      </c>
      <c r="N725" s="57" t="n">
        <v>-0.000604604682070404</v>
      </c>
      <c r="O725" s="58" t="n">
        <f aca="false">N725/MAX($N$10:$N$730)</f>
        <v>-0.0301422622559136</v>
      </c>
      <c r="P725" s="53"/>
    </row>
    <row r="726" customFormat="false" ht="15" hidden="false" customHeight="false" outlineLevel="0" collapsed="false">
      <c r="H726" s="53"/>
      <c r="I726" s="53"/>
      <c r="J726" s="53"/>
      <c r="K726" s="53"/>
      <c r="L726" s="53"/>
      <c r="M726" s="56" t="n">
        <v>1096</v>
      </c>
      <c r="N726" s="57" t="n">
        <v>-0.000598543890883278</v>
      </c>
      <c r="O726" s="58" t="n">
        <f aca="false">N726/MAX($N$10:$N$730)</f>
        <v>-0.0298401045603842</v>
      </c>
      <c r="P726" s="53"/>
    </row>
    <row r="727" customFormat="false" ht="15" hidden="false" customHeight="false" outlineLevel="0" collapsed="false">
      <c r="H727" s="53"/>
      <c r="I727" s="53"/>
      <c r="J727" s="53"/>
      <c r="K727" s="53"/>
      <c r="L727" s="53"/>
      <c r="M727" s="56" t="n">
        <v>1097</v>
      </c>
      <c r="N727" s="57" t="n">
        <v>-0.00059251173422773</v>
      </c>
      <c r="O727" s="58" t="n">
        <f aca="false">N727/MAX($N$10:$N$730)</f>
        <v>-0.0295393744250209</v>
      </c>
      <c r="P727" s="53"/>
    </row>
    <row r="728" customFormat="false" ht="15" hidden="false" customHeight="false" outlineLevel="0" collapsed="false">
      <c r="H728" s="53"/>
      <c r="I728" s="53"/>
      <c r="J728" s="53"/>
      <c r="K728" s="53"/>
      <c r="L728" s="53"/>
      <c r="M728" s="56" t="n">
        <v>1098</v>
      </c>
      <c r="N728" s="57" t="n">
        <v>-0.000586608716659676</v>
      </c>
      <c r="O728" s="58" t="n">
        <f aca="false">N728/MAX($N$10:$N$730)</f>
        <v>-0.0292450824538965</v>
      </c>
      <c r="P728" s="53"/>
    </row>
    <row r="729" customFormat="false" ht="15" hidden="false" customHeight="false" outlineLevel="0" collapsed="false">
      <c r="H729" s="53"/>
      <c r="I729" s="53"/>
      <c r="J729" s="53"/>
      <c r="K729" s="53"/>
      <c r="L729" s="53"/>
      <c r="M729" s="56" t="n">
        <v>1099</v>
      </c>
      <c r="N729" s="57" t="n">
        <v>-0.000580731879102338</v>
      </c>
      <c r="O729" s="58" t="n">
        <f aca="false">N729/MAX($N$10:$N$730)</f>
        <v>-0.0289520956740355</v>
      </c>
      <c r="P729" s="53"/>
    </row>
    <row r="730" customFormat="false" ht="15.75" hidden="false" customHeight="false" outlineLevel="0" collapsed="false">
      <c r="H730" s="53"/>
      <c r="I730" s="53"/>
      <c r="J730" s="53"/>
      <c r="K730" s="53"/>
      <c r="L730" s="53"/>
      <c r="M730" s="94" t="n">
        <v>1100</v>
      </c>
      <c r="N730" s="95" t="n">
        <v>-0.000574951388419963</v>
      </c>
      <c r="O730" s="96" t="n">
        <f aca="false">N730/MAX($N$10:$N$730)</f>
        <v>-0.028663912219155</v>
      </c>
      <c r="P730" s="53"/>
    </row>
    <row r="731" customFormat="false" ht="15" hidden="false" customHeight="false" outlineLevel="0" collapsed="false">
      <c r="M731" s="97"/>
    </row>
    <row r="732" customFormat="false" ht="15" hidden="false" customHeight="false" outlineLevel="0" collapsed="false">
      <c r="M732" s="97"/>
    </row>
    <row r="733" customFormat="false" ht="15" hidden="false" customHeight="false" outlineLevel="0" collapsed="false">
      <c r="M733" s="97"/>
    </row>
    <row r="734" customFormat="false" ht="15" hidden="false" customHeight="false" outlineLevel="0" collapsed="false">
      <c r="M734" s="97"/>
    </row>
    <row r="735" customFormat="false" ht="15" hidden="false" customHeight="false" outlineLevel="0" collapsed="false">
      <c r="M735" s="97"/>
    </row>
    <row r="736" customFormat="false" ht="15" hidden="false" customHeight="false" outlineLevel="0" collapsed="false">
      <c r="M736" s="97"/>
    </row>
    <row r="737" customFormat="false" ht="15" hidden="false" customHeight="false" outlineLevel="0" collapsed="false">
      <c r="M737" s="97"/>
    </row>
    <row r="738" customFormat="false" ht="15" hidden="false" customHeight="false" outlineLevel="0" collapsed="false">
      <c r="M738" s="97"/>
    </row>
    <row r="739" customFormat="false" ht="15" hidden="false" customHeight="false" outlineLevel="0" collapsed="false">
      <c r="M739" s="97"/>
    </row>
    <row r="740" customFormat="false" ht="15" hidden="false" customHeight="false" outlineLevel="0" collapsed="false">
      <c r="M740" s="97"/>
    </row>
    <row r="741" customFormat="false" ht="15" hidden="false" customHeight="false" outlineLevel="0" collapsed="false">
      <c r="M741" s="97"/>
    </row>
    <row r="742" customFormat="false" ht="15" hidden="false" customHeight="false" outlineLevel="0" collapsed="false">
      <c r="M742" s="97"/>
    </row>
    <row r="743" customFormat="false" ht="15" hidden="false" customHeight="false" outlineLevel="0" collapsed="false">
      <c r="M743" s="97"/>
    </row>
    <row r="744" customFormat="false" ht="15" hidden="false" customHeight="false" outlineLevel="0" collapsed="false">
      <c r="M744" s="97"/>
    </row>
    <row r="745" customFormat="false" ht="15" hidden="false" customHeight="false" outlineLevel="0" collapsed="false">
      <c r="M745" s="97"/>
    </row>
    <row r="746" customFormat="false" ht="15" hidden="false" customHeight="false" outlineLevel="0" collapsed="false">
      <c r="M746" s="97"/>
    </row>
    <row r="747" customFormat="false" ht="15" hidden="false" customHeight="false" outlineLevel="0" collapsed="false">
      <c r="M747" s="97"/>
    </row>
    <row r="748" customFormat="false" ht="15" hidden="false" customHeight="false" outlineLevel="0" collapsed="false">
      <c r="M748" s="97"/>
    </row>
    <row r="749" customFormat="false" ht="15" hidden="false" customHeight="false" outlineLevel="0" collapsed="false">
      <c r="M749" s="97"/>
    </row>
    <row r="750" customFormat="false" ht="15" hidden="false" customHeight="false" outlineLevel="0" collapsed="false">
      <c r="M750" s="97"/>
    </row>
    <row r="751" customFormat="false" ht="15" hidden="false" customHeight="false" outlineLevel="0" collapsed="false">
      <c r="M751" s="97"/>
    </row>
    <row r="752" customFormat="false" ht="15" hidden="false" customHeight="false" outlineLevel="0" collapsed="false">
      <c r="M752" s="97"/>
    </row>
    <row r="753" customFormat="false" ht="15" hidden="false" customHeight="false" outlineLevel="0" collapsed="false">
      <c r="M753" s="97"/>
    </row>
    <row r="754" customFormat="false" ht="15" hidden="false" customHeight="false" outlineLevel="0" collapsed="false">
      <c r="M754" s="97"/>
    </row>
    <row r="755" customFormat="false" ht="15" hidden="false" customHeight="false" outlineLevel="0" collapsed="false">
      <c r="M755" s="97"/>
    </row>
    <row r="756" customFormat="false" ht="15" hidden="false" customHeight="false" outlineLevel="0" collapsed="false">
      <c r="M756" s="97"/>
    </row>
    <row r="757" customFormat="false" ht="15" hidden="false" customHeight="false" outlineLevel="0" collapsed="false">
      <c r="M757" s="97"/>
    </row>
    <row r="758" customFormat="false" ht="15" hidden="false" customHeight="false" outlineLevel="0" collapsed="false">
      <c r="M758" s="97"/>
    </row>
    <row r="759" customFormat="false" ht="15" hidden="false" customHeight="false" outlineLevel="0" collapsed="false">
      <c r="M759" s="97"/>
    </row>
    <row r="760" customFormat="false" ht="15" hidden="false" customHeight="false" outlineLevel="0" collapsed="false">
      <c r="M760" s="97"/>
    </row>
    <row r="761" customFormat="false" ht="15" hidden="false" customHeight="false" outlineLevel="0" collapsed="false">
      <c r="M761" s="97"/>
    </row>
    <row r="762" customFormat="false" ht="15" hidden="false" customHeight="false" outlineLevel="0" collapsed="false">
      <c r="M762" s="97"/>
    </row>
    <row r="763" customFormat="false" ht="15" hidden="false" customHeight="false" outlineLevel="0" collapsed="false">
      <c r="M763" s="97"/>
    </row>
    <row r="764" customFormat="false" ht="15" hidden="false" customHeight="false" outlineLevel="0" collapsed="false">
      <c r="M764" s="97"/>
    </row>
    <row r="765" customFormat="false" ht="15" hidden="false" customHeight="false" outlineLevel="0" collapsed="false">
      <c r="M765" s="97"/>
    </row>
    <row r="766" customFormat="false" ht="15" hidden="false" customHeight="false" outlineLevel="0" collapsed="false">
      <c r="M766" s="97"/>
    </row>
    <row r="767" customFormat="false" ht="15" hidden="false" customHeight="false" outlineLevel="0" collapsed="false">
      <c r="M767" s="97"/>
    </row>
    <row r="768" customFormat="false" ht="15" hidden="false" customHeight="false" outlineLevel="0" collapsed="false">
      <c r="M768" s="97"/>
    </row>
    <row r="769" customFormat="false" ht="15" hidden="false" customHeight="false" outlineLevel="0" collapsed="false">
      <c r="M769" s="97"/>
    </row>
    <row r="770" customFormat="false" ht="15" hidden="false" customHeight="false" outlineLevel="0" collapsed="false">
      <c r="M770" s="97"/>
    </row>
    <row r="771" customFormat="false" ht="15" hidden="false" customHeight="false" outlineLevel="0" collapsed="false">
      <c r="M771" s="97"/>
    </row>
    <row r="772" customFormat="false" ht="15" hidden="false" customHeight="false" outlineLevel="0" collapsed="false">
      <c r="M772" s="97"/>
    </row>
    <row r="773" customFormat="false" ht="15" hidden="false" customHeight="false" outlineLevel="0" collapsed="false">
      <c r="M773" s="97"/>
    </row>
    <row r="774" customFormat="false" ht="15" hidden="false" customHeight="false" outlineLevel="0" collapsed="false">
      <c r="M774" s="97"/>
    </row>
    <row r="775" customFormat="false" ht="15" hidden="false" customHeight="false" outlineLevel="0" collapsed="false">
      <c r="M775" s="97"/>
    </row>
    <row r="776" customFormat="false" ht="15" hidden="false" customHeight="false" outlineLevel="0" collapsed="false">
      <c r="M776" s="97"/>
    </row>
    <row r="777" customFormat="false" ht="15" hidden="false" customHeight="false" outlineLevel="0" collapsed="false">
      <c r="M777" s="97"/>
    </row>
    <row r="778" customFormat="false" ht="15" hidden="false" customHeight="false" outlineLevel="0" collapsed="false">
      <c r="M778" s="97"/>
    </row>
    <row r="779" customFormat="false" ht="15" hidden="false" customHeight="false" outlineLevel="0" collapsed="false">
      <c r="M779" s="97"/>
    </row>
    <row r="780" customFormat="false" ht="15" hidden="false" customHeight="false" outlineLevel="0" collapsed="false">
      <c r="M780" s="97"/>
    </row>
    <row r="781" customFormat="false" ht="15" hidden="false" customHeight="false" outlineLevel="0" collapsed="false">
      <c r="M781" s="97"/>
    </row>
    <row r="782" customFormat="false" ht="15" hidden="false" customHeight="false" outlineLevel="0" collapsed="false">
      <c r="M782" s="97"/>
    </row>
    <row r="783" customFormat="false" ht="15" hidden="false" customHeight="false" outlineLevel="0" collapsed="false">
      <c r="M783" s="97"/>
    </row>
    <row r="784" customFormat="false" ht="15" hidden="false" customHeight="false" outlineLevel="0" collapsed="false">
      <c r="M784" s="97"/>
    </row>
    <row r="785" customFormat="false" ht="15" hidden="false" customHeight="false" outlineLevel="0" collapsed="false">
      <c r="M785" s="97"/>
    </row>
    <row r="786" customFormat="false" ht="15" hidden="false" customHeight="false" outlineLevel="0" collapsed="false">
      <c r="M786" s="97"/>
    </row>
    <row r="787" customFormat="false" ht="15" hidden="false" customHeight="false" outlineLevel="0" collapsed="false">
      <c r="M787" s="97"/>
    </row>
    <row r="788" customFormat="false" ht="15" hidden="false" customHeight="false" outlineLevel="0" collapsed="false">
      <c r="M788" s="97"/>
    </row>
    <row r="789" customFormat="false" ht="15" hidden="false" customHeight="false" outlineLevel="0" collapsed="false">
      <c r="M789" s="97"/>
    </row>
    <row r="790" customFormat="false" ht="15" hidden="false" customHeight="false" outlineLevel="0" collapsed="false">
      <c r="M790" s="97"/>
    </row>
    <row r="791" customFormat="false" ht="15" hidden="false" customHeight="false" outlineLevel="0" collapsed="false">
      <c r="M791" s="97"/>
    </row>
    <row r="792" customFormat="false" ht="15" hidden="false" customHeight="false" outlineLevel="0" collapsed="false">
      <c r="M792" s="97"/>
    </row>
    <row r="793" customFormat="false" ht="15" hidden="false" customHeight="false" outlineLevel="0" collapsed="false">
      <c r="M793" s="97"/>
    </row>
    <row r="794" customFormat="false" ht="15" hidden="false" customHeight="false" outlineLevel="0" collapsed="false">
      <c r="M794" s="97"/>
    </row>
    <row r="795" customFormat="false" ht="15" hidden="false" customHeight="false" outlineLevel="0" collapsed="false">
      <c r="M795" s="97"/>
    </row>
    <row r="796" customFormat="false" ht="15" hidden="false" customHeight="false" outlineLevel="0" collapsed="false">
      <c r="M796" s="97"/>
    </row>
    <row r="797" customFormat="false" ht="15" hidden="false" customHeight="false" outlineLevel="0" collapsed="false">
      <c r="M797" s="97"/>
    </row>
    <row r="798" customFormat="false" ht="15" hidden="false" customHeight="false" outlineLevel="0" collapsed="false">
      <c r="M798" s="97"/>
    </row>
    <row r="799" customFormat="false" ht="15" hidden="false" customHeight="false" outlineLevel="0" collapsed="false">
      <c r="M799" s="97"/>
    </row>
    <row r="800" customFormat="false" ht="15" hidden="false" customHeight="false" outlineLevel="0" collapsed="false">
      <c r="M800" s="97"/>
    </row>
    <row r="801" customFormat="false" ht="15" hidden="false" customHeight="false" outlineLevel="0" collapsed="false">
      <c r="M801" s="97"/>
    </row>
    <row r="802" customFormat="false" ht="15" hidden="false" customHeight="false" outlineLevel="0" collapsed="false">
      <c r="M802" s="97"/>
    </row>
    <row r="803" customFormat="false" ht="15" hidden="false" customHeight="false" outlineLevel="0" collapsed="false">
      <c r="M803" s="97"/>
    </row>
    <row r="804" customFormat="false" ht="15" hidden="false" customHeight="false" outlineLevel="0" collapsed="false">
      <c r="M804" s="97"/>
    </row>
    <row r="805" customFormat="false" ht="15" hidden="false" customHeight="false" outlineLevel="0" collapsed="false">
      <c r="M805" s="97"/>
    </row>
    <row r="806" customFormat="false" ht="15" hidden="false" customHeight="false" outlineLevel="0" collapsed="false">
      <c r="M806" s="97"/>
    </row>
    <row r="807" customFormat="false" ht="15" hidden="false" customHeight="false" outlineLevel="0" collapsed="false">
      <c r="M807" s="97"/>
    </row>
    <row r="808" customFormat="false" ht="15" hidden="false" customHeight="false" outlineLevel="0" collapsed="false">
      <c r="M808" s="97"/>
    </row>
    <row r="809" customFormat="false" ht="15" hidden="false" customHeight="false" outlineLevel="0" collapsed="false">
      <c r="M809" s="97"/>
    </row>
    <row r="810" customFormat="false" ht="15" hidden="false" customHeight="false" outlineLevel="0" collapsed="false">
      <c r="M810" s="97"/>
    </row>
    <row r="811" customFormat="false" ht="15" hidden="false" customHeight="false" outlineLevel="0" collapsed="false">
      <c r="M811" s="97"/>
    </row>
    <row r="812" customFormat="false" ht="15" hidden="false" customHeight="false" outlineLevel="0" collapsed="false">
      <c r="M812" s="97"/>
    </row>
    <row r="813" customFormat="false" ht="15" hidden="false" customHeight="false" outlineLevel="0" collapsed="false">
      <c r="M813" s="97"/>
    </row>
    <row r="814" customFormat="false" ht="15" hidden="false" customHeight="false" outlineLevel="0" collapsed="false">
      <c r="M814" s="97"/>
    </row>
    <row r="815" customFormat="false" ht="15" hidden="false" customHeight="false" outlineLevel="0" collapsed="false">
      <c r="M815" s="97"/>
    </row>
    <row r="816" customFormat="false" ht="15" hidden="false" customHeight="false" outlineLevel="0" collapsed="false">
      <c r="M816" s="97"/>
    </row>
    <row r="817" customFormat="false" ht="15" hidden="false" customHeight="false" outlineLevel="0" collapsed="false">
      <c r="M817" s="97"/>
    </row>
    <row r="818" customFormat="false" ht="15" hidden="false" customHeight="false" outlineLevel="0" collapsed="false">
      <c r="M818" s="97"/>
    </row>
    <row r="819" customFormat="false" ht="15" hidden="false" customHeight="false" outlineLevel="0" collapsed="false">
      <c r="M819" s="97"/>
    </row>
    <row r="820" customFormat="false" ht="15" hidden="false" customHeight="false" outlineLevel="0" collapsed="false">
      <c r="M820" s="97"/>
    </row>
    <row r="821" customFormat="false" ht="15" hidden="false" customHeight="false" outlineLevel="0" collapsed="false">
      <c r="M821" s="97"/>
    </row>
    <row r="822" customFormat="false" ht="15" hidden="false" customHeight="false" outlineLevel="0" collapsed="false">
      <c r="M822" s="97"/>
    </row>
    <row r="823" customFormat="false" ht="15" hidden="false" customHeight="false" outlineLevel="0" collapsed="false">
      <c r="M823" s="97"/>
    </row>
    <row r="824" customFormat="false" ht="15" hidden="false" customHeight="false" outlineLevel="0" collapsed="false">
      <c r="M824" s="97"/>
    </row>
    <row r="825" customFormat="false" ht="15" hidden="false" customHeight="false" outlineLevel="0" collapsed="false">
      <c r="M825" s="97"/>
    </row>
    <row r="826" customFormat="false" ht="15" hidden="false" customHeight="false" outlineLevel="0" collapsed="false">
      <c r="M826" s="97"/>
    </row>
    <row r="827" customFormat="false" ht="15" hidden="false" customHeight="false" outlineLevel="0" collapsed="false">
      <c r="M827" s="97"/>
    </row>
    <row r="828" customFormat="false" ht="15" hidden="false" customHeight="false" outlineLevel="0" collapsed="false">
      <c r="M828" s="97"/>
    </row>
    <row r="829" customFormat="false" ht="15" hidden="false" customHeight="false" outlineLevel="0" collapsed="false">
      <c r="M829" s="97"/>
    </row>
    <row r="830" customFormat="false" ht="15" hidden="false" customHeight="false" outlineLevel="0" collapsed="false">
      <c r="M830" s="97"/>
    </row>
    <row r="831" customFormat="false" ht="15" hidden="false" customHeight="false" outlineLevel="0" collapsed="false">
      <c r="M831" s="97"/>
    </row>
    <row r="832" customFormat="false" ht="15" hidden="false" customHeight="false" outlineLevel="0" collapsed="false">
      <c r="M832" s="97"/>
    </row>
    <row r="833" customFormat="false" ht="15" hidden="false" customHeight="false" outlineLevel="0" collapsed="false">
      <c r="M833" s="97"/>
    </row>
    <row r="834" customFormat="false" ht="15" hidden="false" customHeight="false" outlineLevel="0" collapsed="false">
      <c r="M834" s="97"/>
    </row>
    <row r="835" customFormat="false" ht="15" hidden="false" customHeight="false" outlineLevel="0" collapsed="false">
      <c r="M835" s="97"/>
    </row>
    <row r="836" customFormat="false" ht="15" hidden="false" customHeight="false" outlineLevel="0" collapsed="false">
      <c r="M836" s="97"/>
    </row>
    <row r="837" customFormat="false" ht="15" hidden="false" customHeight="false" outlineLevel="0" collapsed="false">
      <c r="M837" s="97"/>
    </row>
    <row r="838" customFormat="false" ht="15" hidden="false" customHeight="false" outlineLevel="0" collapsed="false">
      <c r="M838" s="97"/>
    </row>
    <row r="839" customFormat="false" ht="15" hidden="false" customHeight="false" outlineLevel="0" collapsed="false">
      <c r="M839" s="97"/>
    </row>
    <row r="840" customFormat="false" ht="15" hidden="false" customHeight="false" outlineLevel="0" collapsed="false">
      <c r="M840" s="97"/>
    </row>
    <row r="841" customFormat="false" ht="15" hidden="false" customHeight="false" outlineLevel="0" collapsed="false">
      <c r="M841" s="97"/>
    </row>
    <row r="842" customFormat="false" ht="15" hidden="false" customHeight="false" outlineLevel="0" collapsed="false">
      <c r="M842" s="97"/>
    </row>
    <row r="843" customFormat="false" ht="15" hidden="false" customHeight="false" outlineLevel="0" collapsed="false">
      <c r="M843" s="97"/>
    </row>
    <row r="844" customFormat="false" ht="15" hidden="false" customHeight="false" outlineLevel="0" collapsed="false">
      <c r="M844" s="97"/>
    </row>
    <row r="845" customFormat="false" ht="15" hidden="false" customHeight="false" outlineLevel="0" collapsed="false">
      <c r="M845" s="97"/>
    </row>
    <row r="846" customFormat="false" ht="15" hidden="false" customHeight="false" outlineLevel="0" collapsed="false">
      <c r="M846" s="97"/>
    </row>
    <row r="847" customFormat="false" ht="15" hidden="false" customHeight="false" outlineLevel="0" collapsed="false">
      <c r="M847" s="97"/>
    </row>
    <row r="848" customFormat="false" ht="15" hidden="false" customHeight="false" outlineLevel="0" collapsed="false">
      <c r="M848" s="97"/>
    </row>
    <row r="849" customFormat="false" ht="15" hidden="false" customHeight="false" outlineLevel="0" collapsed="false">
      <c r="M849" s="97"/>
    </row>
    <row r="850" customFormat="false" ht="15" hidden="false" customHeight="false" outlineLevel="0" collapsed="false">
      <c r="M850" s="97"/>
    </row>
    <row r="851" customFormat="false" ht="15" hidden="false" customHeight="false" outlineLevel="0" collapsed="false">
      <c r="M851" s="97"/>
    </row>
    <row r="852" customFormat="false" ht="15" hidden="false" customHeight="false" outlineLevel="0" collapsed="false">
      <c r="M852" s="97"/>
    </row>
    <row r="853" customFormat="false" ht="15" hidden="false" customHeight="false" outlineLevel="0" collapsed="false">
      <c r="M853" s="97"/>
    </row>
    <row r="854" customFormat="false" ht="15" hidden="false" customHeight="false" outlineLevel="0" collapsed="false">
      <c r="M854" s="97"/>
    </row>
    <row r="855" customFormat="false" ht="15" hidden="false" customHeight="false" outlineLevel="0" collapsed="false">
      <c r="M855" s="97"/>
    </row>
    <row r="856" customFormat="false" ht="15" hidden="false" customHeight="false" outlineLevel="0" collapsed="false">
      <c r="M856" s="97"/>
    </row>
    <row r="857" customFormat="false" ht="15" hidden="false" customHeight="false" outlineLevel="0" collapsed="false">
      <c r="M857" s="97"/>
    </row>
    <row r="858" customFormat="false" ht="15" hidden="false" customHeight="false" outlineLevel="0" collapsed="false">
      <c r="M858" s="97"/>
    </row>
    <row r="859" customFormat="false" ht="15" hidden="false" customHeight="false" outlineLevel="0" collapsed="false">
      <c r="M859" s="97"/>
    </row>
    <row r="860" customFormat="false" ht="15" hidden="false" customHeight="false" outlineLevel="0" collapsed="false">
      <c r="M860" s="97"/>
    </row>
    <row r="861" customFormat="false" ht="15" hidden="false" customHeight="false" outlineLevel="0" collapsed="false">
      <c r="M861" s="97"/>
    </row>
    <row r="862" customFormat="false" ht="15" hidden="false" customHeight="false" outlineLevel="0" collapsed="false">
      <c r="M862" s="97"/>
    </row>
    <row r="863" customFormat="false" ht="15" hidden="false" customHeight="false" outlineLevel="0" collapsed="false">
      <c r="M863" s="97"/>
    </row>
    <row r="864" customFormat="false" ht="15" hidden="false" customHeight="false" outlineLevel="0" collapsed="false">
      <c r="M864" s="97"/>
    </row>
    <row r="865" customFormat="false" ht="15" hidden="false" customHeight="false" outlineLevel="0" collapsed="false">
      <c r="M865" s="97"/>
    </row>
    <row r="866" customFormat="false" ht="15" hidden="false" customHeight="false" outlineLevel="0" collapsed="false">
      <c r="M866" s="97"/>
    </row>
    <row r="867" customFormat="false" ht="15" hidden="false" customHeight="false" outlineLevel="0" collapsed="false">
      <c r="M867" s="97"/>
    </row>
    <row r="868" customFormat="false" ht="15" hidden="false" customHeight="false" outlineLevel="0" collapsed="false">
      <c r="M868" s="97"/>
    </row>
    <row r="869" customFormat="false" ht="15" hidden="false" customHeight="false" outlineLevel="0" collapsed="false">
      <c r="M869" s="97"/>
    </row>
    <row r="870" customFormat="false" ht="15" hidden="false" customHeight="false" outlineLevel="0" collapsed="false">
      <c r="M870" s="97"/>
    </row>
    <row r="871" customFormat="false" ht="15" hidden="false" customHeight="false" outlineLevel="0" collapsed="false">
      <c r="M871" s="97"/>
    </row>
    <row r="872" customFormat="false" ht="15" hidden="false" customHeight="false" outlineLevel="0" collapsed="false">
      <c r="M872" s="97"/>
    </row>
    <row r="873" customFormat="false" ht="15" hidden="false" customHeight="false" outlineLevel="0" collapsed="false">
      <c r="M873" s="97"/>
    </row>
    <row r="874" customFormat="false" ht="15" hidden="false" customHeight="false" outlineLevel="0" collapsed="false">
      <c r="M874" s="97"/>
    </row>
    <row r="875" customFormat="false" ht="15" hidden="false" customHeight="false" outlineLevel="0" collapsed="false">
      <c r="M875" s="97"/>
    </row>
    <row r="876" customFormat="false" ht="15" hidden="false" customHeight="false" outlineLevel="0" collapsed="false">
      <c r="M876" s="97"/>
    </row>
    <row r="877" customFormat="false" ht="15" hidden="false" customHeight="false" outlineLevel="0" collapsed="false">
      <c r="M877" s="97"/>
    </row>
    <row r="878" customFormat="false" ht="15" hidden="false" customHeight="false" outlineLevel="0" collapsed="false">
      <c r="M878" s="97"/>
    </row>
    <row r="879" customFormat="false" ht="15" hidden="false" customHeight="false" outlineLevel="0" collapsed="false">
      <c r="M879" s="97"/>
    </row>
    <row r="880" customFormat="false" ht="15" hidden="false" customHeight="false" outlineLevel="0" collapsed="false">
      <c r="M880" s="97"/>
    </row>
    <row r="881" customFormat="false" ht="15" hidden="false" customHeight="false" outlineLevel="0" collapsed="false">
      <c r="M881" s="97"/>
    </row>
    <row r="882" customFormat="false" ht="15" hidden="false" customHeight="false" outlineLevel="0" collapsed="false">
      <c r="M882" s="97"/>
    </row>
    <row r="883" customFormat="false" ht="15" hidden="false" customHeight="false" outlineLevel="0" collapsed="false">
      <c r="M883" s="97"/>
    </row>
    <row r="884" customFormat="false" ht="15" hidden="false" customHeight="false" outlineLevel="0" collapsed="false">
      <c r="M884" s="97"/>
    </row>
    <row r="885" customFormat="false" ht="15" hidden="false" customHeight="false" outlineLevel="0" collapsed="false">
      <c r="M885" s="97"/>
    </row>
    <row r="886" customFormat="false" ht="15" hidden="false" customHeight="false" outlineLevel="0" collapsed="false">
      <c r="M886" s="97"/>
    </row>
    <row r="887" customFormat="false" ht="15" hidden="false" customHeight="false" outlineLevel="0" collapsed="false">
      <c r="M887" s="97"/>
    </row>
    <row r="888" customFormat="false" ht="15" hidden="false" customHeight="false" outlineLevel="0" collapsed="false">
      <c r="M888" s="97"/>
    </row>
    <row r="889" customFormat="false" ht="15" hidden="false" customHeight="false" outlineLevel="0" collapsed="false">
      <c r="M889" s="97"/>
    </row>
    <row r="890" customFormat="false" ht="15" hidden="false" customHeight="false" outlineLevel="0" collapsed="false">
      <c r="M890" s="97"/>
    </row>
    <row r="891" customFormat="false" ht="15" hidden="false" customHeight="false" outlineLevel="0" collapsed="false">
      <c r="M891" s="97"/>
    </row>
    <row r="892" customFormat="false" ht="15" hidden="false" customHeight="false" outlineLevel="0" collapsed="false">
      <c r="M892" s="97"/>
    </row>
    <row r="893" customFormat="false" ht="15" hidden="false" customHeight="false" outlineLevel="0" collapsed="false">
      <c r="M893" s="97"/>
    </row>
    <row r="894" customFormat="false" ht="15" hidden="false" customHeight="false" outlineLevel="0" collapsed="false">
      <c r="M894" s="97"/>
    </row>
    <row r="895" customFormat="false" ht="15" hidden="false" customHeight="false" outlineLevel="0" collapsed="false">
      <c r="M895" s="97"/>
    </row>
    <row r="896" customFormat="false" ht="15" hidden="false" customHeight="false" outlineLevel="0" collapsed="false">
      <c r="M896" s="97"/>
    </row>
    <row r="897" customFormat="false" ht="15" hidden="false" customHeight="false" outlineLevel="0" collapsed="false">
      <c r="M897" s="97"/>
    </row>
    <row r="898" customFormat="false" ht="15" hidden="false" customHeight="false" outlineLevel="0" collapsed="false">
      <c r="M898" s="97"/>
    </row>
    <row r="899" customFormat="false" ht="15" hidden="false" customHeight="false" outlineLevel="0" collapsed="false">
      <c r="M899" s="97"/>
    </row>
    <row r="900" customFormat="false" ht="15" hidden="false" customHeight="false" outlineLevel="0" collapsed="false">
      <c r="M900" s="97"/>
    </row>
    <row r="901" customFormat="false" ht="15" hidden="false" customHeight="false" outlineLevel="0" collapsed="false">
      <c r="M901" s="97"/>
    </row>
    <row r="902" customFormat="false" ht="15" hidden="false" customHeight="false" outlineLevel="0" collapsed="false">
      <c r="M902" s="97"/>
    </row>
    <row r="903" customFormat="false" ht="15" hidden="false" customHeight="false" outlineLevel="0" collapsed="false">
      <c r="M903" s="97"/>
    </row>
    <row r="904" customFormat="false" ht="15" hidden="false" customHeight="false" outlineLevel="0" collapsed="false">
      <c r="M904" s="97"/>
    </row>
    <row r="905" customFormat="false" ht="15" hidden="false" customHeight="false" outlineLevel="0" collapsed="false">
      <c r="M905" s="97"/>
    </row>
    <row r="906" customFormat="false" ht="15" hidden="false" customHeight="false" outlineLevel="0" collapsed="false">
      <c r="M906" s="97"/>
    </row>
    <row r="907" customFormat="false" ht="15" hidden="false" customHeight="false" outlineLevel="0" collapsed="false">
      <c r="M907" s="97"/>
    </row>
    <row r="908" customFormat="false" ht="15" hidden="false" customHeight="false" outlineLevel="0" collapsed="false">
      <c r="M908" s="97"/>
    </row>
    <row r="909" customFormat="false" ht="15" hidden="false" customHeight="false" outlineLevel="0" collapsed="false">
      <c r="M909" s="97"/>
    </row>
    <row r="910" customFormat="false" ht="15" hidden="false" customHeight="false" outlineLevel="0" collapsed="false">
      <c r="M910" s="97"/>
    </row>
    <row r="911" customFormat="false" ht="15" hidden="false" customHeight="false" outlineLevel="0" collapsed="false">
      <c r="M911" s="97"/>
    </row>
    <row r="912" customFormat="false" ht="15" hidden="false" customHeight="false" outlineLevel="0" collapsed="false">
      <c r="M912" s="97"/>
    </row>
    <row r="913" customFormat="false" ht="15" hidden="false" customHeight="false" outlineLevel="0" collapsed="false">
      <c r="M913" s="97"/>
    </row>
    <row r="914" customFormat="false" ht="15" hidden="false" customHeight="false" outlineLevel="0" collapsed="false">
      <c r="M914" s="97"/>
    </row>
    <row r="915" customFormat="false" ht="15" hidden="false" customHeight="false" outlineLevel="0" collapsed="false">
      <c r="M915" s="97"/>
    </row>
    <row r="916" customFormat="false" ht="15" hidden="false" customHeight="false" outlineLevel="0" collapsed="false">
      <c r="M916" s="97"/>
    </row>
    <row r="917" customFormat="false" ht="15" hidden="false" customHeight="false" outlineLevel="0" collapsed="false">
      <c r="M917" s="97"/>
    </row>
    <row r="918" customFormat="false" ht="15" hidden="false" customHeight="false" outlineLevel="0" collapsed="false">
      <c r="M918" s="97"/>
    </row>
    <row r="919" customFormat="false" ht="15" hidden="false" customHeight="false" outlineLevel="0" collapsed="false">
      <c r="M919" s="97"/>
    </row>
    <row r="920" customFormat="false" ht="15" hidden="false" customHeight="false" outlineLevel="0" collapsed="false">
      <c r="M920" s="97"/>
    </row>
    <row r="921" customFormat="false" ht="15" hidden="false" customHeight="false" outlineLevel="0" collapsed="false">
      <c r="M921" s="97"/>
    </row>
    <row r="922" customFormat="false" ht="15" hidden="false" customHeight="false" outlineLevel="0" collapsed="false">
      <c r="M922" s="97"/>
    </row>
    <row r="923" customFormat="false" ht="15" hidden="false" customHeight="false" outlineLevel="0" collapsed="false">
      <c r="M923" s="97"/>
    </row>
    <row r="924" customFormat="false" ht="15" hidden="false" customHeight="false" outlineLevel="0" collapsed="false">
      <c r="M924" s="97"/>
    </row>
    <row r="925" customFormat="false" ht="15" hidden="false" customHeight="false" outlineLevel="0" collapsed="false">
      <c r="M925" s="97"/>
    </row>
    <row r="926" customFormat="false" ht="15" hidden="false" customHeight="false" outlineLevel="0" collapsed="false">
      <c r="M926" s="97"/>
    </row>
    <row r="927" customFormat="false" ht="15" hidden="false" customHeight="false" outlineLevel="0" collapsed="false">
      <c r="M927" s="97"/>
    </row>
    <row r="928" customFormat="false" ht="15" hidden="false" customHeight="false" outlineLevel="0" collapsed="false">
      <c r="M928" s="97"/>
    </row>
    <row r="929" customFormat="false" ht="15" hidden="false" customHeight="false" outlineLevel="0" collapsed="false">
      <c r="M929" s="97"/>
    </row>
    <row r="930" customFormat="false" ht="15" hidden="false" customHeight="false" outlineLevel="0" collapsed="false">
      <c r="M930" s="97"/>
    </row>
    <row r="931" customFormat="false" ht="15" hidden="false" customHeight="false" outlineLevel="0" collapsed="false">
      <c r="M931" s="97"/>
    </row>
    <row r="932" customFormat="false" ht="15" hidden="false" customHeight="false" outlineLevel="0" collapsed="false">
      <c r="M932" s="97"/>
    </row>
    <row r="933" customFormat="false" ht="15" hidden="false" customHeight="false" outlineLevel="0" collapsed="false">
      <c r="M933" s="97"/>
    </row>
    <row r="934" customFormat="false" ht="15" hidden="false" customHeight="false" outlineLevel="0" collapsed="false">
      <c r="M934" s="97"/>
    </row>
    <row r="935" customFormat="false" ht="15" hidden="false" customHeight="false" outlineLevel="0" collapsed="false">
      <c r="M935" s="97"/>
    </row>
    <row r="936" customFormat="false" ht="15" hidden="false" customHeight="false" outlineLevel="0" collapsed="false">
      <c r="M936" s="97"/>
    </row>
    <row r="937" customFormat="false" ht="15" hidden="false" customHeight="false" outlineLevel="0" collapsed="false">
      <c r="M937" s="97"/>
    </row>
    <row r="938" customFormat="false" ht="15" hidden="false" customHeight="false" outlineLevel="0" collapsed="false">
      <c r="M938" s="97"/>
    </row>
    <row r="939" customFormat="false" ht="15" hidden="false" customHeight="false" outlineLevel="0" collapsed="false">
      <c r="M939" s="97"/>
    </row>
    <row r="940" customFormat="false" ht="15" hidden="false" customHeight="false" outlineLevel="0" collapsed="false">
      <c r="M940" s="97"/>
    </row>
    <row r="941" customFormat="false" ht="15" hidden="false" customHeight="false" outlineLevel="0" collapsed="false">
      <c r="M941" s="97"/>
    </row>
    <row r="942" customFormat="false" ht="15" hidden="false" customHeight="false" outlineLevel="0" collapsed="false">
      <c r="M942" s="97"/>
    </row>
    <row r="943" customFormat="false" ht="15" hidden="false" customHeight="false" outlineLevel="0" collapsed="false">
      <c r="M943" s="97"/>
    </row>
    <row r="944" customFormat="false" ht="15" hidden="false" customHeight="false" outlineLevel="0" collapsed="false">
      <c r="M944" s="97"/>
    </row>
    <row r="945" customFormat="false" ht="15" hidden="false" customHeight="false" outlineLevel="0" collapsed="false">
      <c r="M945" s="97"/>
    </row>
    <row r="946" customFormat="false" ht="15" hidden="false" customHeight="false" outlineLevel="0" collapsed="false">
      <c r="M946" s="97"/>
    </row>
    <row r="947" customFormat="false" ht="15" hidden="false" customHeight="false" outlineLevel="0" collapsed="false">
      <c r="M947" s="97"/>
    </row>
    <row r="948" customFormat="false" ht="15" hidden="false" customHeight="false" outlineLevel="0" collapsed="false">
      <c r="M948" s="97"/>
    </row>
    <row r="949" customFormat="false" ht="15" hidden="false" customHeight="false" outlineLevel="0" collapsed="false">
      <c r="M949" s="97"/>
    </row>
    <row r="950" customFormat="false" ht="15" hidden="false" customHeight="false" outlineLevel="0" collapsed="false">
      <c r="M950" s="97"/>
    </row>
    <row r="951" customFormat="false" ht="15" hidden="false" customHeight="false" outlineLevel="0" collapsed="false">
      <c r="M951" s="97"/>
    </row>
    <row r="952" customFormat="false" ht="15" hidden="false" customHeight="false" outlineLevel="0" collapsed="false">
      <c r="M952" s="97"/>
    </row>
    <row r="953" customFormat="false" ht="15" hidden="false" customHeight="false" outlineLevel="0" collapsed="false">
      <c r="M953" s="97"/>
    </row>
    <row r="954" customFormat="false" ht="15" hidden="false" customHeight="false" outlineLevel="0" collapsed="false">
      <c r="M954" s="97"/>
    </row>
    <row r="955" customFormat="false" ht="15" hidden="false" customHeight="false" outlineLevel="0" collapsed="false">
      <c r="M955" s="97"/>
    </row>
    <row r="956" customFormat="false" ht="15" hidden="false" customHeight="false" outlineLevel="0" collapsed="false">
      <c r="M956" s="97"/>
    </row>
    <row r="957" customFormat="false" ht="15" hidden="false" customHeight="false" outlineLevel="0" collapsed="false">
      <c r="M957" s="97"/>
    </row>
    <row r="958" customFormat="false" ht="15" hidden="false" customHeight="false" outlineLevel="0" collapsed="false">
      <c r="M958" s="97"/>
    </row>
    <row r="959" customFormat="false" ht="15" hidden="false" customHeight="false" outlineLevel="0" collapsed="false">
      <c r="M959" s="97"/>
    </row>
  </sheetData>
  <mergeCells count="32">
    <mergeCell ref="A2:G2"/>
    <mergeCell ref="I2:K2"/>
    <mergeCell ref="M2:X2"/>
    <mergeCell ref="A4:G4"/>
    <mergeCell ref="I4:K4"/>
    <mergeCell ref="M4:O4"/>
    <mergeCell ref="Q4:T4"/>
    <mergeCell ref="V4:X4"/>
    <mergeCell ref="B6:F6"/>
    <mergeCell ref="I6:K6"/>
    <mergeCell ref="M6:O6"/>
    <mergeCell ref="Q6:T6"/>
    <mergeCell ref="V6:X6"/>
    <mergeCell ref="A8:G8"/>
    <mergeCell ref="I8:K8"/>
    <mergeCell ref="M8:O8"/>
    <mergeCell ref="Q8:T8"/>
    <mergeCell ref="V8:X8"/>
    <mergeCell ref="Z8:AS8"/>
    <mergeCell ref="Z9:AS9"/>
    <mergeCell ref="Z10:AS10"/>
    <mergeCell ref="Z11:AS11"/>
    <mergeCell ref="Z12:AS12"/>
    <mergeCell ref="Z13:AS13"/>
    <mergeCell ref="Z14:AS14"/>
    <mergeCell ref="Z15:AS15"/>
    <mergeCell ref="Z16:AS16"/>
    <mergeCell ref="Z17:AS17"/>
    <mergeCell ref="Z18:AS18"/>
    <mergeCell ref="Z19:AS19"/>
    <mergeCell ref="Z20:AS20"/>
    <mergeCell ref="Z21:AS21"/>
  </mergeCells>
  <conditionalFormatting sqref="J19">
    <cfRule type="cellIs" priority="2" operator="between" aboveAverage="0" equalAverage="0" bottom="0" percent="0" rank="0" text="" dxfId="0">
      <formula>0.1807</formula>
      <formula>0.3624</formula>
    </cfRule>
  </conditionalFormatting>
  <conditionalFormatting sqref="W19">
    <cfRule type="cellIs" priority="3" operator="between" aboveAverage="0" equalAverage="0" bottom="0" percent="0" rank="0" text="" dxfId="1">
      <formula>0.1807</formula>
      <formula>0.3624</formula>
    </cfRule>
  </conditionalFormatting>
  <conditionalFormatting sqref="J20">
    <cfRule type="cellIs" priority="4" operator="between" aboveAverage="0" equalAverage="0" bottom="0" percent="0" rank="0" text="" dxfId="2">
      <formula>0.3988</formula>
      <formula>0.5408</formula>
    </cfRule>
  </conditionalFormatting>
  <conditionalFormatting sqref="W20">
    <cfRule type="cellIs" priority="5" operator="between" aboveAverage="0" equalAverage="0" bottom="0" percent="0" rank="0" text="" dxfId="3">
      <formula>0.3988</formula>
      <formula>0.5408</formula>
    </cfRule>
  </conditionalFormatting>
  <conditionalFormatting sqref="J22">
    <cfRule type="cellIs" priority="6" operator="between" aboveAverage="0" equalAverage="0" bottom="0" percent="0" rank="0" text="" dxfId="4">
      <formula>2865</formula>
      <formula>6500</formula>
    </cfRule>
  </conditionalFormatting>
  <conditionalFormatting sqref="W22">
    <cfRule type="cellIs" priority="7" operator="between" aboveAverage="0" equalAverage="0" bottom="0" percent="0" rank="0" text="" dxfId="5">
      <formula>2865</formula>
      <formula>6500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9" width="9.14"/>
    <col collapsed="false" customWidth="true" hidden="false" outlineLevel="0" max="5" min="2" style="0" width="8.67"/>
    <col collapsed="false" customWidth="true" hidden="false" outlineLevel="0" max="6" min="6" style="0" width="9.58"/>
    <col collapsed="false" customWidth="true" hidden="false" outlineLevel="0" max="1025" min="7" style="0" width="8.67"/>
  </cols>
  <sheetData>
    <row r="1" customFormat="false" ht="15" hidden="false" customHeight="false" outlineLevel="0" collapsed="false">
      <c r="A1" s="98" t="s">
        <v>70</v>
      </c>
      <c r="B1" s="99"/>
      <c r="C1" s="99"/>
      <c r="D1" s="99"/>
      <c r="E1" s="99"/>
      <c r="F1" s="99"/>
      <c r="G1" s="99"/>
      <c r="H1" s="99"/>
      <c r="I1" s="99"/>
      <c r="J1" s="99"/>
      <c r="K1" s="99"/>
      <c r="L1" s="99"/>
      <c r="M1" s="99"/>
      <c r="N1" s="99"/>
    </row>
    <row r="2" customFormat="false" ht="15.75" hidden="false" customHeight="false" outlineLevel="0" collapsed="false"/>
    <row r="3" customFormat="false" ht="15.4" hidden="false" customHeight="true" outlineLevel="0" collapsed="false">
      <c r="A3" s="21" t="s">
        <v>71</v>
      </c>
      <c r="B3" s="21"/>
      <c r="C3" s="21"/>
      <c r="D3" s="21"/>
      <c r="F3" s="21" t="s">
        <v>72</v>
      </c>
      <c r="G3" s="21"/>
      <c r="H3" s="21"/>
      <c r="J3" s="100" t="s">
        <v>73</v>
      </c>
      <c r="K3" s="101"/>
      <c r="L3" s="101"/>
      <c r="M3" s="101"/>
      <c r="N3" s="102"/>
    </row>
    <row r="4" s="104" customFormat="true" ht="30.6" hidden="false" customHeight="true" outlineLevel="0" collapsed="false">
      <c r="A4" s="103" t="s">
        <v>33</v>
      </c>
      <c r="B4" s="103" t="s">
        <v>74</v>
      </c>
      <c r="C4" s="103" t="s">
        <v>75</v>
      </c>
      <c r="D4" s="103" t="s">
        <v>76</v>
      </c>
      <c r="F4" s="105" t="s">
        <v>68</v>
      </c>
      <c r="G4" s="106" t="s">
        <v>63</v>
      </c>
      <c r="H4" s="106" t="s">
        <v>64</v>
      </c>
      <c r="J4" s="107" t="s">
        <v>77</v>
      </c>
      <c r="K4" s="107"/>
      <c r="L4" s="107"/>
      <c r="M4" s="107"/>
      <c r="N4" s="107" t="n">
        <v>2865</v>
      </c>
      <c r="O4" s="108"/>
    </row>
    <row r="5" customFormat="false" ht="15" hidden="false" customHeight="false" outlineLevel="0" collapsed="false">
      <c r="A5" s="109" t="n">
        <v>380</v>
      </c>
      <c r="B5" s="107" t="n">
        <v>0.001368</v>
      </c>
      <c r="C5" s="107" t="n">
        <v>3.9E-005</v>
      </c>
      <c r="D5" s="107" t="n">
        <v>0.006450001</v>
      </c>
      <c r="F5" s="110" t="n">
        <v>1466</v>
      </c>
      <c r="G5" s="111" t="n">
        <v>0.362370281</v>
      </c>
      <c r="H5" s="111" t="n">
        <v>0.54028434</v>
      </c>
      <c r="J5" s="112" t="s">
        <v>78</v>
      </c>
      <c r="K5" s="112"/>
      <c r="L5" s="112"/>
      <c r="M5" s="112"/>
      <c r="N5" s="112" t="n">
        <v>6500</v>
      </c>
    </row>
    <row r="6" customFormat="false" ht="15" hidden="false" customHeight="false" outlineLevel="0" collapsed="false">
      <c r="A6" s="113" t="n">
        <v>381</v>
      </c>
      <c r="B6" s="112" t="n">
        <v>0.00150205</v>
      </c>
      <c r="C6" s="112" t="n">
        <v>4.28264E-005</v>
      </c>
      <c r="D6" s="112" t="n">
        <v>0.007083216</v>
      </c>
      <c r="F6" s="114" t="n">
        <v>1496</v>
      </c>
      <c r="G6" s="115" t="n">
        <v>0.358293619</v>
      </c>
      <c r="H6" s="115" t="n">
        <v>0.540460518</v>
      </c>
      <c r="J6" s="116" t="s">
        <v>79</v>
      </c>
      <c r="K6" s="115"/>
      <c r="L6" s="115"/>
      <c r="M6" s="117"/>
      <c r="N6" s="118" t="n">
        <v>0.02</v>
      </c>
    </row>
    <row r="7" customFormat="false" ht="15" hidden="false" customHeight="false" outlineLevel="0" collapsed="false">
      <c r="A7" s="113" t="n">
        <v>382</v>
      </c>
      <c r="B7" s="112" t="n">
        <v>0.001642328</v>
      </c>
      <c r="C7" s="112" t="n">
        <v>4.69146E-005</v>
      </c>
      <c r="D7" s="112" t="n">
        <v>0.007745488</v>
      </c>
      <c r="F7" s="114" t="n">
        <v>1527</v>
      </c>
      <c r="G7" s="115" t="n">
        <v>0.354254734</v>
      </c>
      <c r="H7" s="115" t="n">
        <v>0.540600578</v>
      </c>
      <c r="J7" s="116" t="s">
        <v>80</v>
      </c>
      <c r="K7" s="115"/>
      <c r="L7" s="115"/>
      <c r="M7" s="117"/>
      <c r="N7" s="118" t="n">
        <f aca="false">MIN(G5:G214)</f>
        <v>0.18066</v>
      </c>
    </row>
    <row r="8" customFormat="false" ht="15" hidden="false" customHeight="false" outlineLevel="0" collapsed="false">
      <c r="A8" s="113" t="n">
        <v>383</v>
      </c>
      <c r="B8" s="112" t="n">
        <v>0.001802382</v>
      </c>
      <c r="C8" s="112" t="n">
        <v>5.15896E-005</v>
      </c>
      <c r="D8" s="112" t="n">
        <v>0.008501152</v>
      </c>
      <c r="F8" s="114" t="n">
        <v>1558</v>
      </c>
      <c r="G8" s="115" t="n">
        <v>0.350256304</v>
      </c>
      <c r="H8" s="115" t="n">
        <v>0.540703454</v>
      </c>
      <c r="J8" s="116" t="s">
        <v>81</v>
      </c>
      <c r="K8" s="115"/>
      <c r="L8" s="115"/>
      <c r="M8" s="117"/>
      <c r="N8" s="118" t="n">
        <f aca="false">MIN(H5:H214)</f>
        <v>0.398835</v>
      </c>
    </row>
    <row r="9" customFormat="false" ht="15" hidden="false" customHeight="false" outlineLevel="0" collapsed="false">
      <c r="A9" s="113" t="n">
        <v>384</v>
      </c>
      <c r="B9" s="112" t="n">
        <v>0.001995757</v>
      </c>
      <c r="C9" s="112" t="n">
        <v>5.71764E-005</v>
      </c>
      <c r="D9" s="112" t="n">
        <v>0.009414544</v>
      </c>
      <c r="F9" s="114" t="n">
        <v>1590</v>
      </c>
      <c r="G9" s="115" t="n">
        <v>0.346300947</v>
      </c>
      <c r="H9" s="115" t="n">
        <v>0.540768128</v>
      </c>
      <c r="J9" s="116" t="s">
        <v>82</v>
      </c>
      <c r="K9" s="115"/>
      <c r="L9" s="115"/>
      <c r="M9" s="117"/>
      <c r="N9" s="118" t="n">
        <f aca="false">MAX(G5:G214)</f>
        <v>0.362370281</v>
      </c>
    </row>
    <row r="10" customFormat="false" ht="15" hidden="false" customHeight="false" outlineLevel="0" collapsed="false">
      <c r="A10" s="113" t="n">
        <v>385</v>
      </c>
      <c r="B10" s="112" t="n">
        <v>0.002236</v>
      </c>
      <c r="C10" s="112" t="n">
        <v>6.4E-005</v>
      </c>
      <c r="D10" s="112" t="n">
        <v>0.01054999</v>
      </c>
      <c r="F10" s="114" t="n">
        <v>1622</v>
      </c>
      <c r="G10" s="115" t="n">
        <v>0.342391206</v>
      </c>
      <c r="H10" s="115" t="n">
        <v>0.540793634</v>
      </c>
      <c r="J10" s="116" t="s">
        <v>83</v>
      </c>
      <c r="K10" s="115"/>
      <c r="L10" s="115"/>
      <c r="M10" s="117"/>
      <c r="N10" s="118" t="n">
        <f aca="false">MAX(H5:H214)</f>
        <v>0.540793634</v>
      </c>
    </row>
    <row r="11" customFormat="false" ht="15" hidden="false" customHeight="false" outlineLevel="0" collapsed="false">
      <c r="A11" s="113" t="n">
        <v>386</v>
      </c>
      <c r="B11" s="112" t="n">
        <v>0.002535385</v>
      </c>
      <c r="C11" s="112" t="n">
        <v>7.234421E-005</v>
      </c>
      <c r="D11" s="112" t="n">
        <v>0.0119658</v>
      </c>
      <c r="F11" s="114" t="n">
        <v>1655</v>
      </c>
      <c r="G11" s="115" t="n">
        <v>0.338529525</v>
      </c>
      <c r="H11" s="115" t="n">
        <v>0.540779073</v>
      </c>
      <c r="J11" s="112"/>
      <c r="K11" s="112"/>
      <c r="L11" s="112"/>
      <c r="M11" s="112"/>
      <c r="N11" s="112"/>
    </row>
    <row r="12" customFormat="false" ht="15" hidden="false" customHeight="false" outlineLevel="0" collapsed="false">
      <c r="A12" s="113" t="n">
        <v>387</v>
      </c>
      <c r="B12" s="112" t="n">
        <v>0.002892603</v>
      </c>
      <c r="C12" s="112" t="n">
        <v>8.221224E-005</v>
      </c>
      <c r="D12" s="112" t="n">
        <v>0.01365587</v>
      </c>
      <c r="F12" s="114" t="n">
        <v>1689</v>
      </c>
      <c r="G12" s="115" t="n">
        <v>0.334718231</v>
      </c>
      <c r="H12" s="115" t="n">
        <v>0.540723621</v>
      </c>
      <c r="J12" s="116" t="s">
        <v>84</v>
      </c>
      <c r="K12" s="112"/>
      <c r="L12" s="112"/>
      <c r="M12" s="112"/>
      <c r="N12" s="119" t="n">
        <v>1</v>
      </c>
    </row>
    <row r="13" customFormat="false" ht="15" hidden="false" customHeight="false" outlineLevel="0" collapsed="false">
      <c r="A13" s="113" t="n">
        <v>388</v>
      </c>
      <c r="B13" s="112" t="n">
        <v>0.003300829</v>
      </c>
      <c r="C13" s="112" t="n">
        <v>9.350816E-005</v>
      </c>
      <c r="D13" s="112" t="n">
        <v>0.01558805</v>
      </c>
      <c r="F13" s="114" t="n">
        <v>1724</v>
      </c>
      <c r="G13" s="115" t="n">
        <v>0.330959509</v>
      </c>
      <c r="H13" s="115" t="n">
        <v>0.540626544</v>
      </c>
      <c r="J13" s="116" t="s">
        <v>85</v>
      </c>
      <c r="K13" s="112"/>
      <c r="L13" s="112"/>
      <c r="M13" s="112"/>
      <c r="N13" s="112" t="n">
        <f aca="false">683*N12</f>
        <v>683</v>
      </c>
    </row>
    <row r="14" customFormat="false" ht="15" hidden="false" customHeight="false" outlineLevel="0" collapsed="false">
      <c r="A14" s="113" t="n">
        <v>389</v>
      </c>
      <c r="B14" s="112" t="n">
        <v>0.003753236</v>
      </c>
      <c r="C14" s="112" t="n">
        <v>0.0001061361</v>
      </c>
      <c r="D14" s="112" t="n">
        <v>0.01773015</v>
      </c>
      <c r="F14" s="114" t="n">
        <v>1759</v>
      </c>
      <c r="G14" s="115" t="n">
        <v>0.327255373</v>
      </c>
      <c r="H14" s="115" t="n">
        <v>0.540487203</v>
      </c>
    </row>
    <row r="15" customFormat="false" ht="15" hidden="false" customHeight="false" outlineLevel="0" collapsed="false">
      <c r="A15" s="113" t="n">
        <v>390</v>
      </c>
      <c r="B15" s="112" t="n">
        <v>0.004243</v>
      </c>
      <c r="C15" s="112" t="n">
        <v>0.00012</v>
      </c>
      <c r="D15" s="112" t="n">
        <v>0.02005001</v>
      </c>
      <c r="F15" s="114" t="n">
        <v>1795</v>
      </c>
      <c r="G15" s="115" t="n">
        <v>0.323607644</v>
      </c>
      <c r="H15" s="115" t="n">
        <v>0.540305075</v>
      </c>
    </row>
    <row r="16" customFormat="false" ht="15" hidden="false" customHeight="false" outlineLevel="0" collapsed="false">
      <c r="A16" s="113" t="n">
        <v>391</v>
      </c>
      <c r="B16" s="112" t="n">
        <v>0.004762389</v>
      </c>
      <c r="C16" s="112" t="n">
        <v>0.000134984</v>
      </c>
      <c r="D16" s="112" t="n">
        <v>0.02251136</v>
      </c>
      <c r="F16" s="114" t="n">
        <v>1831</v>
      </c>
      <c r="G16" s="115" t="n">
        <v>0.320017905</v>
      </c>
      <c r="H16" s="115" t="n">
        <v>0.540079775</v>
      </c>
    </row>
    <row r="17" customFormat="false" ht="15" hidden="false" customHeight="false" outlineLevel="0" collapsed="false">
      <c r="A17" s="113" t="n">
        <v>392</v>
      </c>
      <c r="B17" s="112" t="n">
        <v>0.005330048</v>
      </c>
      <c r="C17" s="112" t="n">
        <v>0.000151492</v>
      </c>
      <c r="D17" s="112" t="n">
        <v>0.02520288</v>
      </c>
      <c r="F17" s="114" t="n">
        <v>1869</v>
      </c>
      <c r="G17" s="115" t="n">
        <v>0.316487138</v>
      </c>
      <c r="H17" s="115" t="n">
        <v>0.539811696</v>
      </c>
    </row>
    <row r="18" customFormat="false" ht="15" hidden="false" customHeight="false" outlineLevel="0" collapsed="false">
      <c r="A18" s="113" t="n">
        <v>393</v>
      </c>
      <c r="B18" s="112" t="n">
        <v>0.005978712</v>
      </c>
      <c r="C18" s="112" t="n">
        <v>0.000170208</v>
      </c>
      <c r="D18" s="112" t="n">
        <v>0.02827972</v>
      </c>
      <c r="F18" s="114" t="n">
        <v>1907</v>
      </c>
      <c r="G18" s="115" t="n">
        <v>0.31301547</v>
      </c>
      <c r="H18" s="115" t="n">
        <v>0.539502414</v>
      </c>
    </row>
    <row r="19" customFormat="false" ht="15" hidden="false" customHeight="false" outlineLevel="0" collapsed="false">
      <c r="A19" s="113" t="n">
        <v>394</v>
      </c>
      <c r="B19" s="112" t="n">
        <v>0.006741117</v>
      </c>
      <c r="C19" s="112" t="n">
        <v>0.000191816</v>
      </c>
      <c r="D19" s="112" t="n">
        <v>0.03189704</v>
      </c>
      <c r="F19" s="114" t="n">
        <v>1946</v>
      </c>
      <c r="G19" s="115" t="n">
        <v>0.309602636</v>
      </c>
      <c r="H19" s="115" t="n">
        <v>0.539152682</v>
      </c>
    </row>
    <row r="20" customFormat="false" ht="15" hidden="false" customHeight="false" outlineLevel="0" collapsed="false">
      <c r="A20" s="113" t="n">
        <v>395</v>
      </c>
      <c r="B20" s="112" t="n">
        <v>0.00765</v>
      </c>
      <c r="C20" s="112" t="n">
        <v>0.000217</v>
      </c>
      <c r="D20" s="112" t="n">
        <v>0.03621</v>
      </c>
      <c r="F20" s="114" t="n">
        <v>1985</v>
      </c>
      <c r="G20" s="115" t="n">
        <v>0.30624822</v>
      </c>
      <c r="H20" s="115" t="n">
        <v>0.53875901</v>
      </c>
    </row>
    <row r="21" customFormat="false" ht="15" hidden="false" customHeight="false" outlineLevel="0" collapsed="false">
      <c r="A21" s="113" t="n">
        <v>396</v>
      </c>
      <c r="B21" s="112" t="n">
        <v>0.008751373</v>
      </c>
      <c r="C21" s="112" t="n">
        <v>0.0002469067</v>
      </c>
      <c r="D21" s="112" t="n">
        <v>0.04143771</v>
      </c>
      <c r="F21" s="114" t="n">
        <v>2026</v>
      </c>
      <c r="G21" s="115" t="n">
        <v>0.302951531</v>
      </c>
      <c r="H21" s="115" t="n">
        <v>0.538316987</v>
      </c>
    </row>
    <row r="22" customFormat="false" ht="15" hidden="false" customHeight="false" outlineLevel="0" collapsed="false">
      <c r="A22" s="113" t="n">
        <v>397</v>
      </c>
      <c r="B22" s="112" t="n">
        <v>0.01002888</v>
      </c>
      <c r="C22" s="112" t="n">
        <v>0.00028124</v>
      </c>
      <c r="D22" s="112" t="n">
        <v>0.04750372</v>
      </c>
      <c r="F22" s="114" t="n">
        <v>2067</v>
      </c>
      <c r="G22" s="115" t="n">
        <v>0.299713499</v>
      </c>
      <c r="H22" s="115" t="n">
        <v>0.537826214</v>
      </c>
    </row>
    <row r="23" customFormat="false" ht="15" hidden="false" customHeight="false" outlineLevel="0" collapsed="false">
      <c r="A23" s="113" t="n">
        <v>398</v>
      </c>
      <c r="B23" s="112" t="n">
        <v>0.0114217</v>
      </c>
      <c r="C23" s="112" t="n">
        <v>0.00031852</v>
      </c>
      <c r="D23" s="112" t="n">
        <v>0.05411988</v>
      </c>
      <c r="F23" s="114" t="n">
        <v>2110</v>
      </c>
      <c r="G23" s="115" t="n">
        <v>0.296536265</v>
      </c>
      <c r="H23" s="115" t="n">
        <v>0.537289578</v>
      </c>
    </row>
    <row r="24" customFormat="false" ht="15" hidden="false" customHeight="false" outlineLevel="0" collapsed="false">
      <c r="A24" s="113" t="n">
        <v>399</v>
      </c>
      <c r="B24" s="112" t="n">
        <v>0.01286901</v>
      </c>
      <c r="C24" s="112" t="n">
        <v>0.0003572667</v>
      </c>
      <c r="D24" s="112" t="n">
        <v>0.06099803</v>
      </c>
      <c r="F24" s="114" t="n">
        <v>2153</v>
      </c>
      <c r="G24" s="115" t="n">
        <v>0.293420943</v>
      </c>
      <c r="H24" s="115" t="n">
        <v>0.536709803</v>
      </c>
    </row>
    <row r="25" customFormat="false" ht="15" hidden="false" customHeight="false" outlineLevel="0" collapsed="false">
      <c r="A25" s="113" t="n">
        <v>400</v>
      </c>
      <c r="B25" s="112" t="n">
        <v>0.01431</v>
      </c>
      <c r="C25" s="112" t="n">
        <v>0.000396</v>
      </c>
      <c r="D25" s="112" t="n">
        <v>0.06785001</v>
      </c>
      <c r="F25" s="114" t="n">
        <v>2196</v>
      </c>
      <c r="G25" s="115" t="n">
        <v>0.290365636</v>
      </c>
      <c r="H25" s="115" t="n">
        <v>0.536087709</v>
      </c>
    </row>
    <row r="26" customFormat="false" ht="15" hidden="false" customHeight="false" outlineLevel="0" collapsed="false">
      <c r="A26" s="113" t="n">
        <v>401</v>
      </c>
      <c r="B26" s="112" t="n">
        <v>0.01570443</v>
      </c>
      <c r="C26" s="112" t="n">
        <v>0.0004337147</v>
      </c>
      <c r="D26" s="112" t="n">
        <v>0.07448632</v>
      </c>
      <c r="F26" s="114" t="n">
        <v>2241</v>
      </c>
      <c r="G26" s="115" t="n">
        <v>0.28736733</v>
      </c>
      <c r="H26" s="115" t="n">
        <v>0.535423905</v>
      </c>
    </row>
    <row r="27" customFormat="false" ht="15" hidden="false" customHeight="false" outlineLevel="0" collapsed="false">
      <c r="A27" s="113" t="n">
        <v>402</v>
      </c>
      <c r="B27" s="112" t="n">
        <v>0.01714744</v>
      </c>
      <c r="C27" s="112" t="n">
        <v>0.000473024</v>
      </c>
      <c r="D27" s="112" t="n">
        <v>0.08136156</v>
      </c>
      <c r="F27" s="114" t="n">
        <v>2287</v>
      </c>
      <c r="G27" s="115" t="n">
        <v>0.284425353</v>
      </c>
      <c r="H27" s="115" t="n">
        <v>0.534718478</v>
      </c>
    </row>
    <row r="28" customFormat="false" ht="15" hidden="false" customHeight="false" outlineLevel="0" collapsed="false">
      <c r="A28" s="113" t="n">
        <v>403</v>
      </c>
      <c r="B28" s="112" t="n">
        <v>0.01878122</v>
      </c>
      <c r="C28" s="112" t="n">
        <v>0.000517876</v>
      </c>
      <c r="D28" s="112" t="n">
        <v>0.08915364</v>
      </c>
      <c r="F28" s="114" t="n">
        <v>2334</v>
      </c>
      <c r="G28" s="115" t="n">
        <v>0.281542493</v>
      </c>
      <c r="H28" s="115" t="n">
        <v>0.533970722</v>
      </c>
    </row>
    <row r="29" customFormat="false" ht="15" hidden="false" customHeight="false" outlineLevel="0" collapsed="false">
      <c r="A29" s="113" t="n">
        <v>404</v>
      </c>
      <c r="B29" s="112" t="n">
        <v>0.02074801</v>
      </c>
      <c r="C29" s="112" t="n">
        <v>0.0005722187</v>
      </c>
      <c r="D29" s="112" t="n">
        <v>0.09854048</v>
      </c>
      <c r="F29" s="114" t="n">
        <v>2381</v>
      </c>
      <c r="G29" s="115" t="n">
        <v>0.278721538</v>
      </c>
      <c r="H29" s="115" t="n">
        <v>0.533180003</v>
      </c>
    </row>
    <row r="30" customFormat="false" ht="15" hidden="false" customHeight="false" outlineLevel="0" collapsed="false">
      <c r="A30" s="113" t="n">
        <v>405</v>
      </c>
      <c r="B30" s="112" t="n">
        <v>0.02319</v>
      </c>
      <c r="C30" s="112" t="n">
        <v>0.00064</v>
      </c>
      <c r="D30" s="112" t="n">
        <v>0.1102</v>
      </c>
      <c r="F30" s="114" t="n">
        <v>2430</v>
      </c>
      <c r="G30" s="115" t="n">
        <v>0.275962361</v>
      </c>
      <c r="H30" s="115" t="n">
        <v>0.532346691</v>
      </c>
    </row>
    <row r="31" customFormat="false" ht="15" hidden="false" customHeight="false" outlineLevel="0" collapsed="false">
      <c r="A31" s="113" t="n">
        <v>406</v>
      </c>
      <c r="B31" s="112" t="n">
        <v>0.02620736</v>
      </c>
      <c r="C31" s="112" t="n">
        <v>0.00072456</v>
      </c>
      <c r="D31" s="112" t="n">
        <v>0.1246133</v>
      </c>
      <c r="F31" s="114" t="n">
        <v>2480</v>
      </c>
      <c r="G31" s="115" t="n">
        <v>0.273262104</v>
      </c>
      <c r="H31" s="115" t="n">
        <v>0.531472107</v>
      </c>
    </row>
    <row r="32" customFormat="false" ht="15" hidden="false" customHeight="false" outlineLevel="0" collapsed="false">
      <c r="A32" s="113" t="n">
        <v>407</v>
      </c>
      <c r="B32" s="112" t="n">
        <v>0.02978248</v>
      </c>
      <c r="C32" s="112" t="n">
        <v>0.0008255</v>
      </c>
      <c r="D32" s="112" t="n">
        <v>0.1417017</v>
      </c>
      <c r="F32" s="114" t="n">
        <v>2530</v>
      </c>
      <c r="G32" s="115" t="n">
        <v>0.270617293</v>
      </c>
      <c r="H32" s="115" t="n">
        <v>0.53055786</v>
      </c>
    </row>
    <row r="33" customFormat="false" ht="15" hidden="false" customHeight="false" outlineLevel="0" collapsed="false">
      <c r="A33" s="113" t="n">
        <v>408</v>
      </c>
      <c r="B33" s="112" t="n">
        <v>0.03388092</v>
      </c>
      <c r="C33" s="112" t="n">
        <v>0.00094116</v>
      </c>
      <c r="D33" s="112" t="n">
        <v>0.1613035</v>
      </c>
      <c r="F33" s="114" t="n">
        <v>2582</v>
      </c>
      <c r="G33" s="115" t="n">
        <v>0.268027407</v>
      </c>
      <c r="H33" s="115" t="n">
        <v>0.529604958</v>
      </c>
    </row>
    <row r="34" customFormat="false" ht="15" hidden="false" customHeight="false" outlineLevel="0" collapsed="false">
      <c r="A34" s="113" t="n">
        <v>409</v>
      </c>
      <c r="B34" s="112" t="n">
        <v>0.03846824</v>
      </c>
      <c r="C34" s="112" t="n">
        <v>0.00106988</v>
      </c>
      <c r="D34" s="112" t="n">
        <v>0.1832568</v>
      </c>
      <c r="F34" s="114" t="n">
        <v>2634</v>
      </c>
      <c r="G34" s="115" t="n">
        <v>0.265494532</v>
      </c>
      <c r="H34" s="115" t="n">
        <v>0.528613917</v>
      </c>
    </row>
    <row r="35" customFormat="false" ht="15" hidden="false" customHeight="false" outlineLevel="0" collapsed="false">
      <c r="A35" s="113" t="n">
        <v>410</v>
      </c>
      <c r="B35" s="112" t="n">
        <v>0.04351</v>
      </c>
      <c r="C35" s="112" t="n">
        <v>0.00121</v>
      </c>
      <c r="D35" s="112" t="n">
        <v>0.2074</v>
      </c>
      <c r="F35" s="114" t="n">
        <v>2688</v>
      </c>
      <c r="G35" s="115" t="n">
        <v>0.263020666</v>
      </c>
      <c r="H35" s="115" t="n">
        <v>0.527585427</v>
      </c>
    </row>
    <row r="36" customFormat="false" ht="15" hidden="false" customHeight="false" outlineLevel="0" collapsed="false">
      <c r="A36" s="113" t="n">
        <v>411</v>
      </c>
      <c r="B36" s="112" t="n">
        <v>0.0489956</v>
      </c>
      <c r="C36" s="112" t="n">
        <v>0.001362091</v>
      </c>
      <c r="D36" s="112" t="n">
        <v>0.2336921</v>
      </c>
      <c r="F36" s="114" t="n">
        <v>2743</v>
      </c>
      <c r="G36" s="115" t="n">
        <v>0.260606198</v>
      </c>
      <c r="H36" s="115" t="n">
        <v>0.526520282</v>
      </c>
    </row>
    <row r="37" customFormat="false" ht="15" hidden="false" customHeight="false" outlineLevel="0" collapsed="false">
      <c r="A37" s="113" t="n">
        <v>412</v>
      </c>
      <c r="B37" s="112" t="n">
        <v>0.0550226</v>
      </c>
      <c r="C37" s="112" t="n">
        <v>0.001530752</v>
      </c>
      <c r="D37" s="112" t="n">
        <v>0.2626114</v>
      </c>
      <c r="F37" s="120" t="n">
        <v>2799</v>
      </c>
      <c r="G37" s="121" t="n">
        <v>0.258249208</v>
      </c>
      <c r="H37" s="121" t="n">
        <v>0.525419355</v>
      </c>
    </row>
    <row r="38" customFormat="false" ht="15" hidden="false" customHeight="false" outlineLevel="0" collapsed="false">
      <c r="A38" s="113" t="n">
        <v>413</v>
      </c>
      <c r="B38" s="112" t="n">
        <v>0.0617188</v>
      </c>
      <c r="C38" s="112" t="n">
        <v>0.001720368</v>
      </c>
      <c r="D38" s="112" t="n">
        <v>0.2947746</v>
      </c>
      <c r="F38" s="122" t="n">
        <v>2856</v>
      </c>
      <c r="G38" s="123" t="n">
        <v>0.255946992</v>
      </c>
      <c r="H38" s="123" t="n">
        <v>0.524283741</v>
      </c>
    </row>
    <row r="39" customFormat="false" ht="15" hidden="false" customHeight="false" outlineLevel="0" collapsed="false">
      <c r="A39" s="113" t="n">
        <v>414</v>
      </c>
      <c r="B39" s="112" t="n">
        <v>0.069212</v>
      </c>
      <c r="C39" s="112" t="n">
        <v>0.001935323</v>
      </c>
      <c r="D39" s="112" t="n">
        <v>0.3307985</v>
      </c>
      <c r="F39" s="122" t="n">
        <v>2914</v>
      </c>
      <c r="G39" s="123" t="n">
        <v>0.25369697</v>
      </c>
      <c r="H39" s="123" t="n">
        <v>0.523114772</v>
      </c>
    </row>
    <row r="40" customFormat="false" ht="15" hidden="false" customHeight="false" outlineLevel="0" collapsed="false">
      <c r="A40" s="113" t="n">
        <v>415</v>
      </c>
      <c r="B40" s="112" t="n">
        <v>0.07763</v>
      </c>
      <c r="C40" s="112" t="n">
        <v>0.00218</v>
      </c>
      <c r="D40" s="112" t="n">
        <v>0.3713</v>
      </c>
      <c r="F40" s="122" t="n">
        <v>2974</v>
      </c>
      <c r="G40" s="123" t="n">
        <v>0.251499561</v>
      </c>
      <c r="H40" s="123" t="n">
        <v>0.52191404</v>
      </c>
    </row>
    <row r="41" customFormat="false" ht="15" hidden="false" customHeight="false" outlineLevel="0" collapsed="false">
      <c r="A41" s="113" t="n">
        <v>416</v>
      </c>
      <c r="B41" s="112" t="n">
        <v>0.08695811</v>
      </c>
      <c r="C41" s="112" t="n">
        <v>0.0024548</v>
      </c>
      <c r="D41" s="112" t="n">
        <v>0.4162091</v>
      </c>
      <c r="F41" s="122" t="n">
        <v>3035</v>
      </c>
      <c r="G41" s="123" t="n">
        <v>0.249355872</v>
      </c>
      <c r="H41" s="123" t="n">
        <v>0.520683428</v>
      </c>
    </row>
    <row r="42" customFormat="false" ht="15" hidden="false" customHeight="false" outlineLevel="0" collapsed="false">
      <c r="A42" s="113" t="n">
        <v>417</v>
      </c>
      <c r="B42" s="112" t="n">
        <v>0.09717672</v>
      </c>
      <c r="C42" s="112" t="n">
        <v>0.002764</v>
      </c>
      <c r="D42" s="112" t="n">
        <v>0.4654642</v>
      </c>
      <c r="F42" s="122" t="n">
        <v>3097</v>
      </c>
      <c r="G42" s="123" t="n">
        <v>0.247266773</v>
      </c>
      <c r="H42" s="123" t="n">
        <v>0.519425127</v>
      </c>
    </row>
    <row r="43" customFormat="false" ht="15" hidden="false" customHeight="false" outlineLevel="0" collapsed="false">
      <c r="A43" s="113" t="n">
        <v>418</v>
      </c>
      <c r="B43" s="112" t="n">
        <v>0.1084063</v>
      </c>
      <c r="C43" s="112" t="n">
        <v>0.0031178</v>
      </c>
      <c r="D43" s="112" t="n">
        <v>0.5196948</v>
      </c>
      <c r="F43" s="122" t="n">
        <v>3160</v>
      </c>
      <c r="G43" s="123" t="n">
        <v>0.245232294</v>
      </c>
      <c r="H43" s="123" t="n">
        <v>0.518140811</v>
      </c>
    </row>
    <row r="44" customFormat="false" ht="15" hidden="false" customHeight="false" outlineLevel="0" collapsed="false">
      <c r="A44" s="113" t="n">
        <v>419</v>
      </c>
      <c r="B44" s="112" t="n">
        <v>0.1207672</v>
      </c>
      <c r="C44" s="112" t="n">
        <v>0.0035264</v>
      </c>
      <c r="D44" s="112" t="n">
        <v>0.5795303</v>
      </c>
      <c r="F44" s="122" t="n">
        <v>3224</v>
      </c>
      <c r="G44" s="123" t="n">
        <v>0.243251125</v>
      </c>
      <c r="H44" s="123" t="n">
        <v>0.516830961</v>
      </c>
    </row>
    <row r="45" customFormat="false" ht="15" hidden="false" customHeight="false" outlineLevel="0" collapsed="false">
      <c r="A45" s="113" t="n">
        <v>420</v>
      </c>
      <c r="B45" s="112" t="n">
        <v>0.13438</v>
      </c>
      <c r="C45" s="112" t="n">
        <v>0.004</v>
      </c>
      <c r="D45" s="112" t="n">
        <v>0.6456</v>
      </c>
      <c r="F45" s="122" t="n">
        <v>3290</v>
      </c>
      <c r="G45" s="123" t="n">
        <v>0.241321338</v>
      </c>
      <c r="H45" s="123" t="n">
        <v>0.515496044</v>
      </c>
    </row>
    <row r="46" customFormat="false" ht="15" hidden="false" customHeight="false" outlineLevel="0" collapsed="false">
      <c r="A46" s="113" t="n">
        <v>421</v>
      </c>
      <c r="B46" s="112" t="n">
        <v>0.1493582</v>
      </c>
      <c r="C46" s="112" t="n">
        <v>0.00454624</v>
      </c>
      <c r="D46" s="112" t="n">
        <v>0.7184838</v>
      </c>
      <c r="F46" s="122" t="n">
        <v>3357</v>
      </c>
      <c r="G46" s="123" t="n">
        <v>0.239440434</v>
      </c>
      <c r="H46" s="123" t="n">
        <v>0.514136639</v>
      </c>
    </row>
    <row r="47" customFormat="false" ht="15" hidden="false" customHeight="false" outlineLevel="0" collapsed="false">
      <c r="A47" s="113" t="n">
        <v>422</v>
      </c>
      <c r="B47" s="112" t="n">
        <v>0.1653957</v>
      </c>
      <c r="C47" s="112" t="n">
        <v>0.00515932</v>
      </c>
      <c r="D47" s="112" t="n">
        <v>0.7967133</v>
      </c>
      <c r="F47" s="122" t="n">
        <v>3426</v>
      </c>
      <c r="G47" s="123" t="n">
        <v>0.237606842</v>
      </c>
      <c r="H47" s="123" t="n">
        <v>0.512754035</v>
      </c>
    </row>
    <row r="48" customFormat="false" ht="15" hidden="false" customHeight="false" outlineLevel="0" collapsed="false">
      <c r="A48" s="113" t="n">
        <v>423</v>
      </c>
      <c r="B48" s="112" t="n">
        <v>0.1819831</v>
      </c>
      <c r="C48" s="112" t="n">
        <v>0.00582928</v>
      </c>
      <c r="D48" s="112" t="n">
        <v>0.8778459</v>
      </c>
      <c r="F48" s="122" t="n">
        <v>3496</v>
      </c>
      <c r="G48" s="123" t="n">
        <v>0.235820856</v>
      </c>
      <c r="H48" s="123" t="n">
        <v>0.511350606</v>
      </c>
    </row>
    <row r="49" customFormat="false" ht="15" hidden="false" customHeight="false" outlineLevel="0" collapsed="false">
      <c r="A49" s="113" t="n">
        <v>424</v>
      </c>
      <c r="B49" s="112" t="n">
        <v>0.198611</v>
      </c>
      <c r="C49" s="112" t="n">
        <v>0.00654616</v>
      </c>
      <c r="D49" s="112" t="n">
        <v>0.959439</v>
      </c>
      <c r="F49" s="122" t="n">
        <v>3567</v>
      </c>
      <c r="G49" s="123" t="n">
        <v>0.234082682</v>
      </c>
      <c r="H49" s="123" t="n">
        <v>0.509929127</v>
      </c>
    </row>
    <row r="50" customFormat="false" ht="15" hidden="false" customHeight="false" outlineLevel="0" collapsed="false">
      <c r="A50" s="113" t="n">
        <v>425</v>
      </c>
      <c r="B50" s="112" t="n">
        <v>0.21477</v>
      </c>
      <c r="C50" s="112" t="n">
        <v>0.0073</v>
      </c>
      <c r="D50" s="112" t="n">
        <v>1.0390501</v>
      </c>
      <c r="F50" s="122" t="n">
        <v>3640</v>
      </c>
      <c r="G50" s="123" t="n">
        <v>0.232392234</v>
      </c>
      <c r="H50" s="123" t="n">
        <v>0.508492743</v>
      </c>
    </row>
    <row r="51" customFormat="false" ht="15" hidden="false" customHeight="false" outlineLevel="0" collapsed="false">
      <c r="A51" s="113" t="n">
        <v>426</v>
      </c>
      <c r="B51" s="112" t="n">
        <v>0.2301868</v>
      </c>
      <c r="C51" s="112" t="n">
        <v>0.008086507</v>
      </c>
      <c r="D51" s="112" t="n">
        <v>1.1153673</v>
      </c>
      <c r="F51" s="122" t="n">
        <v>3714</v>
      </c>
      <c r="G51" s="123" t="n">
        <v>0.230749141</v>
      </c>
      <c r="H51" s="123" t="n">
        <v>0.507043857</v>
      </c>
    </row>
    <row r="52" customFormat="false" ht="15" hidden="false" customHeight="false" outlineLevel="0" collapsed="false">
      <c r="A52" s="113" t="n">
        <v>427</v>
      </c>
      <c r="B52" s="112" t="n">
        <v>0.2448797</v>
      </c>
      <c r="C52" s="112" t="n">
        <v>0.00890872</v>
      </c>
      <c r="D52" s="112" t="n">
        <v>1.1884971</v>
      </c>
      <c r="F52" s="122" t="n">
        <v>3790</v>
      </c>
      <c r="G52" s="123" t="n">
        <v>0.229152831</v>
      </c>
      <c r="H52" s="123" t="n">
        <v>0.505581042</v>
      </c>
    </row>
    <row r="53" customFormat="false" ht="15" hidden="false" customHeight="false" outlineLevel="0" collapsed="false">
      <c r="A53" s="113" t="n">
        <v>428</v>
      </c>
      <c r="B53" s="112" t="n">
        <v>0.2587773</v>
      </c>
      <c r="C53" s="112" t="n">
        <v>0.00976768</v>
      </c>
      <c r="D53" s="112" t="n">
        <v>1.2581233</v>
      </c>
      <c r="F53" s="122" t="n">
        <v>3867</v>
      </c>
      <c r="G53" s="123" t="n">
        <v>0.227602388</v>
      </c>
      <c r="H53" s="123" t="n">
        <v>0.504101753</v>
      </c>
    </row>
    <row r="54" customFormat="false" ht="15" hidden="false" customHeight="false" outlineLevel="0" collapsed="false">
      <c r="A54" s="113" t="n">
        <v>429</v>
      </c>
      <c r="B54" s="112" t="n">
        <v>0.2718079</v>
      </c>
      <c r="C54" s="112" t="n">
        <v>0.01066443</v>
      </c>
      <c r="D54" s="112" t="n">
        <v>1.3239296</v>
      </c>
      <c r="F54" s="122" t="n">
        <v>3946</v>
      </c>
      <c r="G54" s="123" t="n">
        <v>0.226096476</v>
      </c>
      <c r="H54" s="123" t="n">
        <v>0.502603121</v>
      </c>
    </row>
    <row r="55" customFormat="false" ht="15" hidden="false" customHeight="false" outlineLevel="0" collapsed="false">
      <c r="A55" s="113" t="n">
        <v>430</v>
      </c>
      <c r="B55" s="112" t="n">
        <v>0.2839</v>
      </c>
      <c r="C55" s="112" t="n">
        <v>0.0116</v>
      </c>
      <c r="D55" s="112" t="n">
        <v>1.3856</v>
      </c>
      <c r="F55" s="122" t="n">
        <v>4027</v>
      </c>
      <c r="G55" s="123" t="n">
        <v>0.224633309</v>
      </c>
      <c r="H55" s="123" t="n">
        <v>0.501082017</v>
      </c>
    </row>
    <row r="56" customFormat="false" ht="15" hidden="false" customHeight="false" outlineLevel="0" collapsed="false">
      <c r="A56" s="113" t="n">
        <v>431</v>
      </c>
      <c r="B56" s="112" t="n">
        <v>0.2949438</v>
      </c>
      <c r="C56" s="112" t="n">
        <v>0.01257317</v>
      </c>
      <c r="D56" s="112" t="n">
        <v>1.4426352</v>
      </c>
      <c r="F56" s="122" t="n">
        <v>4109</v>
      </c>
      <c r="G56" s="123" t="n">
        <v>0.223211517</v>
      </c>
      <c r="H56" s="123" t="n">
        <v>0.499541063</v>
      </c>
    </row>
    <row r="57" customFormat="false" ht="15" hidden="false" customHeight="false" outlineLevel="0" collapsed="false">
      <c r="A57" s="113" t="n">
        <v>432</v>
      </c>
      <c r="B57" s="112" t="n">
        <v>0.3048965</v>
      </c>
      <c r="C57" s="112" t="n">
        <v>0.01358272</v>
      </c>
      <c r="D57" s="112" t="n">
        <v>1.4948035</v>
      </c>
      <c r="F57" s="122" t="n">
        <v>4193</v>
      </c>
      <c r="G57" s="123" t="n">
        <v>0.221830784</v>
      </c>
      <c r="H57" s="123" t="n">
        <v>0.497993136</v>
      </c>
    </row>
    <row r="58" customFormat="false" ht="15" hidden="false" customHeight="false" outlineLevel="0" collapsed="false">
      <c r="A58" s="113" t="n">
        <v>433</v>
      </c>
      <c r="B58" s="112" t="n">
        <v>0.3137873</v>
      </c>
      <c r="C58" s="112" t="n">
        <v>0.01462968</v>
      </c>
      <c r="D58" s="112" t="n">
        <v>1.5421903</v>
      </c>
      <c r="F58" s="122" t="n">
        <v>4278</v>
      </c>
      <c r="G58" s="123" t="n">
        <v>0.220490618</v>
      </c>
      <c r="H58" s="123" t="n">
        <v>0.49645362</v>
      </c>
    </row>
    <row r="59" customFormat="false" ht="15" hidden="false" customHeight="false" outlineLevel="0" collapsed="false">
      <c r="A59" s="113" t="n">
        <v>434</v>
      </c>
      <c r="B59" s="112" t="n">
        <v>0.3216454</v>
      </c>
      <c r="C59" s="112" t="n">
        <v>0.01571509</v>
      </c>
      <c r="D59" s="112" t="n">
        <v>1.5848807</v>
      </c>
      <c r="F59" s="122" t="n">
        <v>4366</v>
      </c>
      <c r="G59" s="123" t="n">
        <v>0.219190198</v>
      </c>
      <c r="H59" s="123" t="n">
        <v>0.494939756</v>
      </c>
    </row>
    <row r="60" customFormat="false" ht="15" hidden="false" customHeight="false" outlineLevel="0" collapsed="false">
      <c r="A60" s="113" t="n">
        <v>435</v>
      </c>
      <c r="B60" s="112" t="n">
        <v>0.3285</v>
      </c>
      <c r="C60" s="112" t="n">
        <v>0.01684</v>
      </c>
      <c r="D60" s="112" t="n">
        <v>1.62296</v>
      </c>
      <c r="F60" s="122" t="n">
        <v>4455</v>
      </c>
      <c r="G60" s="123" t="n">
        <v>0.217928341</v>
      </c>
      <c r="H60" s="123" t="n">
        <v>0.493470798</v>
      </c>
    </row>
    <row r="61" customFormat="false" ht="15" hidden="false" customHeight="false" outlineLevel="0" collapsed="false">
      <c r="A61" s="113" t="n">
        <v>436</v>
      </c>
      <c r="B61" s="112" t="n">
        <v>0.3343513</v>
      </c>
      <c r="C61" s="112" t="n">
        <v>0.01800736</v>
      </c>
      <c r="D61" s="112" t="n">
        <v>1.6564048</v>
      </c>
      <c r="F61" s="122" t="n">
        <v>4546</v>
      </c>
      <c r="G61" s="123" t="n">
        <v>0.216703885</v>
      </c>
      <c r="H61" s="123" t="n">
        <v>0.49205862</v>
      </c>
    </row>
    <row r="62" customFormat="false" ht="15" hidden="false" customHeight="false" outlineLevel="0" collapsed="false">
      <c r="A62" s="113" t="n">
        <v>437</v>
      </c>
      <c r="B62" s="112" t="n">
        <v>0.3392101</v>
      </c>
      <c r="C62" s="112" t="n">
        <v>0.01921448</v>
      </c>
      <c r="D62" s="112" t="n">
        <v>1.6852959</v>
      </c>
      <c r="F62" s="122" t="n">
        <v>4638</v>
      </c>
      <c r="G62" s="123" t="n">
        <v>0.215516531</v>
      </c>
      <c r="H62" s="123" t="n">
        <v>0.490688141</v>
      </c>
    </row>
    <row r="63" customFormat="false" ht="15" hidden="false" customHeight="false" outlineLevel="0" collapsed="false">
      <c r="A63" s="113" t="n">
        <v>438</v>
      </c>
      <c r="B63" s="112" t="n">
        <v>0.3431213</v>
      </c>
      <c r="C63" s="112" t="n">
        <v>0.02045392</v>
      </c>
      <c r="D63" s="112" t="n">
        <v>1.7098745</v>
      </c>
      <c r="F63" s="122" t="n">
        <v>4733</v>
      </c>
      <c r="G63" s="123" t="n">
        <v>0.214365931</v>
      </c>
      <c r="H63" s="123" t="n">
        <v>0.489336917</v>
      </c>
    </row>
    <row r="64" customFormat="false" ht="15" hidden="false" customHeight="false" outlineLevel="0" collapsed="false">
      <c r="A64" s="113" t="n">
        <v>439</v>
      </c>
      <c r="B64" s="112" t="n">
        <v>0.3461296</v>
      </c>
      <c r="C64" s="112" t="n">
        <v>0.02171824</v>
      </c>
      <c r="D64" s="112" t="n">
        <v>1.7303821</v>
      </c>
      <c r="F64" s="122" t="n">
        <v>4830</v>
      </c>
      <c r="G64" s="123" t="n">
        <v>0.213251458</v>
      </c>
      <c r="H64" s="123" t="n">
        <v>0.487979453</v>
      </c>
    </row>
    <row r="65" customFormat="false" ht="15" hidden="false" customHeight="false" outlineLevel="0" collapsed="false">
      <c r="A65" s="113" t="n">
        <v>440</v>
      </c>
      <c r="B65" s="112" t="n">
        <v>0.34828</v>
      </c>
      <c r="C65" s="112" t="n">
        <v>0.023</v>
      </c>
      <c r="D65" s="112" t="n">
        <v>1.74706</v>
      </c>
      <c r="F65" s="122" t="n">
        <v>4928</v>
      </c>
      <c r="G65" s="123" t="n">
        <v>0.212172167</v>
      </c>
      <c r="H65" s="123" t="n">
        <v>0.486586922</v>
      </c>
    </row>
    <row r="66" customFormat="false" ht="15" hidden="false" customHeight="false" outlineLevel="0" collapsed="false">
      <c r="A66" s="113" t="n">
        <v>441</v>
      </c>
      <c r="B66" s="112" t="n">
        <v>0.3495999</v>
      </c>
      <c r="C66" s="112" t="n">
        <v>0.02429461</v>
      </c>
      <c r="D66" s="112" t="n">
        <v>1.7600446</v>
      </c>
      <c r="F66" s="122" t="n">
        <v>5029</v>
      </c>
      <c r="G66" s="123" t="n">
        <v>0.211126777</v>
      </c>
      <c r="H66" s="123" t="n">
        <v>0.485127087</v>
      </c>
    </row>
    <row r="67" customFormat="false" ht="15" hidden="false" customHeight="false" outlineLevel="0" collapsed="false">
      <c r="A67" s="113" t="n">
        <v>442</v>
      </c>
      <c r="B67" s="112" t="n">
        <v>0.3501474</v>
      </c>
      <c r="C67" s="112" t="n">
        <v>0.02561024</v>
      </c>
      <c r="D67" s="112" t="n">
        <v>1.7696233</v>
      </c>
      <c r="F67" s="122" t="n">
        <v>5131</v>
      </c>
      <c r="G67" s="123" t="n">
        <v>0.210114206</v>
      </c>
      <c r="H67" s="123" t="n">
        <v>0.483582317</v>
      </c>
    </row>
    <row r="68" customFormat="false" ht="15" hidden="false" customHeight="false" outlineLevel="0" collapsed="false">
      <c r="A68" s="113" t="n">
        <v>443</v>
      </c>
      <c r="B68" s="112" t="n">
        <v>0.350013</v>
      </c>
      <c r="C68" s="112" t="n">
        <v>0.02695857</v>
      </c>
      <c r="D68" s="112" t="n">
        <v>1.7762637</v>
      </c>
      <c r="F68" s="122" t="n">
        <v>5236</v>
      </c>
      <c r="G68" s="123" t="n">
        <v>0.209134087</v>
      </c>
      <c r="H68" s="123" t="n">
        <v>0.481966854</v>
      </c>
    </row>
    <row r="69" customFormat="false" ht="15" hidden="false" customHeight="false" outlineLevel="0" collapsed="false">
      <c r="A69" s="113" t="n">
        <v>444</v>
      </c>
      <c r="B69" s="112" t="n">
        <v>0.349287</v>
      </c>
      <c r="C69" s="112" t="n">
        <v>0.02835125</v>
      </c>
      <c r="D69" s="112" t="n">
        <v>1.7804334</v>
      </c>
      <c r="F69" s="122" t="n">
        <v>5343</v>
      </c>
      <c r="G69" s="123" t="n">
        <v>0.208185912</v>
      </c>
      <c r="H69" s="123" t="n">
        <v>0.480300605</v>
      </c>
    </row>
    <row r="70" customFormat="false" ht="15" hidden="false" customHeight="false" outlineLevel="0" collapsed="false">
      <c r="A70" s="113" t="n">
        <v>445</v>
      </c>
      <c r="B70" s="112" t="n">
        <v>0.34806</v>
      </c>
      <c r="C70" s="112" t="n">
        <v>0.0298</v>
      </c>
      <c r="D70" s="112" t="n">
        <v>1.7826</v>
      </c>
      <c r="F70" s="122" t="n">
        <v>5452</v>
      </c>
      <c r="G70" s="123" t="n">
        <v>0.207268904</v>
      </c>
      <c r="H70" s="123" t="n">
        <v>0.478606196</v>
      </c>
    </row>
    <row r="71" customFormat="false" ht="15" hidden="false" customHeight="false" outlineLevel="0" collapsed="false">
      <c r="A71" s="113" t="n">
        <v>446</v>
      </c>
      <c r="B71" s="112" t="n">
        <v>0.3463733</v>
      </c>
      <c r="C71" s="112" t="n">
        <v>0.03131083</v>
      </c>
      <c r="D71" s="112" t="n">
        <v>1.7829682</v>
      </c>
      <c r="F71" s="122" t="n">
        <v>5563</v>
      </c>
      <c r="G71" s="123" t="n">
        <v>0.206381989</v>
      </c>
      <c r="H71" s="123" t="n">
        <v>0.476909217</v>
      </c>
    </row>
    <row r="72" customFormat="false" ht="15" hidden="false" customHeight="false" outlineLevel="0" collapsed="false">
      <c r="A72" s="113" t="n">
        <v>447</v>
      </c>
      <c r="B72" s="112" t="n">
        <v>0.3442624</v>
      </c>
      <c r="C72" s="112" t="n">
        <v>0.03288368</v>
      </c>
      <c r="D72" s="112" t="n">
        <v>1.7816998</v>
      </c>
      <c r="F72" s="122" t="n">
        <v>5677</v>
      </c>
      <c r="G72" s="123" t="n">
        <v>0.205523762</v>
      </c>
      <c r="H72" s="123" t="n">
        <v>0.475238477</v>
      </c>
    </row>
    <row r="73" customFormat="false" ht="15" hidden="false" customHeight="false" outlineLevel="0" collapsed="false">
      <c r="A73" s="113" t="n">
        <v>448</v>
      </c>
      <c r="B73" s="112" t="n">
        <v>0.3418088</v>
      </c>
      <c r="C73" s="112" t="n">
        <v>0.03452112</v>
      </c>
      <c r="D73" s="112" t="n">
        <v>1.7791982</v>
      </c>
      <c r="F73" s="122" t="n">
        <v>5793</v>
      </c>
      <c r="G73" s="123" t="n">
        <v>0.20469257</v>
      </c>
      <c r="H73" s="123" t="n">
        <v>0.473624196</v>
      </c>
    </row>
    <row r="74" customFormat="false" ht="15" hidden="false" customHeight="false" outlineLevel="0" collapsed="false">
      <c r="A74" s="113" t="n">
        <v>449</v>
      </c>
      <c r="B74" s="112" t="n">
        <v>0.3390941</v>
      </c>
      <c r="C74" s="112" t="n">
        <v>0.03622571</v>
      </c>
      <c r="D74" s="112" t="n">
        <v>1.7758671</v>
      </c>
      <c r="F74" s="122" t="n">
        <v>5911</v>
      </c>
      <c r="G74" s="123" t="n">
        <v>0.203887697</v>
      </c>
      <c r="H74" s="123" t="n">
        <v>0.472075769</v>
      </c>
    </row>
    <row r="75" customFormat="false" ht="15" hidden="false" customHeight="false" outlineLevel="0" collapsed="false">
      <c r="A75" s="113" t="n">
        <v>450</v>
      </c>
      <c r="B75" s="112" t="n">
        <v>0.3362</v>
      </c>
      <c r="C75" s="112" t="n">
        <v>0.038</v>
      </c>
      <c r="D75" s="112" t="n">
        <v>1.77211</v>
      </c>
      <c r="F75" s="122" t="n">
        <v>6031</v>
      </c>
      <c r="G75" s="123" t="n">
        <v>0.203109033</v>
      </c>
      <c r="H75" s="123" t="n">
        <v>0.47058752</v>
      </c>
    </row>
    <row r="76" customFormat="false" ht="15" hidden="false" customHeight="false" outlineLevel="0" collapsed="false">
      <c r="A76" s="113" t="n">
        <v>451</v>
      </c>
      <c r="B76" s="112" t="n">
        <v>0.3331977</v>
      </c>
      <c r="C76" s="112" t="n">
        <v>0.03984667</v>
      </c>
      <c r="D76" s="112" t="n">
        <v>1.7682589</v>
      </c>
      <c r="F76" s="122" t="n">
        <v>6155</v>
      </c>
      <c r="G76" s="123" t="n">
        <v>0.202356299</v>
      </c>
      <c r="H76" s="123" t="n">
        <v>0.46915242</v>
      </c>
    </row>
    <row r="77" customFormat="false" ht="15" hidden="false" customHeight="false" outlineLevel="0" collapsed="false">
      <c r="A77" s="113" t="n">
        <v>452</v>
      </c>
      <c r="B77" s="112" t="n">
        <v>0.3300411</v>
      </c>
      <c r="C77" s="112" t="n">
        <v>0.041768</v>
      </c>
      <c r="D77" s="112" t="n">
        <v>1.764039</v>
      </c>
      <c r="F77" s="122" t="n">
        <v>6280</v>
      </c>
      <c r="G77" s="123" t="n">
        <v>0.201629018</v>
      </c>
      <c r="H77" s="123" t="n">
        <v>0.467762204</v>
      </c>
    </row>
    <row r="78" customFormat="false" ht="15" hidden="false" customHeight="false" outlineLevel="0" collapsed="false">
      <c r="A78" s="113" t="n">
        <v>453</v>
      </c>
      <c r="B78" s="112" t="n">
        <v>0.3266357</v>
      </c>
      <c r="C78" s="112" t="n">
        <v>0.043766</v>
      </c>
      <c r="D78" s="112" t="n">
        <v>1.7589438</v>
      </c>
      <c r="F78" s="122" t="n">
        <v>6408</v>
      </c>
      <c r="G78" s="123" t="n">
        <v>0.200926489</v>
      </c>
      <c r="H78" s="123" t="n">
        <v>0.466407246</v>
      </c>
    </row>
    <row r="79" customFormat="false" ht="15" hidden="false" customHeight="false" outlineLevel="0" collapsed="false">
      <c r="A79" s="113" t="n">
        <v>454</v>
      </c>
      <c r="B79" s="112" t="n">
        <v>0.3228868</v>
      </c>
      <c r="C79" s="112" t="n">
        <v>0.04584267</v>
      </c>
      <c r="D79" s="112" t="n">
        <v>1.7524663</v>
      </c>
      <c r="F79" s="122" t="n">
        <v>6539</v>
      </c>
      <c r="G79" s="123" t="n">
        <v>0.200247767</v>
      </c>
      <c r="H79" s="123" t="n">
        <v>0.465076449</v>
      </c>
    </row>
    <row r="80" customFormat="false" ht="15" hidden="false" customHeight="false" outlineLevel="0" collapsed="false">
      <c r="A80" s="113" t="n">
        <v>455</v>
      </c>
      <c r="B80" s="112" t="n">
        <v>0.3187</v>
      </c>
      <c r="C80" s="112" t="n">
        <v>0.048</v>
      </c>
      <c r="D80" s="112" t="n">
        <v>1.7441</v>
      </c>
      <c r="F80" s="120" t="n">
        <v>6673</v>
      </c>
      <c r="G80" s="121" t="n">
        <v>0.199591634</v>
      </c>
      <c r="H80" s="121" t="n">
        <v>0.463757096</v>
      </c>
    </row>
    <row r="81" customFormat="false" ht="15" hidden="false" customHeight="false" outlineLevel="0" collapsed="false">
      <c r="A81" s="113" t="n">
        <v>456</v>
      </c>
      <c r="B81" s="112" t="n">
        <v>0.3140251</v>
      </c>
      <c r="C81" s="112" t="n">
        <v>0.05024368</v>
      </c>
      <c r="D81" s="112" t="n">
        <v>1.7335595</v>
      </c>
      <c r="F81" s="120" t="n">
        <v>6809</v>
      </c>
      <c r="G81" s="121" t="n">
        <v>0.198956913</v>
      </c>
      <c r="H81" s="121" t="n">
        <v>0.462438068</v>
      </c>
    </row>
    <row r="82" customFormat="false" ht="15" hidden="false" customHeight="false" outlineLevel="0" collapsed="false">
      <c r="A82" s="113" t="n">
        <v>457</v>
      </c>
      <c r="B82" s="112" t="n">
        <v>0.308884</v>
      </c>
      <c r="C82" s="112" t="n">
        <v>0.05257304</v>
      </c>
      <c r="D82" s="112" t="n">
        <v>1.7208581</v>
      </c>
      <c r="F82" s="120" t="n">
        <v>6948</v>
      </c>
      <c r="G82" s="121" t="n">
        <v>0.198343372</v>
      </c>
      <c r="H82" s="121" t="n">
        <v>0.46111892</v>
      </c>
    </row>
    <row r="83" customFormat="false" ht="15" hidden="false" customHeight="false" outlineLevel="0" collapsed="false">
      <c r="A83" s="113" t="n">
        <v>458</v>
      </c>
      <c r="B83" s="112" t="n">
        <v>0.3032904</v>
      </c>
      <c r="C83" s="112" t="n">
        <v>0.05498056</v>
      </c>
      <c r="D83" s="112" t="n">
        <v>1.7059369</v>
      </c>
      <c r="F83" s="120" t="n">
        <v>7090</v>
      </c>
      <c r="G83" s="121" t="n">
        <v>0.197750894</v>
      </c>
      <c r="H83" s="121" t="n">
        <v>0.459801821</v>
      </c>
    </row>
    <row r="84" customFormat="false" ht="15" hidden="false" customHeight="false" outlineLevel="0" collapsed="false">
      <c r="A84" s="113" t="n">
        <v>459</v>
      </c>
      <c r="B84" s="112" t="n">
        <v>0.2972579</v>
      </c>
      <c r="C84" s="112" t="n">
        <v>0.05745872</v>
      </c>
      <c r="D84" s="112" t="n">
        <v>1.6887372</v>
      </c>
      <c r="F84" s="120" t="n">
        <v>7234</v>
      </c>
      <c r="G84" s="121" t="n">
        <v>0.197179212</v>
      </c>
      <c r="H84" s="121" t="n">
        <v>0.458489144</v>
      </c>
    </row>
    <row r="85" customFormat="false" ht="15" hidden="false" customHeight="false" outlineLevel="0" collapsed="false">
      <c r="A85" s="113" t="n">
        <v>460</v>
      </c>
      <c r="B85" s="112" t="n">
        <v>0.2908</v>
      </c>
      <c r="C85" s="112" t="n">
        <v>0.06</v>
      </c>
      <c r="D85" s="112" t="n">
        <v>1.6692</v>
      </c>
      <c r="F85" s="120" t="n">
        <v>7382</v>
      </c>
      <c r="G85" s="121" t="n">
        <v>0.196627896</v>
      </c>
      <c r="H85" s="121" t="n">
        <v>0.457183476</v>
      </c>
    </row>
    <row r="86" customFormat="false" ht="15" hidden="false" customHeight="false" outlineLevel="0" collapsed="false">
      <c r="A86" s="113" t="n">
        <v>461</v>
      </c>
      <c r="B86" s="112" t="n">
        <v>0.2839701</v>
      </c>
      <c r="C86" s="112" t="n">
        <v>0.06260197</v>
      </c>
      <c r="D86" s="112" t="n">
        <v>1.6475287</v>
      </c>
      <c r="F86" s="120" t="n">
        <v>7532</v>
      </c>
      <c r="G86" s="121" t="n">
        <v>0.196096335</v>
      </c>
      <c r="H86" s="121" t="n">
        <v>0.45588764</v>
      </c>
    </row>
    <row r="87" customFormat="false" ht="15" hidden="false" customHeight="false" outlineLevel="0" collapsed="false">
      <c r="A87" s="113" t="n">
        <v>462</v>
      </c>
      <c r="B87" s="112" t="n">
        <v>0.2767214</v>
      </c>
      <c r="C87" s="112" t="n">
        <v>0.06527752</v>
      </c>
      <c r="D87" s="112" t="n">
        <v>1.6234127</v>
      </c>
      <c r="F87" s="120" t="n">
        <v>7686</v>
      </c>
      <c r="G87" s="121" t="n">
        <v>0.195583716</v>
      </c>
      <c r="H87" s="121" t="n">
        <v>0.4546047</v>
      </c>
    </row>
    <row r="88" customFormat="false" ht="15" hidden="false" customHeight="false" outlineLevel="0" collapsed="false">
      <c r="A88" s="113" t="n">
        <v>463</v>
      </c>
      <c r="B88" s="112" t="n">
        <v>0.2689178</v>
      </c>
      <c r="C88" s="112" t="n">
        <v>0.06804208</v>
      </c>
      <c r="D88" s="112" t="n">
        <v>1.5960223</v>
      </c>
      <c r="F88" s="120" t="n">
        <v>7843</v>
      </c>
      <c r="G88" s="121" t="n">
        <v>0.195089003</v>
      </c>
      <c r="H88" s="121" t="n">
        <v>0.453337989</v>
      </c>
    </row>
    <row r="89" customFormat="false" ht="15" hidden="false" customHeight="false" outlineLevel="0" collapsed="false">
      <c r="A89" s="113" t="n">
        <v>464</v>
      </c>
      <c r="B89" s="112" t="n">
        <v>0.2604227</v>
      </c>
      <c r="C89" s="112" t="n">
        <v>0.07091109</v>
      </c>
      <c r="D89" s="112" t="n">
        <v>1.564528</v>
      </c>
      <c r="F89" s="120" t="n">
        <v>8003</v>
      </c>
      <c r="G89" s="121" t="n">
        <v>0.194610914</v>
      </c>
      <c r="H89" s="121" t="n">
        <v>0.452091128</v>
      </c>
    </row>
    <row r="90" customFormat="false" ht="15" hidden="false" customHeight="false" outlineLevel="0" collapsed="false">
      <c r="A90" s="113" t="n">
        <v>465</v>
      </c>
      <c r="B90" s="112" t="n">
        <v>0.2511</v>
      </c>
      <c r="C90" s="112" t="n">
        <v>0.0739</v>
      </c>
      <c r="D90" s="112" t="n">
        <v>1.5281</v>
      </c>
      <c r="F90" s="120" t="n">
        <v>8166</v>
      </c>
      <c r="G90" s="121" t="n">
        <v>0.194148232</v>
      </c>
      <c r="H90" s="121" t="n">
        <v>0.450867366</v>
      </c>
    </row>
    <row r="91" customFormat="false" ht="15" hidden="false" customHeight="false" outlineLevel="0" collapsed="false">
      <c r="A91" s="113" t="n">
        <v>466</v>
      </c>
      <c r="B91" s="112" t="n">
        <v>0.2408475</v>
      </c>
      <c r="C91" s="112" t="n">
        <v>0.077016</v>
      </c>
      <c r="D91" s="112" t="n">
        <v>1.4861114</v>
      </c>
      <c r="F91" s="120" t="n">
        <v>8333</v>
      </c>
      <c r="G91" s="121" t="n">
        <v>0.193700788</v>
      </c>
      <c r="H91" s="121" t="n">
        <v>0.449667576</v>
      </c>
    </row>
    <row r="92" customFormat="false" ht="15" hidden="false" customHeight="false" outlineLevel="0" collapsed="false">
      <c r="A92" s="113" t="n">
        <v>467</v>
      </c>
      <c r="B92" s="112" t="n">
        <v>0.2298512</v>
      </c>
      <c r="C92" s="112" t="n">
        <v>0.0802664</v>
      </c>
      <c r="D92" s="112" t="n">
        <v>1.4395215</v>
      </c>
      <c r="F92" s="120" t="n">
        <v>8503</v>
      </c>
      <c r="G92" s="121" t="n">
        <v>0.19326861</v>
      </c>
      <c r="H92" s="121" t="n">
        <v>0.44849193</v>
      </c>
    </row>
    <row r="93" customFormat="false" ht="15" hidden="false" customHeight="false" outlineLevel="0" collapsed="false">
      <c r="A93" s="113" t="n">
        <v>468</v>
      </c>
      <c r="B93" s="112" t="n">
        <v>0.2184072</v>
      </c>
      <c r="C93" s="112" t="n">
        <v>0.0836668</v>
      </c>
      <c r="D93" s="112" t="n">
        <v>1.3898799</v>
      </c>
      <c r="F93" s="120" t="n">
        <v>8677</v>
      </c>
      <c r="G93" s="121" t="n">
        <v>0.192851633</v>
      </c>
      <c r="H93" s="121" t="n">
        <v>0.447340445</v>
      </c>
    </row>
    <row r="94" customFormat="false" ht="15" hidden="false" customHeight="false" outlineLevel="0" collapsed="false">
      <c r="A94" s="113" t="n">
        <v>469</v>
      </c>
      <c r="B94" s="112" t="n">
        <v>0.2068115</v>
      </c>
      <c r="C94" s="112" t="n">
        <v>0.0872328</v>
      </c>
      <c r="D94" s="112" t="n">
        <v>1.3387362</v>
      </c>
      <c r="F94" s="120" t="n">
        <v>8854</v>
      </c>
      <c r="G94" s="121" t="n">
        <v>0.19244969</v>
      </c>
      <c r="H94" s="121" t="n">
        <v>0.446212959</v>
      </c>
    </row>
    <row r="95" customFormat="false" ht="15" hidden="false" customHeight="false" outlineLevel="0" collapsed="false">
      <c r="A95" s="113" t="n">
        <v>470</v>
      </c>
      <c r="B95" s="112" t="n">
        <v>0.19536</v>
      </c>
      <c r="C95" s="112" t="n">
        <v>0.09098</v>
      </c>
      <c r="D95" s="112" t="n">
        <v>1.28764</v>
      </c>
      <c r="F95" s="120" t="n">
        <v>9034</v>
      </c>
      <c r="G95" s="121" t="n">
        <v>0.1920625</v>
      </c>
      <c r="H95" s="121" t="n">
        <v>0.445109123</v>
      </c>
    </row>
    <row r="96" customFormat="false" ht="15" hidden="false" customHeight="false" outlineLevel="0" collapsed="false">
      <c r="A96" s="113" t="n">
        <v>471</v>
      </c>
      <c r="B96" s="112" t="n">
        <v>0.1842136</v>
      </c>
      <c r="C96" s="112" t="n">
        <v>0.09491755</v>
      </c>
      <c r="D96" s="112" t="n">
        <v>1.2374223</v>
      </c>
      <c r="F96" s="120" t="n">
        <v>9219</v>
      </c>
      <c r="G96" s="121" t="n">
        <v>0.191689651</v>
      </c>
      <c r="H96" s="121" t="n">
        <v>0.444028362</v>
      </c>
    </row>
    <row r="97" customFormat="false" ht="15" hidden="false" customHeight="false" outlineLevel="0" collapsed="false">
      <c r="A97" s="113" t="n">
        <v>472</v>
      </c>
      <c r="B97" s="112" t="n">
        <v>0.1733273</v>
      </c>
      <c r="C97" s="112" t="n">
        <v>0.09904584</v>
      </c>
      <c r="D97" s="112" t="n">
        <v>1.1878243</v>
      </c>
      <c r="F97" s="120" t="n">
        <v>9407</v>
      </c>
      <c r="G97" s="121" t="n">
        <v>0.191330594</v>
      </c>
      <c r="H97" s="121" t="n">
        <v>0.442969866</v>
      </c>
    </row>
    <row r="98" customFormat="false" ht="15" hidden="false" customHeight="false" outlineLevel="0" collapsed="false">
      <c r="A98" s="113" t="n">
        <v>473</v>
      </c>
      <c r="B98" s="112" t="n">
        <v>0.1626881</v>
      </c>
      <c r="C98" s="112" t="n">
        <v>0.1033674</v>
      </c>
      <c r="D98" s="112" t="n">
        <v>1.1387611</v>
      </c>
      <c r="F98" s="120" t="n">
        <v>9599</v>
      </c>
      <c r="G98" s="121" t="n">
        <v>0.190984622</v>
      </c>
      <c r="H98" s="121" t="n">
        <v>0.441932558</v>
      </c>
    </row>
    <row r="99" customFormat="false" ht="15" hidden="false" customHeight="false" outlineLevel="0" collapsed="false">
      <c r="A99" s="113" t="n">
        <v>474</v>
      </c>
      <c r="B99" s="112" t="n">
        <v>0.1522833</v>
      </c>
      <c r="C99" s="112" t="n">
        <v>0.1078846</v>
      </c>
      <c r="D99" s="112" t="n">
        <v>1.090148</v>
      </c>
      <c r="F99" s="120" t="n">
        <v>9795</v>
      </c>
      <c r="G99" s="121" t="n">
        <v>0.190650854</v>
      </c>
      <c r="H99" s="121" t="n">
        <v>0.44091506</v>
      </c>
    </row>
    <row r="100" customFormat="false" ht="15" hidden="false" customHeight="false" outlineLevel="0" collapsed="false">
      <c r="A100" s="113" t="n">
        <v>475</v>
      </c>
      <c r="B100" s="112" t="n">
        <v>0.1421</v>
      </c>
      <c r="C100" s="112" t="n">
        <v>0.1126</v>
      </c>
      <c r="D100" s="112" t="n">
        <v>1.0419</v>
      </c>
      <c r="F100" s="120" t="n">
        <v>9995</v>
      </c>
      <c r="G100" s="121" t="n">
        <v>0.190328224</v>
      </c>
      <c r="H100" s="121" t="n">
        <v>0.439915676</v>
      </c>
    </row>
    <row r="101" customFormat="false" ht="15" hidden="false" customHeight="false" outlineLevel="0" collapsed="false">
      <c r="A101" s="113" t="n">
        <v>476</v>
      </c>
      <c r="B101" s="112" t="n">
        <v>0.1321786</v>
      </c>
      <c r="C101" s="112" t="n">
        <v>0.117532</v>
      </c>
      <c r="D101" s="112" t="n">
        <v>0.9941976</v>
      </c>
      <c r="F101" s="120" t="n">
        <v>10199</v>
      </c>
      <c r="G101" s="121" t="n">
        <v>0.190015689</v>
      </c>
      <c r="H101" s="121" t="n">
        <v>0.438932802</v>
      </c>
    </row>
    <row r="102" customFormat="false" ht="15" hidden="false" customHeight="false" outlineLevel="0" collapsed="false">
      <c r="A102" s="113" t="n">
        <v>477</v>
      </c>
      <c r="B102" s="112" t="n">
        <v>0.1225696</v>
      </c>
      <c r="C102" s="112" t="n">
        <v>0.1226744</v>
      </c>
      <c r="D102" s="112" t="n">
        <v>0.9473473</v>
      </c>
      <c r="F102" s="120" t="n">
        <v>10407</v>
      </c>
      <c r="G102" s="121" t="n">
        <v>0.189713058</v>
      </c>
      <c r="H102" s="121" t="n">
        <v>0.437966534</v>
      </c>
    </row>
    <row r="103" customFormat="false" ht="15" hidden="false" customHeight="false" outlineLevel="0" collapsed="false">
      <c r="A103" s="113" t="n">
        <v>478</v>
      </c>
      <c r="B103" s="112" t="n">
        <v>0.1132752</v>
      </c>
      <c r="C103" s="112" t="n">
        <v>0.1279928</v>
      </c>
      <c r="D103" s="112" t="n">
        <v>0.9014531</v>
      </c>
      <c r="F103" s="120" t="n">
        <v>10619</v>
      </c>
      <c r="G103" s="121" t="n">
        <v>0.189420344</v>
      </c>
      <c r="H103" s="121" t="n">
        <v>0.437017415</v>
      </c>
    </row>
    <row r="104" customFormat="false" ht="15" hidden="false" customHeight="false" outlineLevel="0" collapsed="false">
      <c r="A104" s="113" t="n">
        <v>479</v>
      </c>
      <c r="B104" s="112" t="n">
        <v>0.1042979</v>
      </c>
      <c r="C104" s="112" t="n">
        <v>0.1334528</v>
      </c>
      <c r="D104" s="112" t="n">
        <v>0.8566193</v>
      </c>
      <c r="F104" s="120" t="n">
        <v>10836</v>
      </c>
      <c r="G104" s="121" t="n">
        <v>0.189137497</v>
      </c>
      <c r="H104" s="121" t="n">
        <v>0.436085927</v>
      </c>
    </row>
    <row r="105" customFormat="false" ht="15" hidden="false" customHeight="false" outlineLevel="0" collapsed="false">
      <c r="A105" s="113" t="n">
        <v>480</v>
      </c>
      <c r="B105" s="112" t="n">
        <v>0.09564</v>
      </c>
      <c r="C105" s="112" t="n">
        <v>0.13902</v>
      </c>
      <c r="D105" s="112" t="n">
        <v>0.8129501</v>
      </c>
      <c r="F105" s="120" t="n">
        <v>11057</v>
      </c>
      <c r="G105" s="121" t="n">
        <v>0.1888644</v>
      </c>
      <c r="H105" s="121" t="n">
        <v>0.435172479</v>
      </c>
    </row>
    <row r="106" customFormat="false" ht="15" hidden="false" customHeight="false" outlineLevel="0" collapsed="false">
      <c r="A106" s="113" t="n">
        <v>481</v>
      </c>
      <c r="B106" s="112" t="n">
        <v>0.08729955</v>
      </c>
      <c r="C106" s="112" t="n">
        <v>0.1446764</v>
      </c>
      <c r="D106" s="112" t="n">
        <v>0.7705173</v>
      </c>
      <c r="F106" s="120" t="n">
        <v>11283</v>
      </c>
      <c r="G106" s="121" t="n">
        <v>0.188600864</v>
      </c>
      <c r="H106" s="121" t="n">
        <v>0.43427739</v>
      </c>
    </row>
    <row r="107" customFormat="false" ht="15" hidden="false" customHeight="false" outlineLevel="0" collapsed="false">
      <c r="A107" s="113" t="n">
        <v>482</v>
      </c>
      <c r="B107" s="112" t="n">
        <v>0.07930804</v>
      </c>
      <c r="C107" s="112" t="n">
        <v>0.1504693</v>
      </c>
      <c r="D107" s="112" t="n">
        <v>0.7294448</v>
      </c>
      <c r="F107" s="120" t="n">
        <v>11513</v>
      </c>
      <c r="G107" s="121" t="n">
        <v>0.188346652</v>
      </c>
      <c r="H107" s="121" t="n">
        <v>0.433400793</v>
      </c>
    </row>
    <row r="108" customFormat="false" ht="15" hidden="false" customHeight="false" outlineLevel="0" collapsed="false">
      <c r="A108" s="113" t="n">
        <v>483</v>
      </c>
      <c r="B108" s="112" t="n">
        <v>0.07171776</v>
      </c>
      <c r="C108" s="112" t="n">
        <v>0.1564619</v>
      </c>
      <c r="D108" s="112" t="n">
        <v>0.6899136</v>
      </c>
      <c r="F108" s="120" t="n">
        <v>11748</v>
      </c>
      <c r="G108" s="121" t="n">
        <v>0.188101459</v>
      </c>
      <c r="H108" s="121" t="n">
        <v>0.43254266</v>
      </c>
    </row>
    <row r="109" customFormat="false" ht="15" hidden="false" customHeight="false" outlineLevel="0" collapsed="false">
      <c r="A109" s="113" t="n">
        <v>484</v>
      </c>
      <c r="B109" s="112" t="n">
        <v>0.06458099</v>
      </c>
      <c r="C109" s="112" t="n">
        <v>0.1627177</v>
      </c>
      <c r="D109" s="112" t="n">
        <v>0.6521049</v>
      </c>
      <c r="F109" s="120" t="n">
        <v>11988</v>
      </c>
      <c r="G109" s="121" t="n">
        <v>0.187864885</v>
      </c>
      <c r="H109" s="121" t="n">
        <v>0.431702822</v>
      </c>
    </row>
    <row r="110" customFormat="false" ht="15" hidden="false" customHeight="false" outlineLevel="0" collapsed="false">
      <c r="A110" s="113" t="n">
        <v>485</v>
      </c>
      <c r="B110" s="112" t="n">
        <v>0.05795001</v>
      </c>
      <c r="C110" s="112" t="n">
        <v>0.1693</v>
      </c>
      <c r="D110" s="112" t="n">
        <v>0.6162</v>
      </c>
      <c r="F110" s="120" t="n">
        <v>12232</v>
      </c>
      <c r="G110" s="121" t="n">
        <v>0.187636424</v>
      </c>
      <c r="H110" s="121" t="n">
        <v>0.430880958</v>
      </c>
    </row>
    <row r="111" customFormat="false" ht="15" hidden="false" customHeight="false" outlineLevel="0" collapsed="false">
      <c r="A111" s="113" t="n">
        <v>486</v>
      </c>
      <c r="B111" s="112" t="n">
        <v>0.05186211</v>
      </c>
      <c r="C111" s="112" t="n">
        <v>0.1762431</v>
      </c>
      <c r="D111" s="112" t="n">
        <v>0.5823286</v>
      </c>
      <c r="F111" s="120" t="n">
        <v>12482</v>
      </c>
      <c r="G111" s="121" t="n">
        <v>0.187415454</v>
      </c>
      <c r="H111" s="121" t="n">
        <v>0.430076579</v>
      </c>
    </row>
    <row r="112" customFormat="false" ht="15" hidden="false" customHeight="false" outlineLevel="0" collapsed="false">
      <c r="A112" s="113" t="n">
        <v>487</v>
      </c>
      <c r="B112" s="112" t="n">
        <v>0.04628152</v>
      </c>
      <c r="C112" s="112" t="n">
        <v>0.1835581</v>
      </c>
      <c r="D112" s="112" t="n">
        <v>0.5504162</v>
      </c>
      <c r="F112" s="120" t="n">
        <v>12737</v>
      </c>
      <c r="G112" s="121" t="n">
        <v>0.187201344</v>
      </c>
      <c r="H112" s="121" t="n">
        <v>0.429289124</v>
      </c>
    </row>
    <row r="113" customFormat="false" ht="15" hidden="false" customHeight="false" outlineLevel="0" collapsed="false">
      <c r="A113" s="113" t="n">
        <v>488</v>
      </c>
      <c r="B113" s="112" t="n">
        <v>0.04115088</v>
      </c>
      <c r="C113" s="112" t="n">
        <v>0.1912735</v>
      </c>
      <c r="D113" s="112" t="n">
        <v>0.5203376</v>
      </c>
      <c r="F113" s="120" t="n">
        <v>12997</v>
      </c>
      <c r="G113" s="121" t="n">
        <v>0.186993935</v>
      </c>
      <c r="H113" s="121" t="n">
        <v>0.428518487</v>
      </c>
    </row>
    <row r="114" customFormat="false" ht="15" hidden="false" customHeight="false" outlineLevel="0" collapsed="false">
      <c r="A114" s="113" t="n">
        <v>489</v>
      </c>
      <c r="B114" s="112" t="n">
        <v>0.03641283</v>
      </c>
      <c r="C114" s="112" t="n">
        <v>0.199418</v>
      </c>
      <c r="D114" s="112" t="n">
        <v>0.4919673</v>
      </c>
      <c r="F114" s="120" t="n">
        <v>13262</v>
      </c>
      <c r="G114" s="121" t="n">
        <v>0.186793199</v>
      </c>
      <c r="H114" s="121" t="n">
        <v>0.427764621</v>
      </c>
    </row>
    <row r="115" customFormat="false" ht="15" hidden="false" customHeight="false" outlineLevel="0" collapsed="false">
      <c r="A115" s="113" t="n">
        <v>490</v>
      </c>
      <c r="B115" s="112" t="n">
        <v>0.03201</v>
      </c>
      <c r="C115" s="112" t="n">
        <v>0.20802</v>
      </c>
      <c r="D115" s="112" t="n">
        <v>0.46518</v>
      </c>
      <c r="F115" s="120" t="n">
        <v>13533</v>
      </c>
      <c r="G115" s="121" t="n">
        <v>0.186599059</v>
      </c>
      <c r="H115" s="121" t="n">
        <v>0.427027361</v>
      </c>
    </row>
    <row r="116" customFormat="false" ht="15" hidden="false" customHeight="false" outlineLevel="0" collapsed="false">
      <c r="A116" s="113" t="n">
        <v>491</v>
      </c>
      <c r="B116" s="112" t="n">
        <v>0.0279172</v>
      </c>
      <c r="C116" s="112" t="n">
        <v>0.2171199</v>
      </c>
      <c r="D116" s="112" t="n">
        <v>0.4399246</v>
      </c>
      <c r="F116" s="120" t="n">
        <v>13809</v>
      </c>
      <c r="G116" s="121" t="n">
        <v>0.186411388</v>
      </c>
      <c r="H116" s="121" t="n">
        <v>0.426306395</v>
      </c>
    </row>
    <row r="117" customFormat="false" ht="15" hidden="false" customHeight="false" outlineLevel="0" collapsed="false">
      <c r="A117" s="113" t="n">
        <v>492</v>
      </c>
      <c r="B117" s="112" t="n">
        <v>0.0241444</v>
      </c>
      <c r="C117" s="112" t="n">
        <v>0.2267345</v>
      </c>
      <c r="D117" s="112" t="n">
        <v>0.4161836</v>
      </c>
      <c r="F117" s="120" t="n">
        <v>14091</v>
      </c>
      <c r="G117" s="121" t="n">
        <v>0.186230003</v>
      </c>
      <c r="H117" s="121" t="n">
        <v>0.425601263</v>
      </c>
    </row>
    <row r="118" customFormat="false" ht="15" hidden="false" customHeight="false" outlineLevel="0" collapsed="false">
      <c r="A118" s="113" t="n">
        <v>493</v>
      </c>
      <c r="B118" s="112" t="n">
        <v>0.020687</v>
      </c>
      <c r="C118" s="112" t="n">
        <v>0.2368571</v>
      </c>
      <c r="D118" s="112" t="n">
        <v>0.3938822</v>
      </c>
      <c r="F118" s="120" t="n">
        <v>14378</v>
      </c>
      <c r="G118" s="121" t="n">
        <v>0.186054655</v>
      </c>
      <c r="H118" s="121" t="n">
        <v>0.42491133</v>
      </c>
    </row>
    <row r="119" customFormat="false" ht="15" hidden="false" customHeight="false" outlineLevel="0" collapsed="false">
      <c r="A119" s="113" t="n">
        <v>494</v>
      </c>
      <c r="B119" s="112" t="n">
        <v>0.0175404</v>
      </c>
      <c r="C119" s="112" t="n">
        <v>0.2474812</v>
      </c>
      <c r="D119" s="112" t="n">
        <v>0.3729459</v>
      </c>
      <c r="F119" s="120" t="n">
        <v>14672</v>
      </c>
      <c r="G119" s="121" t="n">
        <v>0.185885136</v>
      </c>
      <c r="H119" s="121" t="n">
        <v>0.424236174</v>
      </c>
    </row>
    <row r="120" customFormat="false" ht="15" hidden="false" customHeight="false" outlineLevel="0" collapsed="false">
      <c r="A120" s="113" t="n">
        <v>495</v>
      </c>
      <c r="B120" s="112" t="n">
        <v>0.0147</v>
      </c>
      <c r="C120" s="112" t="n">
        <v>0.2586</v>
      </c>
      <c r="D120" s="112" t="n">
        <v>0.3533</v>
      </c>
      <c r="F120" s="120" t="n">
        <v>14971</v>
      </c>
      <c r="G120" s="121" t="n">
        <v>0.185721351</v>
      </c>
      <c r="H120" s="121" t="n">
        <v>0.423575873</v>
      </c>
    </row>
    <row r="121" customFormat="false" ht="15" hidden="false" customHeight="false" outlineLevel="0" collapsed="false">
      <c r="A121" s="113" t="n">
        <v>496</v>
      </c>
      <c r="B121" s="112" t="n">
        <v>0.01216179</v>
      </c>
      <c r="C121" s="112" t="n">
        <v>0.2701849</v>
      </c>
      <c r="D121" s="112" t="n">
        <v>0.3348578</v>
      </c>
      <c r="F121" s="120" t="n">
        <v>15277</v>
      </c>
      <c r="G121" s="121" t="n">
        <v>0.185563174</v>
      </c>
      <c r="H121" s="121" t="n">
        <v>0.422930469</v>
      </c>
    </row>
    <row r="122" customFormat="false" ht="15" hidden="false" customHeight="false" outlineLevel="0" collapsed="false">
      <c r="A122" s="113" t="n">
        <v>497</v>
      </c>
      <c r="B122" s="112" t="n">
        <v>0.00991996</v>
      </c>
      <c r="C122" s="112" t="n">
        <v>0.2822939</v>
      </c>
      <c r="D122" s="112" t="n">
        <v>0.3175521</v>
      </c>
      <c r="F122" s="120" t="n">
        <v>15588</v>
      </c>
      <c r="G122" s="121" t="n">
        <v>0.185410427</v>
      </c>
      <c r="H122" s="121" t="n">
        <v>0.422299905</v>
      </c>
    </row>
    <row r="123" customFormat="false" ht="15" hidden="false" customHeight="false" outlineLevel="0" collapsed="false">
      <c r="A123" s="113" t="n">
        <v>498</v>
      </c>
      <c r="B123" s="112" t="n">
        <v>0.00796724</v>
      </c>
      <c r="C123" s="112" t="n">
        <v>0.2950505</v>
      </c>
      <c r="D123" s="112" t="n">
        <v>0.3013375</v>
      </c>
      <c r="F123" s="120" t="n">
        <v>15906</v>
      </c>
      <c r="G123" s="121" t="n">
        <v>0.185262874</v>
      </c>
      <c r="H123" s="121" t="n">
        <v>0.421684013</v>
      </c>
    </row>
    <row r="124" customFormat="false" ht="15" hidden="false" customHeight="false" outlineLevel="0" collapsed="false">
      <c r="A124" s="113" t="n">
        <v>499</v>
      </c>
      <c r="B124" s="112" t="n">
        <v>0.006296346</v>
      </c>
      <c r="C124" s="112" t="n">
        <v>0.308578</v>
      </c>
      <c r="D124" s="112" t="n">
        <v>0.2861686</v>
      </c>
      <c r="F124" s="120" t="n">
        <v>16231</v>
      </c>
      <c r="G124" s="121" t="n">
        <v>0.185120218</v>
      </c>
      <c r="H124" s="121" t="n">
        <v>0.421082499</v>
      </c>
    </row>
    <row r="125" customFormat="false" ht="15" hidden="false" customHeight="false" outlineLevel="0" collapsed="false">
      <c r="A125" s="113" t="n">
        <v>500</v>
      </c>
      <c r="B125" s="112" t="n">
        <v>0.0049</v>
      </c>
      <c r="C125" s="112" t="n">
        <v>0.323</v>
      </c>
      <c r="D125" s="112" t="n">
        <v>0.272</v>
      </c>
      <c r="F125" s="120" t="n">
        <v>16562</v>
      </c>
      <c r="G125" s="121" t="n">
        <v>0.184982091</v>
      </c>
      <c r="H125" s="121" t="n">
        <v>0.420494933</v>
      </c>
    </row>
    <row r="126" customFormat="false" ht="15" hidden="false" customHeight="false" outlineLevel="0" collapsed="false">
      <c r="A126" s="113" t="n">
        <v>501</v>
      </c>
      <c r="B126" s="112" t="n">
        <v>0.003777173</v>
      </c>
      <c r="C126" s="112" t="n">
        <v>0.3384021</v>
      </c>
      <c r="D126" s="112" t="n">
        <v>0.2588171</v>
      </c>
      <c r="F126" s="120" t="n">
        <v>16900</v>
      </c>
      <c r="G126" s="121" t="n">
        <v>0.18484808</v>
      </c>
      <c r="H126" s="121" t="n">
        <v>0.419920775</v>
      </c>
    </row>
    <row r="127" customFormat="false" ht="15" hidden="false" customHeight="false" outlineLevel="0" collapsed="false">
      <c r="A127" s="113" t="n">
        <v>502</v>
      </c>
      <c r="B127" s="112" t="n">
        <v>0.00294532</v>
      </c>
      <c r="C127" s="112" t="n">
        <v>0.3546858</v>
      </c>
      <c r="D127" s="112" t="n">
        <v>0.2464838</v>
      </c>
      <c r="F127" s="120" t="n">
        <v>17245</v>
      </c>
      <c r="G127" s="121" t="n">
        <v>0.184718019</v>
      </c>
      <c r="H127" s="121" t="n">
        <v>0.419359833</v>
      </c>
    </row>
    <row r="128" customFormat="false" ht="15" hidden="false" customHeight="false" outlineLevel="0" collapsed="false">
      <c r="A128" s="113" t="n">
        <v>503</v>
      </c>
      <c r="B128" s="112" t="n">
        <v>0.00242488</v>
      </c>
      <c r="C128" s="112" t="n">
        <v>0.3716986</v>
      </c>
      <c r="D128" s="112" t="n">
        <v>0.2347718</v>
      </c>
      <c r="F128" s="120" t="n">
        <v>17597</v>
      </c>
      <c r="G128" s="121" t="n">
        <v>0.184591904</v>
      </c>
      <c r="H128" s="121" t="n">
        <v>0.418812119</v>
      </c>
    </row>
    <row r="129" customFormat="false" ht="15" hidden="false" customHeight="false" outlineLevel="0" collapsed="false">
      <c r="A129" s="113" t="n">
        <v>504</v>
      </c>
      <c r="B129" s="112" t="n">
        <v>0.002236293</v>
      </c>
      <c r="C129" s="112" t="n">
        <v>0.3892875</v>
      </c>
      <c r="D129" s="112" t="n">
        <v>0.2234533</v>
      </c>
      <c r="F129" s="120" t="n">
        <v>17956</v>
      </c>
      <c r="G129" s="121" t="n">
        <v>0.184469706</v>
      </c>
      <c r="H129" s="121" t="n">
        <v>0.418277558</v>
      </c>
    </row>
    <row r="130" customFormat="false" ht="15" hidden="false" customHeight="false" outlineLevel="0" collapsed="false">
      <c r="A130" s="113" t="n">
        <v>505</v>
      </c>
      <c r="B130" s="112" t="n">
        <v>0.0024</v>
      </c>
      <c r="C130" s="112" t="n">
        <v>0.4073</v>
      </c>
      <c r="D130" s="112" t="n">
        <v>0.2123</v>
      </c>
      <c r="F130" s="120" t="n">
        <v>18323</v>
      </c>
      <c r="G130" s="121" t="n">
        <v>0.184351368</v>
      </c>
      <c r="H130" s="121" t="n">
        <v>0.417755973</v>
      </c>
    </row>
    <row r="131" customFormat="false" ht="15" hidden="false" customHeight="false" outlineLevel="0" collapsed="false">
      <c r="A131" s="113" t="n">
        <v>506</v>
      </c>
      <c r="B131" s="112" t="n">
        <v>0.00292552</v>
      </c>
      <c r="C131" s="112" t="n">
        <v>0.4256299</v>
      </c>
      <c r="D131" s="112" t="n">
        <v>0.2011692</v>
      </c>
      <c r="F131" s="120" t="n">
        <v>18697</v>
      </c>
      <c r="G131" s="121" t="n">
        <v>0.1842368</v>
      </c>
      <c r="H131" s="121" t="n">
        <v>0.417247077</v>
      </c>
    </row>
    <row r="132" customFormat="false" ht="15" hidden="false" customHeight="false" outlineLevel="0" collapsed="false">
      <c r="A132" s="113" t="n">
        <v>507</v>
      </c>
      <c r="B132" s="112" t="n">
        <v>0.00383656</v>
      </c>
      <c r="C132" s="112" t="n">
        <v>0.4443096</v>
      </c>
      <c r="D132" s="112" t="n">
        <v>0.1901196</v>
      </c>
      <c r="F132" s="120" t="n">
        <v>19078</v>
      </c>
      <c r="G132" s="121" t="n">
        <v>0.184125877</v>
      </c>
      <c r="H132" s="121" t="n">
        <v>0.416750456</v>
      </c>
    </row>
    <row r="133" customFormat="false" ht="15" hidden="false" customHeight="false" outlineLevel="0" collapsed="false">
      <c r="A133" s="113" t="n">
        <v>508</v>
      </c>
      <c r="B133" s="112" t="n">
        <v>0.00517484</v>
      </c>
      <c r="C133" s="112" t="n">
        <v>0.4633944</v>
      </c>
      <c r="D133" s="112" t="n">
        <v>0.1792254</v>
      </c>
      <c r="F133" s="120" t="n">
        <v>19468</v>
      </c>
      <c r="G133" s="121" t="n">
        <v>0.184018434</v>
      </c>
      <c r="H133" s="121" t="n">
        <v>0.416265558</v>
      </c>
    </row>
    <row r="134" customFormat="false" ht="15" hidden="false" customHeight="false" outlineLevel="0" collapsed="false">
      <c r="A134" s="113" t="n">
        <v>509</v>
      </c>
      <c r="B134" s="112" t="n">
        <v>0.00698208</v>
      </c>
      <c r="C134" s="112" t="n">
        <v>0.4829395</v>
      </c>
      <c r="D134" s="112" t="n">
        <v>0.1685608</v>
      </c>
      <c r="F134" s="120" t="n">
        <v>19865</v>
      </c>
      <c r="G134" s="121" t="n">
        <v>0.183914263</v>
      </c>
      <c r="H134" s="121" t="n">
        <v>0.41579168</v>
      </c>
    </row>
    <row r="135" customFormat="false" ht="15" hidden="false" customHeight="false" outlineLevel="0" collapsed="false">
      <c r="A135" s="113" t="n">
        <v>510</v>
      </c>
      <c r="B135" s="112" t="n">
        <v>0.0093</v>
      </c>
      <c r="C135" s="112" t="n">
        <v>0.503</v>
      </c>
      <c r="D135" s="112" t="n">
        <v>0.1582</v>
      </c>
      <c r="F135" s="120" t="n">
        <v>20270</v>
      </c>
      <c r="G135" s="121" t="n">
        <v>0.183813124</v>
      </c>
      <c r="H135" s="121" t="n">
        <v>0.41532801</v>
      </c>
    </row>
    <row r="136" customFormat="false" ht="15" hidden="false" customHeight="false" outlineLevel="0" collapsed="false">
      <c r="A136" s="113" t="n">
        <v>511</v>
      </c>
      <c r="B136" s="112" t="n">
        <v>0.01214949</v>
      </c>
      <c r="C136" s="112" t="n">
        <v>0.5235693</v>
      </c>
      <c r="D136" s="112" t="n">
        <v>0.1481383</v>
      </c>
      <c r="F136" s="120" t="n">
        <v>20684</v>
      </c>
      <c r="G136" s="121" t="n">
        <v>0.183714924</v>
      </c>
      <c r="H136" s="121" t="n">
        <v>0.414874296</v>
      </c>
    </row>
    <row r="137" customFormat="false" ht="15" hidden="false" customHeight="false" outlineLevel="0" collapsed="false">
      <c r="A137" s="113" t="n">
        <v>512</v>
      </c>
      <c r="B137" s="112" t="n">
        <v>0.01553588</v>
      </c>
      <c r="C137" s="112" t="n">
        <v>0.544512</v>
      </c>
      <c r="D137" s="112" t="n">
        <v>0.1383758</v>
      </c>
      <c r="F137" s="120" t="n">
        <v>21106</v>
      </c>
      <c r="G137" s="121" t="n">
        <v>0.183619668</v>
      </c>
      <c r="H137" s="121" t="n">
        <v>0.41443068</v>
      </c>
    </row>
    <row r="138" customFormat="false" ht="15" hidden="false" customHeight="false" outlineLevel="0" collapsed="false">
      <c r="A138" s="113" t="n">
        <v>513</v>
      </c>
      <c r="B138" s="112" t="n">
        <v>0.01947752</v>
      </c>
      <c r="C138" s="112" t="n">
        <v>0.56569</v>
      </c>
      <c r="D138" s="112" t="n">
        <v>0.1289942</v>
      </c>
      <c r="F138" s="120" t="n">
        <v>21537</v>
      </c>
      <c r="G138" s="121" t="n">
        <v>0.183527349</v>
      </c>
      <c r="H138" s="121" t="n">
        <v>0.413997252</v>
      </c>
    </row>
    <row r="139" customFormat="false" ht="15" hidden="false" customHeight="false" outlineLevel="0" collapsed="false">
      <c r="A139" s="113" t="n">
        <v>514</v>
      </c>
      <c r="B139" s="112" t="n">
        <v>0.02399277</v>
      </c>
      <c r="C139" s="112" t="n">
        <v>0.5869653</v>
      </c>
      <c r="D139" s="112" t="n">
        <v>0.1200751</v>
      </c>
      <c r="F139" s="120" t="n">
        <v>21976</v>
      </c>
      <c r="G139" s="121" t="n">
        <v>0.183437935</v>
      </c>
      <c r="H139" s="121" t="n">
        <v>0.41357405</v>
      </c>
    </row>
    <row r="140" customFormat="false" ht="15" hidden="false" customHeight="false" outlineLevel="0" collapsed="false">
      <c r="A140" s="113" t="n">
        <v>515</v>
      </c>
      <c r="B140" s="112" t="n">
        <v>0.0291</v>
      </c>
      <c r="C140" s="112" t="n">
        <v>0.6082</v>
      </c>
      <c r="D140" s="112" t="n">
        <v>0.1117</v>
      </c>
      <c r="F140" s="120" t="n">
        <v>22425</v>
      </c>
      <c r="G140" s="121" t="n">
        <v>0.183351376</v>
      </c>
      <c r="H140" s="121" t="n">
        <v>0.41316104</v>
      </c>
    </row>
    <row r="141" customFormat="false" ht="15" hidden="false" customHeight="false" outlineLevel="0" collapsed="false">
      <c r="A141" s="113" t="n">
        <v>516</v>
      </c>
      <c r="B141" s="112" t="n">
        <v>0.03481485</v>
      </c>
      <c r="C141" s="112" t="n">
        <v>0.6293456</v>
      </c>
      <c r="D141" s="112" t="n">
        <v>0.1039048</v>
      </c>
      <c r="F141" s="120" t="n">
        <v>22883</v>
      </c>
      <c r="G141" s="121" t="n">
        <v>0.183267594</v>
      </c>
      <c r="H141" s="121" t="n">
        <v>0.412758114</v>
      </c>
    </row>
    <row r="142" customFormat="false" ht="15" hidden="false" customHeight="false" outlineLevel="0" collapsed="false">
      <c r="A142" s="113" t="n">
        <v>517</v>
      </c>
      <c r="B142" s="112" t="n">
        <v>0.04112016</v>
      </c>
      <c r="C142" s="112" t="n">
        <v>0.6503068</v>
      </c>
      <c r="D142" s="112" t="n">
        <v>0.09666748</v>
      </c>
      <c r="F142" s="120" t="n">
        <v>23349</v>
      </c>
      <c r="G142" s="121" t="n">
        <v>0.183186485</v>
      </c>
      <c r="H142" s="121" t="n">
        <v>0.412365081</v>
      </c>
    </row>
    <row r="143" customFormat="false" ht="15" hidden="false" customHeight="false" outlineLevel="0" collapsed="false">
      <c r="A143" s="113" t="n">
        <v>518</v>
      </c>
      <c r="B143" s="112" t="n">
        <v>0.04798504</v>
      </c>
      <c r="C143" s="112" t="n">
        <v>0.6708752</v>
      </c>
      <c r="D143" s="112" t="n">
        <v>0.08998272</v>
      </c>
      <c r="F143" s="120" t="n">
        <v>23826</v>
      </c>
      <c r="G143" s="121" t="n">
        <v>0.183107914</v>
      </c>
      <c r="H143" s="121" t="n">
        <v>0.41198166</v>
      </c>
    </row>
    <row r="144" customFormat="false" ht="15" hidden="false" customHeight="false" outlineLevel="0" collapsed="false">
      <c r="A144" s="113" t="n">
        <v>519</v>
      </c>
      <c r="B144" s="112" t="n">
        <v>0.05537861</v>
      </c>
      <c r="C144" s="112" t="n">
        <v>0.6908424</v>
      </c>
      <c r="D144" s="112" t="n">
        <v>0.08384531</v>
      </c>
      <c r="F144" s="120" t="n">
        <v>24312</v>
      </c>
      <c r="G144" s="121" t="n">
        <v>0.183031712</v>
      </c>
      <c r="H144" s="121" t="n">
        <v>0.411607464</v>
      </c>
    </row>
    <row r="145" customFormat="false" ht="15" hidden="false" customHeight="false" outlineLevel="0" collapsed="false">
      <c r="A145" s="113" t="n">
        <v>520</v>
      </c>
      <c r="B145" s="112" t="n">
        <v>0.06327</v>
      </c>
      <c r="C145" s="112" t="n">
        <v>0.71</v>
      </c>
      <c r="D145" s="112" t="n">
        <v>0.07824999</v>
      </c>
      <c r="F145" s="120" t="n">
        <v>24808</v>
      </c>
      <c r="G145" s="121" t="n">
        <v>0.182957673</v>
      </c>
      <c r="H145" s="121" t="n">
        <v>0.411241991</v>
      </c>
    </row>
    <row r="146" customFormat="false" ht="15" hidden="false" customHeight="false" outlineLevel="0" collapsed="false">
      <c r="A146" s="113" t="n">
        <v>521</v>
      </c>
      <c r="B146" s="112" t="n">
        <v>0.07163501</v>
      </c>
      <c r="C146" s="112" t="n">
        <v>0.7281852</v>
      </c>
      <c r="D146" s="112" t="n">
        <v>0.07320899</v>
      </c>
      <c r="F146" s="120" t="n">
        <v>25315</v>
      </c>
      <c r="G146" s="121" t="n">
        <v>0.182885563</v>
      </c>
      <c r="H146" s="121" t="n">
        <v>0.410884655</v>
      </c>
    </row>
    <row r="147" customFormat="false" ht="15" hidden="false" customHeight="false" outlineLevel="0" collapsed="false">
      <c r="A147" s="113" t="n">
        <v>522</v>
      </c>
      <c r="B147" s="112" t="n">
        <v>0.08046224</v>
      </c>
      <c r="C147" s="112" t="n">
        <v>0.7454636</v>
      </c>
      <c r="D147" s="112" t="n">
        <v>0.06867816</v>
      </c>
      <c r="F147" s="120" t="n">
        <v>25831</v>
      </c>
      <c r="G147" s="121" t="n">
        <v>0.182815288</v>
      </c>
      <c r="H147" s="121" t="n">
        <v>0.410535246</v>
      </c>
    </row>
    <row r="148" customFormat="false" ht="15" hidden="false" customHeight="false" outlineLevel="0" collapsed="false">
      <c r="A148" s="113" t="n">
        <v>523</v>
      </c>
      <c r="B148" s="112" t="n">
        <v>0.08973996</v>
      </c>
      <c r="C148" s="112" t="n">
        <v>0.7619694</v>
      </c>
      <c r="D148" s="112" t="n">
        <v>0.06456784</v>
      </c>
      <c r="F148" s="120" t="n">
        <v>26359</v>
      </c>
      <c r="G148" s="121" t="n">
        <v>0.182746868</v>
      </c>
      <c r="H148" s="121" t="n">
        <v>0.41019387</v>
      </c>
    </row>
    <row r="149" customFormat="false" ht="15" hidden="false" customHeight="false" outlineLevel="0" collapsed="false">
      <c r="A149" s="113" t="n">
        <v>524</v>
      </c>
      <c r="B149" s="112" t="n">
        <v>0.09945645</v>
      </c>
      <c r="C149" s="112" t="n">
        <v>0.7778368</v>
      </c>
      <c r="D149" s="112" t="n">
        <v>0.06078835</v>
      </c>
      <c r="F149" s="120" t="n">
        <v>26896</v>
      </c>
      <c r="G149" s="121" t="n">
        <v>0.182680315</v>
      </c>
      <c r="H149" s="121" t="n">
        <v>0.409860594</v>
      </c>
    </row>
    <row r="150" customFormat="false" ht="15" hidden="false" customHeight="false" outlineLevel="0" collapsed="false">
      <c r="A150" s="113" t="n">
        <v>525</v>
      </c>
      <c r="B150" s="112" t="n">
        <v>0.1096</v>
      </c>
      <c r="C150" s="112" t="n">
        <v>0.7932</v>
      </c>
      <c r="D150" s="112" t="n">
        <v>0.05725001</v>
      </c>
      <c r="F150" s="120" t="n">
        <v>27445</v>
      </c>
      <c r="G150" s="121" t="n">
        <v>0.182615632</v>
      </c>
      <c r="H150" s="121" t="n">
        <v>0.409535436</v>
      </c>
    </row>
    <row r="151" customFormat="false" ht="15" hidden="false" customHeight="false" outlineLevel="0" collapsed="false">
      <c r="A151" s="113" t="n">
        <v>526</v>
      </c>
      <c r="B151" s="112" t="n">
        <v>0.1201674</v>
      </c>
      <c r="C151" s="112" t="n">
        <v>0.8081104</v>
      </c>
      <c r="D151" s="112" t="n">
        <v>0.05390435</v>
      </c>
      <c r="F151" s="120" t="n">
        <v>28005</v>
      </c>
      <c r="G151" s="121" t="n">
        <v>0.182552808</v>
      </c>
      <c r="H151" s="121" t="n">
        <v>0.409218363</v>
      </c>
    </row>
    <row r="152" customFormat="false" ht="15" hidden="false" customHeight="false" outlineLevel="0" collapsed="false">
      <c r="A152" s="113" t="n">
        <v>527</v>
      </c>
      <c r="B152" s="112" t="n">
        <v>0.1311145</v>
      </c>
      <c r="C152" s="112" t="n">
        <v>0.8224962</v>
      </c>
      <c r="D152" s="112" t="n">
        <v>0.05074664</v>
      </c>
      <c r="F152" s="120" t="n">
        <v>28577</v>
      </c>
      <c r="G152" s="121" t="n">
        <v>0.182491821</v>
      </c>
      <c r="H152" s="121" t="n">
        <v>0.408909282</v>
      </c>
    </row>
    <row r="153" customFormat="false" ht="15" hidden="false" customHeight="false" outlineLevel="0" collapsed="false">
      <c r="A153" s="113" t="n">
        <v>528</v>
      </c>
      <c r="B153" s="112" t="n">
        <v>0.1423679</v>
      </c>
      <c r="C153" s="112" t="n">
        <v>0.8363068</v>
      </c>
      <c r="D153" s="112" t="n">
        <v>0.04775276</v>
      </c>
      <c r="F153" s="120" t="n">
        <v>29160</v>
      </c>
      <c r="G153" s="121" t="n">
        <v>0.18243263</v>
      </c>
      <c r="H153" s="121" t="n">
        <v>0.408608034</v>
      </c>
    </row>
    <row r="154" customFormat="false" ht="15" hidden="false" customHeight="false" outlineLevel="0" collapsed="false">
      <c r="A154" s="113" t="n">
        <v>529</v>
      </c>
      <c r="B154" s="112" t="n">
        <v>0.1538542</v>
      </c>
      <c r="C154" s="112" t="n">
        <v>0.8494916</v>
      </c>
      <c r="D154" s="112" t="n">
        <v>0.04489859</v>
      </c>
      <c r="F154" s="120" t="n">
        <v>29755</v>
      </c>
      <c r="G154" s="121" t="n">
        <v>0.182375181</v>
      </c>
      <c r="H154" s="121" t="n">
        <v>0.408314384</v>
      </c>
    </row>
    <row r="155" customFormat="false" ht="15" hidden="false" customHeight="false" outlineLevel="0" collapsed="false">
      <c r="A155" s="113" t="n">
        <v>530</v>
      </c>
      <c r="B155" s="112" t="n">
        <v>0.1655</v>
      </c>
      <c r="C155" s="112" t="n">
        <v>0.862</v>
      </c>
      <c r="D155" s="112" t="n">
        <v>0.04216</v>
      </c>
      <c r="F155" s="120" t="n">
        <v>30363</v>
      </c>
      <c r="G155" s="121" t="n">
        <v>0.1823194</v>
      </c>
      <c r="H155" s="121" t="n">
        <v>0.408028016</v>
      </c>
    </row>
    <row r="156" customFormat="false" ht="15" hidden="false" customHeight="false" outlineLevel="0" collapsed="false">
      <c r="A156" s="113" t="n">
        <v>531</v>
      </c>
      <c r="B156" s="112" t="n">
        <v>0.1772571</v>
      </c>
      <c r="C156" s="112" t="n">
        <v>0.8738108</v>
      </c>
      <c r="D156" s="112" t="n">
        <v>0.03950728</v>
      </c>
      <c r="F156" s="120" t="n">
        <v>30982</v>
      </c>
      <c r="G156" s="121" t="n">
        <v>0.182265193</v>
      </c>
      <c r="H156" s="121" t="n">
        <v>0.407748522</v>
      </c>
    </row>
    <row r="157" customFormat="false" ht="15" hidden="false" customHeight="false" outlineLevel="0" collapsed="false">
      <c r="A157" s="113" t="n">
        <v>532</v>
      </c>
      <c r="B157" s="112" t="n">
        <v>0.18914</v>
      </c>
      <c r="C157" s="112" t="n">
        <v>0.8849624</v>
      </c>
      <c r="D157" s="112" t="n">
        <v>0.03693564</v>
      </c>
      <c r="F157" s="120" t="n">
        <v>31614</v>
      </c>
      <c r="G157" s="121" t="n">
        <v>0.182212442</v>
      </c>
      <c r="H157" s="121" t="n">
        <v>0.407475398</v>
      </c>
    </row>
    <row r="158" customFormat="false" ht="15" hidden="false" customHeight="false" outlineLevel="0" collapsed="false">
      <c r="A158" s="113" t="n">
        <v>533</v>
      </c>
      <c r="B158" s="112" t="n">
        <v>0.2011694</v>
      </c>
      <c r="C158" s="112" t="n">
        <v>0.8954936</v>
      </c>
      <c r="D158" s="112" t="n">
        <v>0.03445836</v>
      </c>
      <c r="F158" s="120" t="n">
        <v>32260</v>
      </c>
      <c r="G158" s="121" t="n">
        <v>0.182161007</v>
      </c>
      <c r="H158" s="121" t="n">
        <v>0.407208023</v>
      </c>
    </row>
    <row r="159" customFormat="false" ht="15" hidden="false" customHeight="false" outlineLevel="0" collapsed="false">
      <c r="A159" s="113" t="n">
        <v>534</v>
      </c>
      <c r="B159" s="112" t="n">
        <v>0.2133658</v>
      </c>
      <c r="C159" s="112" t="n">
        <v>0.9054432</v>
      </c>
      <c r="D159" s="112" t="n">
        <v>0.03208872</v>
      </c>
      <c r="F159" s="120" t="n">
        <v>32918</v>
      </c>
      <c r="G159" s="121" t="n">
        <v>0.182110717</v>
      </c>
      <c r="H159" s="121" t="n">
        <v>0.406945662</v>
      </c>
    </row>
    <row r="160" customFormat="false" ht="15" hidden="false" customHeight="false" outlineLevel="0" collapsed="false">
      <c r="A160" s="113" t="n">
        <v>535</v>
      </c>
      <c r="B160" s="112" t="n">
        <v>0.2257499</v>
      </c>
      <c r="C160" s="112" t="n">
        <v>0.9148501</v>
      </c>
      <c r="D160" s="112" t="n">
        <v>0.02984</v>
      </c>
      <c r="F160" s="120" t="n">
        <v>33590</v>
      </c>
      <c r="G160" s="121" t="n">
        <v>0.182061377</v>
      </c>
      <c r="H160" s="121" t="n">
        <v>0.406687455</v>
      </c>
    </row>
    <row r="161" customFormat="false" ht="15" hidden="false" customHeight="false" outlineLevel="0" collapsed="false">
      <c r="A161" s="113" t="n">
        <v>536</v>
      </c>
      <c r="B161" s="112" t="n">
        <v>0.2383209</v>
      </c>
      <c r="C161" s="112" t="n">
        <v>0.9237348</v>
      </c>
      <c r="D161" s="112" t="n">
        <v>0.02771181</v>
      </c>
      <c r="F161" s="120" t="n">
        <v>34275</v>
      </c>
      <c r="G161" s="121" t="n">
        <v>0.182012879</v>
      </c>
      <c r="H161" s="121" t="n">
        <v>0.406432943</v>
      </c>
    </row>
    <row r="162" customFormat="false" ht="15" hidden="false" customHeight="false" outlineLevel="0" collapsed="false">
      <c r="A162" s="113" t="n">
        <v>537</v>
      </c>
      <c r="B162" s="112" t="n">
        <v>0.2510668</v>
      </c>
      <c r="C162" s="112" t="n">
        <v>0.9320924</v>
      </c>
      <c r="D162" s="112" t="n">
        <v>0.02569444</v>
      </c>
      <c r="F162" s="120" t="n">
        <v>34975</v>
      </c>
      <c r="G162" s="121" t="n">
        <v>0.181965269</v>
      </c>
      <c r="H162" s="121" t="n">
        <v>0.406182345</v>
      </c>
    </row>
    <row r="163" customFormat="false" ht="15" hidden="false" customHeight="false" outlineLevel="0" collapsed="false">
      <c r="A163" s="113" t="n">
        <v>538</v>
      </c>
      <c r="B163" s="112" t="n">
        <v>0.2639922</v>
      </c>
      <c r="C163" s="112" t="n">
        <v>0.9399226</v>
      </c>
      <c r="D163" s="112" t="n">
        <v>0.02378716</v>
      </c>
      <c r="F163" s="120" t="n">
        <v>35689</v>
      </c>
      <c r="G163" s="121" t="n">
        <v>0.181918605</v>
      </c>
      <c r="H163" s="121" t="n">
        <v>0.405935937</v>
      </c>
    </row>
    <row r="164" customFormat="false" ht="15" hidden="false" customHeight="false" outlineLevel="0" collapsed="false">
      <c r="A164" s="113" t="n">
        <v>539</v>
      </c>
      <c r="B164" s="112" t="n">
        <v>0.2771017</v>
      </c>
      <c r="C164" s="112" t="n">
        <v>0.9472252</v>
      </c>
      <c r="D164" s="112" t="n">
        <v>0.02198925</v>
      </c>
      <c r="F164" s="120" t="n">
        <v>36417</v>
      </c>
      <c r="G164" s="121" t="n">
        <v>0.181872942</v>
      </c>
      <c r="H164" s="121" t="n">
        <v>0.405693998</v>
      </c>
    </row>
    <row r="165" customFormat="false" ht="15" hidden="false" customHeight="false" outlineLevel="0" collapsed="false">
      <c r="A165" s="113" t="n">
        <v>540</v>
      </c>
      <c r="B165" s="112" t="n">
        <v>0.2904</v>
      </c>
      <c r="C165" s="112" t="n">
        <v>0.954</v>
      </c>
      <c r="D165" s="112" t="n">
        <v>0.0203</v>
      </c>
      <c r="F165" s="120" t="n">
        <v>37160</v>
      </c>
      <c r="G165" s="121" t="n">
        <v>0.18182834</v>
      </c>
      <c r="H165" s="121" t="n">
        <v>0.405456803</v>
      </c>
    </row>
    <row r="166" customFormat="false" ht="15" hidden="false" customHeight="false" outlineLevel="0" collapsed="false">
      <c r="A166" s="113" t="n">
        <v>541</v>
      </c>
      <c r="B166" s="112" t="n">
        <v>0.3038912</v>
      </c>
      <c r="C166" s="112" t="n">
        <v>0.9602561</v>
      </c>
      <c r="D166" s="112" t="n">
        <v>0.01871805</v>
      </c>
      <c r="F166" s="120" t="n">
        <v>37919</v>
      </c>
      <c r="G166" s="121" t="n">
        <v>0.181784855</v>
      </c>
      <c r="H166" s="121" t="n">
        <v>0.405224634</v>
      </c>
    </row>
    <row r="167" customFormat="false" ht="15" hidden="false" customHeight="false" outlineLevel="0" collapsed="false">
      <c r="A167" s="113" t="n">
        <v>542</v>
      </c>
      <c r="B167" s="112" t="n">
        <v>0.3175726</v>
      </c>
      <c r="C167" s="112" t="n">
        <v>0.9660074</v>
      </c>
      <c r="D167" s="112" t="n">
        <v>0.01724036</v>
      </c>
      <c r="F167" s="120" t="n">
        <v>38692</v>
      </c>
      <c r="G167" s="121" t="n">
        <v>0.181742544</v>
      </c>
      <c r="H167" s="121" t="n">
        <v>0.404997768</v>
      </c>
    </row>
    <row r="168" customFormat="false" ht="15" hidden="false" customHeight="false" outlineLevel="0" collapsed="false">
      <c r="A168" s="113" t="n">
        <v>543</v>
      </c>
      <c r="B168" s="112" t="n">
        <v>0.3314384</v>
      </c>
      <c r="C168" s="112" t="n">
        <v>0.9712606</v>
      </c>
      <c r="D168" s="112" t="n">
        <v>0.01586364</v>
      </c>
      <c r="F168" s="120" t="n">
        <v>39482</v>
      </c>
      <c r="G168" s="121" t="n">
        <v>0.181701466</v>
      </c>
      <c r="H168" s="121" t="n">
        <v>0.404776485</v>
      </c>
    </row>
    <row r="169" customFormat="false" ht="15" hidden="false" customHeight="false" outlineLevel="0" collapsed="false">
      <c r="A169" s="113" t="n">
        <v>544</v>
      </c>
      <c r="B169" s="112" t="n">
        <v>0.3454828</v>
      </c>
      <c r="C169" s="112" t="n">
        <v>0.9760225</v>
      </c>
      <c r="D169" s="112" t="n">
        <v>0.01458461</v>
      </c>
      <c r="F169" s="120" t="n">
        <v>40288</v>
      </c>
      <c r="G169" s="121" t="n">
        <v>0.181661675</v>
      </c>
      <c r="H169" s="121" t="n">
        <v>0.404561058</v>
      </c>
    </row>
    <row r="170" customFormat="false" ht="15" hidden="false" customHeight="false" outlineLevel="0" collapsed="false">
      <c r="A170" s="113" t="n">
        <v>545</v>
      </c>
      <c r="B170" s="112" t="n">
        <v>0.3597</v>
      </c>
      <c r="C170" s="112" t="n">
        <v>0.9803</v>
      </c>
      <c r="D170" s="112" t="n">
        <v>0.0134</v>
      </c>
      <c r="F170" s="120" t="n">
        <v>41110</v>
      </c>
      <c r="G170" s="121" t="n">
        <v>0.181623227</v>
      </c>
      <c r="H170" s="121" t="n">
        <v>0.404351757</v>
      </c>
    </row>
    <row r="171" customFormat="false" ht="15" hidden="false" customHeight="false" outlineLevel="0" collapsed="false">
      <c r="A171" s="113" t="n">
        <v>546</v>
      </c>
      <c r="B171" s="112" t="n">
        <v>0.3740839</v>
      </c>
      <c r="C171" s="112" t="n">
        <v>0.9840924</v>
      </c>
      <c r="D171" s="112" t="n">
        <v>0.01230723</v>
      </c>
      <c r="F171" s="120" t="n">
        <v>41949</v>
      </c>
      <c r="G171" s="121" t="n">
        <v>0.181586176</v>
      </c>
      <c r="H171" s="121" t="n">
        <v>0.404148851</v>
      </c>
    </row>
    <row r="172" customFormat="false" ht="15" hidden="false" customHeight="false" outlineLevel="0" collapsed="false">
      <c r="A172" s="113" t="n">
        <v>547</v>
      </c>
      <c r="B172" s="112" t="n">
        <v>0.3886396</v>
      </c>
      <c r="C172" s="112" t="n">
        <v>0.9874182</v>
      </c>
      <c r="D172" s="112" t="n">
        <v>0.01130188</v>
      </c>
      <c r="F172" s="120" t="n">
        <v>42805</v>
      </c>
      <c r="G172" s="121" t="n">
        <v>0.181550573</v>
      </c>
      <c r="H172" s="121" t="n">
        <v>0.403952594</v>
      </c>
    </row>
    <row r="173" customFormat="false" ht="15" hidden="false" customHeight="false" outlineLevel="0" collapsed="false">
      <c r="A173" s="113" t="n">
        <v>548</v>
      </c>
      <c r="B173" s="112" t="n">
        <v>0.4033784</v>
      </c>
      <c r="C173" s="112" t="n">
        <v>0.9903128</v>
      </c>
      <c r="D173" s="112" t="n">
        <v>0.01037792</v>
      </c>
      <c r="F173" s="120" t="n">
        <v>43679</v>
      </c>
      <c r="G173" s="121" t="n">
        <v>0.181516469</v>
      </c>
      <c r="H173" s="121" t="n">
        <v>0.403763237</v>
      </c>
    </row>
    <row r="174" customFormat="false" ht="15" hidden="false" customHeight="false" outlineLevel="0" collapsed="false">
      <c r="A174" s="113" t="n">
        <v>549</v>
      </c>
      <c r="B174" s="112" t="n">
        <v>0.4183115</v>
      </c>
      <c r="C174" s="112" t="n">
        <v>0.9928116</v>
      </c>
      <c r="D174" s="112" t="n">
        <v>0.009529306</v>
      </c>
      <c r="F174" s="120" t="n">
        <v>44570</v>
      </c>
      <c r="G174" s="121" t="n">
        <v>0.181483911</v>
      </c>
      <c r="H174" s="121" t="n">
        <v>0.40358102</v>
      </c>
    </row>
    <row r="175" customFormat="false" ht="15" hidden="false" customHeight="false" outlineLevel="0" collapsed="false">
      <c r="A175" s="113" t="n">
        <v>550</v>
      </c>
      <c r="B175" s="112" t="n">
        <v>0.4334499</v>
      </c>
      <c r="C175" s="112" t="n">
        <v>0.9949501</v>
      </c>
      <c r="D175" s="112" t="n">
        <v>0.008749999</v>
      </c>
      <c r="F175" s="120" t="n">
        <v>45480</v>
      </c>
      <c r="G175" s="121" t="n">
        <v>0.181452943</v>
      </c>
      <c r="H175" s="121" t="n">
        <v>0.403406165</v>
      </c>
    </row>
    <row r="176" customFormat="false" ht="15" hidden="false" customHeight="false" outlineLevel="0" collapsed="false">
      <c r="A176" s="113" t="n">
        <v>551</v>
      </c>
      <c r="B176" s="112" t="n">
        <v>0.4487953</v>
      </c>
      <c r="C176" s="112" t="n">
        <v>0.9967108</v>
      </c>
      <c r="D176" s="112" t="n">
        <v>0.0080352</v>
      </c>
      <c r="F176" s="120" t="n">
        <v>46408</v>
      </c>
      <c r="G176" s="121" t="n">
        <v>0.181423605</v>
      </c>
      <c r="H176" s="121" t="n">
        <v>0.403238885</v>
      </c>
    </row>
    <row r="177" customFormat="false" ht="15" hidden="false" customHeight="false" outlineLevel="0" collapsed="false">
      <c r="A177" s="113" t="n">
        <v>552</v>
      </c>
      <c r="B177" s="112" t="n">
        <v>0.464336</v>
      </c>
      <c r="C177" s="112" t="n">
        <v>0.9980983</v>
      </c>
      <c r="D177" s="112" t="n">
        <v>0.0073816</v>
      </c>
      <c r="F177" s="120" t="n">
        <v>47355</v>
      </c>
      <c r="G177" s="121" t="n">
        <v>0.181395935</v>
      </c>
      <c r="H177" s="121" t="n">
        <v>0.403079367</v>
      </c>
    </row>
    <row r="178" customFormat="false" ht="15" hidden="false" customHeight="false" outlineLevel="0" collapsed="false">
      <c r="A178" s="113" t="n">
        <v>553</v>
      </c>
      <c r="B178" s="112" t="n">
        <v>0.480064</v>
      </c>
      <c r="C178" s="112" t="n">
        <v>0.999112</v>
      </c>
      <c r="D178" s="112" t="n">
        <v>0.0067854</v>
      </c>
      <c r="F178" s="120" t="n">
        <v>48321</v>
      </c>
      <c r="G178" s="121" t="n">
        <v>0.181369965</v>
      </c>
      <c r="H178" s="121" t="n">
        <v>0.402927788</v>
      </c>
    </row>
    <row r="179" customFormat="false" ht="15" hidden="false" customHeight="false" outlineLevel="0" collapsed="false">
      <c r="A179" s="113" t="n">
        <v>554</v>
      </c>
      <c r="B179" s="112" t="n">
        <v>0.4959713</v>
      </c>
      <c r="C179" s="112" t="n">
        <v>0.9997482</v>
      </c>
      <c r="D179" s="112" t="n">
        <v>0.0062428</v>
      </c>
      <c r="F179" s="120" t="n">
        <v>49307</v>
      </c>
      <c r="G179" s="121" t="n">
        <v>0.18134572</v>
      </c>
      <c r="H179" s="121" t="n">
        <v>0.402784289</v>
      </c>
    </row>
    <row r="180" customFormat="false" ht="15" hidden="false" customHeight="false" outlineLevel="0" collapsed="false">
      <c r="A180" s="113" t="n">
        <v>555</v>
      </c>
      <c r="B180" s="112" t="n">
        <v>0.5120501</v>
      </c>
      <c r="C180" s="112" t="n">
        <v>1</v>
      </c>
      <c r="D180" s="112" t="n">
        <v>0.005749999</v>
      </c>
      <c r="F180" s="120" t="n">
        <v>50314</v>
      </c>
      <c r="G180" s="121" t="n">
        <v>0.181323222</v>
      </c>
      <c r="H180" s="121" t="n">
        <v>0.402648992</v>
      </c>
    </row>
    <row r="181" customFormat="false" ht="15" hidden="false" customHeight="false" outlineLevel="0" collapsed="false">
      <c r="A181" s="113" t="n">
        <v>556</v>
      </c>
      <c r="B181" s="112" t="n">
        <v>0.5282959</v>
      </c>
      <c r="C181" s="112" t="n">
        <v>0.9998567</v>
      </c>
      <c r="D181" s="112" t="n">
        <v>0.0053036</v>
      </c>
      <c r="F181" s="120" t="n">
        <v>51341</v>
      </c>
      <c r="G181" s="121" t="n">
        <v>0.181302483</v>
      </c>
      <c r="H181" s="121" t="n">
        <v>0.402521985</v>
      </c>
    </row>
    <row r="182" customFormat="false" ht="15" hidden="false" customHeight="false" outlineLevel="0" collapsed="false">
      <c r="A182" s="113" t="n">
        <v>557</v>
      </c>
      <c r="B182" s="112" t="n">
        <v>0.5446916</v>
      </c>
      <c r="C182" s="112" t="n">
        <v>0.9993046</v>
      </c>
      <c r="D182" s="112" t="n">
        <v>0.0048998</v>
      </c>
      <c r="F182" s="120" t="n">
        <v>52388</v>
      </c>
      <c r="G182" s="121" t="n">
        <v>0.181283509</v>
      </c>
      <c r="H182" s="121" t="n">
        <v>0.402403319</v>
      </c>
    </row>
    <row r="183" customFormat="false" ht="15" hidden="false" customHeight="false" outlineLevel="0" collapsed="false">
      <c r="A183" s="113" t="n">
        <v>558</v>
      </c>
      <c r="B183" s="112" t="n">
        <v>0.5612094</v>
      </c>
      <c r="C183" s="112" t="n">
        <v>0.9983255</v>
      </c>
      <c r="D183" s="112" t="n">
        <v>0.0045342</v>
      </c>
      <c r="F183" s="120" t="n">
        <v>53457</v>
      </c>
      <c r="G183" s="121" t="n">
        <v>0.181266297</v>
      </c>
      <c r="H183" s="121" t="n">
        <v>0.40229301</v>
      </c>
    </row>
    <row r="184" customFormat="false" ht="15" hidden="false" customHeight="false" outlineLevel="0" collapsed="false">
      <c r="A184" s="113" t="n">
        <v>559</v>
      </c>
      <c r="B184" s="112" t="n">
        <v>0.5778215</v>
      </c>
      <c r="C184" s="112" t="n">
        <v>0.9968987</v>
      </c>
      <c r="D184" s="112" t="n">
        <v>0.0042024</v>
      </c>
      <c r="F184" s="120" t="n">
        <v>54548</v>
      </c>
      <c r="G184" s="121" t="n">
        <v>0.181250834</v>
      </c>
      <c r="H184" s="121" t="n">
        <v>0.402191025</v>
      </c>
    </row>
    <row r="185" customFormat="false" ht="15" hidden="false" customHeight="false" outlineLevel="0" collapsed="false">
      <c r="A185" s="113" t="n">
        <v>560</v>
      </c>
      <c r="B185" s="112" t="n">
        <v>0.5945</v>
      </c>
      <c r="C185" s="112" t="n">
        <v>0.995</v>
      </c>
      <c r="D185" s="112" t="n">
        <v>0.0039</v>
      </c>
      <c r="F185" s="120" t="n">
        <v>55662</v>
      </c>
      <c r="G185" s="121" t="n">
        <v>0.181237096</v>
      </c>
      <c r="H185" s="121" t="n">
        <v>0.402097286</v>
      </c>
    </row>
    <row r="186" customFormat="false" ht="15" hidden="false" customHeight="false" outlineLevel="0" collapsed="false">
      <c r="A186" s="113" t="n">
        <v>561</v>
      </c>
      <c r="B186" s="112" t="n">
        <v>0.6112209</v>
      </c>
      <c r="C186" s="112" t="n">
        <v>0.9926005</v>
      </c>
      <c r="D186" s="112" t="n">
        <v>0.0036232</v>
      </c>
      <c r="F186" s="120" t="n">
        <v>56798</v>
      </c>
      <c r="G186" s="121" t="n">
        <v>0.181225048</v>
      </c>
      <c r="H186" s="121" t="n">
        <v>0.402011657</v>
      </c>
    </row>
    <row r="187" customFormat="false" ht="15" hidden="false" customHeight="false" outlineLevel="0" collapsed="false">
      <c r="A187" s="113" t="n">
        <v>562</v>
      </c>
      <c r="B187" s="112" t="n">
        <v>0.6279758</v>
      </c>
      <c r="C187" s="112" t="n">
        <v>0.9897426</v>
      </c>
      <c r="D187" s="112" t="n">
        <v>0.0033706</v>
      </c>
      <c r="F187" s="120" t="n">
        <v>57957</v>
      </c>
      <c r="G187" s="121" t="n">
        <v>0.18121464</v>
      </c>
      <c r="H187" s="121" t="n">
        <v>0.401933943</v>
      </c>
    </row>
    <row r="188" customFormat="false" ht="15" hidden="false" customHeight="false" outlineLevel="0" collapsed="false">
      <c r="A188" s="113" t="n">
        <v>563</v>
      </c>
      <c r="B188" s="112" t="n">
        <v>0.6447602</v>
      </c>
      <c r="C188" s="112" t="n">
        <v>0.9864444</v>
      </c>
      <c r="D188" s="112" t="n">
        <v>0.0031414</v>
      </c>
      <c r="F188" s="120" t="n">
        <v>59140</v>
      </c>
      <c r="G188" s="121" t="n">
        <v>0.181205808</v>
      </c>
      <c r="H188" s="121" t="n">
        <v>0.401863883</v>
      </c>
    </row>
    <row r="189" customFormat="false" ht="15" hidden="false" customHeight="false" outlineLevel="0" collapsed="false">
      <c r="A189" s="113" t="n">
        <v>564</v>
      </c>
      <c r="B189" s="112" t="n">
        <v>0.6615697</v>
      </c>
      <c r="C189" s="112" t="n">
        <v>0.9827241</v>
      </c>
      <c r="D189" s="112" t="n">
        <v>0.0029348</v>
      </c>
      <c r="F189" s="120" t="n">
        <v>60346</v>
      </c>
      <c r="G189" s="121" t="n">
        <v>0.181198472</v>
      </c>
      <c r="H189" s="121" t="n">
        <v>0.401801136</v>
      </c>
    </row>
    <row r="190" customFormat="false" ht="15" hidden="false" customHeight="false" outlineLevel="0" collapsed="false">
      <c r="A190" s="113" t="n">
        <v>565</v>
      </c>
      <c r="B190" s="112" t="n">
        <v>0.6784</v>
      </c>
      <c r="C190" s="112" t="n">
        <v>0.9786</v>
      </c>
      <c r="D190" s="112" t="n">
        <v>0.002749999</v>
      </c>
      <c r="F190" s="120" t="n">
        <v>61578</v>
      </c>
      <c r="G190" s="121" t="n">
        <v>0.181192534</v>
      </c>
      <c r="H190" s="121" t="n">
        <v>0.401745285</v>
      </c>
    </row>
    <row r="191" customFormat="false" ht="15" hidden="false" customHeight="false" outlineLevel="0" collapsed="false">
      <c r="A191" s="113" t="n">
        <v>566</v>
      </c>
      <c r="B191" s="112" t="n">
        <v>0.6952392</v>
      </c>
      <c r="C191" s="112" t="n">
        <v>0.9740837</v>
      </c>
      <c r="D191" s="112" t="n">
        <v>0.0025852</v>
      </c>
      <c r="F191" s="120" t="n">
        <v>62835</v>
      </c>
      <c r="G191" s="121" t="n">
        <v>0.181187876</v>
      </c>
      <c r="H191" s="121" t="n">
        <v>0.401695824</v>
      </c>
    </row>
    <row r="192" customFormat="false" ht="15" hidden="false" customHeight="false" outlineLevel="0" collapsed="false">
      <c r="A192" s="113" t="n">
        <v>567</v>
      </c>
      <c r="B192" s="112" t="n">
        <v>0.7120586</v>
      </c>
      <c r="C192" s="112" t="n">
        <v>0.9691712</v>
      </c>
      <c r="D192" s="112" t="n">
        <v>0.0024386</v>
      </c>
      <c r="F192" s="120" t="n">
        <v>64117</v>
      </c>
      <c r="G192" s="121" t="n">
        <v>0.181184358</v>
      </c>
      <c r="H192" s="121" t="n">
        <v>0.401652141</v>
      </c>
    </row>
    <row r="193" customFormat="false" ht="15" hidden="false" customHeight="false" outlineLevel="0" collapsed="false">
      <c r="A193" s="113" t="n">
        <v>568</v>
      </c>
      <c r="B193" s="112" t="n">
        <v>0.7288284</v>
      </c>
      <c r="C193" s="112" t="n">
        <v>0.9638568</v>
      </c>
      <c r="D193" s="112" t="n">
        <v>0.0023094</v>
      </c>
      <c r="F193" s="120" t="n">
        <v>65426</v>
      </c>
      <c r="G193" s="121" t="n">
        <v>0.181181817</v>
      </c>
      <c r="H193" s="121" t="n">
        <v>0.401613522</v>
      </c>
    </row>
    <row r="194" customFormat="false" ht="15" hidden="false" customHeight="false" outlineLevel="0" collapsed="false">
      <c r="A194" s="113" t="n">
        <v>569</v>
      </c>
      <c r="B194" s="112" t="n">
        <v>0.7455188</v>
      </c>
      <c r="C194" s="112" t="n">
        <v>0.9581349</v>
      </c>
      <c r="D194" s="112" t="n">
        <v>0.0021968</v>
      </c>
      <c r="F194" s="114" t="n">
        <v>66761</v>
      </c>
      <c r="G194" s="115" t="n">
        <v>0.181180066</v>
      </c>
      <c r="H194" s="115" t="n">
        <v>0.401579133</v>
      </c>
    </row>
    <row r="195" customFormat="false" ht="15" hidden="false" customHeight="false" outlineLevel="0" collapsed="false">
      <c r="A195" s="113" t="n">
        <v>570</v>
      </c>
      <c r="B195" s="112" t="n">
        <v>0.7621</v>
      </c>
      <c r="C195" s="112" t="n">
        <v>0.952</v>
      </c>
      <c r="D195" s="112" t="n">
        <v>0.0021</v>
      </c>
      <c r="F195" s="114" t="n">
        <v>68123</v>
      </c>
      <c r="G195" s="115" t="n">
        <v>0.181178885</v>
      </c>
      <c r="H195" s="115" t="n">
        <v>0.40154801</v>
      </c>
    </row>
    <row r="196" customFormat="false" ht="15" hidden="false" customHeight="false" outlineLevel="0" collapsed="false">
      <c r="A196" s="113" t="n">
        <v>571</v>
      </c>
      <c r="B196" s="112" t="n">
        <v>0.7785432</v>
      </c>
      <c r="C196" s="112" t="n">
        <v>0.9454504</v>
      </c>
      <c r="D196" s="112" t="n">
        <v>0.002017733</v>
      </c>
      <c r="F196" s="114" t="n">
        <v>69514</v>
      </c>
      <c r="G196" s="115" t="n">
        <v>0.181178029</v>
      </c>
      <c r="H196" s="115" t="n">
        <v>0.401519045</v>
      </c>
    </row>
    <row r="197" customFormat="false" ht="15" hidden="false" customHeight="false" outlineLevel="0" collapsed="false">
      <c r="A197" s="113" t="n">
        <v>572</v>
      </c>
      <c r="B197" s="112" t="n">
        <v>0.7948256</v>
      </c>
      <c r="C197" s="112" t="n">
        <v>0.9384992</v>
      </c>
      <c r="D197" s="112" t="n">
        <v>0.0019482</v>
      </c>
      <c r="F197" s="114" t="n">
        <v>70932</v>
      </c>
      <c r="G197" s="115" t="n">
        <v>0.181177214</v>
      </c>
      <c r="H197" s="115" t="n">
        <v>0.401490978</v>
      </c>
    </row>
    <row r="198" customFormat="false" ht="15" hidden="false" customHeight="false" outlineLevel="0" collapsed="false">
      <c r="A198" s="113" t="n">
        <v>573</v>
      </c>
      <c r="B198" s="112" t="n">
        <v>0.8109264</v>
      </c>
      <c r="C198" s="112" t="n">
        <v>0.9311628</v>
      </c>
      <c r="D198" s="112" t="n">
        <v>0.0018898</v>
      </c>
      <c r="F198" s="114" t="n">
        <v>72380</v>
      </c>
      <c r="G198" s="115" t="n">
        <v>0.181176124</v>
      </c>
      <c r="H198" s="115" t="n">
        <v>0.401462384</v>
      </c>
    </row>
    <row r="199" customFormat="false" ht="15" hidden="false" customHeight="false" outlineLevel="0" collapsed="false">
      <c r="A199" s="113" t="n">
        <v>574</v>
      </c>
      <c r="B199" s="112" t="n">
        <v>0.8268248</v>
      </c>
      <c r="C199" s="112" t="n">
        <v>0.9234576</v>
      </c>
      <c r="D199" s="112" t="n">
        <v>0.001840933</v>
      </c>
      <c r="F199" s="114" t="n">
        <v>73857</v>
      </c>
      <c r="G199" s="115" t="n">
        <v>0.181174401</v>
      </c>
      <c r="H199" s="115" t="n">
        <v>0.401431647</v>
      </c>
    </row>
    <row r="200" customFormat="false" ht="15" hidden="false" customHeight="false" outlineLevel="0" collapsed="false">
      <c r="A200" s="113" t="n">
        <v>575</v>
      </c>
      <c r="B200" s="112" t="n">
        <v>0.8425</v>
      </c>
      <c r="C200" s="112" t="n">
        <v>0.9154</v>
      </c>
      <c r="D200" s="112" t="n">
        <v>0.0018</v>
      </c>
      <c r="F200" s="114" t="n">
        <v>75364</v>
      </c>
      <c r="G200" s="115" t="n">
        <v>0.181171643</v>
      </c>
      <c r="H200" s="115" t="n">
        <v>0.401396961</v>
      </c>
    </row>
    <row r="201" customFormat="false" ht="15" hidden="false" customHeight="false" outlineLevel="0" collapsed="false">
      <c r="A201" s="113" t="n">
        <v>576</v>
      </c>
      <c r="B201" s="112" t="n">
        <v>0.8579325</v>
      </c>
      <c r="C201" s="112" t="n">
        <v>0.9070064</v>
      </c>
      <c r="D201" s="112" t="n">
        <v>0.001766267</v>
      </c>
      <c r="F201" s="114" t="n">
        <v>76902</v>
      </c>
      <c r="G201" s="115" t="n">
        <v>0.181167404</v>
      </c>
      <c r="H201" s="115" t="n">
        <v>0.401356296</v>
      </c>
    </row>
    <row r="202" customFormat="false" ht="15" hidden="false" customHeight="false" outlineLevel="0" collapsed="false">
      <c r="A202" s="113" t="n">
        <v>577</v>
      </c>
      <c r="B202" s="112" t="n">
        <v>0.8730816</v>
      </c>
      <c r="C202" s="112" t="n">
        <v>0.8982772</v>
      </c>
      <c r="D202" s="112" t="n">
        <v>0.0017378</v>
      </c>
      <c r="F202" s="114" t="n">
        <v>78472</v>
      </c>
      <c r="G202" s="115" t="n">
        <v>0.181161185</v>
      </c>
      <c r="H202" s="115" t="n">
        <v>0.401307392</v>
      </c>
    </row>
    <row r="203" customFormat="false" ht="15" hidden="false" customHeight="false" outlineLevel="0" collapsed="false">
      <c r="A203" s="113" t="n">
        <v>578</v>
      </c>
      <c r="B203" s="112" t="n">
        <v>0.8878944</v>
      </c>
      <c r="C203" s="112" t="n">
        <v>0.8892048</v>
      </c>
      <c r="D203" s="112" t="n">
        <v>0.0017112</v>
      </c>
      <c r="F203" s="114" t="n">
        <v>80073</v>
      </c>
      <c r="G203" s="115" t="n">
        <v>0.181152433</v>
      </c>
      <c r="H203" s="115" t="n">
        <v>0.401247734</v>
      </c>
    </row>
    <row r="204" customFormat="false" ht="15" hidden="false" customHeight="false" outlineLevel="0" collapsed="false">
      <c r="A204" s="113" t="n">
        <v>579</v>
      </c>
      <c r="B204" s="112" t="n">
        <v>0.9023181</v>
      </c>
      <c r="C204" s="112" t="n">
        <v>0.8797816</v>
      </c>
      <c r="D204" s="112" t="n">
        <v>0.001683067</v>
      </c>
      <c r="F204" s="114" t="n">
        <v>81707</v>
      </c>
      <c r="G204" s="115" t="n">
        <v>0.181140534</v>
      </c>
      <c r="H204" s="115" t="n">
        <v>0.401174529</v>
      </c>
    </row>
    <row r="205" customFormat="false" ht="15" hidden="false" customHeight="false" outlineLevel="0" collapsed="false">
      <c r="A205" s="113" t="n">
        <v>580</v>
      </c>
      <c r="B205" s="112" t="n">
        <v>0.9163</v>
      </c>
      <c r="C205" s="112" t="n">
        <v>0.87</v>
      </c>
      <c r="D205" s="112" t="n">
        <v>0.001650001</v>
      </c>
      <c r="F205" s="114" t="n">
        <v>83375</v>
      </c>
      <c r="G205" s="115" t="n">
        <v>0.181124811</v>
      </c>
      <c r="H205" s="115" t="n">
        <v>0.401084688</v>
      </c>
    </row>
    <row r="206" customFormat="false" ht="15" hidden="false" customHeight="false" outlineLevel="0" collapsed="false">
      <c r="A206" s="113" t="n">
        <v>581</v>
      </c>
      <c r="B206" s="112" t="n">
        <v>0.9297995</v>
      </c>
      <c r="C206" s="112" t="n">
        <v>0.8598613</v>
      </c>
      <c r="D206" s="112" t="n">
        <v>0.001610133</v>
      </c>
      <c r="F206" s="114" t="n">
        <v>85076</v>
      </c>
      <c r="G206" s="115" t="n">
        <v>0.181104517</v>
      </c>
      <c r="H206" s="115" t="n">
        <v>0.4009748</v>
      </c>
    </row>
    <row r="207" customFormat="false" ht="15" hidden="false" customHeight="false" outlineLevel="0" collapsed="false">
      <c r="A207" s="113" t="n">
        <v>582</v>
      </c>
      <c r="B207" s="112" t="n">
        <v>0.9427984</v>
      </c>
      <c r="C207" s="112" t="n">
        <v>0.849392</v>
      </c>
      <c r="D207" s="112" t="n">
        <v>0.0015644</v>
      </c>
      <c r="F207" s="114" t="n">
        <v>86813</v>
      </c>
      <c r="G207" s="115" t="n">
        <v>0.181078829</v>
      </c>
      <c r="H207" s="115" t="n">
        <v>0.400841097</v>
      </c>
    </row>
    <row r="208" customFormat="false" ht="15" hidden="false" customHeight="false" outlineLevel="0" collapsed="false">
      <c r="A208" s="113" t="n">
        <v>583</v>
      </c>
      <c r="B208" s="112" t="n">
        <v>0.9552776</v>
      </c>
      <c r="C208" s="112" t="n">
        <v>0.838622</v>
      </c>
      <c r="D208" s="112" t="n">
        <v>0.0015136</v>
      </c>
      <c r="F208" s="114" t="n">
        <v>88584</v>
      </c>
      <c r="G208" s="115" t="n">
        <v>0.181046842</v>
      </c>
      <c r="H208" s="115" t="n">
        <v>0.400679444</v>
      </c>
    </row>
    <row r="209" customFormat="false" ht="15" hidden="false" customHeight="false" outlineLevel="0" collapsed="false">
      <c r="A209" s="113" t="n">
        <v>584</v>
      </c>
      <c r="B209" s="112" t="n">
        <v>0.9672179</v>
      </c>
      <c r="C209" s="112" t="n">
        <v>0.8275813</v>
      </c>
      <c r="D209" s="112" t="n">
        <v>0.001458533</v>
      </c>
      <c r="F209" s="114" t="n">
        <v>90392</v>
      </c>
      <c r="G209" s="115" t="n">
        <v>0.181007564</v>
      </c>
      <c r="H209" s="115" t="n">
        <v>0.400485291</v>
      </c>
    </row>
    <row r="210" customFormat="false" ht="15" hidden="false" customHeight="false" outlineLevel="0" collapsed="false">
      <c r="A210" s="113" t="n">
        <v>585</v>
      </c>
      <c r="B210" s="112" t="n">
        <v>0.9786</v>
      </c>
      <c r="C210" s="112" t="n">
        <v>0.8163</v>
      </c>
      <c r="D210" s="112" t="n">
        <v>0.0014</v>
      </c>
      <c r="F210" s="114" t="n">
        <v>92237</v>
      </c>
      <c r="G210" s="115" t="n">
        <v>0.180959908</v>
      </c>
      <c r="H210" s="115" t="n">
        <v>0.400253651</v>
      </c>
    </row>
    <row r="211" customFormat="false" ht="15" hidden="false" customHeight="false" outlineLevel="0" collapsed="false">
      <c r="A211" s="113" t="n">
        <v>586</v>
      </c>
      <c r="B211" s="112" t="n">
        <v>0.9893856</v>
      </c>
      <c r="C211" s="112" t="n">
        <v>0.8047947</v>
      </c>
      <c r="D211" s="112" t="n">
        <v>0.001336667</v>
      </c>
      <c r="F211" s="114" t="n">
        <v>94119</v>
      </c>
      <c r="G211" s="115" t="n">
        <v>0.180902684</v>
      </c>
      <c r="H211" s="115" t="n">
        <v>0.399979056</v>
      </c>
    </row>
    <row r="212" customFormat="false" ht="15" hidden="false" customHeight="false" outlineLevel="0" collapsed="false">
      <c r="A212" s="113" t="n">
        <v>587</v>
      </c>
      <c r="B212" s="112" t="n">
        <v>0.9995488</v>
      </c>
      <c r="C212" s="112" t="n">
        <v>0.793082</v>
      </c>
      <c r="D212" s="112" t="n">
        <v>0.00127</v>
      </c>
      <c r="F212" s="114" t="n">
        <v>96040</v>
      </c>
      <c r="G212" s="115" t="n">
        <v>0.180834592</v>
      </c>
      <c r="H212" s="115" t="n">
        <v>0.399655535</v>
      </c>
    </row>
    <row r="213" customFormat="false" ht="15" hidden="false" customHeight="false" outlineLevel="0" collapsed="false">
      <c r="A213" s="113" t="n">
        <v>588</v>
      </c>
      <c r="B213" s="112" t="n">
        <v>1.0090892</v>
      </c>
      <c r="C213" s="112" t="n">
        <v>0.781192</v>
      </c>
      <c r="D213" s="112" t="n">
        <v>0.001205</v>
      </c>
      <c r="F213" s="114" t="n">
        <v>98000</v>
      </c>
      <c r="G213" s="115" t="n">
        <v>0.180754213</v>
      </c>
      <c r="H213" s="115" t="n">
        <v>0.399276558</v>
      </c>
    </row>
    <row r="214" customFormat="false" ht="15" hidden="false" customHeight="false" outlineLevel="0" collapsed="false">
      <c r="A214" s="113" t="n">
        <v>589</v>
      </c>
      <c r="B214" s="112" t="n">
        <v>1.0180064</v>
      </c>
      <c r="C214" s="112" t="n">
        <v>0.7691547</v>
      </c>
      <c r="D214" s="112" t="n">
        <v>0.001146667</v>
      </c>
      <c r="F214" s="114" t="n">
        <v>100000</v>
      </c>
      <c r="G214" s="115" t="n">
        <v>0.18066</v>
      </c>
      <c r="H214" s="115" t="n">
        <v>0.398835</v>
      </c>
    </row>
    <row r="215" customFormat="false" ht="15" hidden="false" customHeight="false" outlineLevel="0" collapsed="false">
      <c r="A215" s="113" t="n">
        <v>590</v>
      </c>
      <c r="B215" s="112" t="n">
        <v>1.0263</v>
      </c>
      <c r="C215" s="112" t="n">
        <v>0.757</v>
      </c>
      <c r="D215" s="112" t="n">
        <v>0.0011</v>
      </c>
    </row>
    <row r="216" customFormat="false" ht="15" hidden="false" customHeight="false" outlineLevel="0" collapsed="false">
      <c r="A216" s="113" t="n">
        <v>591</v>
      </c>
      <c r="B216" s="112" t="n">
        <v>1.0339827</v>
      </c>
      <c r="C216" s="112" t="n">
        <v>0.7447541</v>
      </c>
      <c r="D216" s="112" t="n">
        <v>0.0010688</v>
      </c>
    </row>
    <row r="217" customFormat="false" ht="15" hidden="false" customHeight="false" outlineLevel="0" collapsed="false">
      <c r="A217" s="113" t="n">
        <v>592</v>
      </c>
      <c r="B217" s="112" t="n">
        <v>1.040986</v>
      </c>
      <c r="C217" s="112" t="n">
        <v>0.7324224</v>
      </c>
      <c r="D217" s="112" t="n">
        <v>0.0010494</v>
      </c>
    </row>
    <row r="218" customFormat="false" ht="15" hidden="false" customHeight="false" outlineLevel="0" collapsed="false">
      <c r="A218" s="113" t="n">
        <v>593</v>
      </c>
      <c r="B218" s="112" t="n">
        <v>1.047188</v>
      </c>
      <c r="C218" s="112" t="n">
        <v>0.7200036</v>
      </c>
      <c r="D218" s="112" t="n">
        <v>0.0010356</v>
      </c>
    </row>
    <row r="219" customFormat="false" ht="15" hidden="false" customHeight="false" outlineLevel="0" collapsed="false">
      <c r="A219" s="113" t="n">
        <v>594</v>
      </c>
      <c r="B219" s="112" t="n">
        <v>1.0524667</v>
      </c>
      <c r="C219" s="112" t="n">
        <v>0.7074965</v>
      </c>
      <c r="D219" s="112" t="n">
        <v>0.0010212</v>
      </c>
    </row>
    <row r="220" customFormat="false" ht="15" hidden="false" customHeight="false" outlineLevel="0" collapsed="false">
      <c r="A220" s="113" t="n">
        <v>595</v>
      </c>
      <c r="B220" s="112" t="n">
        <v>1.0567</v>
      </c>
      <c r="C220" s="112" t="n">
        <v>0.6949</v>
      </c>
      <c r="D220" s="112" t="n">
        <v>0.001</v>
      </c>
    </row>
    <row r="221" customFormat="false" ht="15" hidden="false" customHeight="false" outlineLevel="0" collapsed="false">
      <c r="A221" s="113" t="n">
        <v>596</v>
      </c>
      <c r="B221" s="112" t="n">
        <v>1.0597944</v>
      </c>
      <c r="C221" s="112" t="n">
        <v>0.6822192</v>
      </c>
      <c r="D221" s="112" t="n">
        <v>0.00096864</v>
      </c>
    </row>
    <row r="222" customFormat="false" ht="15" hidden="false" customHeight="false" outlineLevel="0" collapsed="false">
      <c r="A222" s="113" t="n">
        <v>597</v>
      </c>
      <c r="B222" s="112" t="n">
        <v>1.0617992</v>
      </c>
      <c r="C222" s="112" t="n">
        <v>0.6694716</v>
      </c>
      <c r="D222" s="112" t="n">
        <v>0.00092992</v>
      </c>
    </row>
    <row r="223" customFormat="false" ht="15" hidden="false" customHeight="false" outlineLevel="0" collapsed="false">
      <c r="A223" s="113" t="n">
        <v>598</v>
      </c>
      <c r="B223" s="112" t="n">
        <v>1.0628068</v>
      </c>
      <c r="C223" s="112" t="n">
        <v>0.6566744</v>
      </c>
      <c r="D223" s="112" t="n">
        <v>0.00088688</v>
      </c>
    </row>
    <row r="224" customFormat="false" ht="15" hidden="false" customHeight="false" outlineLevel="0" collapsed="false">
      <c r="A224" s="113" t="n">
        <v>599</v>
      </c>
      <c r="B224" s="112" t="n">
        <v>1.0629096</v>
      </c>
      <c r="C224" s="112" t="n">
        <v>0.6438448</v>
      </c>
      <c r="D224" s="112" t="n">
        <v>0.00084256</v>
      </c>
    </row>
    <row r="225" customFormat="false" ht="15" hidden="false" customHeight="false" outlineLevel="0" collapsed="false">
      <c r="A225" s="113" t="n">
        <v>600</v>
      </c>
      <c r="B225" s="112" t="n">
        <v>1.0622</v>
      </c>
      <c r="C225" s="112" t="n">
        <v>0.631</v>
      </c>
      <c r="D225" s="112" t="n">
        <v>0.0008</v>
      </c>
    </row>
    <row r="226" customFormat="false" ht="15" hidden="false" customHeight="false" outlineLevel="0" collapsed="false">
      <c r="A226" s="113" t="n">
        <v>601</v>
      </c>
      <c r="B226" s="112" t="n">
        <v>1.0607352</v>
      </c>
      <c r="C226" s="112" t="n">
        <v>0.6181555</v>
      </c>
      <c r="D226" s="112" t="n">
        <v>0.00076096</v>
      </c>
    </row>
    <row r="227" customFormat="false" ht="15" hidden="false" customHeight="false" outlineLevel="0" collapsed="false">
      <c r="A227" s="113" t="n">
        <v>602</v>
      </c>
      <c r="B227" s="112" t="n">
        <v>1.0584436</v>
      </c>
      <c r="C227" s="112" t="n">
        <v>0.6053144</v>
      </c>
      <c r="D227" s="112" t="n">
        <v>0.00072368</v>
      </c>
    </row>
    <row r="228" customFormat="false" ht="15" hidden="false" customHeight="false" outlineLevel="0" collapsed="false">
      <c r="A228" s="113" t="n">
        <v>603</v>
      </c>
      <c r="B228" s="112" t="n">
        <v>1.0552244</v>
      </c>
      <c r="C228" s="112" t="n">
        <v>0.5924756</v>
      </c>
      <c r="D228" s="112" t="n">
        <v>0.00068592</v>
      </c>
    </row>
    <row r="229" customFormat="false" ht="15" hidden="false" customHeight="false" outlineLevel="0" collapsed="false">
      <c r="A229" s="113" t="n">
        <v>604</v>
      </c>
      <c r="B229" s="112" t="n">
        <v>1.0509768</v>
      </c>
      <c r="C229" s="112" t="n">
        <v>0.5796379</v>
      </c>
      <c r="D229" s="112" t="n">
        <v>0.00064544</v>
      </c>
    </row>
    <row r="230" customFormat="false" ht="15" hidden="false" customHeight="false" outlineLevel="0" collapsed="false">
      <c r="A230" s="113" t="n">
        <v>605</v>
      </c>
      <c r="B230" s="112" t="n">
        <v>1.0456</v>
      </c>
      <c r="C230" s="112" t="n">
        <v>0.5668</v>
      </c>
      <c r="D230" s="112" t="n">
        <v>0.0006</v>
      </c>
    </row>
    <row r="231" customFormat="false" ht="15" hidden="false" customHeight="false" outlineLevel="0" collapsed="false">
      <c r="A231" s="113" t="n">
        <v>606</v>
      </c>
      <c r="B231" s="112" t="n">
        <v>1.0390369</v>
      </c>
      <c r="C231" s="112" t="n">
        <v>0.5539611</v>
      </c>
      <c r="D231" s="112" t="n">
        <v>0.0005478667</v>
      </c>
    </row>
    <row r="232" customFormat="false" ht="15" hidden="false" customHeight="false" outlineLevel="0" collapsed="false">
      <c r="A232" s="113" t="n">
        <v>607</v>
      </c>
      <c r="B232" s="112" t="n">
        <v>1.0313608</v>
      </c>
      <c r="C232" s="112" t="n">
        <v>0.5411372</v>
      </c>
      <c r="D232" s="112" t="n">
        <v>0.0004916</v>
      </c>
    </row>
    <row r="233" customFormat="false" ht="15" hidden="false" customHeight="false" outlineLevel="0" collapsed="false">
      <c r="A233" s="113" t="n">
        <v>608</v>
      </c>
      <c r="B233" s="112" t="n">
        <v>1.0226662</v>
      </c>
      <c r="C233" s="112" t="n">
        <v>0.5283528</v>
      </c>
      <c r="D233" s="112" t="n">
        <v>0.0004354</v>
      </c>
    </row>
    <row r="234" customFormat="false" ht="15" hidden="false" customHeight="false" outlineLevel="0" collapsed="false">
      <c r="A234" s="113" t="n">
        <v>609</v>
      </c>
      <c r="B234" s="112" t="n">
        <v>1.0130477</v>
      </c>
      <c r="C234" s="112" t="n">
        <v>0.5156323</v>
      </c>
      <c r="D234" s="112" t="n">
        <v>0.0003834667</v>
      </c>
    </row>
    <row r="235" customFormat="false" ht="15" hidden="false" customHeight="false" outlineLevel="0" collapsed="false">
      <c r="A235" s="113" t="n">
        <v>610</v>
      </c>
      <c r="B235" s="112" t="n">
        <v>1.0026</v>
      </c>
      <c r="C235" s="112" t="n">
        <v>0.503</v>
      </c>
      <c r="D235" s="112" t="n">
        <v>0.00034</v>
      </c>
    </row>
    <row r="236" customFormat="false" ht="15" hidden="false" customHeight="false" outlineLevel="0" collapsed="false">
      <c r="A236" s="113" t="n">
        <v>611</v>
      </c>
      <c r="B236" s="112" t="n">
        <v>0.9913675</v>
      </c>
      <c r="C236" s="112" t="n">
        <v>0.4904688</v>
      </c>
      <c r="D236" s="112" t="n">
        <v>0.0003072533</v>
      </c>
    </row>
    <row r="237" customFormat="false" ht="15" hidden="false" customHeight="false" outlineLevel="0" collapsed="false">
      <c r="A237" s="113" t="n">
        <v>612</v>
      </c>
      <c r="B237" s="112" t="n">
        <v>0.9793314</v>
      </c>
      <c r="C237" s="112" t="n">
        <v>0.4780304</v>
      </c>
      <c r="D237" s="112" t="n">
        <v>0.00028316</v>
      </c>
    </row>
    <row r="238" customFormat="false" ht="15" hidden="false" customHeight="false" outlineLevel="0" collapsed="false">
      <c r="A238" s="113" t="n">
        <v>613</v>
      </c>
      <c r="B238" s="112" t="n">
        <v>0.9664916</v>
      </c>
      <c r="C238" s="112" t="n">
        <v>0.4656776</v>
      </c>
      <c r="D238" s="112" t="n">
        <v>0.00026544</v>
      </c>
    </row>
    <row r="239" customFormat="false" ht="15" hidden="false" customHeight="false" outlineLevel="0" collapsed="false">
      <c r="A239" s="113" t="n">
        <v>614</v>
      </c>
      <c r="B239" s="112" t="n">
        <v>0.9528479</v>
      </c>
      <c r="C239" s="112" t="n">
        <v>0.4534032</v>
      </c>
      <c r="D239" s="112" t="n">
        <v>0.0002518133</v>
      </c>
    </row>
    <row r="240" customFormat="false" ht="15" hidden="false" customHeight="false" outlineLevel="0" collapsed="false">
      <c r="A240" s="113" t="n">
        <v>615</v>
      </c>
      <c r="B240" s="112" t="n">
        <v>0.9384</v>
      </c>
      <c r="C240" s="112" t="n">
        <v>0.4412</v>
      </c>
      <c r="D240" s="112" t="n">
        <v>0.00024</v>
      </c>
    </row>
    <row r="241" customFormat="false" ht="15" hidden="false" customHeight="false" outlineLevel="0" collapsed="false">
      <c r="A241" s="113" t="n">
        <v>616</v>
      </c>
      <c r="B241" s="112" t="n">
        <v>0.923194</v>
      </c>
      <c r="C241" s="112" t="n">
        <v>0.42908</v>
      </c>
      <c r="D241" s="112" t="n">
        <v>0.0002295467</v>
      </c>
    </row>
    <row r="242" customFormat="false" ht="15" hidden="false" customHeight="false" outlineLevel="0" collapsed="false">
      <c r="A242" s="113" t="n">
        <v>617</v>
      </c>
      <c r="B242" s="112" t="n">
        <v>0.907244</v>
      </c>
      <c r="C242" s="112" t="n">
        <v>0.417036</v>
      </c>
      <c r="D242" s="112" t="n">
        <v>0.00022064</v>
      </c>
    </row>
    <row r="243" customFormat="false" ht="15" hidden="false" customHeight="false" outlineLevel="0" collapsed="false">
      <c r="A243" s="113" t="n">
        <v>618</v>
      </c>
      <c r="B243" s="112" t="n">
        <v>0.890502</v>
      </c>
      <c r="C243" s="112" t="n">
        <v>0.405032</v>
      </c>
      <c r="D243" s="112" t="n">
        <v>0.00021196</v>
      </c>
    </row>
    <row r="244" customFormat="false" ht="15" hidden="false" customHeight="false" outlineLevel="0" collapsed="false">
      <c r="A244" s="113" t="n">
        <v>619</v>
      </c>
      <c r="B244" s="112" t="n">
        <v>0.87292</v>
      </c>
      <c r="C244" s="112" t="n">
        <v>0.393032</v>
      </c>
      <c r="D244" s="112" t="n">
        <v>0.0002021867</v>
      </c>
    </row>
    <row r="245" customFormat="false" ht="15" hidden="false" customHeight="false" outlineLevel="0" collapsed="false">
      <c r="A245" s="113" t="n">
        <v>620</v>
      </c>
      <c r="B245" s="112" t="n">
        <v>0.8544499</v>
      </c>
      <c r="C245" s="112" t="n">
        <v>0.381</v>
      </c>
      <c r="D245" s="112" t="n">
        <v>0.00019</v>
      </c>
    </row>
    <row r="246" customFormat="false" ht="15" hidden="false" customHeight="false" outlineLevel="0" collapsed="false">
      <c r="A246" s="113" t="n">
        <v>621</v>
      </c>
      <c r="B246" s="112" t="n">
        <v>0.835084</v>
      </c>
      <c r="C246" s="112" t="n">
        <v>0.3689184</v>
      </c>
      <c r="D246" s="112" t="n">
        <v>0.0001742133</v>
      </c>
    </row>
    <row r="247" customFormat="false" ht="15" hidden="false" customHeight="false" outlineLevel="0" collapsed="false">
      <c r="A247" s="113" t="n">
        <v>622</v>
      </c>
      <c r="B247" s="112" t="n">
        <v>0.814946</v>
      </c>
      <c r="C247" s="112" t="n">
        <v>0.3568272</v>
      </c>
      <c r="D247" s="112" t="n">
        <v>0.00015564</v>
      </c>
    </row>
    <row r="248" customFormat="false" ht="15" hidden="false" customHeight="false" outlineLevel="0" collapsed="false">
      <c r="A248" s="113" t="n">
        <v>623</v>
      </c>
      <c r="B248" s="112" t="n">
        <v>0.794186</v>
      </c>
      <c r="C248" s="112" t="n">
        <v>0.3447768</v>
      </c>
      <c r="D248" s="112" t="n">
        <v>0.00013596</v>
      </c>
    </row>
    <row r="249" customFormat="false" ht="15" hidden="false" customHeight="false" outlineLevel="0" collapsed="false">
      <c r="A249" s="113" t="n">
        <v>624</v>
      </c>
      <c r="B249" s="112" t="n">
        <v>0.772954</v>
      </c>
      <c r="C249" s="112" t="n">
        <v>0.3328176</v>
      </c>
      <c r="D249" s="112" t="n">
        <v>0.0001168533</v>
      </c>
    </row>
    <row r="250" customFormat="false" ht="15" hidden="false" customHeight="false" outlineLevel="0" collapsed="false">
      <c r="A250" s="113" t="n">
        <v>625</v>
      </c>
      <c r="B250" s="112" t="n">
        <v>0.7514</v>
      </c>
      <c r="C250" s="112" t="n">
        <v>0.321</v>
      </c>
      <c r="D250" s="112" t="n">
        <v>0.0001</v>
      </c>
    </row>
    <row r="251" customFormat="false" ht="15" hidden="false" customHeight="false" outlineLevel="0" collapsed="false">
      <c r="A251" s="113" t="n">
        <v>626</v>
      </c>
      <c r="B251" s="112" t="n">
        <v>0.7295836</v>
      </c>
      <c r="C251" s="112" t="n">
        <v>0.3093381</v>
      </c>
      <c r="D251" s="112" t="n">
        <v>8.613333E-005</v>
      </c>
    </row>
    <row r="252" customFormat="false" ht="15" hidden="false" customHeight="false" outlineLevel="0" collapsed="false">
      <c r="A252" s="113" t="n">
        <v>627</v>
      </c>
      <c r="B252" s="112" t="n">
        <v>0.7075888</v>
      </c>
      <c r="C252" s="112" t="n">
        <v>0.2978504</v>
      </c>
      <c r="D252" s="112" t="n">
        <v>7.46E-005</v>
      </c>
    </row>
    <row r="253" customFormat="false" ht="15" hidden="false" customHeight="false" outlineLevel="0" collapsed="false">
      <c r="A253" s="113" t="n">
        <v>628</v>
      </c>
      <c r="B253" s="112" t="n">
        <v>0.6856022</v>
      </c>
      <c r="C253" s="112" t="n">
        <v>0.2865936</v>
      </c>
      <c r="D253" s="112" t="n">
        <v>6.5E-005</v>
      </c>
    </row>
    <row r="254" customFormat="false" ht="15" hidden="false" customHeight="false" outlineLevel="0" collapsed="false">
      <c r="A254" s="113" t="n">
        <v>629</v>
      </c>
      <c r="B254" s="112" t="n">
        <v>0.6638104</v>
      </c>
      <c r="C254" s="112" t="n">
        <v>0.2756245</v>
      </c>
      <c r="D254" s="112" t="n">
        <v>5.693333E-005</v>
      </c>
    </row>
    <row r="255" customFormat="false" ht="15" hidden="false" customHeight="false" outlineLevel="0" collapsed="false">
      <c r="A255" s="113" t="n">
        <v>630</v>
      </c>
      <c r="B255" s="112" t="n">
        <v>0.6424</v>
      </c>
      <c r="C255" s="112" t="n">
        <v>0.265</v>
      </c>
      <c r="D255" s="112" t="n">
        <v>4.999999E-005</v>
      </c>
    </row>
    <row r="256" customFormat="false" ht="15" hidden="false" customHeight="false" outlineLevel="0" collapsed="false">
      <c r="A256" s="113" t="n">
        <v>631</v>
      </c>
      <c r="B256" s="112" t="n">
        <v>0.6215149</v>
      </c>
      <c r="C256" s="112" t="n">
        <v>0.2547632</v>
      </c>
      <c r="D256" s="112" t="n">
        <v>4.416E-005</v>
      </c>
    </row>
    <row r="257" customFormat="false" ht="15" hidden="false" customHeight="false" outlineLevel="0" collapsed="false">
      <c r="A257" s="113" t="n">
        <v>632</v>
      </c>
      <c r="B257" s="112" t="n">
        <v>0.6011138</v>
      </c>
      <c r="C257" s="112" t="n">
        <v>0.2448896</v>
      </c>
      <c r="D257" s="112" t="n">
        <v>3.948E-005</v>
      </c>
    </row>
    <row r="258" customFormat="false" ht="15" hidden="false" customHeight="false" outlineLevel="0" collapsed="false">
      <c r="A258" s="113" t="n">
        <v>633</v>
      </c>
      <c r="B258" s="112" t="n">
        <v>0.5811052</v>
      </c>
      <c r="C258" s="112" t="n">
        <v>0.2353344</v>
      </c>
      <c r="D258" s="112" t="n">
        <v>3.572E-005</v>
      </c>
    </row>
    <row r="259" customFormat="false" ht="15" hidden="false" customHeight="false" outlineLevel="0" collapsed="false">
      <c r="A259" s="113" t="n">
        <v>634</v>
      </c>
      <c r="B259" s="112" t="n">
        <v>0.5613977</v>
      </c>
      <c r="C259" s="112" t="n">
        <v>0.2260528</v>
      </c>
      <c r="D259" s="112" t="n">
        <v>3.264E-005</v>
      </c>
    </row>
    <row r="260" customFormat="false" ht="15" hidden="false" customHeight="false" outlineLevel="0" collapsed="false">
      <c r="A260" s="113" t="n">
        <v>635</v>
      </c>
      <c r="B260" s="112" t="n">
        <v>0.5419</v>
      </c>
      <c r="C260" s="112" t="n">
        <v>0.217</v>
      </c>
      <c r="D260" s="112" t="n">
        <v>3E-005</v>
      </c>
    </row>
    <row r="261" customFormat="false" ht="15" hidden="false" customHeight="false" outlineLevel="0" collapsed="false">
      <c r="A261" s="113" t="n">
        <v>636</v>
      </c>
      <c r="B261" s="112" t="n">
        <v>0.5225995</v>
      </c>
      <c r="C261" s="112" t="n">
        <v>0.2081616</v>
      </c>
      <c r="D261" s="112" t="n">
        <v>2.765333E-005</v>
      </c>
    </row>
    <row r="262" customFormat="false" ht="15" hidden="false" customHeight="false" outlineLevel="0" collapsed="false">
      <c r="A262" s="113" t="n">
        <v>637</v>
      </c>
      <c r="B262" s="112" t="n">
        <v>0.5035464</v>
      </c>
      <c r="C262" s="112" t="n">
        <v>0.1995488</v>
      </c>
      <c r="D262" s="112" t="n">
        <v>2.556E-005</v>
      </c>
    </row>
    <row r="263" customFormat="false" ht="15" hidden="false" customHeight="false" outlineLevel="0" collapsed="false">
      <c r="A263" s="113" t="n">
        <v>638</v>
      </c>
      <c r="B263" s="112" t="n">
        <v>0.4847436</v>
      </c>
      <c r="C263" s="112" t="n">
        <v>0.1911552</v>
      </c>
      <c r="D263" s="112" t="n">
        <v>2.364E-005</v>
      </c>
    </row>
    <row r="264" customFormat="false" ht="15" hidden="false" customHeight="false" outlineLevel="0" collapsed="false">
      <c r="A264" s="113" t="n">
        <v>639</v>
      </c>
      <c r="B264" s="112" t="n">
        <v>0.4661939</v>
      </c>
      <c r="C264" s="112" t="n">
        <v>0.1829744</v>
      </c>
      <c r="D264" s="112" t="n">
        <v>2.181333E-005</v>
      </c>
    </row>
    <row r="265" customFormat="false" ht="15" hidden="false" customHeight="false" outlineLevel="0" collapsed="false">
      <c r="A265" s="113" t="n">
        <v>640</v>
      </c>
      <c r="B265" s="112" t="n">
        <v>0.4479</v>
      </c>
      <c r="C265" s="112" t="n">
        <v>0.175</v>
      </c>
      <c r="D265" s="112" t="n">
        <v>2E-005</v>
      </c>
    </row>
    <row r="266" customFormat="false" ht="15" hidden="false" customHeight="false" outlineLevel="0" collapsed="false">
      <c r="A266" s="113" t="n">
        <v>641</v>
      </c>
      <c r="B266" s="112" t="n">
        <v>0.4298613</v>
      </c>
      <c r="C266" s="112" t="n">
        <v>0.1672235</v>
      </c>
      <c r="D266" s="112" t="n">
        <v>1.813333E-005</v>
      </c>
    </row>
    <row r="267" customFormat="false" ht="15" hidden="false" customHeight="false" outlineLevel="0" collapsed="false">
      <c r="A267" s="113" t="n">
        <v>642</v>
      </c>
      <c r="B267" s="112" t="n">
        <v>0.412098</v>
      </c>
      <c r="C267" s="112" t="n">
        <v>0.1596464</v>
      </c>
      <c r="D267" s="112" t="n">
        <v>1.62E-005</v>
      </c>
    </row>
    <row r="268" customFormat="false" ht="15" hidden="false" customHeight="false" outlineLevel="0" collapsed="false">
      <c r="A268" s="113" t="n">
        <v>643</v>
      </c>
      <c r="B268" s="112" t="n">
        <v>0.394644</v>
      </c>
      <c r="C268" s="112" t="n">
        <v>0.1522776</v>
      </c>
      <c r="D268" s="112" t="n">
        <v>1.42E-005</v>
      </c>
    </row>
    <row r="269" customFormat="false" ht="15" hidden="false" customHeight="false" outlineLevel="0" collapsed="false">
      <c r="A269" s="113" t="n">
        <v>644</v>
      </c>
      <c r="B269" s="112" t="n">
        <v>0.3775333</v>
      </c>
      <c r="C269" s="112" t="n">
        <v>0.1451259</v>
      </c>
      <c r="D269" s="112" t="n">
        <v>1.213333E-005</v>
      </c>
    </row>
    <row r="270" customFormat="false" ht="15" hidden="false" customHeight="false" outlineLevel="0" collapsed="false">
      <c r="A270" s="113" t="n">
        <v>645</v>
      </c>
      <c r="B270" s="112" t="n">
        <v>0.3608</v>
      </c>
      <c r="C270" s="112" t="n">
        <v>0.1382</v>
      </c>
      <c r="D270" s="112" t="n">
        <v>1E-005</v>
      </c>
    </row>
    <row r="271" customFormat="false" ht="15" hidden="false" customHeight="false" outlineLevel="0" collapsed="false">
      <c r="A271" s="113" t="n">
        <v>646</v>
      </c>
      <c r="B271" s="112" t="n">
        <v>0.3444563</v>
      </c>
      <c r="C271" s="112" t="n">
        <v>0.1315003</v>
      </c>
      <c r="D271" s="112" t="n">
        <v>7.733333E-006</v>
      </c>
    </row>
    <row r="272" customFormat="false" ht="15" hidden="false" customHeight="false" outlineLevel="0" collapsed="false">
      <c r="A272" s="113" t="n">
        <v>647</v>
      </c>
      <c r="B272" s="112" t="n">
        <v>0.3285168</v>
      </c>
      <c r="C272" s="112" t="n">
        <v>0.1250248</v>
      </c>
      <c r="D272" s="112" t="n">
        <v>5.4E-006</v>
      </c>
    </row>
    <row r="273" customFormat="false" ht="15" hidden="false" customHeight="false" outlineLevel="0" collapsed="false">
      <c r="A273" s="113" t="n">
        <v>648</v>
      </c>
      <c r="B273" s="112" t="n">
        <v>0.3130192</v>
      </c>
      <c r="C273" s="112" t="n">
        <v>0.1187792</v>
      </c>
      <c r="D273" s="112" t="n">
        <v>3.2E-006</v>
      </c>
    </row>
    <row r="274" customFormat="false" ht="15" hidden="false" customHeight="false" outlineLevel="0" collapsed="false">
      <c r="A274" s="113" t="n">
        <v>649</v>
      </c>
      <c r="B274" s="112" t="n">
        <v>0.2980011</v>
      </c>
      <c r="C274" s="112" t="n">
        <v>0.1127691</v>
      </c>
      <c r="D274" s="112" t="n">
        <v>1.333333E-006</v>
      </c>
    </row>
    <row r="275" customFormat="false" ht="15" hidden="false" customHeight="false" outlineLevel="0" collapsed="false">
      <c r="A275" s="113" t="n">
        <v>650</v>
      </c>
      <c r="B275" s="112" t="n">
        <v>0.2835</v>
      </c>
      <c r="C275" s="112" t="n">
        <v>0.107</v>
      </c>
      <c r="D275" s="112" t="n">
        <v>0</v>
      </c>
    </row>
    <row r="276" customFormat="false" ht="15" hidden="false" customHeight="false" outlineLevel="0" collapsed="false">
      <c r="A276" s="113" t="n">
        <v>651</v>
      </c>
      <c r="B276" s="112" t="n">
        <v>0.2695448</v>
      </c>
      <c r="C276" s="112" t="n">
        <v>0.1014762</v>
      </c>
      <c r="D276" s="112" t="n">
        <v>0</v>
      </c>
    </row>
    <row r="277" customFormat="false" ht="15" hidden="false" customHeight="false" outlineLevel="0" collapsed="false">
      <c r="A277" s="113" t="n">
        <v>652</v>
      </c>
      <c r="B277" s="112" t="n">
        <v>0.2561184</v>
      </c>
      <c r="C277" s="112" t="n">
        <v>0.09618864</v>
      </c>
      <c r="D277" s="112" t="n">
        <v>0</v>
      </c>
    </row>
    <row r="278" customFormat="false" ht="15" hidden="false" customHeight="false" outlineLevel="0" collapsed="false">
      <c r="A278" s="113" t="n">
        <v>653</v>
      </c>
      <c r="B278" s="112" t="n">
        <v>0.2431896</v>
      </c>
      <c r="C278" s="112" t="n">
        <v>0.09112296</v>
      </c>
      <c r="D278" s="112" t="n">
        <v>0</v>
      </c>
    </row>
    <row r="279" customFormat="false" ht="15" hidden="false" customHeight="false" outlineLevel="0" collapsed="false">
      <c r="A279" s="113" t="n">
        <v>654</v>
      </c>
      <c r="B279" s="112" t="n">
        <v>0.2307272</v>
      </c>
      <c r="C279" s="112" t="n">
        <v>0.08626485</v>
      </c>
      <c r="D279" s="112" t="n">
        <v>0</v>
      </c>
    </row>
    <row r="280" customFormat="false" ht="15" hidden="false" customHeight="false" outlineLevel="0" collapsed="false">
      <c r="A280" s="113" t="n">
        <v>655</v>
      </c>
      <c r="B280" s="112" t="n">
        <v>0.2187</v>
      </c>
      <c r="C280" s="112" t="n">
        <v>0.0816</v>
      </c>
      <c r="D280" s="112" t="n">
        <v>0</v>
      </c>
    </row>
    <row r="281" customFormat="false" ht="15" hidden="false" customHeight="false" outlineLevel="0" collapsed="false">
      <c r="A281" s="113" t="n">
        <v>656</v>
      </c>
      <c r="B281" s="112" t="n">
        <v>0.2070971</v>
      </c>
      <c r="C281" s="112" t="n">
        <v>0.07712064</v>
      </c>
      <c r="D281" s="112" t="n">
        <v>0</v>
      </c>
    </row>
    <row r="282" customFormat="false" ht="15" hidden="false" customHeight="false" outlineLevel="0" collapsed="false">
      <c r="A282" s="113" t="n">
        <v>657</v>
      </c>
      <c r="B282" s="112" t="n">
        <v>0.1959232</v>
      </c>
      <c r="C282" s="112" t="n">
        <v>0.07282552</v>
      </c>
      <c r="D282" s="112" t="n">
        <v>0</v>
      </c>
    </row>
    <row r="283" customFormat="false" ht="15" hidden="false" customHeight="false" outlineLevel="0" collapsed="false">
      <c r="A283" s="113" t="n">
        <v>658</v>
      </c>
      <c r="B283" s="112" t="n">
        <v>0.1851708</v>
      </c>
      <c r="C283" s="112" t="n">
        <v>0.06871008</v>
      </c>
      <c r="D283" s="112" t="n">
        <v>0</v>
      </c>
    </row>
    <row r="284" customFormat="false" ht="15" hidden="false" customHeight="false" outlineLevel="0" collapsed="false">
      <c r="A284" s="113" t="n">
        <v>659</v>
      </c>
      <c r="B284" s="112" t="n">
        <v>0.1748323</v>
      </c>
      <c r="C284" s="112" t="n">
        <v>0.06476976</v>
      </c>
      <c r="D284" s="112" t="n">
        <v>0</v>
      </c>
    </row>
    <row r="285" customFormat="false" ht="15" hidden="false" customHeight="false" outlineLevel="0" collapsed="false">
      <c r="A285" s="113" t="n">
        <v>660</v>
      </c>
      <c r="B285" s="112" t="n">
        <v>0.1649</v>
      </c>
      <c r="C285" s="112" t="n">
        <v>0.061</v>
      </c>
      <c r="D285" s="112" t="n">
        <v>0</v>
      </c>
    </row>
    <row r="286" customFormat="false" ht="15" hidden="false" customHeight="false" outlineLevel="0" collapsed="false">
      <c r="A286" s="113" t="n">
        <v>661</v>
      </c>
      <c r="B286" s="112" t="n">
        <v>0.1553667</v>
      </c>
      <c r="C286" s="112" t="n">
        <v>0.05739621</v>
      </c>
      <c r="D286" s="112" t="n">
        <v>0</v>
      </c>
    </row>
    <row r="287" customFormat="false" ht="15" hidden="false" customHeight="false" outlineLevel="0" collapsed="false">
      <c r="A287" s="113" t="n">
        <v>662</v>
      </c>
      <c r="B287" s="112" t="n">
        <v>0.14623</v>
      </c>
      <c r="C287" s="112" t="n">
        <v>0.05395504</v>
      </c>
      <c r="D287" s="112" t="n">
        <v>0</v>
      </c>
    </row>
    <row r="288" customFormat="false" ht="15" hidden="false" customHeight="false" outlineLevel="0" collapsed="false">
      <c r="A288" s="113" t="n">
        <v>663</v>
      </c>
      <c r="B288" s="112" t="n">
        <v>0.13749</v>
      </c>
      <c r="C288" s="112" t="n">
        <v>0.05067376</v>
      </c>
      <c r="D288" s="112" t="n">
        <v>0</v>
      </c>
    </row>
    <row r="289" customFormat="false" ht="15" hidden="false" customHeight="false" outlineLevel="0" collapsed="false">
      <c r="A289" s="113" t="n">
        <v>664</v>
      </c>
      <c r="B289" s="112" t="n">
        <v>0.1291467</v>
      </c>
      <c r="C289" s="112" t="n">
        <v>0.04754965</v>
      </c>
      <c r="D289" s="112" t="n">
        <v>0</v>
      </c>
    </row>
    <row r="290" customFormat="false" ht="15" hidden="false" customHeight="false" outlineLevel="0" collapsed="false">
      <c r="A290" s="113" t="n">
        <v>665</v>
      </c>
      <c r="B290" s="112" t="n">
        <v>0.1212</v>
      </c>
      <c r="C290" s="112" t="n">
        <v>0.04458</v>
      </c>
      <c r="D290" s="112" t="n">
        <v>0</v>
      </c>
    </row>
    <row r="291" customFormat="false" ht="15" hidden="false" customHeight="false" outlineLevel="0" collapsed="false">
      <c r="A291" s="113" t="n">
        <v>666</v>
      </c>
      <c r="B291" s="112" t="n">
        <v>0.1136397</v>
      </c>
      <c r="C291" s="112" t="n">
        <v>0.04175872</v>
      </c>
      <c r="D291" s="112" t="n">
        <v>0</v>
      </c>
    </row>
    <row r="292" customFormat="false" ht="15" hidden="false" customHeight="false" outlineLevel="0" collapsed="false">
      <c r="A292" s="113" t="n">
        <v>667</v>
      </c>
      <c r="B292" s="112" t="n">
        <v>0.106465</v>
      </c>
      <c r="C292" s="112" t="n">
        <v>0.03908496</v>
      </c>
      <c r="D292" s="112" t="n">
        <v>0</v>
      </c>
    </row>
    <row r="293" customFormat="false" ht="15" hidden="false" customHeight="false" outlineLevel="0" collapsed="false">
      <c r="A293" s="113" t="n">
        <v>668</v>
      </c>
      <c r="B293" s="112" t="n">
        <v>0.09969044</v>
      </c>
      <c r="C293" s="112" t="n">
        <v>0.03656384</v>
      </c>
      <c r="D293" s="112" t="n">
        <v>0</v>
      </c>
    </row>
    <row r="294" customFormat="false" ht="15" hidden="false" customHeight="false" outlineLevel="0" collapsed="false">
      <c r="A294" s="113" t="n">
        <v>669</v>
      </c>
      <c r="B294" s="112" t="n">
        <v>0.09333061</v>
      </c>
      <c r="C294" s="112" t="n">
        <v>0.03420048</v>
      </c>
      <c r="D294" s="112" t="n">
        <v>0</v>
      </c>
    </row>
    <row r="295" customFormat="false" ht="15" hidden="false" customHeight="false" outlineLevel="0" collapsed="false">
      <c r="A295" s="113" t="n">
        <v>670</v>
      </c>
      <c r="B295" s="112" t="n">
        <v>0.0874</v>
      </c>
      <c r="C295" s="112" t="n">
        <v>0.032</v>
      </c>
      <c r="D295" s="112" t="n">
        <v>0</v>
      </c>
    </row>
    <row r="296" customFormat="false" ht="15" hidden="false" customHeight="false" outlineLevel="0" collapsed="false">
      <c r="A296" s="113" t="n">
        <v>671</v>
      </c>
      <c r="B296" s="112" t="n">
        <v>0.08190096</v>
      </c>
      <c r="C296" s="112" t="n">
        <v>0.02996261</v>
      </c>
      <c r="D296" s="112" t="n">
        <v>0</v>
      </c>
    </row>
    <row r="297" customFormat="false" ht="15" hidden="false" customHeight="false" outlineLevel="0" collapsed="false">
      <c r="A297" s="113" t="n">
        <v>672</v>
      </c>
      <c r="B297" s="112" t="n">
        <v>0.07680428</v>
      </c>
      <c r="C297" s="112" t="n">
        <v>0.02807664</v>
      </c>
      <c r="D297" s="112" t="n">
        <v>0</v>
      </c>
    </row>
    <row r="298" customFormat="false" ht="15" hidden="false" customHeight="false" outlineLevel="0" collapsed="false">
      <c r="A298" s="113" t="n">
        <v>673</v>
      </c>
      <c r="B298" s="112" t="n">
        <v>0.07207712</v>
      </c>
      <c r="C298" s="112" t="n">
        <v>0.02632936</v>
      </c>
      <c r="D298" s="112" t="n">
        <v>0</v>
      </c>
    </row>
    <row r="299" customFormat="false" ht="15" hidden="false" customHeight="false" outlineLevel="0" collapsed="false">
      <c r="A299" s="113" t="n">
        <v>674</v>
      </c>
      <c r="B299" s="112" t="n">
        <v>0.06768664</v>
      </c>
      <c r="C299" s="112" t="n">
        <v>0.02470805</v>
      </c>
      <c r="D299" s="112" t="n">
        <v>0</v>
      </c>
    </row>
    <row r="300" customFormat="false" ht="15" hidden="false" customHeight="false" outlineLevel="0" collapsed="false">
      <c r="A300" s="113" t="n">
        <v>675</v>
      </c>
      <c r="B300" s="112" t="n">
        <v>0.0636</v>
      </c>
      <c r="C300" s="112" t="n">
        <v>0.0232</v>
      </c>
      <c r="D300" s="112" t="n">
        <v>0</v>
      </c>
    </row>
    <row r="301" customFormat="false" ht="15" hidden="false" customHeight="false" outlineLevel="0" collapsed="false">
      <c r="A301" s="113" t="n">
        <v>676</v>
      </c>
      <c r="B301" s="112" t="n">
        <v>0.05980685</v>
      </c>
      <c r="C301" s="112" t="n">
        <v>0.02180077</v>
      </c>
      <c r="D301" s="112" t="n">
        <v>0</v>
      </c>
    </row>
    <row r="302" customFormat="false" ht="15" hidden="false" customHeight="false" outlineLevel="0" collapsed="false">
      <c r="A302" s="113" t="n">
        <v>677</v>
      </c>
      <c r="B302" s="112" t="n">
        <v>0.05628216</v>
      </c>
      <c r="C302" s="112" t="n">
        <v>0.02050112</v>
      </c>
      <c r="D302" s="112" t="n">
        <v>0</v>
      </c>
    </row>
    <row r="303" customFormat="false" ht="15" hidden="false" customHeight="false" outlineLevel="0" collapsed="false">
      <c r="A303" s="113" t="n">
        <v>678</v>
      </c>
      <c r="B303" s="112" t="n">
        <v>0.05297104</v>
      </c>
      <c r="C303" s="112" t="n">
        <v>0.01928108</v>
      </c>
      <c r="D303" s="112" t="n">
        <v>0</v>
      </c>
    </row>
    <row r="304" customFormat="false" ht="15" hidden="false" customHeight="false" outlineLevel="0" collapsed="false">
      <c r="A304" s="113" t="n">
        <v>679</v>
      </c>
      <c r="B304" s="112" t="n">
        <v>0.04981861</v>
      </c>
      <c r="C304" s="112" t="n">
        <v>0.01812069</v>
      </c>
      <c r="D304" s="112" t="n">
        <v>0</v>
      </c>
    </row>
    <row r="305" customFormat="false" ht="15" hidden="false" customHeight="false" outlineLevel="0" collapsed="false">
      <c r="A305" s="113" t="n">
        <v>680</v>
      </c>
      <c r="B305" s="112" t="n">
        <v>0.04677</v>
      </c>
      <c r="C305" s="112" t="n">
        <v>0.017</v>
      </c>
      <c r="D305" s="112" t="n">
        <v>0</v>
      </c>
    </row>
    <row r="306" customFormat="false" ht="15" hidden="false" customHeight="false" outlineLevel="0" collapsed="false">
      <c r="A306" s="113" t="n">
        <v>681</v>
      </c>
      <c r="B306" s="112" t="n">
        <v>0.04378405</v>
      </c>
      <c r="C306" s="112" t="n">
        <v>0.01590379</v>
      </c>
      <c r="D306" s="112" t="n">
        <v>0</v>
      </c>
    </row>
    <row r="307" customFormat="false" ht="15" hidden="false" customHeight="false" outlineLevel="0" collapsed="false">
      <c r="A307" s="113" t="n">
        <v>682</v>
      </c>
      <c r="B307" s="112" t="n">
        <v>0.04087536</v>
      </c>
      <c r="C307" s="112" t="n">
        <v>0.01483718</v>
      </c>
      <c r="D307" s="112" t="n">
        <v>0</v>
      </c>
    </row>
    <row r="308" customFormat="false" ht="15" hidden="false" customHeight="false" outlineLevel="0" collapsed="false">
      <c r="A308" s="113" t="n">
        <v>683</v>
      </c>
      <c r="B308" s="112" t="n">
        <v>0.03807264</v>
      </c>
      <c r="C308" s="112" t="n">
        <v>0.01381068</v>
      </c>
      <c r="D308" s="112" t="n">
        <v>0</v>
      </c>
    </row>
    <row r="309" customFormat="false" ht="15" hidden="false" customHeight="false" outlineLevel="0" collapsed="false">
      <c r="A309" s="113" t="n">
        <v>684</v>
      </c>
      <c r="B309" s="112" t="n">
        <v>0.03540461</v>
      </c>
      <c r="C309" s="112" t="n">
        <v>0.01283478</v>
      </c>
      <c r="D309" s="112" t="n">
        <v>0</v>
      </c>
    </row>
    <row r="310" customFormat="false" ht="15" hidden="false" customHeight="false" outlineLevel="0" collapsed="false">
      <c r="A310" s="113" t="n">
        <v>685</v>
      </c>
      <c r="B310" s="112" t="n">
        <v>0.0329</v>
      </c>
      <c r="C310" s="112" t="n">
        <v>0.01192</v>
      </c>
      <c r="D310" s="112" t="n">
        <v>0</v>
      </c>
    </row>
    <row r="311" customFormat="false" ht="15" hidden="false" customHeight="false" outlineLevel="0" collapsed="false">
      <c r="A311" s="113" t="n">
        <v>686</v>
      </c>
      <c r="B311" s="112" t="n">
        <v>0.03056419</v>
      </c>
      <c r="C311" s="112" t="n">
        <v>0.01106831</v>
      </c>
      <c r="D311" s="112" t="n">
        <v>0</v>
      </c>
    </row>
    <row r="312" customFormat="false" ht="15" hidden="false" customHeight="false" outlineLevel="0" collapsed="false">
      <c r="A312" s="113" t="n">
        <v>687</v>
      </c>
      <c r="B312" s="112" t="n">
        <v>0.02838056</v>
      </c>
      <c r="C312" s="112" t="n">
        <v>0.01027339</v>
      </c>
      <c r="D312" s="112" t="n">
        <v>0</v>
      </c>
    </row>
    <row r="313" customFormat="false" ht="15" hidden="false" customHeight="false" outlineLevel="0" collapsed="false">
      <c r="A313" s="113" t="n">
        <v>688</v>
      </c>
      <c r="B313" s="112" t="n">
        <v>0.02634484</v>
      </c>
      <c r="C313" s="112" t="n">
        <v>0.009533311</v>
      </c>
      <c r="D313" s="112" t="n">
        <v>0</v>
      </c>
    </row>
    <row r="314" customFormat="false" ht="15" hidden="false" customHeight="false" outlineLevel="0" collapsed="false">
      <c r="A314" s="113" t="n">
        <v>689</v>
      </c>
      <c r="B314" s="112" t="n">
        <v>0.02445275</v>
      </c>
      <c r="C314" s="112" t="n">
        <v>0.008846157</v>
      </c>
      <c r="D314" s="112" t="n">
        <v>0</v>
      </c>
    </row>
    <row r="315" customFormat="false" ht="15" hidden="false" customHeight="false" outlineLevel="0" collapsed="false">
      <c r="A315" s="113" t="n">
        <v>690</v>
      </c>
      <c r="B315" s="112" t="n">
        <v>0.0227</v>
      </c>
      <c r="C315" s="112" t="n">
        <v>0.00821</v>
      </c>
      <c r="D315" s="112" t="n">
        <v>0</v>
      </c>
    </row>
    <row r="316" customFormat="false" ht="15" hidden="false" customHeight="false" outlineLevel="0" collapsed="false">
      <c r="A316" s="113" t="n">
        <v>691</v>
      </c>
      <c r="B316" s="112" t="n">
        <v>0.02108429</v>
      </c>
      <c r="C316" s="112" t="n">
        <v>0.007623781</v>
      </c>
      <c r="D316" s="112" t="n">
        <v>0</v>
      </c>
    </row>
    <row r="317" customFormat="false" ht="15" hidden="false" customHeight="false" outlineLevel="0" collapsed="false">
      <c r="A317" s="113" t="n">
        <v>692</v>
      </c>
      <c r="B317" s="112" t="n">
        <v>0.01959988</v>
      </c>
      <c r="C317" s="112" t="n">
        <v>0.007085424</v>
      </c>
      <c r="D317" s="112" t="n">
        <v>0</v>
      </c>
    </row>
    <row r="318" customFormat="false" ht="15" hidden="false" customHeight="false" outlineLevel="0" collapsed="false">
      <c r="A318" s="113" t="n">
        <v>693</v>
      </c>
      <c r="B318" s="112" t="n">
        <v>0.01823732</v>
      </c>
      <c r="C318" s="112" t="n">
        <v>0.006591476</v>
      </c>
      <c r="D318" s="112" t="n">
        <v>0</v>
      </c>
    </row>
    <row r="319" customFormat="false" ht="15" hidden="false" customHeight="false" outlineLevel="0" collapsed="false">
      <c r="A319" s="113" t="n">
        <v>694</v>
      </c>
      <c r="B319" s="112" t="n">
        <v>0.01698717</v>
      </c>
      <c r="C319" s="112" t="n">
        <v>0.006138485</v>
      </c>
      <c r="D319" s="112" t="n">
        <v>0</v>
      </c>
    </row>
    <row r="320" customFormat="false" ht="15" hidden="false" customHeight="false" outlineLevel="0" collapsed="false">
      <c r="A320" s="113" t="n">
        <v>695</v>
      </c>
      <c r="B320" s="112" t="n">
        <v>0.01584</v>
      </c>
      <c r="C320" s="112" t="n">
        <v>0.005723</v>
      </c>
      <c r="D320" s="112" t="n">
        <v>0</v>
      </c>
    </row>
    <row r="321" customFormat="false" ht="15" hidden="false" customHeight="false" outlineLevel="0" collapsed="false">
      <c r="A321" s="113" t="n">
        <v>696</v>
      </c>
      <c r="B321" s="112" t="n">
        <v>0.01479064</v>
      </c>
      <c r="C321" s="112" t="n">
        <v>0.005343059</v>
      </c>
      <c r="D321" s="112" t="n">
        <v>0</v>
      </c>
    </row>
    <row r="322" customFormat="false" ht="15" hidden="false" customHeight="false" outlineLevel="0" collapsed="false">
      <c r="A322" s="113" t="n">
        <v>697</v>
      </c>
      <c r="B322" s="112" t="n">
        <v>0.01383132</v>
      </c>
      <c r="C322" s="112" t="n">
        <v>0.004995796</v>
      </c>
      <c r="D322" s="112" t="n">
        <v>0</v>
      </c>
    </row>
    <row r="323" customFormat="false" ht="15" hidden="false" customHeight="false" outlineLevel="0" collapsed="false">
      <c r="A323" s="113" t="n">
        <v>698</v>
      </c>
      <c r="B323" s="112" t="n">
        <v>0.01294868</v>
      </c>
      <c r="C323" s="112" t="n">
        <v>0.004676404</v>
      </c>
      <c r="D323" s="112" t="n">
        <v>0</v>
      </c>
    </row>
    <row r="324" customFormat="false" ht="15" hidden="false" customHeight="false" outlineLevel="0" collapsed="false">
      <c r="A324" s="113" t="n">
        <v>699</v>
      </c>
      <c r="B324" s="112" t="n">
        <v>0.0121292</v>
      </c>
      <c r="C324" s="112" t="n">
        <v>0.004380075</v>
      </c>
      <c r="D324" s="112" t="n">
        <v>0</v>
      </c>
    </row>
    <row r="325" customFormat="false" ht="15" hidden="false" customHeight="false" outlineLevel="0" collapsed="false">
      <c r="A325" s="113" t="n">
        <v>700</v>
      </c>
      <c r="B325" s="112" t="n">
        <v>0.01135916</v>
      </c>
      <c r="C325" s="112" t="n">
        <v>0.004102</v>
      </c>
      <c r="D325" s="112" t="n">
        <v>0</v>
      </c>
    </row>
    <row r="326" customFormat="false" ht="15" hidden="false" customHeight="false" outlineLevel="0" collapsed="false">
      <c r="A326" s="113" t="n">
        <v>701</v>
      </c>
      <c r="B326" s="112" t="n">
        <v>0.01062935</v>
      </c>
      <c r="C326" s="112" t="n">
        <v>0.003838453</v>
      </c>
      <c r="D326" s="112" t="n">
        <v>0</v>
      </c>
    </row>
    <row r="327" customFormat="false" ht="15" hidden="false" customHeight="false" outlineLevel="0" collapsed="false">
      <c r="A327" s="113" t="n">
        <v>702</v>
      </c>
      <c r="B327" s="112" t="n">
        <v>0.009938846</v>
      </c>
      <c r="C327" s="112" t="n">
        <v>0.003589099</v>
      </c>
      <c r="D327" s="112" t="n">
        <v>0</v>
      </c>
    </row>
    <row r="328" customFormat="false" ht="15" hidden="false" customHeight="false" outlineLevel="0" collapsed="false">
      <c r="A328" s="113" t="n">
        <v>703</v>
      </c>
      <c r="B328" s="112" t="n">
        <v>0.009288422</v>
      </c>
      <c r="C328" s="112" t="n">
        <v>0.003354219</v>
      </c>
      <c r="D328" s="112" t="n">
        <v>0</v>
      </c>
    </row>
    <row r="329" customFormat="false" ht="15" hidden="false" customHeight="false" outlineLevel="0" collapsed="false">
      <c r="A329" s="113" t="n">
        <v>704</v>
      </c>
      <c r="B329" s="112" t="n">
        <v>0.008678854</v>
      </c>
      <c r="C329" s="112" t="n">
        <v>0.003134093</v>
      </c>
      <c r="D329" s="112" t="n">
        <v>0</v>
      </c>
    </row>
    <row r="330" customFormat="false" ht="15" hidden="false" customHeight="false" outlineLevel="0" collapsed="false">
      <c r="A330" s="113" t="n">
        <v>705</v>
      </c>
      <c r="B330" s="112" t="n">
        <v>0.008110916</v>
      </c>
      <c r="C330" s="112" t="n">
        <v>0.002929</v>
      </c>
      <c r="D330" s="112" t="n">
        <v>0</v>
      </c>
    </row>
    <row r="331" customFormat="false" ht="15" hidden="false" customHeight="false" outlineLevel="0" collapsed="false">
      <c r="A331" s="113" t="n">
        <v>706</v>
      </c>
      <c r="B331" s="112" t="n">
        <v>0.007582388</v>
      </c>
      <c r="C331" s="112" t="n">
        <v>0.002738139</v>
      </c>
      <c r="D331" s="112" t="n">
        <v>0</v>
      </c>
    </row>
    <row r="332" customFormat="false" ht="15" hidden="false" customHeight="false" outlineLevel="0" collapsed="false">
      <c r="A332" s="113" t="n">
        <v>707</v>
      </c>
      <c r="B332" s="112" t="n">
        <v>0.007088746</v>
      </c>
      <c r="C332" s="112" t="n">
        <v>0.002559876</v>
      </c>
      <c r="D332" s="112" t="n">
        <v>0</v>
      </c>
    </row>
    <row r="333" customFormat="false" ht="15" hidden="false" customHeight="false" outlineLevel="0" collapsed="false">
      <c r="A333" s="113" t="n">
        <v>708</v>
      </c>
      <c r="B333" s="112" t="n">
        <v>0.006627313</v>
      </c>
      <c r="C333" s="112" t="n">
        <v>0.002393244</v>
      </c>
      <c r="D333" s="112" t="n">
        <v>0</v>
      </c>
    </row>
    <row r="334" customFormat="false" ht="15" hidden="false" customHeight="false" outlineLevel="0" collapsed="false">
      <c r="A334" s="113" t="n">
        <v>709</v>
      </c>
      <c r="B334" s="112" t="n">
        <v>0.006195408</v>
      </c>
      <c r="C334" s="112" t="n">
        <v>0.002237275</v>
      </c>
      <c r="D334" s="112" t="n">
        <v>0</v>
      </c>
    </row>
    <row r="335" customFormat="false" ht="15" hidden="false" customHeight="false" outlineLevel="0" collapsed="false">
      <c r="A335" s="113" t="n">
        <v>710</v>
      </c>
      <c r="B335" s="112" t="n">
        <v>0.005790346</v>
      </c>
      <c r="C335" s="112" t="n">
        <v>0.002091</v>
      </c>
      <c r="D335" s="112" t="n">
        <v>0</v>
      </c>
    </row>
    <row r="336" customFormat="false" ht="15" hidden="false" customHeight="false" outlineLevel="0" collapsed="false">
      <c r="A336" s="113" t="n">
        <v>711</v>
      </c>
      <c r="B336" s="112" t="n">
        <v>0.005409826</v>
      </c>
      <c r="C336" s="112" t="n">
        <v>0.001953587</v>
      </c>
      <c r="D336" s="112" t="n">
        <v>0</v>
      </c>
    </row>
    <row r="337" customFormat="false" ht="15" hidden="false" customHeight="false" outlineLevel="0" collapsed="false">
      <c r="A337" s="113" t="n">
        <v>712</v>
      </c>
      <c r="B337" s="112" t="n">
        <v>0.005052583</v>
      </c>
      <c r="C337" s="112" t="n">
        <v>0.00182458</v>
      </c>
      <c r="D337" s="112" t="n">
        <v>0</v>
      </c>
    </row>
    <row r="338" customFormat="false" ht="15" hidden="false" customHeight="false" outlineLevel="0" collapsed="false">
      <c r="A338" s="113" t="n">
        <v>713</v>
      </c>
      <c r="B338" s="112" t="n">
        <v>0.004717512</v>
      </c>
      <c r="C338" s="112" t="n">
        <v>0.00170358</v>
      </c>
      <c r="D338" s="112" t="n">
        <v>0</v>
      </c>
    </row>
    <row r="339" customFormat="false" ht="15" hidden="false" customHeight="false" outlineLevel="0" collapsed="false">
      <c r="A339" s="113" t="n">
        <v>714</v>
      </c>
      <c r="B339" s="112" t="n">
        <v>0.004403507</v>
      </c>
      <c r="C339" s="112" t="n">
        <v>0.001590187</v>
      </c>
      <c r="D339" s="112" t="n">
        <v>0</v>
      </c>
    </row>
    <row r="340" customFormat="false" ht="15" hidden="false" customHeight="false" outlineLevel="0" collapsed="false">
      <c r="A340" s="113" t="n">
        <v>715</v>
      </c>
      <c r="B340" s="112" t="n">
        <v>0.004109457</v>
      </c>
      <c r="C340" s="112" t="n">
        <v>0.001484</v>
      </c>
      <c r="D340" s="112" t="n">
        <v>0</v>
      </c>
    </row>
    <row r="341" customFormat="false" ht="15" hidden="false" customHeight="false" outlineLevel="0" collapsed="false">
      <c r="A341" s="113" t="n">
        <v>716</v>
      </c>
      <c r="B341" s="112" t="n">
        <v>0.003833913</v>
      </c>
      <c r="C341" s="112" t="n">
        <v>0.001384496</v>
      </c>
      <c r="D341" s="112" t="n">
        <v>0</v>
      </c>
    </row>
    <row r="342" customFormat="false" ht="15" hidden="false" customHeight="false" outlineLevel="0" collapsed="false">
      <c r="A342" s="113" t="n">
        <v>717</v>
      </c>
      <c r="B342" s="112" t="n">
        <v>0.003575748</v>
      </c>
      <c r="C342" s="112" t="n">
        <v>0.001291268</v>
      </c>
      <c r="D342" s="112" t="n">
        <v>0</v>
      </c>
    </row>
    <row r="343" customFormat="false" ht="15" hidden="false" customHeight="false" outlineLevel="0" collapsed="false">
      <c r="A343" s="113" t="n">
        <v>718</v>
      </c>
      <c r="B343" s="112" t="n">
        <v>0.003334342</v>
      </c>
      <c r="C343" s="112" t="n">
        <v>0.001204092</v>
      </c>
      <c r="D343" s="112" t="n">
        <v>0</v>
      </c>
    </row>
    <row r="344" customFormat="false" ht="15" hidden="false" customHeight="false" outlineLevel="0" collapsed="false">
      <c r="A344" s="113" t="n">
        <v>719</v>
      </c>
      <c r="B344" s="112" t="n">
        <v>0.003109075</v>
      </c>
      <c r="C344" s="112" t="n">
        <v>0.001122744</v>
      </c>
      <c r="D344" s="112" t="n">
        <v>0</v>
      </c>
    </row>
    <row r="345" customFormat="false" ht="15" hidden="false" customHeight="false" outlineLevel="0" collapsed="false">
      <c r="A345" s="113" t="n">
        <v>720</v>
      </c>
      <c r="B345" s="112" t="n">
        <v>0.002899327</v>
      </c>
      <c r="C345" s="112" t="n">
        <v>0.001047</v>
      </c>
      <c r="D345" s="112" t="n">
        <v>0</v>
      </c>
    </row>
    <row r="346" customFormat="false" ht="15" hidden="false" customHeight="false" outlineLevel="0" collapsed="false">
      <c r="A346" s="113" t="n">
        <v>721</v>
      </c>
      <c r="B346" s="112" t="n">
        <v>0.002704348</v>
      </c>
      <c r="C346" s="112" t="n">
        <v>0.0009765896</v>
      </c>
      <c r="D346" s="112" t="n">
        <v>0</v>
      </c>
    </row>
    <row r="347" customFormat="false" ht="15" hidden="false" customHeight="false" outlineLevel="0" collapsed="false">
      <c r="A347" s="113" t="n">
        <v>722</v>
      </c>
      <c r="B347" s="112" t="n">
        <v>0.00252302</v>
      </c>
      <c r="C347" s="112" t="n">
        <v>0.0009111088</v>
      </c>
      <c r="D347" s="112" t="n">
        <v>0</v>
      </c>
    </row>
    <row r="348" customFormat="false" ht="15" hidden="false" customHeight="false" outlineLevel="0" collapsed="false">
      <c r="A348" s="113" t="n">
        <v>723</v>
      </c>
      <c r="B348" s="112" t="n">
        <v>0.002354168</v>
      </c>
      <c r="C348" s="112" t="n">
        <v>0.0008501332</v>
      </c>
      <c r="D348" s="112" t="n">
        <v>0</v>
      </c>
    </row>
    <row r="349" customFormat="false" ht="15" hidden="false" customHeight="false" outlineLevel="0" collapsed="false">
      <c r="A349" s="113" t="n">
        <v>724</v>
      </c>
      <c r="B349" s="112" t="n">
        <v>0.002196616</v>
      </c>
      <c r="C349" s="112" t="n">
        <v>0.0007932384</v>
      </c>
      <c r="D349" s="112" t="n">
        <v>0</v>
      </c>
    </row>
    <row r="350" customFormat="false" ht="15" hidden="false" customHeight="false" outlineLevel="0" collapsed="false">
      <c r="A350" s="113" t="n">
        <v>725</v>
      </c>
      <c r="B350" s="112" t="n">
        <v>0.00204919</v>
      </c>
      <c r="C350" s="112" t="n">
        <v>0.00074</v>
      </c>
      <c r="D350" s="112" t="n">
        <v>0</v>
      </c>
    </row>
    <row r="351" customFormat="false" ht="15" hidden="false" customHeight="false" outlineLevel="0" collapsed="false">
      <c r="A351" s="113" t="n">
        <v>726</v>
      </c>
      <c r="B351" s="112" t="n">
        <v>0.00191096</v>
      </c>
      <c r="C351" s="112" t="n">
        <v>0.0006900827</v>
      </c>
      <c r="D351" s="112" t="n">
        <v>0</v>
      </c>
    </row>
    <row r="352" customFormat="false" ht="15" hidden="false" customHeight="false" outlineLevel="0" collapsed="false">
      <c r="A352" s="113" t="n">
        <v>727</v>
      </c>
      <c r="B352" s="112" t="n">
        <v>0.001781438</v>
      </c>
      <c r="C352" s="112" t="n">
        <v>0.00064331</v>
      </c>
      <c r="D352" s="112" t="n">
        <v>0</v>
      </c>
    </row>
    <row r="353" customFormat="false" ht="15" hidden="false" customHeight="false" outlineLevel="0" collapsed="false">
      <c r="A353" s="113" t="n">
        <v>728</v>
      </c>
      <c r="B353" s="112" t="n">
        <v>0.00166011</v>
      </c>
      <c r="C353" s="112" t="n">
        <v>0.000599496</v>
      </c>
      <c r="D353" s="112" t="n">
        <v>0</v>
      </c>
    </row>
    <row r="354" customFormat="false" ht="15" hidden="false" customHeight="false" outlineLevel="0" collapsed="false">
      <c r="A354" s="113" t="n">
        <v>729</v>
      </c>
      <c r="B354" s="112" t="n">
        <v>0.001546459</v>
      </c>
      <c r="C354" s="112" t="n">
        <v>0.0005584547</v>
      </c>
      <c r="D354" s="112" t="n">
        <v>0</v>
      </c>
    </row>
    <row r="355" customFormat="false" ht="15" hidden="false" customHeight="false" outlineLevel="0" collapsed="false">
      <c r="A355" s="113" t="n">
        <v>730</v>
      </c>
      <c r="B355" s="112" t="n">
        <v>0.001439971</v>
      </c>
      <c r="C355" s="112" t="n">
        <v>0.00052</v>
      </c>
      <c r="D355" s="112" t="n">
        <v>0</v>
      </c>
    </row>
    <row r="356" customFormat="false" ht="15" hidden="false" customHeight="false" outlineLevel="0" collapsed="false">
      <c r="A356" s="113" t="n">
        <v>731</v>
      </c>
      <c r="B356" s="112" t="n">
        <v>0.001340042</v>
      </c>
      <c r="C356" s="112" t="n">
        <v>0.0004839136</v>
      </c>
      <c r="D356" s="112" t="n">
        <v>0</v>
      </c>
    </row>
    <row r="357" customFormat="false" ht="15" hidden="false" customHeight="false" outlineLevel="0" collapsed="false">
      <c r="A357" s="113" t="n">
        <v>732</v>
      </c>
      <c r="B357" s="112" t="n">
        <v>0.001246275</v>
      </c>
      <c r="C357" s="112" t="n">
        <v>0.0004500528</v>
      </c>
      <c r="D357" s="112" t="n">
        <v>0</v>
      </c>
    </row>
    <row r="358" customFormat="false" ht="15" hidden="false" customHeight="false" outlineLevel="0" collapsed="false">
      <c r="A358" s="113" t="n">
        <v>733</v>
      </c>
      <c r="B358" s="112" t="n">
        <v>0.001158471</v>
      </c>
      <c r="C358" s="112" t="n">
        <v>0.0004183452</v>
      </c>
      <c r="D358" s="112" t="n">
        <v>0</v>
      </c>
    </row>
    <row r="359" customFormat="false" ht="15" hidden="false" customHeight="false" outlineLevel="0" collapsed="false">
      <c r="A359" s="113" t="n">
        <v>734</v>
      </c>
      <c r="B359" s="112" t="n">
        <v>0.00107643</v>
      </c>
      <c r="C359" s="112" t="n">
        <v>0.0003887184</v>
      </c>
      <c r="D359" s="112" t="n">
        <v>0</v>
      </c>
    </row>
    <row r="360" customFormat="false" ht="15" hidden="false" customHeight="false" outlineLevel="0" collapsed="false">
      <c r="A360" s="113" t="n">
        <v>735</v>
      </c>
      <c r="B360" s="112" t="n">
        <v>0.0009999493</v>
      </c>
      <c r="C360" s="112" t="n">
        <v>0.0003611</v>
      </c>
      <c r="D360" s="112" t="n">
        <v>0</v>
      </c>
    </row>
    <row r="361" customFormat="false" ht="15" hidden="false" customHeight="false" outlineLevel="0" collapsed="false">
      <c r="A361" s="113" t="n">
        <v>736</v>
      </c>
      <c r="B361" s="112" t="n">
        <v>0.0009287358</v>
      </c>
      <c r="C361" s="112" t="n">
        <v>0.0003353835</v>
      </c>
      <c r="D361" s="112" t="n">
        <v>0</v>
      </c>
    </row>
    <row r="362" customFormat="false" ht="15" hidden="false" customHeight="false" outlineLevel="0" collapsed="false">
      <c r="A362" s="113" t="n">
        <v>737</v>
      </c>
      <c r="B362" s="112" t="n">
        <v>0.0008624332</v>
      </c>
      <c r="C362" s="112" t="n">
        <v>0.0003114404</v>
      </c>
      <c r="D362" s="112" t="n">
        <v>0</v>
      </c>
    </row>
    <row r="363" customFormat="false" ht="15" hidden="false" customHeight="false" outlineLevel="0" collapsed="false">
      <c r="A363" s="113" t="n">
        <v>738</v>
      </c>
      <c r="B363" s="112" t="n">
        <v>0.0008007503</v>
      </c>
      <c r="C363" s="112" t="n">
        <v>0.0002891656</v>
      </c>
      <c r="D363" s="112" t="n">
        <v>0</v>
      </c>
    </row>
    <row r="364" customFormat="false" ht="15" hidden="false" customHeight="false" outlineLevel="0" collapsed="false">
      <c r="A364" s="113" t="n">
        <v>739</v>
      </c>
      <c r="B364" s="112" t="n">
        <v>0.000743396</v>
      </c>
      <c r="C364" s="112" t="n">
        <v>0.0002684539</v>
      </c>
      <c r="D364" s="112" t="n">
        <v>0</v>
      </c>
    </row>
    <row r="365" customFormat="false" ht="15" hidden="false" customHeight="false" outlineLevel="0" collapsed="false">
      <c r="A365" s="113" t="n">
        <v>740</v>
      </c>
      <c r="B365" s="112" t="n">
        <v>0.0006900786</v>
      </c>
      <c r="C365" s="112" t="n">
        <v>0.0002492</v>
      </c>
      <c r="D365" s="112" t="n">
        <v>0</v>
      </c>
    </row>
    <row r="366" customFormat="false" ht="15" hidden="false" customHeight="false" outlineLevel="0" collapsed="false">
      <c r="A366" s="113" t="n">
        <v>741</v>
      </c>
      <c r="B366" s="112" t="n">
        <v>0.0006405156</v>
      </c>
      <c r="C366" s="112" t="n">
        <v>0.0002313019</v>
      </c>
      <c r="D366" s="112" t="n">
        <v>0</v>
      </c>
    </row>
    <row r="367" customFormat="false" ht="15" hidden="false" customHeight="false" outlineLevel="0" collapsed="false">
      <c r="A367" s="113" t="n">
        <v>742</v>
      </c>
      <c r="B367" s="112" t="n">
        <v>0.0005945021</v>
      </c>
      <c r="C367" s="112" t="n">
        <v>0.0002146856</v>
      </c>
      <c r="D367" s="112" t="n">
        <v>0</v>
      </c>
    </row>
    <row r="368" customFormat="false" ht="15" hidden="false" customHeight="false" outlineLevel="0" collapsed="false">
      <c r="A368" s="113" t="n">
        <v>743</v>
      </c>
      <c r="B368" s="112" t="n">
        <v>0.0005518646</v>
      </c>
      <c r="C368" s="112" t="n">
        <v>0.0001992884</v>
      </c>
      <c r="D368" s="112" t="n">
        <v>0</v>
      </c>
    </row>
    <row r="369" customFormat="false" ht="15" hidden="false" customHeight="false" outlineLevel="0" collapsed="false">
      <c r="A369" s="113" t="n">
        <v>744</v>
      </c>
      <c r="B369" s="112" t="n">
        <v>0.000512429</v>
      </c>
      <c r="C369" s="112" t="n">
        <v>0.0001850475</v>
      </c>
      <c r="D369" s="112" t="n">
        <v>0</v>
      </c>
    </row>
    <row r="370" customFormat="false" ht="15" hidden="false" customHeight="false" outlineLevel="0" collapsed="false">
      <c r="A370" s="113" t="n">
        <v>745</v>
      </c>
      <c r="B370" s="112" t="n">
        <v>0.0004760213</v>
      </c>
      <c r="C370" s="112" t="n">
        <v>0.0001719</v>
      </c>
      <c r="D370" s="112" t="n">
        <v>0</v>
      </c>
    </row>
    <row r="371" customFormat="false" ht="15" hidden="false" customHeight="false" outlineLevel="0" collapsed="false">
      <c r="A371" s="113" t="n">
        <v>746</v>
      </c>
      <c r="B371" s="112" t="n">
        <v>0.0004424536</v>
      </c>
      <c r="C371" s="112" t="n">
        <v>0.0001597781</v>
      </c>
      <c r="D371" s="112" t="n">
        <v>0</v>
      </c>
    </row>
    <row r="372" customFormat="false" ht="15" hidden="false" customHeight="false" outlineLevel="0" collapsed="false">
      <c r="A372" s="113" t="n">
        <v>747</v>
      </c>
      <c r="B372" s="112" t="n">
        <v>0.0004115117</v>
      </c>
      <c r="C372" s="112" t="n">
        <v>0.0001486044</v>
      </c>
      <c r="D372" s="112" t="n">
        <v>0</v>
      </c>
    </row>
    <row r="373" customFormat="false" ht="15" hidden="false" customHeight="false" outlineLevel="0" collapsed="false">
      <c r="A373" s="113" t="n">
        <v>748</v>
      </c>
      <c r="B373" s="112" t="n">
        <v>0.0003829814</v>
      </c>
      <c r="C373" s="112" t="n">
        <v>0.0001383016</v>
      </c>
      <c r="D373" s="112" t="n">
        <v>0</v>
      </c>
    </row>
    <row r="374" customFormat="false" ht="15" hidden="false" customHeight="false" outlineLevel="0" collapsed="false">
      <c r="A374" s="113" t="n">
        <v>749</v>
      </c>
      <c r="B374" s="112" t="n">
        <v>0.0003566491</v>
      </c>
      <c r="C374" s="112" t="n">
        <v>0.0001287925</v>
      </c>
      <c r="D374" s="112" t="n">
        <v>0</v>
      </c>
    </row>
    <row r="375" customFormat="false" ht="15" hidden="false" customHeight="false" outlineLevel="0" collapsed="false">
      <c r="A375" s="113" t="n">
        <v>750</v>
      </c>
      <c r="B375" s="112" t="n">
        <v>0.0003323011</v>
      </c>
      <c r="C375" s="112" t="n">
        <v>0.00012</v>
      </c>
      <c r="D375" s="112" t="n">
        <v>0</v>
      </c>
    </row>
    <row r="376" customFormat="false" ht="15" hidden="false" customHeight="false" outlineLevel="0" collapsed="false">
      <c r="A376" s="113" t="n">
        <v>751</v>
      </c>
      <c r="B376" s="112" t="n">
        <v>0.0003097586</v>
      </c>
      <c r="C376" s="112" t="n">
        <v>0.0001118595</v>
      </c>
      <c r="D376" s="112" t="n">
        <v>0</v>
      </c>
    </row>
    <row r="377" customFormat="false" ht="15" hidden="false" customHeight="false" outlineLevel="0" collapsed="false">
      <c r="A377" s="113" t="n">
        <v>752</v>
      </c>
      <c r="B377" s="112" t="n">
        <v>0.0002888871</v>
      </c>
      <c r="C377" s="112" t="n">
        <v>0.0001043224</v>
      </c>
      <c r="D377" s="112" t="n">
        <v>0</v>
      </c>
    </row>
    <row r="378" customFormat="false" ht="15" hidden="false" customHeight="false" outlineLevel="0" collapsed="false">
      <c r="A378" s="113" t="n">
        <v>753</v>
      </c>
      <c r="B378" s="112" t="n">
        <v>0.0002695394</v>
      </c>
      <c r="C378" s="112" t="n">
        <v>9.73356E-005</v>
      </c>
      <c r="D378" s="112" t="n">
        <v>0</v>
      </c>
    </row>
    <row r="379" customFormat="false" ht="15" hidden="false" customHeight="false" outlineLevel="0" collapsed="false">
      <c r="A379" s="113" t="n">
        <v>754</v>
      </c>
      <c r="B379" s="112" t="n">
        <v>0.0002515682</v>
      </c>
      <c r="C379" s="112" t="n">
        <v>9.084587E-005</v>
      </c>
      <c r="D379" s="112" t="n">
        <v>0</v>
      </c>
    </row>
    <row r="380" customFormat="false" ht="15" hidden="false" customHeight="false" outlineLevel="0" collapsed="false">
      <c r="A380" s="113" t="n">
        <v>755</v>
      </c>
      <c r="B380" s="112" t="n">
        <v>0.0002348261</v>
      </c>
      <c r="C380" s="112" t="n">
        <v>8.48E-005</v>
      </c>
      <c r="D380" s="112" t="n">
        <v>0</v>
      </c>
    </row>
    <row r="381" customFormat="false" ht="15" hidden="false" customHeight="false" outlineLevel="0" collapsed="false">
      <c r="A381" s="113" t="n">
        <v>756</v>
      </c>
      <c r="B381" s="112" t="n">
        <v>0.000219171</v>
      </c>
      <c r="C381" s="112" t="n">
        <v>7.914667E-005</v>
      </c>
      <c r="D381" s="112" t="n">
        <v>0</v>
      </c>
    </row>
    <row r="382" customFormat="false" ht="15" hidden="false" customHeight="false" outlineLevel="0" collapsed="false">
      <c r="A382" s="113" t="n">
        <v>757</v>
      </c>
      <c r="B382" s="112" t="n">
        <v>0.0002045258</v>
      </c>
      <c r="C382" s="112" t="n">
        <v>7.3858E-005</v>
      </c>
      <c r="D382" s="112" t="n">
        <v>0</v>
      </c>
    </row>
    <row r="383" customFormat="false" ht="15" hidden="false" customHeight="false" outlineLevel="0" collapsed="false">
      <c r="A383" s="113" t="n">
        <v>758</v>
      </c>
      <c r="B383" s="112" t="n">
        <v>0.0001908405</v>
      </c>
      <c r="C383" s="112" t="n">
        <v>6.8916E-005</v>
      </c>
      <c r="D383" s="112" t="n">
        <v>0</v>
      </c>
    </row>
    <row r="384" customFormat="false" ht="15" hidden="false" customHeight="false" outlineLevel="0" collapsed="false">
      <c r="A384" s="113" t="n">
        <v>759</v>
      </c>
      <c r="B384" s="112" t="n">
        <v>0.0001780654</v>
      </c>
      <c r="C384" s="112" t="n">
        <v>6.430267E-005</v>
      </c>
      <c r="D384" s="112" t="n">
        <v>0</v>
      </c>
    </row>
    <row r="385" customFormat="false" ht="15" hidden="false" customHeight="false" outlineLevel="0" collapsed="false">
      <c r="A385" s="113" t="n">
        <v>760</v>
      </c>
      <c r="B385" s="112" t="n">
        <v>0.0001661505</v>
      </c>
      <c r="C385" s="112" t="n">
        <v>6E-005</v>
      </c>
      <c r="D385" s="112" t="n">
        <v>0</v>
      </c>
    </row>
    <row r="386" customFormat="false" ht="15" hidden="false" customHeight="false" outlineLevel="0" collapsed="false">
      <c r="A386" s="113" t="n">
        <v>761</v>
      </c>
      <c r="B386" s="112" t="n">
        <v>0.0001550236</v>
      </c>
      <c r="C386" s="112" t="n">
        <v>5.598187E-005</v>
      </c>
      <c r="D386" s="112" t="n">
        <v>0</v>
      </c>
    </row>
    <row r="387" customFormat="false" ht="15" hidden="false" customHeight="false" outlineLevel="0" collapsed="false">
      <c r="A387" s="113" t="n">
        <v>762</v>
      </c>
      <c r="B387" s="112" t="n">
        <v>0.0001446219</v>
      </c>
      <c r="C387" s="112" t="n">
        <v>5.22256E-005</v>
      </c>
      <c r="D387" s="112" t="n">
        <v>0</v>
      </c>
    </row>
    <row r="388" customFormat="false" ht="15" hidden="false" customHeight="false" outlineLevel="0" collapsed="false">
      <c r="A388" s="113" t="n">
        <v>763</v>
      </c>
      <c r="B388" s="112" t="n">
        <v>0.0001349098</v>
      </c>
      <c r="C388" s="112" t="n">
        <v>4.87184E-005</v>
      </c>
      <c r="D388" s="112" t="n">
        <v>0</v>
      </c>
    </row>
    <row r="389" customFormat="false" ht="15" hidden="false" customHeight="false" outlineLevel="0" collapsed="false">
      <c r="A389" s="113" t="n">
        <v>764</v>
      </c>
      <c r="B389" s="112" t="n">
        <v>0.000125852</v>
      </c>
      <c r="C389" s="112" t="n">
        <v>4.544747E-005</v>
      </c>
      <c r="D389" s="112" t="n">
        <v>0</v>
      </c>
    </row>
    <row r="390" customFormat="false" ht="15" hidden="false" customHeight="false" outlineLevel="0" collapsed="false">
      <c r="A390" s="113" t="n">
        <v>765</v>
      </c>
      <c r="B390" s="112" t="n">
        <v>0.000117413</v>
      </c>
      <c r="C390" s="112" t="n">
        <v>4.24E-005</v>
      </c>
      <c r="D390" s="112" t="n">
        <v>0</v>
      </c>
    </row>
    <row r="391" customFormat="false" ht="15" hidden="false" customHeight="false" outlineLevel="0" collapsed="false">
      <c r="A391" s="113" t="n">
        <v>766</v>
      </c>
      <c r="B391" s="112" t="n">
        <v>0.0001095515</v>
      </c>
      <c r="C391" s="112" t="n">
        <v>3.956104E-005</v>
      </c>
      <c r="D391" s="112" t="n">
        <v>0</v>
      </c>
    </row>
    <row r="392" customFormat="false" ht="15" hidden="false" customHeight="false" outlineLevel="0" collapsed="false">
      <c r="A392" s="113" t="n">
        <v>767</v>
      </c>
      <c r="B392" s="112" t="n">
        <v>0.0001022245</v>
      </c>
      <c r="C392" s="112" t="n">
        <v>3.691512E-005</v>
      </c>
      <c r="D392" s="112" t="n">
        <v>0</v>
      </c>
    </row>
    <row r="393" customFormat="false" ht="15" hidden="false" customHeight="false" outlineLevel="0" collapsed="false">
      <c r="A393" s="113" t="n">
        <v>768</v>
      </c>
      <c r="B393" s="112" t="n">
        <v>9.539445E-005</v>
      </c>
      <c r="C393" s="112" t="n">
        <v>3.444868E-005</v>
      </c>
      <c r="D393" s="112" t="n">
        <v>0</v>
      </c>
    </row>
    <row r="394" customFormat="false" ht="15" hidden="false" customHeight="false" outlineLevel="0" collapsed="false">
      <c r="A394" s="113" t="n">
        <v>769</v>
      </c>
      <c r="B394" s="112" t="n">
        <v>8.90239E-005</v>
      </c>
      <c r="C394" s="112" t="n">
        <v>3.214816E-005</v>
      </c>
      <c r="D394" s="112" t="n">
        <v>0</v>
      </c>
    </row>
    <row r="395" customFormat="false" ht="15" hidden="false" customHeight="false" outlineLevel="0" collapsed="false">
      <c r="A395" s="113" t="n">
        <v>770</v>
      </c>
      <c r="B395" s="112" t="n">
        <v>8.307527E-005</v>
      </c>
      <c r="C395" s="112" t="n">
        <v>3E-005</v>
      </c>
      <c r="D395" s="112" t="n">
        <v>0</v>
      </c>
    </row>
    <row r="396" customFormat="false" ht="15" hidden="false" customHeight="false" outlineLevel="0" collapsed="false">
      <c r="A396" s="113" t="n">
        <v>771</v>
      </c>
      <c r="B396" s="112" t="n">
        <v>7.751269E-005</v>
      </c>
      <c r="C396" s="112" t="n">
        <v>2.799125E-005</v>
      </c>
      <c r="D396" s="112" t="n">
        <v>0</v>
      </c>
    </row>
    <row r="397" customFormat="false" ht="15" hidden="false" customHeight="false" outlineLevel="0" collapsed="false">
      <c r="A397" s="113" t="n">
        <v>772</v>
      </c>
      <c r="B397" s="112" t="n">
        <v>7.231304E-005</v>
      </c>
      <c r="C397" s="112" t="n">
        <v>2.611356E-005</v>
      </c>
      <c r="D397" s="112" t="n">
        <v>0</v>
      </c>
    </row>
    <row r="398" customFormat="false" ht="15" hidden="false" customHeight="false" outlineLevel="0" collapsed="false">
      <c r="A398" s="113" t="n">
        <v>773</v>
      </c>
      <c r="B398" s="112" t="n">
        <v>6.745778E-005</v>
      </c>
      <c r="C398" s="112" t="n">
        <v>2.436024E-005</v>
      </c>
      <c r="D398" s="112" t="n">
        <v>0</v>
      </c>
    </row>
    <row r="399" customFormat="false" ht="15" hidden="false" customHeight="false" outlineLevel="0" collapsed="false">
      <c r="A399" s="113" t="n">
        <v>774</v>
      </c>
      <c r="B399" s="112" t="n">
        <v>6.292844E-005</v>
      </c>
      <c r="C399" s="112" t="n">
        <v>2.272461E-005</v>
      </c>
      <c r="D399" s="112" t="n">
        <v>0</v>
      </c>
    </row>
    <row r="400" customFormat="false" ht="15" hidden="false" customHeight="false" outlineLevel="0" collapsed="false">
      <c r="A400" s="113" t="n">
        <v>775</v>
      </c>
      <c r="B400" s="112" t="n">
        <v>5.870652E-005</v>
      </c>
      <c r="C400" s="112" t="n">
        <v>2.12E-005</v>
      </c>
      <c r="D400" s="112" t="n">
        <v>0</v>
      </c>
    </row>
    <row r="401" customFormat="false" ht="15" hidden="false" customHeight="false" outlineLevel="0" collapsed="false">
      <c r="A401" s="113" t="n">
        <v>776</v>
      </c>
      <c r="B401" s="112" t="n">
        <v>5.477028E-005</v>
      </c>
      <c r="C401" s="112" t="n">
        <v>1.977855E-005</v>
      </c>
      <c r="D401" s="112" t="n">
        <v>0</v>
      </c>
    </row>
    <row r="402" customFormat="false" ht="15" hidden="false" customHeight="false" outlineLevel="0" collapsed="false">
      <c r="A402" s="113" t="n">
        <v>777</v>
      </c>
      <c r="B402" s="112" t="n">
        <v>5.109918E-005</v>
      </c>
      <c r="C402" s="112" t="n">
        <v>1.845285E-005</v>
      </c>
      <c r="D402" s="112" t="n">
        <v>0</v>
      </c>
    </row>
    <row r="403" customFormat="false" ht="15" hidden="false" customHeight="false" outlineLevel="0" collapsed="false">
      <c r="A403" s="113" t="n">
        <v>778</v>
      </c>
      <c r="B403" s="112" t="n">
        <v>4.767654E-005</v>
      </c>
      <c r="C403" s="112" t="n">
        <v>1.721687E-005</v>
      </c>
      <c r="D403" s="112" t="n">
        <v>0</v>
      </c>
    </row>
    <row r="404" customFormat="false" ht="15" hidden="false" customHeight="false" outlineLevel="0" collapsed="false">
      <c r="A404" s="113" t="n">
        <v>779</v>
      </c>
      <c r="B404" s="112" t="n">
        <v>4.448567E-005</v>
      </c>
      <c r="C404" s="112" t="n">
        <v>1.606459E-005</v>
      </c>
      <c r="D404" s="112" t="n">
        <v>0</v>
      </c>
    </row>
    <row r="405" customFormat="false" ht="15" hidden="false" customHeight="false" outlineLevel="0" collapsed="false">
      <c r="A405" s="113" t="n">
        <v>780</v>
      </c>
      <c r="B405" s="112" t="n">
        <v>4.150994E-005</v>
      </c>
      <c r="C405" s="112" t="n">
        <v>1.499E-005</v>
      </c>
      <c r="D405" s="112" t="n">
        <v>0</v>
      </c>
    </row>
  </sheetData>
  <mergeCells count="2">
    <mergeCell ref="A3:D3"/>
    <mergeCell ref="F3:H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E7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N27" activeCellId="0" sqref="N27"/>
    </sheetView>
  </sheetViews>
  <sheetFormatPr defaultRowHeight="15" zeroHeight="false" outlineLevelRow="0" outlineLevelCol="0"/>
  <cols>
    <col collapsed="false" customWidth="true" hidden="false" outlineLevel="0" max="1" min="1" style="124" width="9.71"/>
    <col collapsed="false" customWidth="true" hidden="false" outlineLevel="0" max="11" min="2" style="125" width="13.7"/>
    <col collapsed="false" customWidth="true" hidden="false" outlineLevel="0" max="12" min="12" style="124" width="3.86"/>
    <col collapsed="false" customWidth="true" hidden="false" outlineLevel="0" max="13" min="13" style="124" width="2.57"/>
    <col collapsed="false" customWidth="true" hidden="false" outlineLevel="0" max="14" min="14" style="124" width="36.71"/>
    <col collapsed="false" customWidth="true" hidden="false" outlineLevel="0" max="24" min="15" style="124" width="9.42"/>
    <col collapsed="false" customWidth="true" hidden="false" outlineLevel="0" max="31" min="25" style="124" width="6.71"/>
    <col collapsed="false" customWidth="true" hidden="false" outlineLevel="0" max="1025" min="32" style="124" width="10.29"/>
  </cols>
  <sheetData>
    <row r="1" customFormat="false" ht="15" hidden="false" customHeight="false" outlineLevel="0" collapsed="false">
      <c r="A1" s="126" t="s">
        <v>86</v>
      </c>
      <c r="B1" s="127"/>
      <c r="C1" s="127"/>
      <c r="D1" s="127"/>
      <c r="E1" s="127"/>
      <c r="F1" s="127"/>
      <c r="G1" s="127"/>
      <c r="H1" s="127"/>
      <c r="I1" s="127"/>
      <c r="J1" s="127"/>
      <c r="K1" s="127"/>
      <c r="L1" s="128"/>
    </row>
    <row r="2" customFormat="false" ht="28.5" hidden="false" customHeight="true" outlineLevel="0" collapsed="false">
      <c r="A2" s="129" t="s">
        <v>87</v>
      </c>
      <c r="B2" s="129"/>
      <c r="C2" s="129"/>
      <c r="D2" s="129"/>
      <c r="E2" s="129"/>
      <c r="F2" s="129"/>
      <c r="G2" s="129"/>
      <c r="H2" s="129"/>
      <c r="I2" s="129"/>
      <c r="J2" s="129"/>
      <c r="K2" s="129"/>
      <c r="N2" s="129" t="s">
        <v>88</v>
      </c>
      <c r="O2" s="129"/>
      <c r="P2" s="129"/>
      <c r="Q2" s="129"/>
      <c r="R2" s="129"/>
      <c r="S2" s="129"/>
      <c r="T2" s="129"/>
      <c r="U2" s="129"/>
      <c r="V2" s="129"/>
      <c r="W2" s="129"/>
      <c r="X2" s="129"/>
    </row>
    <row r="3" customFormat="false" ht="59.45" hidden="false" customHeight="true" outlineLevel="0" collapsed="false">
      <c r="A3" s="130" t="s">
        <v>89</v>
      </c>
      <c r="B3" s="130"/>
      <c r="C3" s="130"/>
      <c r="D3" s="130"/>
      <c r="E3" s="130"/>
      <c r="F3" s="130"/>
      <c r="G3" s="130"/>
      <c r="H3" s="130"/>
      <c r="I3" s="130"/>
      <c r="J3" s="130"/>
      <c r="K3" s="130"/>
      <c r="L3" s="131"/>
      <c r="M3" s="132"/>
      <c r="N3" s="133" t="s">
        <v>90</v>
      </c>
      <c r="O3" s="133"/>
      <c r="P3" s="133"/>
      <c r="Q3" s="133"/>
      <c r="R3" s="133"/>
      <c r="S3" s="133"/>
      <c r="T3" s="133"/>
      <c r="U3" s="133"/>
      <c r="V3" s="133"/>
      <c r="W3" s="133"/>
      <c r="X3" s="133"/>
      <c r="Y3" s="134"/>
      <c r="Z3" s="134"/>
    </row>
    <row r="4" customFormat="false" ht="15" hidden="false" customHeight="false" outlineLevel="0" collapsed="false">
      <c r="A4" s="135"/>
      <c r="B4" s="136" t="s">
        <v>40</v>
      </c>
      <c r="C4" s="136" t="s">
        <v>42</v>
      </c>
      <c r="D4" s="136" t="s">
        <v>44</v>
      </c>
      <c r="E4" s="136" t="s">
        <v>46</v>
      </c>
      <c r="F4" s="136" t="s">
        <v>48</v>
      </c>
      <c r="G4" s="136" t="s">
        <v>51</v>
      </c>
      <c r="H4" s="136" t="s">
        <v>54</v>
      </c>
      <c r="I4" s="136" t="s">
        <v>56</v>
      </c>
      <c r="J4" s="136" t="s">
        <v>91</v>
      </c>
      <c r="K4" s="136" t="s">
        <v>62</v>
      </c>
      <c r="L4" s="137"/>
      <c r="M4" s="137"/>
      <c r="N4" s="138"/>
      <c r="O4" s="139" t="str">
        <f aca="false">B4</f>
        <v>F1</v>
      </c>
      <c r="P4" s="139" t="str">
        <f aca="false">C4</f>
        <v>F2</v>
      </c>
      <c r="Q4" s="139" t="str">
        <f aca="false">D4</f>
        <v>F3</v>
      </c>
      <c r="R4" s="139" t="str">
        <f aca="false">E4</f>
        <v>F4</v>
      </c>
      <c r="S4" s="139" t="str">
        <f aca="false">F4</f>
        <v>F5</v>
      </c>
      <c r="T4" s="139" t="str">
        <f aca="false">G4</f>
        <v>F6</v>
      </c>
      <c r="U4" s="139" t="str">
        <f aca="false">H4</f>
        <v>F7</v>
      </c>
      <c r="V4" s="139" t="str">
        <f aca="false">I4</f>
        <v>F8</v>
      </c>
      <c r="W4" s="139" t="str">
        <f aca="false">J4</f>
        <v>Clear</v>
      </c>
      <c r="X4" s="140" t="str">
        <f aca="false">K4</f>
        <v>NIR</v>
      </c>
      <c r="Z4" s="134"/>
    </row>
    <row r="5" customFormat="false" ht="15" hidden="false" customHeight="false" outlineLevel="0" collapsed="false">
      <c r="A5" s="135" t="s">
        <v>33</v>
      </c>
      <c r="B5" s="141" t="n">
        <v>410</v>
      </c>
      <c r="C5" s="141" t="n">
        <v>440</v>
      </c>
      <c r="D5" s="141" t="n">
        <v>470</v>
      </c>
      <c r="E5" s="141" t="n">
        <v>510</v>
      </c>
      <c r="F5" s="141" t="n">
        <v>550</v>
      </c>
      <c r="G5" s="141" t="n">
        <v>583</v>
      </c>
      <c r="H5" s="141" t="n">
        <v>620</v>
      </c>
      <c r="I5" s="141" t="n">
        <v>670</v>
      </c>
      <c r="J5" s="141" t="n">
        <v>750</v>
      </c>
      <c r="K5" s="141" t="n">
        <v>900</v>
      </c>
      <c r="M5" s="19"/>
      <c r="N5" s="142"/>
      <c r="O5" s="143" t="n">
        <f aca="false">B5</f>
        <v>410</v>
      </c>
      <c r="P5" s="143" t="n">
        <f aca="false">C5</f>
        <v>440</v>
      </c>
      <c r="Q5" s="143" t="n">
        <f aca="false">D5</f>
        <v>470</v>
      </c>
      <c r="R5" s="143" t="n">
        <f aca="false">E5</f>
        <v>510</v>
      </c>
      <c r="S5" s="143" t="n">
        <f aca="false">F5</f>
        <v>550</v>
      </c>
      <c r="T5" s="143" t="n">
        <f aca="false">G5</f>
        <v>583</v>
      </c>
      <c r="U5" s="143" t="n">
        <f aca="false">H5</f>
        <v>620</v>
      </c>
      <c r="V5" s="143" t="n">
        <f aca="false">I5</f>
        <v>670</v>
      </c>
      <c r="W5" s="143" t="n">
        <f aca="false">J5</f>
        <v>750</v>
      </c>
      <c r="X5" s="144" t="n">
        <f aca="false">K5</f>
        <v>900</v>
      </c>
      <c r="Z5" s="145"/>
    </row>
    <row r="6" customFormat="false" ht="15" hidden="false" customHeight="false" outlineLevel="0" collapsed="false">
      <c r="A6" s="146" t="n">
        <v>380</v>
      </c>
      <c r="B6" s="68" t="n">
        <v>0.19414</v>
      </c>
      <c r="C6" s="68" t="n">
        <v>-0.033867</v>
      </c>
      <c r="D6" s="68" t="n">
        <v>0.0094998</v>
      </c>
      <c r="E6" s="68" t="n">
        <v>-0.0018512</v>
      </c>
      <c r="F6" s="68" t="n">
        <v>0.0015809</v>
      </c>
      <c r="G6" s="68" t="n">
        <v>-0.00036234</v>
      </c>
      <c r="H6" s="68" t="n">
        <v>0.00077408</v>
      </c>
      <c r="I6" s="68" t="n">
        <v>-0.00028147</v>
      </c>
      <c r="J6" s="68" t="n">
        <v>-0.0069538</v>
      </c>
      <c r="K6" s="68" t="n">
        <v>-0.00024839</v>
      </c>
      <c r="M6" s="147"/>
      <c r="N6" s="142" t="s">
        <v>36</v>
      </c>
      <c r="O6" s="148" t="n">
        <v>0.39814</v>
      </c>
      <c r="P6" s="148" t="n">
        <v>1.2954</v>
      </c>
      <c r="Q6" s="148" t="n">
        <v>0.36956</v>
      </c>
      <c r="R6" s="148" t="n">
        <v>0.10902</v>
      </c>
      <c r="S6" s="148" t="n">
        <v>0.71942</v>
      </c>
      <c r="T6" s="148" t="n">
        <v>1.7818</v>
      </c>
      <c r="U6" s="148" t="n">
        <v>1.1011</v>
      </c>
      <c r="V6" s="148" t="n">
        <v>-0.039905</v>
      </c>
      <c r="W6" s="148" t="n">
        <v>-0.27597</v>
      </c>
      <c r="X6" s="149" t="n">
        <v>-0.02347</v>
      </c>
      <c r="Z6" s="19"/>
    </row>
    <row r="7" customFormat="false" ht="15" hidden="false" customHeight="false" outlineLevel="0" collapsed="false">
      <c r="A7" s="146" t="n">
        <v>381</v>
      </c>
      <c r="B7" s="68" t="n">
        <v>0.19611</v>
      </c>
      <c r="C7" s="68" t="n">
        <v>-0.034209</v>
      </c>
      <c r="D7" s="68" t="n">
        <v>0.0095958</v>
      </c>
      <c r="E7" s="68" t="n">
        <v>-0.0018699</v>
      </c>
      <c r="F7" s="68" t="n">
        <v>0.0015969</v>
      </c>
      <c r="G7" s="68" t="n">
        <v>-0.000366</v>
      </c>
      <c r="H7" s="68" t="n">
        <v>0.0007819</v>
      </c>
      <c r="I7" s="68" t="n">
        <v>-0.00028432</v>
      </c>
      <c r="J7" s="68" t="n">
        <v>-0.007024</v>
      </c>
      <c r="K7" s="68" t="n">
        <v>-0.0002509</v>
      </c>
      <c r="M7" s="147"/>
      <c r="N7" s="142" t="s">
        <v>37</v>
      </c>
      <c r="O7" s="148" t="n">
        <v>0.01396</v>
      </c>
      <c r="P7" s="148" t="n">
        <v>0.16748</v>
      </c>
      <c r="Q7" s="148" t="n">
        <v>0.23538</v>
      </c>
      <c r="R7" s="148" t="n">
        <v>1.4275</v>
      </c>
      <c r="S7" s="148" t="n">
        <v>1.8867</v>
      </c>
      <c r="T7" s="148" t="n">
        <v>1.142</v>
      </c>
      <c r="U7" s="148" t="n">
        <v>0.46497</v>
      </c>
      <c r="V7" s="148" t="n">
        <v>-0.027018</v>
      </c>
      <c r="W7" s="148" t="n">
        <v>-0.24468</v>
      </c>
      <c r="X7" s="149" t="n">
        <v>-0.019926</v>
      </c>
      <c r="Y7" s="19"/>
      <c r="Z7" s="19"/>
      <c r="AA7" s="19"/>
      <c r="AB7" s="19"/>
      <c r="AC7" s="19"/>
      <c r="AD7" s="19"/>
      <c r="AE7" s="150"/>
    </row>
    <row r="8" customFormat="false" ht="15.75" hidden="false" customHeight="false" outlineLevel="0" collapsed="false">
      <c r="A8" s="146" t="n">
        <v>382</v>
      </c>
      <c r="B8" s="68" t="n">
        <v>0.19809</v>
      </c>
      <c r="C8" s="68" t="n">
        <v>-0.034555</v>
      </c>
      <c r="D8" s="68" t="n">
        <v>0.0096927</v>
      </c>
      <c r="E8" s="68" t="n">
        <v>-0.0018888</v>
      </c>
      <c r="F8" s="68" t="n">
        <v>0.001613</v>
      </c>
      <c r="G8" s="68" t="n">
        <v>-0.00036969</v>
      </c>
      <c r="H8" s="68" t="n">
        <v>0.00078979</v>
      </c>
      <c r="I8" s="68" t="n">
        <v>-0.00028719</v>
      </c>
      <c r="J8" s="68" t="n">
        <v>-0.007095</v>
      </c>
      <c r="K8" s="68" t="n">
        <v>-0.00025343</v>
      </c>
      <c r="M8" s="147"/>
      <c r="N8" s="151" t="s">
        <v>38</v>
      </c>
      <c r="O8" s="152" t="n">
        <v>1.9501</v>
      </c>
      <c r="P8" s="152" t="n">
        <v>6.4549</v>
      </c>
      <c r="Q8" s="152" t="n">
        <v>2.7801</v>
      </c>
      <c r="R8" s="152" t="n">
        <v>0.18501</v>
      </c>
      <c r="S8" s="152" t="n">
        <v>0.15325</v>
      </c>
      <c r="T8" s="152" t="n">
        <v>0.095394</v>
      </c>
      <c r="U8" s="152" t="n">
        <v>0.10563</v>
      </c>
      <c r="V8" s="152" t="n">
        <v>0.088661</v>
      </c>
      <c r="W8" s="152" t="n">
        <v>-0.6114</v>
      </c>
      <c r="X8" s="153" t="n">
        <v>-0.0093845</v>
      </c>
      <c r="Y8" s="19"/>
      <c r="Z8" s="19"/>
      <c r="AA8" s="19"/>
      <c r="AB8" s="19"/>
      <c r="AC8" s="19"/>
      <c r="AD8" s="19"/>
      <c r="AE8" s="150"/>
    </row>
    <row r="9" s="154" customFormat="true" ht="15" hidden="false" customHeight="false" outlineLevel="0" collapsed="false">
      <c r="A9" s="146" t="n">
        <v>383</v>
      </c>
      <c r="B9" s="68" t="n">
        <v>0.20009</v>
      </c>
      <c r="C9" s="68" t="n">
        <v>-0.034904</v>
      </c>
      <c r="D9" s="68" t="n">
        <v>0.0097906</v>
      </c>
      <c r="E9" s="68" t="n">
        <v>-0.0019079</v>
      </c>
      <c r="F9" s="68" t="n">
        <v>0.0016293</v>
      </c>
      <c r="G9" s="68" t="n">
        <v>-0.00037343</v>
      </c>
      <c r="H9" s="68" t="n">
        <v>0.00079777</v>
      </c>
      <c r="I9" s="68" t="n">
        <v>-0.00029009</v>
      </c>
      <c r="J9" s="68" t="n">
        <v>-0.0071667</v>
      </c>
      <c r="K9" s="68" t="n">
        <v>-0.00025599</v>
      </c>
      <c r="M9" s="147"/>
      <c r="N9" s="19"/>
      <c r="O9" s="19"/>
      <c r="P9" s="19"/>
      <c r="Q9" s="19"/>
      <c r="R9" s="19"/>
      <c r="S9" s="19"/>
      <c r="T9" s="19"/>
      <c r="U9" s="19"/>
      <c r="V9" s="19"/>
      <c r="W9" s="19"/>
      <c r="X9" s="19"/>
      <c r="Y9" s="19"/>
      <c r="Z9" s="19"/>
      <c r="AA9" s="19"/>
      <c r="AB9" s="19"/>
      <c r="AC9" s="19"/>
      <c r="AD9" s="19"/>
      <c r="AE9" s="150"/>
    </row>
    <row r="10" s="154" customFormat="true" ht="15" hidden="false" customHeight="false" outlineLevel="0" collapsed="false">
      <c r="A10" s="146" t="n">
        <v>384</v>
      </c>
      <c r="B10" s="68" t="n">
        <v>0.20211</v>
      </c>
      <c r="C10" s="68" t="n">
        <v>-0.035257</v>
      </c>
      <c r="D10" s="68" t="n">
        <v>0.0098895</v>
      </c>
      <c r="E10" s="68" t="n">
        <v>-0.0019271</v>
      </c>
      <c r="F10" s="68" t="n">
        <v>0.0016457</v>
      </c>
      <c r="G10" s="68" t="n">
        <v>-0.0003772</v>
      </c>
      <c r="H10" s="68" t="n">
        <v>0.00080583</v>
      </c>
      <c r="I10" s="68" t="n">
        <v>-0.00029302</v>
      </c>
      <c r="J10" s="68" t="n">
        <v>-0.007239</v>
      </c>
      <c r="K10" s="68" t="n">
        <v>-0.00025858</v>
      </c>
      <c r="M10" s="147"/>
      <c r="Y10" s="19"/>
      <c r="Z10" s="19"/>
      <c r="AA10" s="19"/>
      <c r="AB10" s="19"/>
      <c r="AC10" s="19"/>
      <c r="AD10" s="19"/>
      <c r="AE10" s="150"/>
    </row>
    <row r="11" s="154" customFormat="true" ht="15.75" hidden="false" customHeight="false" outlineLevel="0" collapsed="false">
      <c r="A11" s="146" t="n">
        <v>385</v>
      </c>
      <c r="B11" s="68" t="n">
        <v>0.20415</v>
      </c>
      <c r="C11" s="68" t="n">
        <v>-0.035613</v>
      </c>
      <c r="D11" s="68" t="n">
        <v>0.0099894</v>
      </c>
      <c r="E11" s="68" t="n">
        <v>-0.0019466</v>
      </c>
      <c r="F11" s="68" t="n">
        <v>0.0016624</v>
      </c>
      <c r="G11" s="68" t="n">
        <v>-0.00038101</v>
      </c>
      <c r="H11" s="68" t="n">
        <v>0.00081397</v>
      </c>
      <c r="I11" s="68" t="n">
        <v>-0.00029598</v>
      </c>
      <c r="J11" s="68" t="n">
        <v>-0.0073122</v>
      </c>
      <c r="K11" s="68" t="n">
        <v>-0.00026119</v>
      </c>
      <c r="M11" s="147"/>
      <c r="N11" s="155" t="s">
        <v>92</v>
      </c>
      <c r="O11" s="155"/>
      <c r="P11" s="155"/>
      <c r="Q11" s="155"/>
      <c r="R11" s="155"/>
      <c r="S11" s="155"/>
      <c r="T11" s="155"/>
      <c r="U11" s="155"/>
      <c r="V11" s="155"/>
      <c r="W11" s="155"/>
      <c r="X11" s="155"/>
      <c r="Y11" s="19"/>
      <c r="Z11" s="19"/>
      <c r="AA11" s="19"/>
      <c r="AB11" s="19"/>
      <c r="AC11" s="19"/>
      <c r="AD11" s="19"/>
      <c r="AE11" s="150"/>
    </row>
    <row r="12" s="154" customFormat="true" ht="15" hidden="false" customHeight="true" outlineLevel="0" collapsed="false">
      <c r="A12" s="146" t="n">
        <v>386</v>
      </c>
      <c r="B12" s="68" t="n">
        <v>0.20621</v>
      </c>
      <c r="C12" s="68" t="n">
        <v>-0.035972</v>
      </c>
      <c r="D12" s="68" t="n">
        <v>0.01009</v>
      </c>
      <c r="E12" s="68" t="n">
        <v>-0.0019663</v>
      </c>
      <c r="F12" s="68" t="n">
        <v>0.0016792</v>
      </c>
      <c r="G12" s="68" t="n">
        <v>-0.00038486</v>
      </c>
      <c r="H12" s="68" t="n">
        <v>0.00082219</v>
      </c>
      <c r="I12" s="68" t="n">
        <v>-0.00029897</v>
      </c>
      <c r="J12" s="68" t="n">
        <v>-0.007386</v>
      </c>
      <c r="K12" s="68" t="n">
        <v>-0.00026383</v>
      </c>
      <c r="M12" s="147"/>
      <c r="N12" s="156"/>
      <c r="O12" s="157" t="s">
        <v>93</v>
      </c>
      <c r="P12" s="157"/>
      <c r="Q12" s="157"/>
      <c r="R12" s="157"/>
      <c r="S12" s="157"/>
      <c r="T12" s="157"/>
      <c r="U12" s="157"/>
      <c r="V12" s="157"/>
      <c r="W12" s="157"/>
      <c r="X12" s="157"/>
      <c r="Y12" s="19"/>
      <c r="Z12" s="19"/>
      <c r="AA12" s="19"/>
      <c r="AB12" s="19"/>
      <c r="AC12" s="19"/>
      <c r="AD12" s="19"/>
      <c r="AE12" s="150"/>
    </row>
    <row r="13" s="154" customFormat="true" ht="15" hidden="false" customHeight="false" outlineLevel="0" collapsed="false">
      <c r="A13" s="146" t="n">
        <v>387</v>
      </c>
      <c r="B13" s="68" t="n">
        <v>0.20829</v>
      </c>
      <c r="C13" s="68" t="n">
        <v>-0.036336</v>
      </c>
      <c r="D13" s="68" t="n">
        <v>0.010192</v>
      </c>
      <c r="E13" s="68" t="n">
        <v>-0.0019861</v>
      </c>
      <c r="F13" s="68" t="n">
        <v>0.0016961</v>
      </c>
      <c r="G13" s="68" t="n">
        <v>-0.00038875</v>
      </c>
      <c r="H13" s="68" t="n">
        <v>0.0008305</v>
      </c>
      <c r="I13" s="68" t="n">
        <v>-0.00030199</v>
      </c>
      <c r="J13" s="68" t="n">
        <v>-0.0074606</v>
      </c>
      <c r="K13" s="68" t="n">
        <v>-0.00026649</v>
      </c>
      <c r="M13" s="147"/>
      <c r="N13" s="158"/>
      <c r="O13" s="159" t="str">
        <f aca="false">O4</f>
        <v>F1</v>
      </c>
      <c r="P13" s="159" t="str">
        <f aca="false">P4</f>
        <v>F2</v>
      </c>
      <c r="Q13" s="159" t="str">
        <f aca="false">Q4</f>
        <v>F3</v>
      </c>
      <c r="R13" s="159" t="str">
        <f aca="false">R4</f>
        <v>F4</v>
      </c>
      <c r="S13" s="159" t="str">
        <f aca="false">S4</f>
        <v>F5</v>
      </c>
      <c r="T13" s="159" t="str">
        <f aca="false">T4</f>
        <v>F6</v>
      </c>
      <c r="U13" s="159" t="str">
        <f aca="false">U4</f>
        <v>F7</v>
      </c>
      <c r="V13" s="159" t="str">
        <f aca="false">V4</f>
        <v>F8</v>
      </c>
      <c r="W13" s="159" t="str">
        <f aca="false">W4</f>
        <v>Clear</v>
      </c>
      <c r="X13" s="160" t="str">
        <f aca="false">X4</f>
        <v>NIR</v>
      </c>
      <c r="Y13" s="19"/>
      <c r="Z13" s="19"/>
      <c r="AA13" s="19"/>
      <c r="AB13" s="19"/>
      <c r="AC13" s="19"/>
      <c r="AD13" s="19"/>
      <c r="AE13" s="150"/>
    </row>
    <row r="14" s="154" customFormat="true" ht="15" hidden="false" customHeight="false" outlineLevel="0" collapsed="false">
      <c r="A14" s="146" t="n">
        <v>388</v>
      </c>
      <c r="B14" s="68" t="n">
        <v>0.2104</v>
      </c>
      <c r="C14" s="68" t="n">
        <v>-0.036703</v>
      </c>
      <c r="D14" s="68" t="n">
        <v>0.010295</v>
      </c>
      <c r="E14" s="68" t="n">
        <v>-0.0020062</v>
      </c>
      <c r="F14" s="68" t="n">
        <v>0.0017133</v>
      </c>
      <c r="G14" s="68" t="n">
        <v>-0.00039267</v>
      </c>
      <c r="H14" s="68" t="n">
        <v>0.00083889</v>
      </c>
      <c r="I14" s="68" t="n">
        <v>-0.00030504</v>
      </c>
      <c r="J14" s="68" t="n">
        <v>-0.007536</v>
      </c>
      <c r="K14" s="68" t="n">
        <v>-0.00026918</v>
      </c>
      <c r="M14" s="161"/>
      <c r="N14" s="158"/>
      <c r="O14" s="162" t="n">
        <f aca="false">O5</f>
        <v>410</v>
      </c>
      <c r="P14" s="162" t="n">
        <f aca="false">P5</f>
        <v>440</v>
      </c>
      <c r="Q14" s="162" t="n">
        <f aca="false">Q5</f>
        <v>470</v>
      </c>
      <c r="R14" s="162" t="n">
        <f aca="false">R5</f>
        <v>510</v>
      </c>
      <c r="S14" s="162" t="n">
        <f aca="false">S5</f>
        <v>550</v>
      </c>
      <c r="T14" s="162" t="n">
        <f aca="false">T5</f>
        <v>583</v>
      </c>
      <c r="U14" s="162" t="n">
        <f aca="false">U5</f>
        <v>620</v>
      </c>
      <c r="V14" s="162" t="n">
        <f aca="false">V5</f>
        <v>670</v>
      </c>
      <c r="W14" s="162" t="n">
        <f aca="false">W5</f>
        <v>750</v>
      </c>
      <c r="X14" s="163" t="n">
        <f aca="false">X5</f>
        <v>900</v>
      </c>
      <c r="Y14" s="19"/>
      <c r="Z14" s="19"/>
      <c r="AA14" s="19"/>
      <c r="AB14" s="19"/>
      <c r="AC14" s="19"/>
      <c r="AD14" s="19"/>
      <c r="AE14" s="150"/>
    </row>
    <row r="15" s="154" customFormat="true" ht="15.75" hidden="false" customHeight="false" outlineLevel="0" collapsed="false">
      <c r="A15" s="146" t="n">
        <v>389</v>
      </c>
      <c r="B15" s="68" t="n">
        <v>0.21252</v>
      </c>
      <c r="C15" s="68" t="n">
        <v>-0.037073</v>
      </c>
      <c r="D15" s="68" t="n">
        <v>0.010399</v>
      </c>
      <c r="E15" s="68" t="n">
        <v>-0.0020264</v>
      </c>
      <c r="F15" s="68" t="n">
        <v>0.0017306</v>
      </c>
      <c r="G15" s="68" t="n">
        <v>-0.00039664</v>
      </c>
      <c r="H15" s="68" t="n">
        <v>0.00084736</v>
      </c>
      <c r="I15" s="68" t="n">
        <v>-0.00030812</v>
      </c>
      <c r="J15" s="68" t="n">
        <v>-0.0076121</v>
      </c>
      <c r="K15" s="68" t="n">
        <v>-0.0002719</v>
      </c>
      <c r="M15" s="161"/>
      <c r="N15" s="164" t="s">
        <v>94</v>
      </c>
      <c r="O15" s="165" t="n">
        <v>0.00196979</v>
      </c>
      <c r="P15" s="165" t="n">
        <v>0.00724927</v>
      </c>
      <c r="Q15" s="165" t="n">
        <v>0.00319381</v>
      </c>
      <c r="R15" s="165" t="n">
        <v>0.001314659</v>
      </c>
      <c r="S15" s="165" t="n">
        <v>0.001468153</v>
      </c>
      <c r="T15" s="165" t="n">
        <v>0.001858105</v>
      </c>
      <c r="U15" s="165" t="n">
        <v>0.001762778</v>
      </c>
      <c r="V15" s="165" t="n">
        <v>0.00521704</v>
      </c>
      <c r="W15" s="165" t="n">
        <v>0.003</v>
      </c>
      <c r="X15" s="166" t="n">
        <v>0.001</v>
      </c>
      <c r="Y15" s="19"/>
      <c r="Z15" s="19"/>
      <c r="AA15" s="19"/>
      <c r="AB15" s="19"/>
      <c r="AC15" s="19"/>
      <c r="AD15" s="19"/>
      <c r="AE15" s="150"/>
    </row>
    <row r="16" s="154" customFormat="true" ht="15" hidden="false" customHeight="false" outlineLevel="0" collapsed="false">
      <c r="A16" s="146" t="n">
        <v>390</v>
      </c>
      <c r="B16" s="68" t="n">
        <v>0.21467</v>
      </c>
      <c r="C16" s="68" t="n">
        <v>-0.037448</v>
      </c>
      <c r="D16" s="68" t="n">
        <v>0.010504</v>
      </c>
      <c r="E16" s="68" t="n">
        <v>-0.0020469</v>
      </c>
      <c r="F16" s="68" t="n">
        <v>0.001748</v>
      </c>
      <c r="G16" s="68" t="n">
        <v>-0.00040065</v>
      </c>
      <c r="H16" s="68" t="n">
        <v>0.00085592</v>
      </c>
      <c r="I16" s="68" t="n">
        <v>-0.00031123</v>
      </c>
      <c r="J16" s="68" t="n">
        <v>-0.007689</v>
      </c>
      <c r="K16" s="68" t="n">
        <v>-0.00027465</v>
      </c>
      <c r="L16" s="124"/>
      <c r="N16" s="167"/>
      <c r="O16" s="167"/>
      <c r="P16" s="28"/>
      <c r="Q16" s="28"/>
      <c r="V16" s="168"/>
      <c r="W16" s="168"/>
      <c r="X16" s="168"/>
    </row>
    <row r="17" s="154" customFormat="true" ht="15" hidden="false" customHeight="true" outlineLevel="0" collapsed="false">
      <c r="A17" s="146" t="n">
        <v>391</v>
      </c>
      <c r="B17" s="68" t="n">
        <v>0.21684</v>
      </c>
      <c r="C17" s="68" t="n">
        <v>-0.037826</v>
      </c>
      <c r="D17" s="68" t="n">
        <v>0.01061</v>
      </c>
      <c r="E17" s="68" t="n">
        <v>-0.0020676</v>
      </c>
      <c r="F17" s="68" t="n">
        <v>0.0017657</v>
      </c>
      <c r="G17" s="68" t="n">
        <v>-0.00040469</v>
      </c>
      <c r="H17" s="68" t="n">
        <v>0.00086456</v>
      </c>
      <c r="I17" s="68" t="n">
        <v>-0.00031438</v>
      </c>
      <c r="J17" s="68" t="n">
        <v>-0.0077667</v>
      </c>
      <c r="K17" s="68" t="n">
        <v>-0.00027742</v>
      </c>
      <c r="N17" s="169" t="s">
        <v>95</v>
      </c>
      <c r="O17" s="169"/>
      <c r="P17" s="169"/>
      <c r="Q17" s="169"/>
      <c r="R17" s="169"/>
      <c r="S17" s="169"/>
      <c r="T17" s="169"/>
      <c r="U17" s="169"/>
      <c r="V17" s="169"/>
      <c r="W17" s="169"/>
      <c r="X17" s="169"/>
      <c r="Y17" s="19"/>
      <c r="Z17" s="19"/>
    </row>
    <row r="18" s="154" customFormat="true" ht="14.65" hidden="false" customHeight="true" outlineLevel="0" collapsed="false">
      <c r="A18" s="146" t="n">
        <v>392</v>
      </c>
      <c r="B18" s="68" t="n">
        <v>0.21903</v>
      </c>
      <c r="C18" s="68" t="n">
        <v>-0.038208</v>
      </c>
      <c r="D18" s="68" t="n">
        <v>0.010717</v>
      </c>
      <c r="E18" s="68" t="n">
        <v>-0.0020884</v>
      </c>
      <c r="F18" s="68" t="n">
        <v>0.0017835</v>
      </c>
      <c r="G18" s="68" t="n">
        <v>-0.00040876</v>
      </c>
      <c r="H18" s="68" t="n">
        <v>0.0008733</v>
      </c>
      <c r="I18" s="68" t="n">
        <v>-0.00031753</v>
      </c>
      <c r="J18" s="68" t="n">
        <v>-0.0078451</v>
      </c>
      <c r="K18" s="68" t="n">
        <v>-0.00028022</v>
      </c>
      <c r="M18" s="45"/>
      <c r="N18" s="169"/>
      <c r="O18" s="169"/>
      <c r="P18" s="169"/>
      <c r="Q18" s="169"/>
      <c r="R18" s="169"/>
      <c r="S18" s="169"/>
      <c r="T18" s="169"/>
      <c r="U18" s="169"/>
      <c r="V18" s="169"/>
      <c r="W18" s="169"/>
      <c r="X18" s="169"/>
      <c r="Y18" s="19"/>
      <c r="Z18" s="19"/>
      <c r="AA18" s="19"/>
      <c r="AB18" s="124"/>
      <c r="AC18" s="124"/>
      <c r="AD18" s="124"/>
      <c r="AE18" s="124"/>
    </row>
    <row r="19" s="154" customFormat="true" ht="15" hidden="false" customHeight="true" outlineLevel="0" collapsed="false">
      <c r="A19" s="146" t="n">
        <v>393</v>
      </c>
      <c r="B19" s="68" t="n">
        <v>0.22124</v>
      </c>
      <c r="C19" s="68" t="n">
        <v>-0.038592</v>
      </c>
      <c r="D19" s="68" t="n">
        <v>0.010825</v>
      </c>
      <c r="E19" s="68" t="n">
        <v>-0.0021093</v>
      </c>
      <c r="F19" s="68" t="n">
        <v>0.0018015</v>
      </c>
      <c r="G19" s="68" t="n">
        <v>-0.00041278</v>
      </c>
      <c r="H19" s="68" t="n">
        <v>0.00088212</v>
      </c>
      <c r="I19" s="68" t="n">
        <v>-0.00032061</v>
      </c>
      <c r="J19" s="68" t="n">
        <v>-0.0079244</v>
      </c>
      <c r="K19" s="68" t="n">
        <v>-0.00028302</v>
      </c>
      <c r="M19" s="167"/>
      <c r="N19" s="170" t="s">
        <v>96</v>
      </c>
      <c r="O19" s="170"/>
      <c r="P19" s="170"/>
      <c r="Q19" s="170"/>
      <c r="R19" s="170"/>
      <c r="S19" s="170"/>
      <c r="T19" s="170"/>
      <c r="U19" s="170"/>
      <c r="V19" s="170"/>
      <c r="W19" s="170"/>
      <c r="X19" s="170"/>
      <c r="Y19" s="19"/>
      <c r="Z19" s="19"/>
      <c r="AA19" s="19"/>
    </row>
    <row r="20" s="154" customFormat="true" ht="15" hidden="false" customHeight="false" outlineLevel="0" collapsed="false">
      <c r="A20" s="146" t="n">
        <v>394</v>
      </c>
      <c r="B20" s="68" t="n">
        <v>0.22346</v>
      </c>
      <c r="C20" s="68" t="n">
        <v>-0.038975</v>
      </c>
      <c r="D20" s="68" t="n">
        <v>0.010933</v>
      </c>
      <c r="E20" s="68" t="n">
        <v>-0.0021299</v>
      </c>
      <c r="F20" s="68" t="n">
        <v>0.0018196</v>
      </c>
      <c r="G20" s="68" t="n">
        <v>-0.00041664</v>
      </c>
      <c r="H20" s="68" t="n">
        <v>0.00089103</v>
      </c>
      <c r="I20" s="68" t="n">
        <v>-0.00032352</v>
      </c>
      <c r="J20" s="68" t="n">
        <v>-0.0080046</v>
      </c>
      <c r="K20" s="68" t="n">
        <v>-0.00028579</v>
      </c>
      <c r="M20" s="167"/>
      <c r="N20" s="170"/>
      <c r="O20" s="170"/>
      <c r="P20" s="170"/>
      <c r="Q20" s="170"/>
      <c r="R20" s="170"/>
      <c r="S20" s="170"/>
      <c r="T20" s="170"/>
      <c r="U20" s="170"/>
      <c r="V20" s="170"/>
      <c r="W20" s="170"/>
      <c r="X20" s="170"/>
    </row>
    <row r="21" s="154" customFormat="true" ht="15" hidden="false" customHeight="false" outlineLevel="0" collapsed="false">
      <c r="A21" s="146" t="n">
        <v>395</v>
      </c>
      <c r="B21" s="68" t="n">
        <v>0.22569</v>
      </c>
      <c r="C21" s="68" t="n">
        <v>-0.039352</v>
      </c>
      <c r="D21" s="68" t="n">
        <v>0.01104</v>
      </c>
      <c r="E21" s="68" t="n">
        <v>-0.0021498</v>
      </c>
      <c r="F21" s="68" t="n">
        <v>0.0018377</v>
      </c>
      <c r="G21" s="68" t="n">
        <v>-0.00042015</v>
      </c>
      <c r="H21" s="68" t="n">
        <v>0.00090002</v>
      </c>
      <c r="I21" s="68" t="n">
        <v>-0.00032607</v>
      </c>
      <c r="J21" s="68" t="n">
        <v>-0.0080857</v>
      </c>
      <c r="K21" s="68" t="n">
        <v>-0.00028848</v>
      </c>
      <c r="M21" s="167"/>
      <c r="N21" s="170"/>
      <c r="O21" s="170"/>
      <c r="P21" s="170"/>
      <c r="Q21" s="170"/>
      <c r="R21" s="170"/>
      <c r="S21" s="170"/>
      <c r="T21" s="170"/>
      <c r="U21" s="170"/>
      <c r="V21" s="170"/>
      <c r="W21" s="170"/>
      <c r="X21" s="170"/>
      <c r="Y21" s="171"/>
      <c r="Z21" s="171"/>
      <c r="AA21" s="171"/>
      <c r="AB21" s="171"/>
      <c r="AC21" s="171"/>
      <c r="AD21" s="171"/>
      <c r="AE21" s="171"/>
    </row>
    <row r="22" s="154" customFormat="true" ht="15" hidden="false" customHeight="false" outlineLevel="0" collapsed="false">
      <c r="A22" s="146" t="n">
        <v>396</v>
      </c>
      <c r="B22" s="68" t="n">
        <v>0.22792</v>
      </c>
      <c r="C22" s="68" t="n">
        <v>-0.039718</v>
      </c>
      <c r="D22" s="68" t="n">
        <v>0.011145</v>
      </c>
      <c r="E22" s="68" t="n">
        <v>-0.0021684</v>
      </c>
      <c r="F22" s="68" t="n">
        <v>0.0018557</v>
      </c>
      <c r="G22" s="68" t="n">
        <v>-0.00042305</v>
      </c>
      <c r="H22" s="68" t="n">
        <v>0.00090909</v>
      </c>
      <c r="I22" s="68" t="n">
        <v>-0.00032805</v>
      </c>
      <c r="J22" s="68" t="n">
        <v>-0.0081676</v>
      </c>
      <c r="K22" s="68" t="n">
        <v>-0.00029106</v>
      </c>
      <c r="M22" s="167"/>
      <c r="N22" s="172"/>
      <c r="O22" s="173" t="s">
        <v>40</v>
      </c>
      <c r="P22" s="173" t="s">
        <v>42</v>
      </c>
      <c r="Q22" s="173" t="s">
        <v>44</v>
      </c>
      <c r="R22" s="173" t="s">
        <v>46</v>
      </c>
      <c r="S22" s="173" t="s">
        <v>48</v>
      </c>
      <c r="T22" s="173" t="s">
        <v>51</v>
      </c>
      <c r="U22" s="173" t="s">
        <v>54</v>
      </c>
      <c r="V22" s="173" t="s">
        <v>56</v>
      </c>
      <c r="W22" s="173" t="s">
        <v>91</v>
      </c>
      <c r="X22" s="174" t="s">
        <v>62</v>
      </c>
      <c r="Y22" s="28"/>
      <c r="Z22" s="28"/>
      <c r="AA22" s="28"/>
      <c r="AB22" s="28"/>
      <c r="AC22" s="28"/>
      <c r="AD22" s="28"/>
      <c r="AE22" s="28"/>
    </row>
    <row r="23" s="154" customFormat="true" ht="15" hidden="false" customHeight="false" outlineLevel="0" collapsed="false">
      <c r="A23" s="146" t="n">
        <v>397</v>
      </c>
      <c r="B23" s="68" t="n">
        <v>0.23012</v>
      </c>
      <c r="C23" s="68" t="n">
        <v>-0.040061</v>
      </c>
      <c r="D23" s="68" t="n">
        <v>0.011245</v>
      </c>
      <c r="E23" s="68" t="n">
        <v>-0.0021846</v>
      </c>
      <c r="F23" s="68" t="n">
        <v>0.0018732</v>
      </c>
      <c r="G23" s="68" t="n">
        <v>-0.000425</v>
      </c>
      <c r="H23" s="68" t="n">
        <v>0.00091821</v>
      </c>
      <c r="I23" s="68" t="n">
        <v>-0.00032922</v>
      </c>
      <c r="J23" s="68" t="n">
        <v>-0.0082504</v>
      </c>
      <c r="K23" s="68" t="n">
        <v>-0.00029346</v>
      </c>
      <c r="M23" s="167"/>
      <c r="N23" s="175"/>
      <c r="O23" s="176" t="n">
        <v>410</v>
      </c>
      <c r="P23" s="176" t="n">
        <v>440</v>
      </c>
      <c r="Q23" s="176" t="n">
        <v>470</v>
      </c>
      <c r="R23" s="176" t="n">
        <v>510</v>
      </c>
      <c r="S23" s="176" t="n">
        <v>550</v>
      </c>
      <c r="T23" s="176" t="n">
        <v>583</v>
      </c>
      <c r="U23" s="176" t="n">
        <v>620</v>
      </c>
      <c r="V23" s="176" t="n">
        <v>670</v>
      </c>
      <c r="W23" s="176" t="n">
        <v>750</v>
      </c>
      <c r="X23" s="177" t="n">
        <v>900</v>
      </c>
      <c r="Y23" s="28"/>
      <c r="Z23" s="28"/>
      <c r="AA23" s="28"/>
      <c r="AB23" s="28"/>
      <c r="AC23" s="28"/>
      <c r="AD23" s="28"/>
      <c r="AE23" s="28"/>
    </row>
    <row r="24" s="154" customFormat="true" ht="15" hidden="false" customHeight="false" outlineLevel="0" collapsed="false">
      <c r="A24" s="146" t="n">
        <v>398</v>
      </c>
      <c r="B24" s="68" t="n">
        <v>0.23229</v>
      </c>
      <c r="C24" s="68" t="n">
        <v>-0.040367</v>
      </c>
      <c r="D24" s="68" t="n">
        <v>0.011336</v>
      </c>
      <c r="E24" s="68" t="n">
        <v>-0.0021971</v>
      </c>
      <c r="F24" s="68" t="n">
        <v>0.0018899</v>
      </c>
      <c r="G24" s="68" t="n">
        <v>-0.00042555</v>
      </c>
      <c r="H24" s="68" t="n">
        <v>0.00092735</v>
      </c>
      <c r="I24" s="68" t="n">
        <v>-0.00032929</v>
      </c>
      <c r="J24" s="68" t="n">
        <v>-0.0083339</v>
      </c>
      <c r="K24" s="68" t="n">
        <v>-0.00029563</v>
      </c>
      <c r="M24" s="167"/>
      <c r="N24" s="178" t="s">
        <v>97</v>
      </c>
      <c r="O24" s="179" t="n">
        <v>0.5888</v>
      </c>
      <c r="P24" s="179" t="n">
        <v>0.6911</v>
      </c>
      <c r="Q24" s="179" t="n">
        <v>0.8107</v>
      </c>
      <c r="R24" s="179" t="n">
        <v>1.0825</v>
      </c>
      <c r="S24" s="179" t="n">
        <v>1.3207</v>
      </c>
      <c r="T24" s="179" t="n">
        <v>1.9248</v>
      </c>
      <c r="U24" s="179" t="n">
        <v>2.5491</v>
      </c>
      <c r="V24" s="179" t="n">
        <v>3.6982</v>
      </c>
      <c r="W24" s="179" t="n">
        <v>11.7886</v>
      </c>
      <c r="X24" s="180" t="n">
        <v>18.1105</v>
      </c>
      <c r="Y24" s="28"/>
      <c r="Z24" s="28"/>
      <c r="AA24" s="28"/>
      <c r="AB24" s="28"/>
      <c r="AC24" s="28"/>
      <c r="AD24" s="28"/>
      <c r="AE24" s="28"/>
    </row>
    <row r="25" s="154" customFormat="true" ht="15" hidden="false" customHeight="false" outlineLevel="0" collapsed="false">
      <c r="A25" s="146" t="n">
        <v>399</v>
      </c>
      <c r="B25" s="68" t="n">
        <v>0.23438</v>
      </c>
      <c r="C25" s="68" t="n">
        <v>-0.04062</v>
      </c>
      <c r="D25" s="68" t="n">
        <v>0.011415</v>
      </c>
      <c r="E25" s="68" t="n">
        <v>-0.0022043</v>
      </c>
      <c r="F25" s="68" t="n">
        <v>0.0019052</v>
      </c>
      <c r="G25" s="68" t="n">
        <v>-0.00042415</v>
      </c>
      <c r="H25" s="68" t="n">
        <v>0.00093646</v>
      </c>
      <c r="I25" s="68" t="n">
        <v>-0.00032794</v>
      </c>
      <c r="J25" s="68" t="n">
        <v>-0.0084178</v>
      </c>
      <c r="K25" s="68" t="n">
        <v>-0.00029751</v>
      </c>
      <c r="M25" s="167"/>
      <c r="N25" s="181" t="s">
        <v>98</v>
      </c>
      <c r="O25" s="182" t="n">
        <v>0.5727</v>
      </c>
      <c r="P25" s="182" t="n">
        <v>0.67</v>
      </c>
      <c r="Q25" s="182" t="n">
        <v>0.786</v>
      </c>
      <c r="R25" s="182" t="n">
        <v>1.0497</v>
      </c>
      <c r="S25" s="182" t="n">
        <v>1.2774</v>
      </c>
      <c r="T25" s="182" t="n">
        <v>1.8607</v>
      </c>
      <c r="U25" s="182" t="n">
        <v>2.4627</v>
      </c>
      <c r="V25" s="182" t="n">
        <v>3.578</v>
      </c>
      <c r="W25" s="182" t="n">
        <v>9.5544</v>
      </c>
      <c r="X25" s="183" t="n">
        <v>14.2668</v>
      </c>
      <c r="Y25" s="28"/>
      <c r="Z25" s="28"/>
      <c r="AA25" s="28"/>
      <c r="AB25" s="28"/>
      <c r="AC25" s="28"/>
      <c r="AD25" s="28"/>
      <c r="AE25" s="28"/>
    </row>
    <row r="26" s="154" customFormat="true" ht="15.75" hidden="false" customHeight="false" outlineLevel="0" collapsed="false">
      <c r="A26" s="146" t="n">
        <v>400</v>
      </c>
      <c r="B26" s="68" t="n">
        <v>0.23637</v>
      </c>
      <c r="C26" s="68" t="n">
        <v>-0.040797</v>
      </c>
      <c r="D26" s="68" t="n">
        <v>0.011477</v>
      </c>
      <c r="E26" s="68" t="n">
        <v>-0.0022042</v>
      </c>
      <c r="F26" s="68" t="n">
        <v>0.0019184</v>
      </c>
      <c r="G26" s="68" t="n">
        <v>-0.00042014</v>
      </c>
      <c r="H26" s="68" t="n">
        <v>0.00094547</v>
      </c>
      <c r="I26" s="68" t="n">
        <v>-0.00032486</v>
      </c>
      <c r="J26" s="68" t="n">
        <v>-0.0085017</v>
      </c>
      <c r="K26" s="68" t="n">
        <v>-0.00029905</v>
      </c>
      <c r="M26" s="167"/>
      <c r="N26" s="184" t="s">
        <v>99</v>
      </c>
      <c r="O26" s="185" t="n">
        <f aca="false">IF(O25&lt;&gt;0,O24/O25,1)</f>
        <v>1.0281124497992</v>
      </c>
      <c r="P26" s="185" t="n">
        <f aca="false">IF(P25&lt;&gt;0,P24/P25,1)</f>
        <v>1.03149253731343</v>
      </c>
      <c r="Q26" s="185" t="n">
        <f aca="false">IF(Q25&lt;&gt;0,Q24/Q25,1)</f>
        <v>1.03142493638677</v>
      </c>
      <c r="R26" s="185" t="n">
        <f aca="false">IF(R25&lt;&gt;0,R24/R25,1)</f>
        <v>1.03124702295894</v>
      </c>
      <c r="S26" s="185" t="n">
        <f aca="false">IF(S25&lt;&gt;0,S24/S25,1)</f>
        <v>1.03389697823704</v>
      </c>
      <c r="T26" s="185" t="n">
        <f aca="false">IF(T25&lt;&gt;0,T24/T25,1)</f>
        <v>1.03444940076315</v>
      </c>
      <c r="U26" s="185" t="n">
        <f aca="false">IF(U25&lt;&gt;0,U24/U25,1)</f>
        <v>1.03508344499939</v>
      </c>
      <c r="V26" s="185" t="n">
        <f aca="false">IF(V25&lt;&gt;0,V24/V25,1)</f>
        <v>1.03359418669648</v>
      </c>
      <c r="W26" s="185" t="n">
        <f aca="false">IF(W25&lt;&gt;0,W24/W25,1)</f>
        <v>1.23383990622122</v>
      </c>
      <c r="X26" s="186" t="n">
        <f aca="false">IF(X25&lt;&gt;0,X24/X25,1)</f>
        <v>1.26941570639527</v>
      </c>
      <c r="Y26" s="28"/>
      <c r="Z26" s="28"/>
      <c r="AA26" s="28"/>
      <c r="AB26" s="28"/>
      <c r="AC26" s="28"/>
      <c r="AD26" s="28"/>
      <c r="AE26" s="28"/>
    </row>
    <row r="27" s="154" customFormat="true" ht="15" hidden="false" customHeight="false" outlineLevel="0" collapsed="false">
      <c r="A27" s="146" t="n">
        <v>401</v>
      </c>
      <c r="B27" s="68" t="n">
        <v>0.2382</v>
      </c>
      <c r="C27" s="68" t="n">
        <v>-0.040872</v>
      </c>
      <c r="D27" s="68" t="n">
        <v>0.011513</v>
      </c>
      <c r="E27" s="68" t="n">
        <v>-0.0021941</v>
      </c>
      <c r="F27" s="68" t="n">
        <v>0.0019288</v>
      </c>
      <c r="G27" s="68" t="n">
        <v>-0.00041277</v>
      </c>
      <c r="H27" s="68" t="n">
        <v>0.00095431</v>
      </c>
      <c r="I27" s="68" t="n">
        <v>-0.0003197</v>
      </c>
      <c r="J27" s="68" t="n">
        <v>-0.0085851</v>
      </c>
      <c r="K27" s="68" t="n">
        <v>-0.0003002</v>
      </c>
      <c r="M27" s="167"/>
      <c r="N27" s="167"/>
      <c r="O27" s="124"/>
      <c r="P27" s="124"/>
      <c r="Q27" s="124"/>
      <c r="R27" s="124"/>
      <c r="S27" s="124"/>
      <c r="T27" s="124"/>
      <c r="U27" s="124"/>
      <c r="V27" s="124"/>
      <c r="W27" s="124"/>
      <c r="X27" s="124"/>
      <c r="Y27" s="28"/>
      <c r="Z27" s="28"/>
      <c r="AA27" s="28"/>
      <c r="AB27" s="28"/>
      <c r="AC27" s="28"/>
      <c r="AD27" s="28"/>
      <c r="AE27" s="28"/>
    </row>
    <row r="28" s="154" customFormat="true" ht="15" hidden="false" customHeight="false" outlineLevel="0" collapsed="false">
      <c r="A28" s="146" t="n">
        <v>402</v>
      </c>
      <c r="B28" s="68" t="n">
        <v>0.23984</v>
      </c>
      <c r="C28" s="68" t="n">
        <v>-0.040814</v>
      </c>
      <c r="D28" s="68" t="n">
        <v>0.011517</v>
      </c>
      <c r="E28" s="68" t="n">
        <v>-0.0021715</v>
      </c>
      <c r="F28" s="68" t="n">
        <v>0.0019352</v>
      </c>
      <c r="G28" s="68" t="n">
        <v>-0.00040118</v>
      </c>
      <c r="H28" s="68" t="n">
        <v>0.00096287</v>
      </c>
      <c r="I28" s="68" t="n">
        <v>-0.00031211</v>
      </c>
      <c r="J28" s="68" t="n">
        <v>-0.0086673</v>
      </c>
      <c r="K28" s="68" t="n">
        <v>-0.00030091</v>
      </c>
      <c r="M28" s="147"/>
      <c r="N28" s="167"/>
      <c r="O28" s="124"/>
      <c r="P28" s="124"/>
      <c r="Q28" s="124"/>
      <c r="R28" s="124"/>
      <c r="S28" s="124"/>
      <c r="T28" s="124"/>
      <c r="U28" s="124"/>
      <c r="V28" s="124"/>
      <c r="W28" s="124"/>
      <c r="X28" s="124"/>
      <c r="Y28" s="28"/>
      <c r="Z28" s="28"/>
      <c r="AA28" s="28"/>
      <c r="AB28" s="28"/>
      <c r="AC28" s="28"/>
      <c r="AD28" s="28"/>
      <c r="AE28" s="28"/>
    </row>
    <row r="29" s="154" customFormat="true" ht="14.25" hidden="false" customHeight="true" outlineLevel="0" collapsed="false">
      <c r="A29" s="146" t="n">
        <v>403</v>
      </c>
      <c r="B29" s="68" t="n">
        <v>0.24122</v>
      </c>
      <c r="C29" s="68" t="n">
        <v>-0.040592</v>
      </c>
      <c r="D29" s="68" t="n">
        <v>0.011481</v>
      </c>
      <c r="E29" s="68" t="n">
        <v>-0.0021333</v>
      </c>
      <c r="F29" s="68" t="n">
        <v>0.0019366</v>
      </c>
      <c r="G29" s="68" t="n">
        <v>-0.00038448</v>
      </c>
      <c r="H29" s="68" t="n">
        <v>0.00097104</v>
      </c>
      <c r="I29" s="68" t="n">
        <v>-0.00030176</v>
      </c>
      <c r="J29" s="68" t="n">
        <v>-0.0087475</v>
      </c>
      <c r="K29" s="68" t="n">
        <v>-0.00030117</v>
      </c>
      <c r="M29" s="147"/>
      <c r="N29" s="167"/>
      <c r="O29" s="124"/>
      <c r="P29" s="124"/>
      <c r="Q29" s="124"/>
      <c r="R29" s="124"/>
      <c r="S29" s="124"/>
      <c r="T29" s="124"/>
      <c r="U29" s="124"/>
      <c r="V29" s="124"/>
      <c r="W29" s="124"/>
      <c r="X29" s="124"/>
      <c r="Y29" s="28"/>
      <c r="Z29" s="28"/>
      <c r="AA29" s="28"/>
      <c r="AB29" s="28"/>
      <c r="AC29" s="28"/>
      <c r="AD29" s="28"/>
      <c r="AE29" s="28"/>
    </row>
    <row r="30" customFormat="false" ht="15" hidden="false" customHeight="false" outlineLevel="0" collapsed="false">
      <c r="A30" s="146" t="n">
        <v>404</v>
      </c>
      <c r="B30" s="68" t="n">
        <v>0.2423</v>
      </c>
      <c r="C30" s="68" t="n">
        <v>-0.04017</v>
      </c>
      <c r="D30" s="68" t="n">
        <v>0.011396</v>
      </c>
      <c r="E30" s="68" t="n">
        <v>-0.0020764</v>
      </c>
      <c r="F30" s="68" t="n">
        <v>0.0019318</v>
      </c>
      <c r="G30" s="68" t="n">
        <v>-0.00036175</v>
      </c>
      <c r="H30" s="68" t="n">
        <v>0.0009787</v>
      </c>
      <c r="I30" s="68" t="n">
        <v>-0.00028835</v>
      </c>
      <c r="J30" s="68" t="n">
        <v>-0.008825</v>
      </c>
      <c r="K30" s="68" t="n">
        <v>-0.00030095</v>
      </c>
      <c r="L30" s="154"/>
      <c r="M30" s="161"/>
      <c r="N30" s="167"/>
      <c r="O30" s="145"/>
      <c r="T30" s="19"/>
      <c r="U30" s="19"/>
      <c r="V30" s="19"/>
      <c r="W30" s="19"/>
      <c r="X30" s="19"/>
      <c r="Y30" s="28"/>
      <c r="Z30" s="28"/>
      <c r="AB30" s="28"/>
      <c r="AD30" s="28"/>
      <c r="AE30" s="28"/>
    </row>
    <row r="31" customFormat="false" ht="15" hidden="false" customHeight="false" outlineLevel="0" collapsed="false">
      <c r="A31" s="146" t="n">
        <v>405</v>
      </c>
      <c r="B31" s="68" t="n">
        <v>0.24301</v>
      </c>
      <c r="C31" s="68" t="n">
        <v>-0.039515</v>
      </c>
      <c r="D31" s="68" t="n">
        <v>0.011253</v>
      </c>
      <c r="E31" s="68" t="n">
        <v>-0.0019975</v>
      </c>
      <c r="F31" s="68" t="n">
        <v>0.0019197</v>
      </c>
      <c r="G31" s="68" t="n">
        <v>-0.00033205</v>
      </c>
      <c r="H31" s="68" t="n">
        <v>0.00098573</v>
      </c>
      <c r="I31" s="68" t="n">
        <v>-0.00027156</v>
      </c>
      <c r="J31" s="68" t="n">
        <v>-0.0088988</v>
      </c>
      <c r="K31" s="68" t="n">
        <v>-0.00030024</v>
      </c>
      <c r="L31" s="154"/>
      <c r="M31" s="161"/>
      <c r="N31" s="167"/>
      <c r="Y31" s="28"/>
      <c r="Z31" s="28"/>
      <c r="AA31" s="28"/>
      <c r="AD31" s="28"/>
      <c r="AE31" s="28"/>
    </row>
    <row r="32" customFormat="false" ht="15" hidden="false" customHeight="false" outlineLevel="0" collapsed="false">
      <c r="A32" s="146" t="n">
        <v>406</v>
      </c>
      <c r="B32" s="68" t="n">
        <v>0.2433</v>
      </c>
      <c r="C32" s="68" t="n">
        <v>-0.038591</v>
      </c>
      <c r="D32" s="68" t="n">
        <v>0.011043</v>
      </c>
      <c r="E32" s="68" t="n">
        <v>-0.0018938</v>
      </c>
      <c r="F32" s="68" t="n">
        <v>0.001899</v>
      </c>
      <c r="G32" s="68" t="n">
        <v>-0.00029452</v>
      </c>
      <c r="H32" s="68" t="n">
        <v>0.000992</v>
      </c>
      <c r="I32" s="68" t="n">
        <v>-0.00025115</v>
      </c>
      <c r="J32" s="68" t="n">
        <v>-0.0089681</v>
      </c>
      <c r="K32" s="68" t="n">
        <v>-0.00029903</v>
      </c>
      <c r="N32" s="167"/>
      <c r="Q32" s="19"/>
      <c r="R32" s="19"/>
      <c r="S32" s="19"/>
      <c r="T32" s="19"/>
      <c r="U32" s="19"/>
      <c r="V32" s="19"/>
      <c r="W32" s="19"/>
      <c r="X32" s="19"/>
      <c r="Y32" s="150"/>
      <c r="Z32" s="150"/>
      <c r="AA32" s="150"/>
      <c r="AB32" s="150"/>
      <c r="AC32" s="150"/>
      <c r="AD32" s="28"/>
    </row>
    <row r="33" customFormat="false" ht="15" hidden="false" customHeight="false" outlineLevel="0" collapsed="false">
      <c r="A33" s="146" t="n">
        <v>407</v>
      </c>
      <c r="B33" s="68" t="n">
        <v>0.24312</v>
      </c>
      <c r="C33" s="68" t="n">
        <v>-0.037368</v>
      </c>
      <c r="D33" s="68" t="n">
        <v>0.010759</v>
      </c>
      <c r="E33" s="68" t="n">
        <v>-0.0017622</v>
      </c>
      <c r="F33" s="68" t="n">
        <v>0.0018688</v>
      </c>
      <c r="G33" s="68" t="n">
        <v>-0.00024835</v>
      </c>
      <c r="H33" s="68" t="n">
        <v>0.00099739</v>
      </c>
      <c r="I33" s="68" t="n">
        <v>-0.0002269</v>
      </c>
      <c r="J33" s="68" t="n">
        <v>-0.0090318</v>
      </c>
      <c r="K33" s="68" t="n">
        <v>-0.00029732</v>
      </c>
      <c r="L33" s="154"/>
      <c r="M33" s="154"/>
      <c r="N33" s="167"/>
      <c r="Y33" s="154"/>
      <c r="Z33" s="154"/>
      <c r="AA33" s="154"/>
      <c r="AB33" s="154"/>
      <c r="AC33" s="154"/>
      <c r="AD33" s="154"/>
    </row>
    <row r="34" customFormat="false" ht="15" hidden="false" customHeight="false" outlineLevel="0" collapsed="false">
      <c r="A34" s="146" t="n">
        <v>408</v>
      </c>
      <c r="B34" s="68" t="n">
        <v>0.24241</v>
      </c>
      <c r="C34" s="68" t="n">
        <v>-0.035816</v>
      </c>
      <c r="D34" s="68" t="n">
        <v>0.010394</v>
      </c>
      <c r="E34" s="68" t="n">
        <v>-0.0016005</v>
      </c>
      <c r="F34" s="68" t="n">
        <v>0.001828</v>
      </c>
      <c r="G34" s="68" t="n">
        <v>-0.00019286</v>
      </c>
      <c r="H34" s="68" t="n">
        <v>0.0010018</v>
      </c>
      <c r="I34" s="68" t="n">
        <v>-0.00019862</v>
      </c>
      <c r="J34" s="68" t="n">
        <v>-0.0090893</v>
      </c>
      <c r="K34" s="68" t="n">
        <v>-0.00029513</v>
      </c>
      <c r="M34" s="43"/>
      <c r="U34" s="187"/>
      <c r="V34" s="187"/>
      <c r="W34" s="187"/>
      <c r="X34" s="187"/>
    </row>
    <row r="35" customFormat="false" ht="15" hidden="false" customHeight="false" outlineLevel="0" collapsed="false">
      <c r="A35" s="146" t="n">
        <v>409</v>
      </c>
      <c r="B35" s="68" t="n">
        <v>0.24114</v>
      </c>
      <c r="C35" s="68" t="n">
        <v>-0.033911</v>
      </c>
      <c r="D35" s="68" t="n">
        <v>0.0099413</v>
      </c>
      <c r="E35" s="68" t="n">
        <v>-0.0014065</v>
      </c>
      <c r="F35" s="68" t="n">
        <v>0.0017758</v>
      </c>
      <c r="G35" s="68" t="n">
        <v>-0.00012748</v>
      </c>
      <c r="H35" s="68" t="n">
        <v>0.0010051</v>
      </c>
      <c r="I35" s="68" t="n">
        <v>-0.00016618</v>
      </c>
      <c r="J35" s="68" t="n">
        <v>-0.0091396</v>
      </c>
      <c r="K35" s="68" t="n">
        <v>-0.00029245</v>
      </c>
      <c r="M35" s="188"/>
      <c r="U35" s="187"/>
      <c r="V35" s="187"/>
      <c r="W35" s="187"/>
      <c r="X35" s="187"/>
    </row>
    <row r="36" customFormat="false" ht="15" hidden="false" customHeight="false" outlineLevel="0" collapsed="false">
      <c r="A36" s="146" t="n">
        <v>410</v>
      </c>
      <c r="B36" s="68" t="n">
        <v>0.23927</v>
      </c>
      <c r="C36" s="68" t="n">
        <v>-0.031634</v>
      </c>
      <c r="D36" s="68" t="n">
        <v>0.0093974</v>
      </c>
      <c r="E36" s="68" t="n">
        <v>-0.0011788</v>
      </c>
      <c r="F36" s="68" t="n">
        <v>0.0017118</v>
      </c>
      <c r="G36" s="68" t="n">
        <v>-5.1793E-005</v>
      </c>
      <c r="H36" s="68" t="n">
        <v>0.0010074</v>
      </c>
      <c r="I36" s="68" t="n">
        <v>-0.0001295</v>
      </c>
      <c r="J36" s="68" t="n">
        <v>-0.0091823</v>
      </c>
      <c r="K36" s="68" t="n">
        <v>-0.00028931</v>
      </c>
      <c r="M36" s="188"/>
    </row>
    <row r="37" customFormat="false" ht="15" hidden="false" customHeight="false" outlineLevel="0" collapsed="false">
      <c r="A37" s="146" t="n">
        <v>411</v>
      </c>
      <c r="B37" s="68" t="n">
        <v>0.23677</v>
      </c>
      <c r="C37" s="68" t="n">
        <v>-0.02897</v>
      </c>
      <c r="D37" s="68" t="n">
        <v>0.0087591</v>
      </c>
      <c r="E37" s="68" t="n">
        <v>-0.00091634</v>
      </c>
      <c r="F37" s="68" t="n">
        <v>0.0016355</v>
      </c>
      <c r="G37" s="68" t="n">
        <v>3.4442E-005</v>
      </c>
      <c r="H37" s="68" t="n">
        <v>0.0010084</v>
      </c>
      <c r="I37" s="68" t="n">
        <v>-8.8528E-005</v>
      </c>
      <c r="J37" s="68" t="n">
        <v>-0.0092166</v>
      </c>
      <c r="K37" s="68" t="n">
        <v>-0.00028572</v>
      </c>
      <c r="M37" s="167"/>
    </row>
    <row r="38" customFormat="false" ht="15" hidden="false" customHeight="false" outlineLevel="0" collapsed="false">
      <c r="A38" s="146" t="n">
        <v>412</v>
      </c>
      <c r="B38" s="68" t="n">
        <v>0.23364</v>
      </c>
      <c r="C38" s="68" t="n">
        <v>-0.025911</v>
      </c>
      <c r="D38" s="68" t="n">
        <v>0.0080252</v>
      </c>
      <c r="E38" s="68" t="n">
        <v>-0.00061874</v>
      </c>
      <c r="F38" s="68" t="n">
        <v>0.0015467</v>
      </c>
      <c r="G38" s="68" t="n">
        <v>0.00013131</v>
      </c>
      <c r="H38" s="68" t="n">
        <v>0.0010082</v>
      </c>
      <c r="I38" s="68" t="n">
        <v>-4.328E-005</v>
      </c>
      <c r="J38" s="68" t="n">
        <v>-0.0092423</v>
      </c>
      <c r="K38" s="68" t="n">
        <v>-0.00028169</v>
      </c>
      <c r="M38" s="167"/>
      <c r="U38" s="187"/>
      <c r="V38" s="187"/>
      <c r="W38" s="187"/>
      <c r="X38" s="187"/>
    </row>
    <row r="39" customFormat="false" ht="15" hidden="false" customHeight="false" outlineLevel="0" collapsed="false">
      <c r="A39" s="146" t="n">
        <v>413</v>
      </c>
      <c r="B39" s="68" t="n">
        <v>0.22985</v>
      </c>
      <c r="C39" s="68" t="n">
        <v>-0.022454</v>
      </c>
      <c r="D39" s="68" t="n">
        <v>0.007196</v>
      </c>
      <c r="E39" s="68" t="n">
        <v>-0.00028617</v>
      </c>
      <c r="F39" s="68" t="n">
        <v>0.0014455</v>
      </c>
      <c r="G39" s="68" t="n">
        <v>0.00023875</v>
      </c>
      <c r="H39" s="68" t="n">
        <v>0.0010067</v>
      </c>
      <c r="I39" s="68" t="n">
        <v>6.1984E-006</v>
      </c>
      <c r="J39" s="68" t="n">
        <v>-0.0092591</v>
      </c>
      <c r="K39" s="68" t="n">
        <v>-0.00027725</v>
      </c>
      <c r="M39" s="167"/>
      <c r="U39" s="187"/>
      <c r="V39" s="187"/>
      <c r="W39" s="187"/>
      <c r="X39" s="187"/>
    </row>
    <row r="40" customFormat="false" ht="15" hidden="false" customHeight="false" outlineLevel="0" collapsed="false">
      <c r="A40" s="146" t="n">
        <v>414</v>
      </c>
      <c r="B40" s="68" t="n">
        <v>0.22541</v>
      </c>
      <c r="C40" s="68" t="n">
        <v>-0.018601</v>
      </c>
      <c r="D40" s="68" t="n">
        <v>0.0062735</v>
      </c>
      <c r="E40" s="68" t="n">
        <v>8.0619E-005</v>
      </c>
      <c r="F40" s="68" t="n">
        <v>0.0013323</v>
      </c>
      <c r="G40" s="68" t="n">
        <v>0.00035649</v>
      </c>
      <c r="H40" s="68" t="n">
        <v>0.0010041</v>
      </c>
      <c r="I40" s="68" t="n">
        <v>5.9817E-005</v>
      </c>
      <c r="J40" s="68" t="n">
        <v>-0.0092667</v>
      </c>
      <c r="K40" s="68" t="n">
        <v>-0.0002724</v>
      </c>
      <c r="M40" s="167"/>
      <c r="U40" s="187"/>
      <c r="V40" s="187"/>
      <c r="W40" s="187"/>
      <c r="X40" s="187"/>
      <c r="Y40" s="19"/>
      <c r="Z40" s="19"/>
      <c r="AA40" s="19"/>
    </row>
    <row r="41" customFormat="false" ht="15" hidden="false" customHeight="false" outlineLevel="0" collapsed="false">
      <c r="A41" s="146" t="n">
        <v>415</v>
      </c>
      <c r="B41" s="68" t="n">
        <v>0.22033</v>
      </c>
      <c r="C41" s="68" t="n">
        <v>-0.01436</v>
      </c>
      <c r="D41" s="68" t="n">
        <v>0.0052612</v>
      </c>
      <c r="E41" s="68" t="n">
        <v>0.00048034</v>
      </c>
      <c r="F41" s="68" t="n">
        <v>0.0012075</v>
      </c>
      <c r="G41" s="68" t="n">
        <v>0.00048416</v>
      </c>
      <c r="H41" s="68" t="n">
        <v>0.0010003</v>
      </c>
      <c r="I41" s="68" t="n">
        <v>0.00011745</v>
      </c>
      <c r="J41" s="68" t="n">
        <v>-0.0092652</v>
      </c>
      <c r="K41" s="68" t="n">
        <v>-0.00026716</v>
      </c>
      <c r="M41" s="167"/>
      <c r="U41" s="187"/>
      <c r="V41" s="187"/>
      <c r="W41" s="187"/>
      <c r="X41" s="187"/>
    </row>
    <row r="42" customFormat="false" ht="14.45" hidden="false" customHeight="true" outlineLevel="0" collapsed="false">
      <c r="A42" s="146" t="n">
        <v>416</v>
      </c>
      <c r="B42" s="68" t="n">
        <v>0.21462</v>
      </c>
      <c r="C42" s="68" t="n">
        <v>-0.009745</v>
      </c>
      <c r="D42" s="68" t="n">
        <v>0.0041641</v>
      </c>
      <c r="E42" s="68" t="n">
        <v>0.00091119</v>
      </c>
      <c r="F42" s="68" t="n">
        <v>0.0010718</v>
      </c>
      <c r="G42" s="68" t="n">
        <v>0.00062121</v>
      </c>
      <c r="H42" s="68" t="n">
        <v>0.00099538</v>
      </c>
      <c r="I42" s="68" t="n">
        <v>0.00017892</v>
      </c>
      <c r="J42" s="68" t="n">
        <v>-0.0092545</v>
      </c>
      <c r="K42" s="68" t="n">
        <v>-0.00026155</v>
      </c>
      <c r="M42" s="167"/>
      <c r="U42" s="187"/>
      <c r="V42" s="187"/>
      <c r="W42" s="187"/>
      <c r="X42" s="187"/>
    </row>
    <row r="43" customFormat="false" ht="15" hidden="false" customHeight="false" outlineLevel="0" collapsed="false">
      <c r="A43" s="146" t="n">
        <v>417</v>
      </c>
      <c r="B43" s="68" t="n">
        <v>0.2083</v>
      </c>
      <c r="C43" s="68" t="n">
        <v>-0.0047721</v>
      </c>
      <c r="D43" s="68" t="n">
        <v>0.0029885</v>
      </c>
      <c r="E43" s="68" t="n">
        <v>0.0013708</v>
      </c>
      <c r="F43" s="68" t="n">
        <v>0.00092618</v>
      </c>
      <c r="G43" s="68" t="n">
        <v>0.00076696</v>
      </c>
      <c r="H43" s="68" t="n">
        <v>0.00098942</v>
      </c>
      <c r="I43" s="68" t="n">
        <v>0.00024405</v>
      </c>
      <c r="J43" s="68" t="n">
        <v>-0.009235</v>
      </c>
      <c r="K43" s="68" t="n">
        <v>-0.00025557</v>
      </c>
      <c r="M43" s="167"/>
      <c r="N43" s="189"/>
      <c r="P43" s="189"/>
      <c r="Q43" s="189"/>
      <c r="R43" s="189"/>
      <c r="S43" s="189"/>
      <c r="T43" s="189"/>
      <c r="U43" s="187"/>
      <c r="V43" s="187"/>
      <c r="W43" s="187"/>
      <c r="X43" s="187"/>
    </row>
    <row r="44" customFormat="false" ht="15" hidden="false" customHeight="false" outlineLevel="0" collapsed="false">
      <c r="A44" s="146" t="n">
        <v>418</v>
      </c>
      <c r="B44" s="68" t="n">
        <v>0.20141</v>
      </c>
      <c r="C44" s="68" t="n">
        <v>0.00053668</v>
      </c>
      <c r="D44" s="68" t="n">
        <v>0.001742</v>
      </c>
      <c r="E44" s="68" t="n">
        <v>0.0018565</v>
      </c>
      <c r="F44" s="68" t="n">
        <v>0.00077164</v>
      </c>
      <c r="G44" s="68" t="n">
        <v>0.00092061</v>
      </c>
      <c r="H44" s="68" t="n">
        <v>0.00098251</v>
      </c>
      <c r="I44" s="68" t="n">
        <v>0.00031259</v>
      </c>
      <c r="J44" s="68" t="n">
        <v>-0.0092069</v>
      </c>
      <c r="K44" s="68" t="n">
        <v>-0.00024924</v>
      </c>
      <c r="U44" s="187"/>
      <c r="V44" s="187"/>
      <c r="W44" s="187"/>
      <c r="X44" s="187"/>
      <c r="Z44" s="187"/>
      <c r="AA44" s="187"/>
      <c r="AB44" s="187"/>
      <c r="AC44" s="187"/>
      <c r="AD44" s="187"/>
      <c r="AE44" s="187"/>
    </row>
    <row r="45" customFormat="false" ht="15" hidden="false" customHeight="false" outlineLevel="0" collapsed="false">
      <c r="A45" s="146" t="n">
        <v>419</v>
      </c>
      <c r="B45" s="68" t="n">
        <v>0.19397</v>
      </c>
      <c r="C45" s="68" t="n">
        <v>0.0061561</v>
      </c>
      <c r="D45" s="68" t="n">
        <v>0.00043343</v>
      </c>
      <c r="E45" s="68" t="n">
        <v>0.0023651</v>
      </c>
      <c r="F45" s="68" t="n">
        <v>0.00060944</v>
      </c>
      <c r="G45" s="68" t="n">
        <v>0.0010812</v>
      </c>
      <c r="H45" s="68" t="n">
        <v>0.00097476</v>
      </c>
      <c r="I45" s="68" t="n">
        <v>0.00038429</v>
      </c>
      <c r="J45" s="68" t="n">
        <v>-0.0091705</v>
      </c>
      <c r="K45" s="68" t="n">
        <v>-0.00024258</v>
      </c>
      <c r="U45" s="187"/>
      <c r="V45" s="187"/>
      <c r="W45" s="187"/>
      <c r="X45" s="187"/>
      <c r="Z45" s="187"/>
      <c r="AA45" s="187"/>
      <c r="AB45" s="187"/>
      <c r="AC45" s="187"/>
      <c r="AD45" s="187"/>
      <c r="AE45" s="187"/>
    </row>
    <row r="46" customFormat="false" ht="15" hidden="false" customHeight="false" outlineLevel="0" collapsed="false">
      <c r="A46" s="146" t="n">
        <v>420</v>
      </c>
      <c r="B46" s="68" t="n">
        <v>0.18602</v>
      </c>
      <c r="C46" s="68" t="n">
        <v>0.012057</v>
      </c>
      <c r="D46" s="68" t="n">
        <v>-0.00092721</v>
      </c>
      <c r="E46" s="68" t="n">
        <v>0.0028929</v>
      </c>
      <c r="F46" s="68" t="n">
        <v>0.00044097</v>
      </c>
      <c r="G46" s="68" t="n">
        <v>0.0012478</v>
      </c>
      <c r="H46" s="68" t="n">
        <v>0.0009663</v>
      </c>
      <c r="I46" s="68" t="n">
        <v>0.00045886</v>
      </c>
      <c r="J46" s="68" t="n">
        <v>-0.0091261</v>
      </c>
      <c r="K46" s="68" t="n">
        <v>-0.00023559</v>
      </c>
      <c r="U46" s="187"/>
      <c r="V46" s="187"/>
      <c r="W46" s="187"/>
      <c r="X46" s="187"/>
      <c r="AC46" s="134"/>
      <c r="AD46" s="187"/>
      <c r="AE46" s="187"/>
    </row>
    <row r="47" customFormat="false" ht="15" hidden="false" customHeight="false" outlineLevel="0" collapsed="false">
      <c r="A47" s="146" t="n">
        <v>421</v>
      </c>
      <c r="B47" s="68" t="n">
        <v>0.17761</v>
      </c>
      <c r="C47" s="68" t="n">
        <v>0.018209</v>
      </c>
      <c r="D47" s="68" t="n">
        <v>-0.002329</v>
      </c>
      <c r="E47" s="68" t="n">
        <v>0.0034359</v>
      </c>
      <c r="F47" s="68" t="n">
        <v>0.00026774</v>
      </c>
      <c r="G47" s="68" t="n">
        <v>0.0014192</v>
      </c>
      <c r="H47" s="68" t="n">
        <v>0.00095725</v>
      </c>
      <c r="I47" s="68" t="n">
        <v>0.00053598</v>
      </c>
      <c r="J47" s="68" t="n">
        <v>-0.0090744</v>
      </c>
      <c r="K47" s="68" t="n">
        <v>-0.00022829</v>
      </c>
      <c r="U47" s="187"/>
      <c r="V47" s="187"/>
      <c r="W47" s="187"/>
      <c r="X47" s="187"/>
      <c r="AC47" s="134"/>
      <c r="AD47" s="187"/>
      <c r="AE47" s="187"/>
    </row>
    <row r="48" customFormat="false" ht="15" hidden="false" customHeight="false" outlineLevel="0" collapsed="false">
      <c r="A48" s="146" t="n">
        <v>422</v>
      </c>
      <c r="B48" s="68" t="n">
        <v>0.16878</v>
      </c>
      <c r="C48" s="68" t="n">
        <v>0.024577</v>
      </c>
      <c r="D48" s="68" t="n">
        <v>-0.00376</v>
      </c>
      <c r="E48" s="68" t="n">
        <v>0.0039898</v>
      </c>
      <c r="F48" s="68" t="n">
        <v>9.1388E-005</v>
      </c>
      <c r="G48" s="68" t="n">
        <v>0.0015942</v>
      </c>
      <c r="H48" s="68" t="n">
        <v>0.00094775</v>
      </c>
      <c r="I48" s="68" t="n">
        <v>0.00061531</v>
      </c>
      <c r="J48" s="68" t="n">
        <v>-0.0090157</v>
      </c>
      <c r="K48" s="68" t="n">
        <v>-0.00022069</v>
      </c>
      <c r="O48" s="189"/>
      <c r="U48" s="187"/>
      <c r="V48" s="187"/>
      <c r="W48" s="187"/>
      <c r="X48" s="187"/>
      <c r="Y48" s="187"/>
      <c r="Z48" s="187"/>
      <c r="AA48" s="187"/>
      <c r="AB48" s="187"/>
      <c r="AC48" s="187"/>
      <c r="AD48" s="187"/>
      <c r="AE48" s="187"/>
    </row>
    <row r="49" customFormat="false" ht="15" hidden="false" customHeight="false" outlineLevel="0" collapsed="false">
      <c r="A49" s="146" t="n">
        <v>423</v>
      </c>
      <c r="B49" s="68" t="n">
        <v>0.15959</v>
      </c>
      <c r="C49" s="68" t="n">
        <v>0.031124</v>
      </c>
      <c r="D49" s="68" t="n">
        <v>-0.0052073</v>
      </c>
      <c r="E49" s="68" t="n">
        <v>0.0045499</v>
      </c>
      <c r="F49" s="68" t="n">
        <v>-8.6336E-005</v>
      </c>
      <c r="G49" s="68" t="n">
        <v>0.0017715</v>
      </c>
      <c r="H49" s="68" t="n">
        <v>0.00093797</v>
      </c>
      <c r="I49" s="68" t="n">
        <v>0.00069648</v>
      </c>
      <c r="J49" s="68" t="n">
        <v>-0.0089506</v>
      </c>
      <c r="K49" s="68" t="n">
        <v>-0.00021281</v>
      </c>
      <c r="U49" s="187"/>
      <c r="V49" s="187"/>
      <c r="W49" s="187"/>
      <c r="X49" s="187"/>
      <c r="Y49" s="187"/>
      <c r="Z49" s="187"/>
      <c r="AA49" s="187"/>
      <c r="AB49" s="187"/>
      <c r="AC49" s="187"/>
      <c r="AD49" s="187"/>
      <c r="AE49" s="187"/>
    </row>
    <row r="50" customFormat="false" ht="15" hidden="false" customHeight="false" outlineLevel="0" collapsed="false">
      <c r="A50" s="146" t="n">
        <v>424</v>
      </c>
      <c r="B50" s="68" t="n">
        <v>0.15007</v>
      </c>
      <c r="C50" s="68" t="n">
        <v>0.037812</v>
      </c>
      <c r="D50" s="68" t="n">
        <v>-0.0066572</v>
      </c>
      <c r="E50" s="68" t="n">
        <v>0.0051113</v>
      </c>
      <c r="F50" s="68" t="n">
        <v>-0.00026359</v>
      </c>
      <c r="G50" s="68" t="n">
        <v>0.0019497</v>
      </c>
      <c r="H50" s="68" t="n">
        <v>0.00092806</v>
      </c>
      <c r="I50" s="68" t="n">
        <v>0.00077908</v>
      </c>
      <c r="J50" s="68" t="n">
        <v>-0.0088796</v>
      </c>
      <c r="K50" s="68" t="n">
        <v>-0.00020467</v>
      </c>
      <c r="U50" s="187"/>
      <c r="V50" s="187"/>
      <c r="W50" s="187"/>
      <c r="X50" s="187"/>
      <c r="Y50" s="187"/>
      <c r="Z50" s="187"/>
      <c r="AA50" s="187"/>
      <c r="AB50" s="187"/>
      <c r="AC50" s="187"/>
      <c r="AD50" s="187"/>
      <c r="AE50" s="187"/>
    </row>
    <row r="51" customFormat="false" ht="15" hidden="false" customHeight="false" outlineLevel="0" collapsed="false">
      <c r="A51" s="146" t="n">
        <v>425</v>
      </c>
      <c r="B51" s="68" t="n">
        <v>0.14029</v>
      </c>
      <c r="C51" s="68" t="n">
        <v>0.044601</v>
      </c>
      <c r="D51" s="68" t="n">
        <v>-0.0080952</v>
      </c>
      <c r="E51" s="68" t="n">
        <v>0.0056685</v>
      </c>
      <c r="F51" s="68" t="n">
        <v>-0.00043844</v>
      </c>
      <c r="G51" s="68" t="n">
        <v>0.0021275</v>
      </c>
      <c r="H51" s="68" t="n">
        <v>0.00091818</v>
      </c>
      <c r="I51" s="68" t="n">
        <v>0.0008627</v>
      </c>
      <c r="J51" s="68" t="n">
        <v>-0.0088032</v>
      </c>
      <c r="K51" s="68" t="n">
        <v>-0.0001963</v>
      </c>
      <c r="U51" s="187"/>
      <c r="V51" s="187"/>
      <c r="W51" s="187"/>
      <c r="X51" s="187"/>
      <c r="Y51" s="187"/>
      <c r="Z51" s="187"/>
      <c r="AA51" s="187"/>
      <c r="AB51" s="187"/>
      <c r="AC51" s="187"/>
      <c r="AD51" s="187"/>
      <c r="AE51" s="187"/>
    </row>
    <row r="52" customFormat="false" ht="15" hidden="false" customHeight="false" outlineLevel="0" collapsed="false">
      <c r="A52" s="146" t="n">
        <v>426</v>
      </c>
      <c r="B52" s="68" t="n">
        <v>0.1303</v>
      </c>
      <c r="C52" s="68" t="n">
        <v>0.051449</v>
      </c>
      <c r="D52" s="68" t="n">
        <v>-0.0095061</v>
      </c>
      <c r="E52" s="68" t="n">
        <v>0.006216</v>
      </c>
      <c r="F52" s="68" t="n">
        <v>-0.00060889</v>
      </c>
      <c r="G52" s="68" t="n">
        <v>0.0023033</v>
      </c>
      <c r="H52" s="68" t="n">
        <v>0.00090851</v>
      </c>
      <c r="I52" s="68" t="n">
        <v>0.00094687</v>
      </c>
      <c r="J52" s="68" t="n">
        <v>-0.0087219</v>
      </c>
      <c r="K52" s="68" t="n">
        <v>-0.00018771</v>
      </c>
      <c r="U52" s="187"/>
      <c r="V52" s="187"/>
      <c r="W52" s="187"/>
      <c r="X52" s="187"/>
      <c r="Y52" s="187"/>
      <c r="Z52" s="187"/>
      <c r="AA52" s="187"/>
      <c r="AB52" s="187"/>
      <c r="AC52" s="187"/>
      <c r="AD52" s="187"/>
      <c r="AE52" s="187"/>
    </row>
    <row r="53" s="189" customFormat="true" ht="16.15" hidden="false" customHeight="true" outlineLevel="0" collapsed="false">
      <c r="A53" s="146" t="n">
        <v>427</v>
      </c>
      <c r="B53" s="68" t="n">
        <v>0.12015</v>
      </c>
      <c r="C53" s="68" t="n">
        <v>0.058314</v>
      </c>
      <c r="D53" s="68" t="n">
        <v>-0.010874</v>
      </c>
      <c r="E53" s="68" t="n">
        <v>0.006748</v>
      </c>
      <c r="F53" s="68" t="n">
        <v>-0.00077285</v>
      </c>
      <c r="G53" s="68" t="n">
        <v>0.0024756</v>
      </c>
      <c r="H53" s="68" t="n">
        <v>0.00089921</v>
      </c>
      <c r="I53" s="68" t="n">
        <v>0.0010311</v>
      </c>
      <c r="J53" s="68" t="n">
        <v>-0.0086362</v>
      </c>
      <c r="K53" s="68" t="n">
        <v>-0.00017894</v>
      </c>
      <c r="N53" s="124"/>
      <c r="O53" s="124"/>
      <c r="P53" s="124"/>
      <c r="Q53" s="124"/>
      <c r="R53" s="124"/>
      <c r="S53" s="124"/>
      <c r="T53" s="124"/>
      <c r="U53" s="187"/>
      <c r="V53" s="187"/>
      <c r="W53" s="187"/>
      <c r="X53" s="187"/>
      <c r="Y53" s="187"/>
      <c r="Z53" s="187"/>
      <c r="AA53" s="187"/>
      <c r="AB53" s="187"/>
      <c r="AC53" s="187"/>
      <c r="AD53" s="187"/>
      <c r="AE53" s="187"/>
    </row>
    <row r="54" customFormat="false" ht="15" hidden="false" customHeight="false" outlineLevel="0" collapsed="false">
      <c r="A54" s="146" t="n">
        <v>428</v>
      </c>
      <c r="B54" s="68" t="n">
        <v>0.1099</v>
      </c>
      <c r="C54" s="68" t="n">
        <v>0.065152</v>
      </c>
      <c r="D54" s="68" t="n">
        <v>-0.012182</v>
      </c>
      <c r="E54" s="68" t="n">
        <v>0.0072583</v>
      </c>
      <c r="F54" s="68" t="n">
        <v>-0.00092823</v>
      </c>
      <c r="G54" s="68" t="n">
        <v>0.0026428</v>
      </c>
      <c r="H54" s="68" t="n">
        <v>0.00089046</v>
      </c>
      <c r="I54" s="68" t="n">
        <v>0.0011149</v>
      </c>
      <c r="J54" s="68" t="n">
        <v>-0.0085465</v>
      </c>
      <c r="K54" s="68" t="n">
        <v>-0.00017004</v>
      </c>
      <c r="U54" s="187"/>
      <c r="V54" s="187"/>
      <c r="W54" s="187"/>
      <c r="X54" s="187"/>
      <c r="Y54" s="187"/>
      <c r="Z54" s="187"/>
      <c r="AA54" s="187"/>
      <c r="AB54" s="187"/>
      <c r="AC54" s="187"/>
      <c r="AD54" s="187"/>
      <c r="AE54" s="187"/>
    </row>
    <row r="55" customFormat="false" ht="15" hidden="false" customHeight="false" outlineLevel="0" collapsed="false">
      <c r="A55" s="146" t="n">
        <v>429</v>
      </c>
      <c r="B55" s="68" t="n">
        <v>0.099596</v>
      </c>
      <c r="C55" s="68" t="n">
        <v>0.071919</v>
      </c>
      <c r="D55" s="68" t="n">
        <v>-0.013414</v>
      </c>
      <c r="E55" s="68" t="n">
        <v>0.0077407</v>
      </c>
      <c r="F55" s="68" t="n">
        <v>-0.0010729</v>
      </c>
      <c r="G55" s="68" t="n">
        <v>0.0028033</v>
      </c>
      <c r="H55" s="68" t="n">
        <v>0.00088244</v>
      </c>
      <c r="I55" s="68" t="n">
        <v>0.0011978</v>
      </c>
      <c r="J55" s="68" t="n">
        <v>-0.0084531</v>
      </c>
      <c r="K55" s="68" t="n">
        <v>-0.00016103</v>
      </c>
      <c r="N55" s="189"/>
      <c r="O55" s="10"/>
      <c r="P55" s="10"/>
      <c r="Q55" s="10"/>
      <c r="R55" s="10"/>
      <c r="S55" s="10"/>
      <c r="T55" s="10"/>
      <c r="U55" s="10"/>
      <c r="V55" s="10"/>
      <c r="W55" s="10"/>
      <c r="X55" s="10"/>
      <c r="Y55" s="187"/>
      <c r="Z55" s="187"/>
      <c r="AA55" s="187"/>
      <c r="AB55" s="187"/>
      <c r="AC55" s="187"/>
      <c r="AD55" s="187"/>
      <c r="AE55" s="187"/>
    </row>
    <row r="56" customFormat="false" ht="15" hidden="false" customHeight="false" outlineLevel="0" collapsed="false">
      <c r="A56" s="146" t="n">
        <v>430</v>
      </c>
      <c r="B56" s="68" t="n">
        <v>0.089299</v>
      </c>
      <c r="C56" s="68" t="n">
        <v>0.078572</v>
      </c>
      <c r="D56" s="68" t="n">
        <v>-0.014552</v>
      </c>
      <c r="E56" s="68" t="n">
        <v>0.0081888</v>
      </c>
      <c r="F56" s="68" t="n">
        <v>-0.0012046</v>
      </c>
      <c r="G56" s="68" t="n">
        <v>0.0029554</v>
      </c>
      <c r="H56" s="68" t="n">
        <v>0.00087531</v>
      </c>
      <c r="I56" s="68" t="n">
        <v>0.0012791</v>
      </c>
      <c r="J56" s="68" t="n">
        <v>-0.0083566</v>
      </c>
      <c r="K56" s="68" t="n">
        <v>-0.00015196</v>
      </c>
      <c r="U56" s="187"/>
      <c r="V56" s="187"/>
      <c r="W56" s="187"/>
      <c r="X56" s="187"/>
      <c r="Y56" s="187"/>
      <c r="Z56" s="187"/>
      <c r="AA56" s="187"/>
      <c r="AB56" s="187"/>
      <c r="AC56" s="187"/>
      <c r="AD56" s="187"/>
      <c r="AE56" s="187"/>
    </row>
    <row r="57" customFormat="false" ht="15" hidden="false" customHeight="false" outlineLevel="0" collapsed="false">
      <c r="A57" s="146" t="n">
        <v>431</v>
      </c>
      <c r="B57" s="68" t="n">
        <v>0.079062</v>
      </c>
      <c r="C57" s="68" t="n">
        <v>0.085066</v>
      </c>
      <c r="D57" s="68" t="n">
        <v>-0.01558</v>
      </c>
      <c r="E57" s="68" t="n">
        <v>0.0085962</v>
      </c>
      <c r="F57" s="68" t="n">
        <v>-0.0013213</v>
      </c>
      <c r="G57" s="68" t="n">
        <v>0.0030976</v>
      </c>
      <c r="H57" s="68" t="n">
        <v>0.00086924</v>
      </c>
      <c r="I57" s="68" t="n">
        <v>0.0013585</v>
      </c>
      <c r="J57" s="68" t="n">
        <v>-0.0082572</v>
      </c>
      <c r="K57" s="68" t="n">
        <v>-0.00014289</v>
      </c>
      <c r="U57" s="187"/>
      <c r="V57" s="187"/>
      <c r="W57" s="187"/>
      <c r="X57" s="187"/>
      <c r="Y57" s="187"/>
      <c r="Z57" s="187"/>
      <c r="AA57" s="187"/>
      <c r="AB57" s="187"/>
      <c r="AC57" s="187"/>
      <c r="AD57" s="187"/>
      <c r="AE57" s="187"/>
    </row>
    <row r="58" customFormat="false" ht="15" hidden="false" customHeight="false" outlineLevel="0" collapsed="false">
      <c r="A58" s="146" t="n">
        <v>432</v>
      </c>
      <c r="B58" s="68" t="n">
        <v>0.068935</v>
      </c>
      <c r="C58" s="68" t="n">
        <v>0.091358</v>
      </c>
      <c r="D58" s="68" t="n">
        <v>-0.016479</v>
      </c>
      <c r="E58" s="68" t="n">
        <v>0.0089565</v>
      </c>
      <c r="F58" s="68" t="n">
        <v>-0.0014207</v>
      </c>
      <c r="G58" s="68" t="n">
        <v>0.0032281</v>
      </c>
      <c r="H58" s="68" t="n">
        <v>0.0008644</v>
      </c>
      <c r="I58" s="68" t="n">
        <v>0.0014351</v>
      </c>
      <c r="J58" s="68" t="n">
        <v>-0.0081552</v>
      </c>
      <c r="K58" s="68" t="n">
        <v>-0.00013386</v>
      </c>
      <c r="U58" s="187"/>
      <c r="V58" s="187"/>
      <c r="W58" s="187"/>
      <c r="X58" s="187"/>
      <c r="Y58" s="187"/>
      <c r="Z58" s="187"/>
      <c r="AA58" s="187"/>
      <c r="AB58" s="187"/>
      <c r="AC58" s="187"/>
      <c r="AD58" s="187"/>
      <c r="AE58" s="187"/>
    </row>
    <row r="59" customFormat="false" ht="15" hidden="false" customHeight="false" outlineLevel="0" collapsed="false">
      <c r="A59" s="146" t="n">
        <v>433</v>
      </c>
      <c r="B59" s="68" t="n">
        <v>0.058971</v>
      </c>
      <c r="C59" s="68" t="n">
        <v>0.097405</v>
      </c>
      <c r="D59" s="68" t="n">
        <v>-0.017232</v>
      </c>
      <c r="E59" s="68" t="n">
        <v>0.0092634</v>
      </c>
      <c r="F59" s="68" t="n">
        <v>-0.001501</v>
      </c>
      <c r="G59" s="68" t="n">
        <v>0.0033456</v>
      </c>
      <c r="H59" s="68" t="n">
        <v>0.00086095</v>
      </c>
      <c r="I59" s="68" t="n">
        <v>0.0015087</v>
      </c>
      <c r="J59" s="68" t="n">
        <v>-0.0080509</v>
      </c>
      <c r="K59" s="68" t="n">
        <v>-0.00012492</v>
      </c>
      <c r="Y59" s="187"/>
      <c r="Z59" s="187"/>
      <c r="AA59" s="187"/>
      <c r="AB59" s="187"/>
      <c r="AC59" s="187"/>
      <c r="AD59" s="187"/>
      <c r="AE59" s="187"/>
    </row>
    <row r="60" customFormat="false" ht="15" hidden="false" customHeight="false" outlineLevel="0" collapsed="false">
      <c r="A60" s="146" t="n">
        <v>434</v>
      </c>
      <c r="B60" s="68" t="n">
        <v>0.049219</v>
      </c>
      <c r="C60" s="68" t="n">
        <v>0.10316</v>
      </c>
      <c r="D60" s="68" t="n">
        <v>-0.017823</v>
      </c>
      <c r="E60" s="68" t="n">
        <v>0.0095107</v>
      </c>
      <c r="F60" s="68" t="n">
        <v>-0.0015599</v>
      </c>
      <c r="G60" s="68" t="n">
        <v>0.0034483</v>
      </c>
      <c r="H60" s="68" t="n">
        <v>0.00085904</v>
      </c>
      <c r="I60" s="68" t="n">
        <v>0.0015785</v>
      </c>
      <c r="J60" s="68" t="n">
        <v>-0.0079446</v>
      </c>
      <c r="K60" s="68" t="n">
        <v>-0.00011613</v>
      </c>
      <c r="U60" s="187"/>
      <c r="V60" s="187"/>
      <c r="W60" s="187"/>
      <c r="X60" s="187"/>
      <c r="Y60" s="187"/>
      <c r="Z60" s="187"/>
      <c r="AA60" s="187"/>
      <c r="AB60" s="187"/>
      <c r="AC60" s="187"/>
      <c r="AD60" s="187"/>
      <c r="AE60" s="187"/>
    </row>
    <row r="61" customFormat="false" ht="15" hidden="true" customHeight="false" outlineLevel="0" collapsed="false">
      <c r="A61" s="146" t="n">
        <v>435</v>
      </c>
      <c r="B61" s="68" t="n">
        <v>0.039726</v>
      </c>
      <c r="C61" s="68" t="n">
        <v>0.1086</v>
      </c>
      <c r="D61" s="68" t="n">
        <v>-0.018236</v>
      </c>
      <c r="E61" s="68" t="n">
        <v>0.0096924</v>
      </c>
      <c r="F61" s="68" t="n">
        <v>-0.0015957</v>
      </c>
      <c r="G61" s="68" t="n">
        <v>0.0035348</v>
      </c>
      <c r="H61" s="68" t="n">
        <v>0.0008588</v>
      </c>
      <c r="I61" s="68" t="n">
        <v>0.001644</v>
      </c>
      <c r="J61" s="68" t="n">
        <v>-0.0078365</v>
      </c>
      <c r="K61" s="68" t="n">
        <v>-0.00010755</v>
      </c>
      <c r="Y61" s="187"/>
      <c r="Z61" s="187"/>
      <c r="AA61" s="187"/>
      <c r="AB61" s="187"/>
      <c r="AC61" s="187"/>
      <c r="AD61" s="187"/>
      <c r="AE61" s="187"/>
    </row>
    <row r="62" customFormat="false" ht="15" hidden="false" customHeight="false" outlineLevel="0" collapsed="false">
      <c r="A62" s="146" t="n">
        <v>436</v>
      </c>
      <c r="B62" s="68" t="n">
        <v>0.03054</v>
      </c>
      <c r="C62" s="68" t="n">
        <v>0.11366</v>
      </c>
      <c r="D62" s="68" t="n">
        <v>-0.018455</v>
      </c>
      <c r="E62" s="68" t="n">
        <v>0.0098029</v>
      </c>
      <c r="F62" s="68" t="n">
        <v>-0.0016065</v>
      </c>
      <c r="G62" s="68" t="n">
        <v>0.0036037</v>
      </c>
      <c r="H62" s="68" t="n">
        <v>0.00086039</v>
      </c>
      <c r="I62" s="68" t="n">
        <v>0.0017047</v>
      </c>
      <c r="J62" s="68" t="n">
        <v>-0.0077268</v>
      </c>
      <c r="K62" s="68" t="n">
        <v>-9.9225E-005</v>
      </c>
      <c r="Y62" s="187"/>
      <c r="Z62" s="187"/>
      <c r="AA62" s="187"/>
      <c r="AB62" s="187"/>
      <c r="AC62" s="187"/>
      <c r="AD62" s="187"/>
      <c r="AE62" s="187"/>
    </row>
    <row r="63" customFormat="false" ht="15" hidden="false" customHeight="false" outlineLevel="0" collapsed="false">
      <c r="A63" s="146" t="n">
        <v>437</v>
      </c>
      <c r="B63" s="68" t="n">
        <v>0.021704</v>
      </c>
      <c r="C63" s="68" t="n">
        <v>0.11833</v>
      </c>
      <c r="D63" s="68" t="n">
        <v>-0.018465</v>
      </c>
      <c r="E63" s="68" t="n">
        <v>0.0098368</v>
      </c>
      <c r="F63" s="68" t="n">
        <v>-0.0015905</v>
      </c>
      <c r="G63" s="68" t="n">
        <v>0.0036536</v>
      </c>
      <c r="H63" s="68" t="n">
        <v>0.00086392</v>
      </c>
      <c r="I63" s="68" t="n">
        <v>0.0017601</v>
      </c>
      <c r="J63" s="68" t="n">
        <v>-0.0076158</v>
      </c>
      <c r="K63" s="68" t="n">
        <v>-9.121E-005</v>
      </c>
      <c r="Y63" s="187"/>
      <c r="Z63" s="187"/>
      <c r="AA63" s="187"/>
      <c r="AB63" s="187"/>
      <c r="AC63" s="187"/>
      <c r="AD63" s="187"/>
      <c r="AE63" s="187"/>
    </row>
    <row r="64" customFormat="false" ht="15" hidden="false" customHeight="false" outlineLevel="0" collapsed="false">
      <c r="A64" s="146" t="n">
        <v>438</v>
      </c>
      <c r="B64" s="68" t="n">
        <v>0.013261</v>
      </c>
      <c r="C64" s="68" t="n">
        <v>0.12255</v>
      </c>
      <c r="D64" s="68" t="n">
        <v>-0.018252</v>
      </c>
      <c r="E64" s="68" t="n">
        <v>0.0097893</v>
      </c>
      <c r="F64" s="68" t="n">
        <v>-0.0015463</v>
      </c>
      <c r="G64" s="68" t="n">
        <v>0.0036834</v>
      </c>
      <c r="H64" s="68" t="n">
        <v>0.0008695</v>
      </c>
      <c r="I64" s="68" t="n">
        <v>0.0018097</v>
      </c>
      <c r="J64" s="68" t="n">
        <v>-0.0075035</v>
      </c>
      <c r="K64" s="68" t="n">
        <v>-8.3558E-005</v>
      </c>
      <c r="Y64" s="187"/>
      <c r="Z64" s="187"/>
      <c r="AA64" s="187"/>
      <c r="AB64" s="187"/>
      <c r="AC64" s="187"/>
      <c r="AD64" s="187"/>
      <c r="AE64" s="187"/>
    </row>
    <row r="65" s="189" customFormat="true" ht="15" hidden="false" customHeight="true" outlineLevel="0" collapsed="false">
      <c r="A65" s="146" t="n">
        <v>439</v>
      </c>
      <c r="B65" s="68" t="n">
        <v>0.0052489</v>
      </c>
      <c r="C65" s="68" t="n">
        <v>0.1263</v>
      </c>
      <c r="D65" s="68" t="n">
        <v>-0.017803</v>
      </c>
      <c r="E65" s="68" t="n">
        <v>0.0096557</v>
      </c>
      <c r="F65" s="68" t="n">
        <v>-0.0014724</v>
      </c>
      <c r="G65" s="68" t="n">
        <v>0.0036918</v>
      </c>
      <c r="H65" s="68" t="n">
        <v>0.00087724</v>
      </c>
      <c r="I65" s="68" t="n">
        <v>0.0018531</v>
      </c>
      <c r="J65" s="68" t="n">
        <v>-0.0073903</v>
      </c>
      <c r="K65" s="68" t="n">
        <v>-7.6319E-005</v>
      </c>
      <c r="N65" s="124"/>
      <c r="O65" s="124"/>
      <c r="P65" s="124"/>
      <c r="Q65" s="124"/>
      <c r="R65" s="124"/>
      <c r="S65" s="124"/>
      <c r="T65" s="124"/>
      <c r="U65" s="124"/>
      <c r="V65" s="124"/>
      <c r="W65" s="124"/>
      <c r="X65" s="124"/>
      <c r="Y65" s="187"/>
      <c r="Z65" s="187"/>
      <c r="AA65" s="187"/>
      <c r="AB65" s="187"/>
      <c r="AC65" s="187"/>
      <c r="AD65" s="187"/>
      <c r="AE65" s="187"/>
    </row>
    <row r="66" customFormat="false" ht="15" hidden="false" customHeight="false" outlineLevel="0" collapsed="false">
      <c r="A66" s="146" t="n">
        <v>440</v>
      </c>
      <c r="B66" s="68" t="n">
        <v>-0.0022946</v>
      </c>
      <c r="C66" s="68" t="n">
        <v>0.12955</v>
      </c>
      <c r="D66" s="68" t="n">
        <v>-0.017107</v>
      </c>
      <c r="E66" s="68" t="n">
        <v>0.0094322</v>
      </c>
      <c r="F66" s="68" t="n">
        <v>-0.0013676</v>
      </c>
      <c r="G66" s="68" t="n">
        <v>0.0036778</v>
      </c>
      <c r="H66" s="68" t="n">
        <v>0.00088721</v>
      </c>
      <c r="I66" s="68" t="n">
        <v>0.0018898</v>
      </c>
      <c r="J66" s="68" t="n">
        <v>-0.0072763</v>
      </c>
      <c r="K66" s="68" t="n">
        <v>-6.9541E-005</v>
      </c>
      <c r="Y66" s="187"/>
      <c r="Z66" s="187"/>
      <c r="AA66" s="187"/>
      <c r="AB66" s="187"/>
      <c r="AC66" s="187"/>
      <c r="AD66" s="187"/>
      <c r="AE66" s="187"/>
    </row>
    <row r="67" customFormat="false" ht="15" hidden="false" customHeight="false" outlineLevel="0" collapsed="false">
      <c r="A67" s="146" t="n">
        <v>441</v>
      </c>
      <c r="B67" s="68" t="n">
        <v>-0.0093361</v>
      </c>
      <c r="C67" s="68" t="n">
        <v>0.13227</v>
      </c>
      <c r="D67" s="68" t="n">
        <v>-0.016154</v>
      </c>
      <c r="E67" s="68" t="n">
        <v>0.0091154</v>
      </c>
      <c r="F67" s="68" t="n">
        <v>-0.0012308</v>
      </c>
      <c r="G67" s="68" t="n">
        <v>0.0036406</v>
      </c>
      <c r="H67" s="68" t="n">
        <v>0.0008995</v>
      </c>
      <c r="I67" s="68" t="n">
        <v>0.0019194</v>
      </c>
      <c r="J67" s="68" t="n">
        <v>-0.0071616</v>
      </c>
      <c r="K67" s="68" t="n">
        <v>-6.3268E-005</v>
      </c>
      <c r="Y67" s="187"/>
      <c r="Z67" s="187"/>
      <c r="AA67" s="187"/>
      <c r="AB67" s="187"/>
      <c r="AC67" s="187"/>
      <c r="AD67" s="187"/>
      <c r="AE67" s="187"/>
    </row>
    <row r="68" customFormat="false" ht="15" hidden="false" customHeight="false" outlineLevel="0" collapsed="false">
      <c r="A68" s="146" t="n">
        <v>442</v>
      </c>
      <c r="B68" s="68" t="n">
        <v>-0.015845</v>
      </c>
      <c r="C68" s="68" t="n">
        <v>0.13443</v>
      </c>
      <c r="D68" s="68" t="n">
        <v>-0.014936</v>
      </c>
      <c r="E68" s="68" t="n">
        <v>0.0087026</v>
      </c>
      <c r="F68" s="68" t="n">
        <v>-0.0010614</v>
      </c>
      <c r="G68" s="68" t="n">
        <v>0.0035794</v>
      </c>
      <c r="H68" s="68" t="n">
        <v>0.00091415</v>
      </c>
      <c r="I68" s="68" t="n">
        <v>0.0019417</v>
      </c>
      <c r="J68" s="68" t="n">
        <v>-0.0070464</v>
      </c>
      <c r="K68" s="68" t="n">
        <v>-5.7543E-005</v>
      </c>
      <c r="Y68" s="187"/>
      <c r="Z68" s="187"/>
      <c r="AA68" s="187"/>
      <c r="AB68" s="187"/>
      <c r="AC68" s="187"/>
      <c r="AD68" s="187"/>
      <c r="AE68" s="187"/>
    </row>
    <row r="69" customFormat="false" ht="15" hidden="false" customHeight="false" outlineLevel="0" collapsed="false">
      <c r="A69" s="146" t="n">
        <v>443</v>
      </c>
      <c r="B69" s="68" t="n">
        <v>-0.021796</v>
      </c>
      <c r="C69" s="68" t="n">
        <v>0.13602</v>
      </c>
      <c r="D69" s="68" t="n">
        <v>-0.013445</v>
      </c>
      <c r="E69" s="68" t="n">
        <v>0.0081918</v>
      </c>
      <c r="F69" s="68" t="n">
        <v>-0.00085866</v>
      </c>
      <c r="G69" s="68" t="n">
        <v>0.0034937</v>
      </c>
      <c r="H69" s="68" t="n">
        <v>0.00093119</v>
      </c>
      <c r="I69" s="68" t="n">
        <v>0.0019564</v>
      </c>
      <c r="J69" s="68" t="n">
        <v>-0.0069309</v>
      </c>
      <c r="K69" s="68" t="n">
        <v>-5.2403E-005</v>
      </c>
    </row>
    <row r="70" customFormat="false" ht="15" hidden="false" customHeight="false" outlineLevel="0" collapsed="false">
      <c r="A70" s="146" t="n">
        <v>444</v>
      </c>
      <c r="B70" s="68" t="n">
        <v>-0.027166</v>
      </c>
      <c r="C70" s="68" t="n">
        <v>0.13701</v>
      </c>
      <c r="D70" s="68" t="n">
        <v>-0.011676</v>
      </c>
      <c r="E70" s="68" t="n">
        <v>0.0075819</v>
      </c>
      <c r="F70" s="68" t="n">
        <v>-0.00062243</v>
      </c>
      <c r="G70" s="68" t="n">
        <v>0.0033831</v>
      </c>
      <c r="H70" s="68" t="n">
        <v>0.00095063</v>
      </c>
      <c r="I70" s="68" t="n">
        <v>0.0019632</v>
      </c>
      <c r="J70" s="68" t="n">
        <v>-0.0068153</v>
      </c>
      <c r="K70" s="68" t="n">
        <v>-4.788E-005</v>
      </c>
      <c r="Y70" s="187"/>
      <c r="Z70" s="187"/>
      <c r="AA70" s="187"/>
      <c r="AB70" s="187"/>
      <c r="AC70" s="187"/>
      <c r="AD70" s="187"/>
      <c r="AE70" s="187"/>
    </row>
    <row r="71" customFormat="false" ht="15" hidden="false" customHeight="false" outlineLevel="0" collapsed="false">
      <c r="A71" s="146" t="n">
        <v>445</v>
      </c>
      <c r="B71" s="68" t="n">
        <v>-0.031937</v>
      </c>
      <c r="C71" s="68" t="n">
        <v>0.13741</v>
      </c>
      <c r="D71" s="68" t="n">
        <v>-0.0096286</v>
      </c>
      <c r="E71" s="68" t="n">
        <v>0.0068727</v>
      </c>
      <c r="F71" s="68" t="n">
        <v>-0.00035272</v>
      </c>
      <c r="G71" s="68" t="n">
        <v>0.0032474</v>
      </c>
      <c r="H71" s="68" t="n">
        <v>0.00097246</v>
      </c>
      <c r="I71" s="68" t="n">
        <v>0.0019619</v>
      </c>
      <c r="J71" s="68" t="n">
        <v>-0.0066996</v>
      </c>
      <c r="K71" s="68" t="n">
        <v>-4.4001E-005</v>
      </c>
    </row>
    <row r="72" customFormat="false" ht="15" hidden="false" customHeight="false" outlineLevel="0" collapsed="false">
      <c r="A72" s="146" t="n">
        <v>446</v>
      </c>
      <c r="B72" s="68" t="n">
        <v>-0.036097</v>
      </c>
      <c r="C72" s="68" t="n">
        <v>0.13719</v>
      </c>
      <c r="D72" s="68" t="n">
        <v>-0.0073011</v>
      </c>
      <c r="E72" s="68" t="n">
        <v>0.0060652</v>
      </c>
      <c r="F72" s="68" t="n">
        <v>-4.9945E-005</v>
      </c>
      <c r="G72" s="68" t="n">
        <v>0.0030867</v>
      </c>
      <c r="H72" s="68" t="n">
        <v>0.00099663</v>
      </c>
      <c r="I72" s="68" t="n">
        <v>0.0019525</v>
      </c>
      <c r="J72" s="68" t="n">
        <v>-0.006584</v>
      </c>
      <c r="K72" s="68" t="n">
        <v>-4.0788E-005</v>
      </c>
    </row>
    <row r="73" customFormat="false" ht="15" hidden="false" customHeight="false" outlineLevel="0" collapsed="false">
      <c r="A73" s="146" t="n">
        <v>447</v>
      </c>
      <c r="B73" s="68" t="n">
        <v>-0.039639</v>
      </c>
      <c r="C73" s="68" t="n">
        <v>0.13635</v>
      </c>
      <c r="D73" s="68" t="n">
        <v>-0.004697</v>
      </c>
      <c r="E73" s="68" t="n">
        <v>0.0051614</v>
      </c>
      <c r="F73" s="68" t="n">
        <v>0.0002851</v>
      </c>
      <c r="G73" s="68" t="n">
        <v>0.0029015</v>
      </c>
      <c r="H73" s="68" t="n">
        <v>0.0010231</v>
      </c>
      <c r="I73" s="68" t="n">
        <v>0.001935</v>
      </c>
      <c r="J73" s="68" t="n">
        <v>-0.0064686</v>
      </c>
      <c r="K73" s="68" t="n">
        <v>-3.8253E-005</v>
      </c>
    </row>
    <row r="74" customFormat="false" ht="15" hidden="false" customHeight="false" outlineLevel="0" collapsed="false">
      <c r="A74" s="146" t="n">
        <v>448</v>
      </c>
      <c r="B74" s="68" t="n">
        <v>-0.04256</v>
      </c>
      <c r="C74" s="68" t="n">
        <v>0.13491</v>
      </c>
      <c r="D74" s="68" t="n">
        <v>-0.0018219</v>
      </c>
      <c r="E74" s="68" t="n">
        <v>0.0041645</v>
      </c>
      <c r="F74" s="68" t="n">
        <v>0.00065122</v>
      </c>
      <c r="G74" s="68" t="n">
        <v>0.0026922</v>
      </c>
      <c r="H74" s="68" t="n">
        <v>0.0010517</v>
      </c>
      <c r="I74" s="68" t="n">
        <v>0.0019095</v>
      </c>
      <c r="J74" s="68" t="n">
        <v>-0.0063537</v>
      </c>
      <c r="K74" s="68" t="n">
        <v>-3.6404E-005</v>
      </c>
    </row>
    <row r="75" customFormat="false" ht="15" hidden="false" customHeight="false" outlineLevel="0" collapsed="false">
      <c r="A75" s="146" t="n">
        <v>449</v>
      </c>
      <c r="B75" s="68" t="n">
        <v>-0.044868</v>
      </c>
      <c r="C75" s="68" t="n">
        <v>0.13287</v>
      </c>
      <c r="D75" s="68" t="n">
        <v>0.0013151</v>
      </c>
      <c r="E75" s="68" t="n">
        <v>0.0030792</v>
      </c>
      <c r="F75" s="68" t="n">
        <v>0.0010468</v>
      </c>
      <c r="G75" s="68" t="n">
        <v>0.0024599</v>
      </c>
      <c r="H75" s="68" t="n">
        <v>0.0010823</v>
      </c>
      <c r="I75" s="68" t="n">
        <v>0.0018762</v>
      </c>
      <c r="J75" s="68" t="n">
        <v>-0.0062394</v>
      </c>
      <c r="K75" s="68" t="n">
        <v>-3.5239E-005</v>
      </c>
    </row>
    <row r="76" customFormat="false" ht="15" hidden="false" customHeight="false" outlineLevel="0" collapsed="false">
      <c r="A76" s="146" t="n">
        <v>450</v>
      </c>
      <c r="B76" s="68" t="n">
        <v>-0.046571</v>
      </c>
      <c r="C76" s="68" t="n">
        <v>0.13024</v>
      </c>
      <c r="D76" s="68" t="n">
        <v>0.004702</v>
      </c>
      <c r="E76" s="68" t="n">
        <v>0.0019115</v>
      </c>
      <c r="F76" s="68" t="n">
        <v>0.0014697</v>
      </c>
      <c r="G76" s="68" t="n">
        <v>0.0022058</v>
      </c>
      <c r="H76" s="68" t="n">
        <v>0.0011148</v>
      </c>
      <c r="I76" s="68" t="n">
        <v>0.0018353</v>
      </c>
      <c r="J76" s="68" t="n">
        <v>-0.0061257</v>
      </c>
      <c r="K76" s="68" t="n">
        <v>-3.4747E-005</v>
      </c>
    </row>
    <row r="77" customFormat="false" ht="15" hidden="false" customHeight="false" outlineLevel="0" collapsed="false">
      <c r="A77" s="146" t="n">
        <v>451</v>
      </c>
      <c r="B77" s="68" t="n">
        <v>-0.047688</v>
      </c>
      <c r="C77" s="68" t="n">
        <v>0.12705</v>
      </c>
      <c r="D77" s="68" t="n">
        <v>0.0083234</v>
      </c>
      <c r="E77" s="68" t="n">
        <v>0.00066861</v>
      </c>
      <c r="F77" s="68" t="n">
        <v>0.0019174</v>
      </c>
      <c r="G77" s="68" t="n">
        <v>0.0019313</v>
      </c>
      <c r="H77" s="68" t="n">
        <v>0.0011489</v>
      </c>
      <c r="I77" s="68" t="n">
        <v>0.0017872</v>
      </c>
      <c r="J77" s="68" t="n">
        <v>-0.006013</v>
      </c>
      <c r="K77" s="68" t="n">
        <v>-3.4911E-005</v>
      </c>
    </row>
    <row r="78" customFormat="false" ht="15" hidden="false" customHeight="false" outlineLevel="0" collapsed="false">
      <c r="A78" s="146" t="n">
        <v>452</v>
      </c>
      <c r="B78" s="68" t="n">
        <v>-0.048242</v>
      </c>
      <c r="C78" s="68" t="n">
        <v>0.12334</v>
      </c>
      <c r="D78" s="68" t="n">
        <v>0.012161</v>
      </c>
      <c r="E78" s="68" t="n">
        <v>-0.00064084</v>
      </c>
      <c r="F78" s="68" t="n">
        <v>0.0023869</v>
      </c>
      <c r="G78" s="68" t="n">
        <v>0.0016385</v>
      </c>
      <c r="H78" s="68" t="n">
        <v>0.0011844</v>
      </c>
      <c r="I78" s="68" t="n">
        <v>0.0017323</v>
      </c>
      <c r="J78" s="68" t="n">
        <v>-0.0059013</v>
      </c>
      <c r="K78" s="68" t="n">
        <v>-3.5704E-005</v>
      </c>
    </row>
    <row r="79" customFormat="false" ht="15" hidden="false" customHeight="false" outlineLevel="0" collapsed="false">
      <c r="A79" s="146" t="n">
        <v>453</v>
      </c>
      <c r="B79" s="68" t="n">
        <v>-0.048261</v>
      </c>
      <c r="C79" s="68" t="n">
        <v>0.11912</v>
      </c>
      <c r="D79" s="68" t="n">
        <v>0.016193</v>
      </c>
      <c r="E79" s="68" t="n">
        <v>-0.002007</v>
      </c>
      <c r="F79" s="68" t="n">
        <v>0.0028749</v>
      </c>
      <c r="G79" s="68" t="n">
        <v>0.0013293</v>
      </c>
      <c r="H79" s="68" t="n">
        <v>0.001221</v>
      </c>
      <c r="I79" s="68" t="n">
        <v>0.0016713</v>
      </c>
      <c r="J79" s="68" t="n">
        <v>-0.0057909</v>
      </c>
      <c r="K79" s="68" t="n">
        <v>-3.7095E-005</v>
      </c>
    </row>
    <row r="80" customFormat="false" ht="15" hidden="false" customHeight="false" outlineLevel="0" collapsed="false">
      <c r="A80" s="146" t="n">
        <v>454</v>
      </c>
      <c r="B80" s="68" t="n">
        <v>-0.04778</v>
      </c>
      <c r="C80" s="68" t="n">
        <v>0.11444</v>
      </c>
      <c r="D80" s="68" t="n">
        <v>0.020397</v>
      </c>
      <c r="E80" s="68" t="n">
        <v>-0.003419</v>
      </c>
      <c r="F80" s="68" t="n">
        <v>0.0033775</v>
      </c>
      <c r="G80" s="68" t="n">
        <v>0.0010062</v>
      </c>
      <c r="H80" s="68" t="n">
        <v>0.0012584</v>
      </c>
      <c r="I80" s="68" t="n">
        <v>0.0016047</v>
      </c>
      <c r="J80" s="68" t="n">
        <v>-0.0056818</v>
      </c>
      <c r="K80" s="68" t="n">
        <v>-3.9045E-005</v>
      </c>
    </row>
    <row r="81" customFormat="false" ht="15" hidden="false" customHeight="false" outlineLevel="0" collapsed="false">
      <c r="A81" s="146" t="n">
        <v>455</v>
      </c>
      <c r="B81" s="68" t="n">
        <v>-0.046835</v>
      </c>
      <c r="C81" s="68" t="n">
        <v>0.10935</v>
      </c>
      <c r="D81" s="68" t="n">
        <v>0.024746</v>
      </c>
      <c r="E81" s="68" t="n">
        <v>-0.0048649</v>
      </c>
      <c r="F81" s="68" t="n">
        <v>0.0038907</v>
      </c>
      <c r="G81" s="68" t="n">
        <v>0.00067166</v>
      </c>
      <c r="H81" s="68" t="n">
        <v>0.0012963</v>
      </c>
      <c r="I81" s="68" t="n">
        <v>0.0015332</v>
      </c>
      <c r="J81" s="68" t="n">
        <v>-0.0055743</v>
      </c>
      <c r="K81" s="68" t="n">
        <v>-4.1509E-005</v>
      </c>
    </row>
    <row r="82" customFormat="false" ht="15" hidden="false" customHeight="false" outlineLevel="0" collapsed="false">
      <c r="A82" s="146" t="n">
        <v>456</v>
      </c>
      <c r="B82" s="68" t="n">
        <v>-0.045467</v>
      </c>
      <c r="C82" s="68" t="n">
        <v>0.10389</v>
      </c>
      <c r="D82" s="68" t="n">
        <v>0.029211</v>
      </c>
      <c r="E82" s="68" t="n">
        <v>-0.0063319</v>
      </c>
      <c r="F82" s="68" t="n">
        <v>0.00441</v>
      </c>
      <c r="G82" s="68" t="n">
        <v>0.00032861</v>
      </c>
      <c r="H82" s="68" t="n">
        <v>0.0013342</v>
      </c>
      <c r="I82" s="68" t="n">
        <v>0.0014576</v>
      </c>
      <c r="J82" s="68" t="n">
        <v>-0.0054685</v>
      </c>
      <c r="K82" s="68" t="n">
        <v>-4.4442E-005</v>
      </c>
    </row>
    <row r="83" customFormat="false" ht="15" hidden="false" customHeight="false" outlineLevel="0" collapsed="false">
      <c r="A83" s="146" t="n">
        <v>457</v>
      </c>
      <c r="B83" s="68" t="n">
        <v>-0.043721</v>
      </c>
      <c r="C83" s="68" t="n">
        <v>0.098104</v>
      </c>
      <c r="D83" s="68" t="n">
        <v>0.033765</v>
      </c>
      <c r="E83" s="68" t="n">
        <v>-0.0078068</v>
      </c>
      <c r="F83" s="68" t="n">
        <v>0.0049307</v>
      </c>
      <c r="G83" s="68" t="n">
        <v>-2.0053E-005</v>
      </c>
      <c r="H83" s="68" t="n">
        <v>0.0013718</v>
      </c>
      <c r="I83" s="68" t="n">
        <v>0.0013786</v>
      </c>
      <c r="J83" s="68" t="n">
        <v>-0.0053647</v>
      </c>
      <c r="K83" s="68" t="n">
        <v>-4.7795E-005</v>
      </c>
    </row>
    <row r="84" customFormat="false" ht="15" hidden="false" customHeight="false" outlineLevel="0" collapsed="false">
      <c r="A84" s="146" t="n">
        <v>458</v>
      </c>
      <c r="B84" s="68" t="n">
        <v>-0.041641</v>
      </c>
      <c r="C84" s="68" t="n">
        <v>0.092049</v>
      </c>
      <c r="D84" s="68" t="n">
        <v>0.038377</v>
      </c>
      <c r="E84" s="68" t="n">
        <v>-0.0092756</v>
      </c>
      <c r="F84" s="68" t="n">
        <v>0.0054481</v>
      </c>
      <c r="G84" s="68" t="n">
        <v>-0.00037123</v>
      </c>
      <c r="H84" s="68" t="n">
        <v>0.0014086</v>
      </c>
      <c r="I84" s="68" t="n">
        <v>0.0012972</v>
      </c>
      <c r="J84" s="68" t="n">
        <v>-0.005263</v>
      </c>
      <c r="K84" s="68" t="n">
        <v>-5.1519E-005</v>
      </c>
    </row>
    <row r="85" customFormat="false" ht="15" hidden="false" customHeight="false" outlineLevel="0" collapsed="false">
      <c r="A85" s="146" t="n">
        <v>459</v>
      </c>
      <c r="B85" s="68" t="n">
        <v>-0.039272</v>
      </c>
      <c r="C85" s="68" t="n">
        <v>0.085774</v>
      </c>
      <c r="D85" s="68" t="n">
        <v>0.043016</v>
      </c>
      <c r="E85" s="68" t="n">
        <v>-0.010724</v>
      </c>
      <c r="F85" s="68" t="n">
        <v>0.005957</v>
      </c>
      <c r="G85" s="68" t="n">
        <v>-0.00072175</v>
      </c>
      <c r="H85" s="68" t="n">
        <v>0.0014443</v>
      </c>
      <c r="I85" s="68" t="n">
        <v>0.0012139</v>
      </c>
      <c r="J85" s="68" t="n">
        <v>-0.0051635</v>
      </c>
      <c r="K85" s="68" t="n">
        <v>-5.5564E-005</v>
      </c>
    </row>
    <row r="86" customFormat="false" ht="15" hidden="false" customHeight="false" outlineLevel="0" collapsed="false">
      <c r="A86" s="146" t="n">
        <v>460</v>
      </c>
      <c r="B86" s="68" t="n">
        <v>-0.036661</v>
      </c>
      <c r="C86" s="68" t="n">
        <v>0.079332</v>
      </c>
      <c r="D86" s="68" t="n">
        <v>0.04765</v>
      </c>
      <c r="E86" s="68" t="n">
        <v>-0.012138</v>
      </c>
      <c r="F86" s="68" t="n">
        <v>0.0064522</v>
      </c>
      <c r="G86" s="68" t="n">
        <v>-0.0010683</v>
      </c>
      <c r="H86" s="68" t="n">
        <v>0.0014782</v>
      </c>
      <c r="I86" s="68" t="n">
        <v>0.0011299</v>
      </c>
      <c r="J86" s="68" t="n">
        <v>-0.0050665</v>
      </c>
      <c r="K86" s="68" t="n">
        <v>-5.9886E-005</v>
      </c>
    </row>
    <row r="87" customFormat="false" ht="15" hidden="false" customHeight="false" outlineLevel="0" collapsed="false">
      <c r="A87" s="146" t="n">
        <v>461</v>
      </c>
      <c r="B87" s="68" t="n">
        <v>-0.033852</v>
      </c>
      <c r="C87" s="68" t="n">
        <v>0.072771</v>
      </c>
      <c r="D87" s="68" t="n">
        <v>0.052249</v>
      </c>
      <c r="E87" s="68" t="n">
        <v>-0.013502</v>
      </c>
      <c r="F87" s="68" t="n">
        <v>0.0069284</v>
      </c>
      <c r="G87" s="68" t="n">
        <v>-0.0014077</v>
      </c>
      <c r="H87" s="68" t="n">
        <v>0.00151</v>
      </c>
      <c r="I87" s="68" t="n">
        <v>0.0010458</v>
      </c>
      <c r="J87" s="68" t="n">
        <v>-0.0049721</v>
      </c>
      <c r="K87" s="68" t="n">
        <v>-6.444E-005</v>
      </c>
    </row>
    <row r="88" customFormat="false" ht="15" hidden="false" customHeight="false" outlineLevel="0" collapsed="false">
      <c r="A88" s="146" t="n">
        <v>462</v>
      </c>
      <c r="B88" s="68" t="n">
        <v>-0.03089</v>
      </c>
      <c r="C88" s="68" t="n">
        <v>0.066144</v>
      </c>
      <c r="D88" s="68" t="n">
        <v>0.056783</v>
      </c>
      <c r="E88" s="68" t="n">
        <v>-0.014802</v>
      </c>
      <c r="F88" s="68" t="n">
        <v>0.0073804</v>
      </c>
      <c r="G88" s="68" t="n">
        <v>-0.0017365</v>
      </c>
      <c r="H88" s="68" t="n">
        <v>0.0015391</v>
      </c>
      <c r="I88" s="68" t="n">
        <v>0.00096242</v>
      </c>
      <c r="J88" s="68" t="n">
        <v>-0.0048805</v>
      </c>
      <c r="K88" s="68" t="n">
        <v>-6.919E-005</v>
      </c>
    </row>
    <row r="89" customFormat="false" ht="15" hidden="false" customHeight="false" outlineLevel="0" collapsed="false">
      <c r="A89" s="146" t="n">
        <v>463</v>
      </c>
      <c r="B89" s="68" t="n">
        <v>-0.027817</v>
      </c>
      <c r="C89" s="68" t="n">
        <v>0.059497</v>
      </c>
      <c r="D89" s="68" t="n">
        <v>0.06122</v>
      </c>
      <c r="E89" s="68" t="n">
        <v>-0.016024</v>
      </c>
      <c r="F89" s="68" t="n">
        <v>0.0078025</v>
      </c>
      <c r="G89" s="68" t="n">
        <v>-0.0020513</v>
      </c>
      <c r="H89" s="68" t="n">
        <v>0.001565</v>
      </c>
      <c r="I89" s="68" t="n">
        <v>0.00088069</v>
      </c>
      <c r="J89" s="68" t="n">
        <v>-0.0047918</v>
      </c>
      <c r="K89" s="68" t="n">
        <v>-7.4101E-005</v>
      </c>
    </row>
    <row r="90" customFormat="false" ht="15" hidden="false" customHeight="false" outlineLevel="0" collapsed="false">
      <c r="A90" s="146" t="n">
        <v>464</v>
      </c>
      <c r="B90" s="68" t="n">
        <v>-0.024673</v>
      </c>
      <c r="C90" s="68" t="n">
        <v>0.052876</v>
      </c>
      <c r="D90" s="68" t="n">
        <v>0.065532</v>
      </c>
      <c r="E90" s="68" t="n">
        <v>-0.017152</v>
      </c>
      <c r="F90" s="68" t="n">
        <v>0.0081894</v>
      </c>
      <c r="G90" s="68" t="n">
        <v>-0.0023488</v>
      </c>
      <c r="H90" s="68" t="n">
        <v>0.001587</v>
      </c>
      <c r="I90" s="68" t="n">
        <v>0.00080134</v>
      </c>
      <c r="J90" s="68" t="n">
        <v>-0.0047063</v>
      </c>
      <c r="K90" s="68" t="n">
        <v>-7.9148E-005</v>
      </c>
    </row>
    <row r="91" customFormat="false" ht="15" hidden="false" customHeight="false" outlineLevel="0" collapsed="false">
      <c r="A91" s="146" t="n">
        <v>465</v>
      </c>
      <c r="B91" s="68" t="n">
        <v>-0.021495</v>
      </c>
      <c r="C91" s="68" t="n">
        <v>0.046325</v>
      </c>
      <c r="D91" s="68" t="n">
        <v>0.06969</v>
      </c>
      <c r="E91" s="68" t="n">
        <v>-0.018174</v>
      </c>
      <c r="F91" s="68" t="n">
        <v>0.0085355</v>
      </c>
      <c r="G91" s="68" t="n">
        <v>-0.0026257</v>
      </c>
      <c r="H91" s="68" t="n">
        <v>0.0016047</v>
      </c>
      <c r="I91" s="68" t="n">
        <v>0.00072511</v>
      </c>
      <c r="J91" s="68" t="n">
        <v>-0.0046241</v>
      </c>
      <c r="K91" s="68" t="n">
        <v>-8.431E-005</v>
      </c>
    </row>
    <row r="92" customFormat="false" ht="15" hidden="false" customHeight="false" outlineLevel="0" collapsed="false">
      <c r="A92" s="146" t="n">
        <v>466</v>
      </c>
      <c r="B92" s="68" t="n">
        <v>-0.018318</v>
      </c>
      <c r="C92" s="68" t="n">
        <v>0.039885</v>
      </c>
      <c r="D92" s="68" t="n">
        <v>0.073668</v>
      </c>
      <c r="E92" s="68" t="n">
        <v>-0.019074</v>
      </c>
      <c r="F92" s="68" t="n">
        <v>0.0088355</v>
      </c>
      <c r="G92" s="68" t="n">
        <v>-0.0028788</v>
      </c>
      <c r="H92" s="68" t="n">
        <v>0.0016174</v>
      </c>
      <c r="I92" s="68" t="n">
        <v>0.00065272</v>
      </c>
      <c r="J92" s="68" t="n">
        <v>-0.0045452</v>
      </c>
      <c r="K92" s="68" t="n">
        <v>-8.9576E-005</v>
      </c>
    </row>
    <row r="93" customFormat="false" ht="15" hidden="false" customHeight="false" outlineLevel="0" collapsed="false">
      <c r="A93" s="146" t="n">
        <v>467</v>
      </c>
      <c r="B93" s="68" t="n">
        <v>-0.015173</v>
      </c>
      <c r="C93" s="68" t="n">
        <v>0.033592</v>
      </c>
      <c r="D93" s="68" t="n">
        <v>0.077439</v>
      </c>
      <c r="E93" s="68" t="n">
        <v>-0.01984</v>
      </c>
      <c r="F93" s="68" t="n">
        <v>0.009084</v>
      </c>
      <c r="G93" s="68" t="n">
        <v>-0.0031047</v>
      </c>
      <c r="H93" s="68" t="n">
        <v>0.0016246</v>
      </c>
      <c r="I93" s="68" t="n">
        <v>0.00058485</v>
      </c>
      <c r="J93" s="68" t="n">
        <v>-0.00447</v>
      </c>
      <c r="K93" s="68" t="n">
        <v>-9.4939E-005</v>
      </c>
    </row>
    <row r="94" customFormat="false" ht="15" hidden="false" customHeight="false" outlineLevel="0" collapsed="false">
      <c r="A94" s="146" t="n">
        <v>468</v>
      </c>
      <c r="B94" s="68" t="n">
        <v>-0.012088</v>
      </c>
      <c r="C94" s="68" t="n">
        <v>0.027481</v>
      </c>
      <c r="D94" s="68" t="n">
        <v>0.08098</v>
      </c>
      <c r="E94" s="68" t="n">
        <v>-0.020459</v>
      </c>
      <c r="F94" s="68" t="n">
        <v>0.0092758</v>
      </c>
      <c r="G94" s="68" t="n">
        <v>-0.0033005</v>
      </c>
      <c r="H94" s="68" t="n">
        <v>0.0016256</v>
      </c>
      <c r="I94" s="68" t="n">
        <v>0.00052211</v>
      </c>
      <c r="J94" s="68" t="n">
        <v>-0.0043984</v>
      </c>
      <c r="K94" s="68" t="n">
        <v>-0.0001004</v>
      </c>
    </row>
    <row r="95" customFormat="false" ht="15" hidden="false" customHeight="false" outlineLevel="0" collapsed="false">
      <c r="A95" s="146" t="n">
        <v>469</v>
      </c>
      <c r="B95" s="68" t="n">
        <v>-0.0090868</v>
      </c>
      <c r="C95" s="68" t="n">
        <v>0.021582</v>
      </c>
      <c r="D95" s="68" t="n">
        <v>0.084267</v>
      </c>
      <c r="E95" s="68" t="n">
        <v>-0.02092</v>
      </c>
      <c r="F95" s="68" t="n">
        <v>0.0094059</v>
      </c>
      <c r="G95" s="68" t="n">
        <v>-0.0034632</v>
      </c>
      <c r="H95" s="68" t="n">
        <v>0.0016199</v>
      </c>
      <c r="I95" s="68" t="n">
        <v>0.00046508</v>
      </c>
      <c r="J95" s="68" t="n">
        <v>-0.0043306</v>
      </c>
      <c r="K95" s="68" t="n">
        <v>-0.00010597</v>
      </c>
    </row>
    <row r="96" customFormat="false" ht="15" hidden="false" customHeight="false" outlineLevel="0" collapsed="false">
      <c r="A96" s="146" t="n">
        <v>470</v>
      </c>
      <c r="B96" s="68" t="n">
        <v>-0.0061915</v>
      </c>
      <c r="C96" s="68" t="n">
        <v>0.015923</v>
      </c>
      <c r="D96" s="68" t="n">
        <v>0.087282</v>
      </c>
      <c r="E96" s="68" t="n">
        <v>-0.02121</v>
      </c>
      <c r="F96" s="68" t="n">
        <v>0.0094696</v>
      </c>
      <c r="G96" s="68" t="n">
        <v>-0.0035901</v>
      </c>
      <c r="H96" s="68" t="n">
        <v>0.0016069</v>
      </c>
      <c r="I96" s="68" t="n">
        <v>0.00041426</v>
      </c>
      <c r="J96" s="68" t="n">
        <v>-0.0042668</v>
      </c>
      <c r="K96" s="68" t="n">
        <v>-0.00011166</v>
      </c>
    </row>
    <row r="97" customFormat="false" ht="15" hidden="false" customHeight="false" outlineLevel="0" collapsed="false">
      <c r="A97" s="146" t="n">
        <v>471</v>
      </c>
      <c r="B97" s="68" t="n">
        <v>-0.0034198</v>
      </c>
      <c r="C97" s="68" t="n">
        <v>0.010526</v>
      </c>
      <c r="D97" s="68" t="n">
        <v>0.090004</v>
      </c>
      <c r="E97" s="68" t="n">
        <v>-0.021319</v>
      </c>
      <c r="F97" s="68" t="n">
        <v>0.0094626</v>
      </c>
      <c r="G97" s="68" t="n">
        <v>-0.0036786</v>
      </c>
      <c r="H97" s="68" t="n">
        <v>0.0015859</v>
      </c>
      <c r="I97" s="68" t="n">
        <v>0.00037012</v>
      </c>
      <c r="J97" s="68" t="n">
        <v>-0.0042069</v>
      </c>
      <c r="K97" s="68" t="n">
        <v>-0.00011749</v>
      </c>
    </row>
    <row r="98" customFormat="false" ht="15" hidden="false" customHeight="false" outlineLevel="0" collapsed="false">
      <c r="A98" s="146" t="n">
        <v>472</v>
      </c>
      <c r="B98" s="68" t="n">
        <v>-0.0007867</v>
      </c>
      <c r="C98" s="68" t="n">
        <v>0.0054131</v>
      </c>
      <c r="D98" s="68" t="n">
        <v>0.092418</v>
      </c>
      <c r="E98" s="68" t="n">
        <v>-0.021238</v>
      </c>
      <c r="F98" s="68" t="n">
        <v>0.0093809</v>
      </c>
      <c r="G98" s="68" t="n">
        <v>-0.0037265</v>
      </c>
      <c r="H98" s="68" t="n">
        <v>0.0015567</v>
      </c>
      <c r="I98" s="68" t="n">
        <v>0.00033304</v>
      </c>
      <c r="J98" s="68" t="n">
        <v>-0.0041512</v>
      </c>
      <c r="K98" s="68" t="n">
        <v>-0.00012348</v>
      </c>
    </row>
    <row r="99" customFormat="false" ht="15" hidden="false" customHeight="false" outlineLevel="0" collapsed="false">
      <c r="A99" s="146" t="n">
        <v>473</v>
      </c>
      <c r="B99" s="68" t="n">
        <v>0.0016958</v>
      </c>
      <c r="C99" s="68" t="n">
        <v>0.00060013</v>
      </c>
      <c r="D99" s="68" t="n">
        <v>0.09451</v>
      </c>
      <c r="E99" s="68" t="n">
        <v>-0.02096</v>
      </c>
      <c r="F99" s="68" t="n">
        <v>0.0092211</v>
      </c>
      <c r="G99" s="68" t="n">
        <v>-0.0037318</v>
      </c>
      <c r="H99" s="68" t="n">
        <v>0.0015186</v>
      </c>
      <c r="I99" s="68" t="n">
        <v>0.00030336</v>
      </c>
      <c r="J99" s="68" t="n">
        <v>-0.0040996</v>
      </c>
      <c r="K99" s="68" t="n">
        <v>-0.00012965</v>
      </c>
    </row>
    <row r="100" customFormat="false" ht="15" hidden="false" customHeight="false" outlineLevel="0" collapsed="false">
      <c r="A100" s="146" t="n">
        <v>474</v>
      </c>
      <c r="B100" s="68" t="n">
        <v>0.0040182</v>
      </c>
      <c r="C100" s="68" t="n">
        <v>-0.0038988</v>
      </c>
      <c r="D100" s="68" t="n">
        <v>0.096267</v>
      </c>
      <c r="E100" s="68" t="n">
        <v>-0.020476</v>
      </c>
      <c r="F100" s="68" t="n">
        <v>0.0089804</v>
      </c>
      <c r="G100" s="68" t="n">
        <v>-0.0036928</v>
      </c>
      <c r="H100" s="68" t="n">
        <v>0.0014713</v>
      </c>
      <c r="I100" s="68" t="n">
        <v>0.00028133</v>
      </c>
      <c r="J100" s="68" t="n">
        <v>-0.0040522</v>
      </c>
      <c r="K100" s="68" t="n">
        <v>-0.00013603</v>
      </c>
    </row>
    <row r="101" customFormat="false" ht="15" hidden="false" customHeight="false" outlineLevel="0" collapsed="false">
      <c r="A101" s="146" t="n">
        <v>475</v>
      </c>
      <c r="B101" s="68" t="n">
        <v>0.0061733</v>
      </c>
      <c r="C101" s="68" t="n">
        <v>-0.0080728</v>
      </c>
      <c r="D101" s="68" t="n">
        <v>0.097679</v>
      </c>
      <c r="E101" s="68" t="n">
        <v>-0.019782</v>
      </c>
      <c r="F101" s="68" t="n">
        <v>0.0086566</v>
      </c>
      <c r="G101" s="68" t="n">
        <v>-0.0036084</v>
      </c>
      <c r="H101" s="68" t="n">
        <v>0.0014146</v>
      </c>
      <c r="I101" s="68" t="n">
        <v>0.00026716</v>
      </c>
      <c r="J101" s="68" t="n">
        <v>-0.004009</v>
      </c>
      <c r="K101" s="68" t="n">
        <v>-0.00014263</v>
      </c>
    </row>
    <row r="102" customFormat="false" ht="15" hidden="false" customHeight="false" outlineLevel="0" collapsed="false">
      <c r="A102" s="146" t="n">
        <v>476</v>
      </c>
      <c r="B102" s="68" t="n">
        <v>0.0081561</v>
      </c>
      <c r="C102" s="68" t="n">
        <v>-0.011913</v>
      </c>
      <c r="D102" s="68" t="n">
        <v>0.098738</v>
      </c>
      <c r="E102" s="68" t="n">
        <v>-0.018874</v>
      </c>
      <c r="F102" s="68" t="n">
        <v>0.0082482</v>
      </c>
      <c r="G102" s="68" t="n">
        <v>-0.0034777</v>
      </c>
      <c r="H102" s="68" t="n">
        <v>0.0013482</v>
      </c>
      <c r="I102" s="68" t="n">
        <v>0.00026095</v>
      </c>
      <c r="J102" s="68" t="n">
        <v>-0.0039701</v>
      </c>
      <c r="K102" s="68" t="n">
        <v>-0.00014949</v>
      </c>
    </row>
    <row r="103" customFormat="false" ht="15" hidden="false" customHeight="false" outlineLevel="0" collapsed="false">
      <c r="A103" s="146" t="n">
        <v>477</v>
      </c>
      <c r="B103" s="68" t="n">
        <v>0.0099634</v>
      </c>
      <c r="C103" s="68" t="n">
        <v>-0.015415</v>
      </c>
      <c r="D103" s="68" t="n">
        <v>0.099441</v>
      </c>
      <c r="E103" s="68" t="n">
        <v>-0.01775</v>
      </c>
      <c r="F103" s="68" t="n">
        <v>0.0077547</v>
      </c>
      <c r="G103" s="68" t="n">
        <v>-0.0033003</v>
      </c>
      <c r="H103" s="68" t="n">
        <v>0.0012721</v>
      </c>
      <c r="I103" s="68" t="n">
        <v>0.00026277</v>
      </c>
      <c r="J103" s="68" t="n">
        <v>-0.0039354</v>
      </c>
      <c r="K103" s="68" t="n">
        <v>-0.00015661</v>
      </c>
    </row>
    <row r="104" customFormat="false" ht="15" hidden="false" customHeight="false" outlineLevel="0" collapsed="false">
      <c r="A104" s="146" t="n">
        <v>478</v>
      </c>
      <c r="B104" s="68" t="n">
        <v>0.011593</v>
      </c>
      <c r="C104" s="68" t="n">
        <v>-0.018575</v>
      </c>
      <c r="D104" s="68" t="n">
        <v>0.099783</v>
      </c>
      <c r="E104" s="68" t="n">
        <v>-0.016408</v>
      </c>
      <c r="F104" s="68" t="n">
        <v>0.0071762</v>
      </c>
      <c r="G104" s="68" t="n">
        <v>-0.0030762</v>
      </c>
      <c r="H104" s="68" t="n">
        <v>0.0011863</v>
      </c>
      <c r="I104" s="68" t="n">
        <v>0.00027259</v>
      </c>
      <c r="J104" s="68" t="n">
        <v>-0.0039049</v>
      </c>
      <c r="K104" s="68" t="n">
        <v>-0.00016401</v>
      </c>
    </row>
    <row r="105" customFormat="false" ht="15" hidden="false" customHeight="false" outlineLevel="0" collapsed="false">
      <c r="A105" s="146" t="n">
        <v>479</v>
      </c>
      <c r="B105" s="68" t="n">
        <v>0.013046</v>
      </c>
      <c r="C105" s="68" t="n">
        <v>-0.021392</v>
      </c>
      <c r="D105" s="68" t="n">
        <v>0.099764</v>
      </c>
      <c r="E105" s="68" t="n">
        <v>-0.01485</v>
      </c>
      <c r="F105" s="68" t="n">
        <v>0.006514</v>
      </c>
      <c r="G105" s="68" t="n">
        <v>-0.0028062</v>
      </c>
      <c r="H105" s="68" t="n">
        <v>0.0010908</v>
      </c>
      <c r="I105" s="68" t="n">
        <v>0.00029032</v>
      </c>
      <c r="J105" s="68" t="n">
        <v>-0.0038785</v>
      </c>
      <c r="K105" s="68" t="n">
        <v>-0.00017169</v>
      </c>
    </row>
    <row r="106" customFormat="false" ht="15" hidden="false" customHeight="false" outlineLevel="0" collapsed="false">
      <c r="A106" s="146" t="n">
        <v>480</v>
      </c>
      <c r="B106" s="68" t="n">
        <v>0.014322</v>
      </c>
      <c r="C106" s="68" t="n">
        <v>-0.023867</v>
      </c>
      <c r="D106" s="68" t="n">
        <v>0.099387</v>
      </c>
      <c r="E106" s="68" t="n">
        <v>-0.013079</v>
      </c>
      <c r="F106" s="68" t="n">
        <v>0.00577</v>
      </c>
      <c r="G106" s="68" t="n">
        <v>-0.0024913</v>
      </c>
      <c r="H106" s="68" t="n">
        <v>0.00098604</v>
      </c>
      <c r="I106" s="68" t="n">
        <v>0.00031581</v>
      </c>
      <c r="J106" s="68" t="n">
        <v>-0.0038561</v>
      </c>
      <c r="K106" s="68" t="n">
        <v>-0.00017965</v>
      </c>
    </row>
    <row r="107" customFormat="false" ht="15" hidden="false" customHeight="false" outlineLevel="0" collapsed="false">
      <c r="A107" s="146" t="n">
        <v>481</v>
      </c>
      <c r="B107" s="68" t="n">
        <v>0.015423</v>
      </c>
      <c r="C107" s="68" t="n">
        <v>-0.026003</v>
      </c>
      <c r="D107" s="68" t="n">
        <v>0.098654</v>
      </c>
      <c r="E107" s="68" t="n">
        <v>-0.011099</v>
      </c>
      <c r="F107" s="68" t="n">
        <v>0.0049473</v>
      </c>
      <c r="G107" s="68" t="n">
        <v>-0.002133</v>
      </c>
      <c r="H107" s="68" t="n">
        <v>0.00087236</v>
      </c>
      <c r="I107" s="68" t="n">
        <v>0.00034882</v>
      </c>
      <c r="J107" s="68" t="n">
        <v>-0.0038377</v>
      </c>
      <c r="K107" s="68" t="n">
        <v>-0.00018788</v>
      </c>
    </row>
    <row r="108" customFormat="false" ht="15" hidden="false" customHeight="false" outlineLevel="0" collapsed="false">
      <c r="A108" s="146" t="n">
        <v>482</v>
      </c>
      <c r="B108" s="68" t="n">
        <v>0.016353</v>
      </c>
      <c r="C108" s="68" t="n">
        <v>-0.027806</v>
      </c>
      <c r="D108" s="68" t="n">
        <v>0.097574</v>
      </c>
      <c r="E108" s="68" t="n">
        <v>-0.0089154</v>
      </c>
      <c r="F108" s="68" t="n">
        <v>0.0040497</v>
      </c>
      <c r="G108" s="68" t="n">
        <v>-0.0017335</v>
      </c>
      <c r="H108" s="68" t="n">
        <v>0.00075028</v>
      </c>
      <c r="I108" s="68" t="n">
        <v>0.00038905</v>
      </c>
      <c r="J108" s="68" t="n">
        <v>-0.003823</v>
      </c>
      <c r="K108" s="68" t="n">
        <v>-0.00019638</v>
      </c>
    </row>
    <row r="109" customFormat="false" ht="15" hidden="false" customHeight="false" outlineLevel="0" collapsed="false">
      <c r="A109" s="146" t="n">
        <v>483</v>
      </c>
      <c r="B109" s="68" t="n">
        <v>0.017116</v>
      </c>
      <c r="C109" s="68" t="n">
        <v>-0.029282</v>
      </c>
      <c r="D109" s="68" t="n">
        <v>0.096154</v>
      </c>
      <c r="E109" s="68" t="n">
        <v>-0.0065372</v>
      </c>
      <c r="F109" s="68" t="n">
        <v>0.003082</v>
      </c>
      <c r="G109" s="68" t="n">
        <v>-0.0012954</v>
      </c>
      <c r="H109" s="68" t="n">
        <v>0.00062045</v>
      </c>
      <c r="I109" s="68" t="n">
        <v>0.00043614</v>
      </c>
      <c r="J109" s="68" t="n">
        <v>-0.0038119</v>
      </c>
      <c r="K109" s="68" t="n">
        <v>-0.00020511</v>
      </c>
    </row>
    <row r="110" customFormat="false" ht="15" hidden="false" customHeight="false" outlineLevel="0" collapsed="false">
      <c r="A110" s="146" t="n">
        <v>484</v>
      </c>
      <c r="B110" s="68" t="n">
        <v>0.017716</v>
      </c>
      <c r="C110" s="68" t="n">
        <v>-0.03044</v>
      </c>
      <c r="D110" s="68" t="n">
        <v>0.094405</v>
      </c>
      <c r="E110" s="68" t="n">
        <v>-0.0039736</v>
      </c>
      <c r="F110" s="68" t="n">
        <v>0.0020498</v>
      </c>
      <c r="G110" s="68" t="n">
        <v>-0.00082156</v>
      </c>
      <c r="H110" s="68" t="n">
        <v>0.00048364</v>
      </c>
      <c r="I110" s="68" t="n">
        <v>0.00048966</v>
      </c>
      <c r="J110" s="68" t="n">
        <v>-0.0038043</v>
      </c>
      <c r="K110" s="68" t="n">
        <v>-0.00021406</v>
      </c>
    </row>
    <row r="111" customFormat="false" ht="15" hidden="false" customHeight="false" outlineLevel="0" collapsed="false">
      <c r="A111" s="146" t="n">
        <v>485</v>
      </c>
      <c r="B111" s="68" t="n">
        <v>0.018157</v>
      </c>
      <c r="C111" s="68" t="n">
        <v>-0.031289</v>
      </c>
      <c r="D111" s="68" t="n">
        <v>0.092339</v>
      </c>
      <c r="E111" s="68" t="n">
        <v>-0.0012354</v>
      </c>
      <c r="F111" s="68" t="n">
        <v>0.00095958</v>
      </c>
      <c r="G111" s="68" t="n">
        <v>-0.00031556</v>
      </c>
      <c r="H111" s="68" t="n">
        <v>0.0003407</v>
      </c>
      <c r="I111" s="68" t="n">
        <v>0.00054913</v>
      </c>
      <c r="J111" s="68" t="n">
        <v>-0.0037999</v>
      </c>
      <c r="K111" s="68" t="n">
        <v>-0.00022318</v>
      </c>
    </row>
    <row r="112" customFormat="false" ht="15" hidden="false" customHeight="false" outlineLevel="0" collapsed="false">
      <c r="A112" s="146" t="n">
        <v>486</v>
      </c>
      <c r="B112" s="68" t="n">
        <v>0.018448</v>
      </c>
      <c r="C112" s="68" t="n">
        <v>-0.03184</v>
      </c>
      <c r="D112" s="68" t="n">
        <v>0.089972</v>
      </c>
      <c r="E112" s="68" t="n">
        <v>0.001665</v>
      </c>
      <c r="F112" s="68" t="n">
        <v>-0.0001815</v>
      </c>
      <c r="G112" s="68" t="n">
        <v>0.0002188</v>
      </c>
      <c r="H112" s="68" t="n">
        <v>0.00019261</v>
      </c>
      <c r="I112" s="68" t="n">
        <v>0.00061402</v>
      </c>
      <c r="J112" s="68" t="n">
        <v>-0.0037986</v>
      </c>
      <c r="K112" s="68" t="n">
        <v>-0.00023244</v>
      </c>
    </row>
    <row r="113" customFormat="false" ht="15" hidden="false" customHeight="false" outlineLevel="0" collapsed="false">
      <c r="A113" s="146" t="n">
        <v>487</v>
      </c>
      <c r="B113" s="68" t="n">
        <v>0.018592</v>
      </c>
      <c r="C113" s="68" t="n">
        <v>-0.032107</v>
      </c>
      <c r="D113" s="68" t="n">
        <v>0.087319</v>
      </c>
      <c r="E113" s="68" t="n">
        <v>0.0047141</v>
      </c>
      <c r="F113" s="68" t="n">
        <v>-0.0013656</v>
      </c>
      <c r="G113" s="68" t="n">
        <v>0.00077733</v>
      </c>
      <c r="H113" s="68" t="n">
        <v>4.0432E-005</v>
      </c>
      <c r="I113" s="68" t="n">
        <v>0.00068374</v>
      </c>
      <c r="J113" s="68" t="n">
        <v>-0.0038</v>
      </c>
      <c r="K113" s="68" t="n">
        <v>-0.00024179</v>
      </c>
    </row>
    <row r="114" customFormat="false" ht="15" hidden="false" customHeight="false" outlineLevel="0" collapsed="false">
      <c r="A114" s="146" t="n">
        <v>488</v>
      </c>
      <c r="B114" s="68" t="n">
        <v>0.018599</v>
      </c>
      <c r="C114" s="68" t="n">
        <v>-0.032102</v>
      </c>
      <c r="D114" s="68" t="n">
        <v>0.084398</v>
      </c>
      <c r="E114" s="68" t="n">
        <v>0.0078971</v>
      </c>
      <c r="F114" s="68" t="n">
        <v>-0.0025843</v>
      </c>
      <c r="G114" s="68" t="n">
        <v>0.0013555</v>
      </c>
      <c r="H114" s="68" t="n">
        <v>-0.00011471</v>
      </c>
      <c r="I114" s="68" t="n">
        <v>0.00075767</v>
      </c>
      <c r="J114" s="68" t="n">
        <v>-0.0038039</v>
      </c>
      <c r="K114" s="68" t="n">
        <v>-0.00025118</v>
      </c>
    </row>
    <row r="115" customFormat="false" ht="15" hidden="false" customHeight="false" outlineLevel="0" collapsed="false">
      <c r="A115" s="146" t="n">
        <v>489</v>
      </c>
      <c r="B115" s="68" t="n">
        <v>0.018474</v>
      </c>
      <c r="C115" s="68" t="n">
        <v>-0.031841</v>
      </c>
      <c r="D115" s="68" t="n">
        <v>0.081227</v>
      </c>
      <c r="E115" s="68" t="n">
        <v>0.011198</v>
      </c>
      <c r="F115" s="68" t="n">
        <v>-0.0038287</v>
      </c>
      <c r="G115" s="68" t="n">
        <v>0.0019487</v>
      </c>
      <c r="H115" s="68" t="n">
        <v>-0.00027162</v>
      </c>
      <c r="I115" s="68" t="n">
        <v>0.00083515</v>
      </c>
      <c r="J115" s="68" t="n">
        <v>-0.0038101</v>
      </c>
      <c r="K115" s="68" t="n">
        <v>-0.00026056</v>
      </c>
    </row>
    <row r="116" customFormat="false" ht="15" hidden="false" customHeight="false" outlineLevel="0" collapsed="false">
      <c r="A116" s="146" t="n">
        <v>490</v>
      </c>
      <c r="B116" s="68" t="n">
        <v>0.018225</v>
      </c>
      <c r="C116" s="68" t="n">
        <v>-0.031338</v>
      </c>
      <c r="D116" s="68" t="n">
        <v>0.077826</v>
      </c>
      <c r="E116" s="68" t="n">
        <v>0.014601</v>
      </c>
      <c r="F116" s="68" t="n">
        <v>-0.0050895</v>
      </c>
      <c r="G116" s="68" t="n">
        <v>0.0025518</v>
      </c>
      <c r="H116" s="68" t="n">
        <v>-0.00042905</v>
      </c>
      <c r="I116" s="68" t="n">
        <v>0.00091549</v>
      </c>
      <c r="J116" s="68" t="n">
        <v>-0.0038182</v>
      </c>
      <c r="K116" s="68" t="n">
        <v>-0.00026987</v>
      </c>
    </row>
    <row r="117" customFormat="false" ht="15" hidden="false" customHeight="false" outlineLevel="0" collapsed="false">
      <c r="A117" s="146" t="n">
        <v>491</v>
      </c>
      <c r="B117" s="68" t="n">
        <v>0.017862</v>
      </c>
      <c r="C117" s="68" t="n">
        <v>-0.03061</v>
      </c>
      <c r="D117" s="68" t="n">
        <v>0.074217</v>
      </c>
      <c r="E117" s="68" t="n">
        <v>0.018088</v>
      </c>
      <c r="F117" s="68" t="n">
        <v>-0.0063569</v>
      </c>
      <c r="G117" s="68" t="n">
        <v>0.0031598</v>
      </c>
      <c r="H117" s="68" t="n">
        <v>-0.00058574</v>
      </c>
      <c r="I117" s="68" t="n">
        <v>0.00099798</v>
      </c>
      <c r="J117" s="68" t="n">
        <v>-0.003828</v>
      </c>
      <c r="K117" s="68" t="n">
        <v>-0.00027906</v>
      </c>
    </row>
    <row r="118" customFormat="false" ht="15" hidden="false" customHeight="false" outlineLevel="0" collapsed="false">
      <c r="A118" s="146" t="n">
        <v>492</v>
      </c>
      <c r="B118" s="68" t="n">
        <v>0.017391</v>
      </c>
      <c r="C118" s="68" t="n">
        <v>-0.029673</v>
      </c>
      <c r="D118" s="68" t="n">
        <v>0.07042</v>
      </c>
      <c r="E118" s="68" t="n">
        <v>0.021642</v>
      </c>
      <c r="F118" s="68" t="n">
        <v>-0.0076211</v>
      </c>
      <c r="G118" s="68" t="n">
        <v>0.0037676</v>
      </c>
      <c r="H118" s="68" t="n">
        <v>-0.0007404</v>
      </c>
      <c r="I118" s="68" t="n">
        <v>0.0010819</v>
      </c>
      <c r="J118" s="68" t="n">
        <v>-0.0038392</v>
      </c>
      <c r="K118" s="68" t="n">
        <v>-0.00028806</v>
      </c>
    </row>
    <row r="119" customFormat="false" ht="15" hidden="false" customHeight="false" outlineLevel="0" collapsed="false">
      <c r="A119" s="146" t="n">
        <v>493</v>
      </c>
      <c r="B119" s="68" t="n">
        <v>0.016821</v>
      </c>
      <c r="C119" s="68" t="n">
        <v>-0.028545</v>
      </c>
      <c r="D119" s="68" t="n">
        <v>0.066459</v>
      </c>
      <c r="E119" s="68" t="n">
        <v>0.025243</v>
      </c>
      <c r="F119" s="68" t="n">
        <v>-0.0088719</v>
      </c>
      <c r="G119" s="68" t="n">
        <v>0.0043698</v>
      </c>
      <c r="H119" s="68" t="n">
        <v>-0.00089172</v>
      </c>
      <c r="I119" s="68" t="n">
        <v>0.0011665</v>
      </c>
      <c r="J119" s="68" t="n">
        <v>-0.0038514</v>
      </c>
      <c r="K119" s="68" t="n">
        <v>-0.00029681</v>
      </c>
    </row>
    <row r="120" customFormat="false" ht="15" hidden="false" customHeight="false" outlineLevel="0" collapsed="false">
      <c r="A120" s="146" t="n">
        <v>494</v>
      </c>
      <c r="B120" s="68" t="n">
        <v>0.016161</v>
      </c>
      <c r="C120" s="68" t="n">
        <v>-0.027242</v>
      </c>
      <c r="D120" s="68" t="n">
        <v>0.062355</v>
      </c>
      <c r="E120" s="68" t="n">
        <v>0.028874</v>
      </c>
      <c r="F120" s="68" t="n">
        <v>-0.010099</v>
      </c>
      <c r="G120" s="68" t="n">
        <v>0.0049612</v>
      </c>
      <c r="H120" s="68" t="n">
        <v>-0.0010384</v>
      </c>
      <c r="I120" s="68" t="n">
        <v>0.0012509</v>
      </c>
      <c r="J120" s="68" t="n">
        <v>-0.0038643</v>
      </c>
      <c r="K120" s="68" t="n">
        <v>-0.00030527</v>
      </c>
    </row>
    <row r="121" customFormat="false" ht="15" hidden="false" customHeight="false" outlineLevel="0" collapsed="false">
      <c r="A121" s="146" t="n">
        <v>495</v>
      </c>
      <c r="B121" s="68" t="n">
        <v>0.01542</v>
      </c>
      <c r="C121" s="68" t="n">
        <v>-0.025784</v>
      </c>
      <c r="D121" s="68" t="n">
        <v>0.058133</v>
      </c>
      <c r="E121" s="68" t="n">
        <v>0.032514</v>
      </c>
      <c r="F121" s="68" t="n">
        <v>-0.011293</v>
      </c>
      <c r="G121" s="68" t="n">
        <v>0.0055367</v>
      </c>
      <c r="H121" s="68" t="n">
        <v>-0.0011793</v>
      </c>
      <c r="I121" s="68" t="n">
        <v>0.0013346</v>
      </c>
      <c r="J121" s="68" t="n">
        <v>-0.0038776</v>
      </c>
      <c r="K121" s="68" t="n">
        <v>-0.00031336</v>
      </c>
    </row>
    <row r="122" customFormat="false" ht="15" hidden="false" customHeight="false" outlineLevel="0" collapsed="false">
      <c r="A122" s="146" t="n">
        <v>496</v>
      </c>
      <c r="B122" s="68" t="n">
        <v>0.014607</v>
      </c>
      <c r="C122" s="68" t="n">
        <v>-0.024188</v>
      </c>
      <c r="D122" s="68" t="n">
        <v>0.053815</v>
      </c>
      <c r="E122" s="68" t="n">
        <v>0.036146</v>
      </c>
      <c r="F122" s="68" t="n">
        <v>-0.012443</v>
      </c>
      <c r="G122" s="68" t="n">
        <v>0.0060912</v>
      </c>
      <c r="H122" s="68" t="n">
        <v>-0.001313</v>
      </c>
      <c r="I122" s="68" t="n">
        <v>0.0014167</v>
      </c>
      <c r="J122" s="68" t="n">
        <v>-0.003891</v>
      </c>
      <c r="K122" s="68" t="n">
        <v>-0.00032104</v>
      </c>
    </row>
    <row r="123" customFormat="false" ht="15" hidden="false" customHeight="false" outlineLevel="0" collapsed="false">
      <c r="A123" s="146" t="n">
        <v>497</v>
      </c>
      <c r="B123" s="68" t="n">
        <v>0.013731</v>
      </c>
      <c r="C123" s="68" t="n">
        <v>-0.022473</v>
      </c>
      <c r="D123" s="68" t="n">
        <v>0.049426</v>
      </c>
      <c r="E123" s="68" t="n">
        <v>0.03975</v>
      </c>
      <c r="F123" s="68" t="n">
        <v>-0.013539</v>
      </c>
      <c r="G123" s="68" t="n">
        <v>0.0066198</v>
      </c>
      <c r="H123" s="68" t="n">
        <v>-0.0014386</v>
      </c>
      <c r="I123" s="68" t="n">
        <v>0.0014964</v>
      </c>
      <c r="J123" s="68" t="n">
        <v>-0.0039041</v>
      </c>
      <c r="K123" s="68" t="n">
        <v>-0.00032825</v>
      </c>
    </row>
    <row r="124" customFormat="false" ht="15" hidden="false" customHeight="false" outlineLevel="0" collapsed="false">
      <c r="A124" s="146" t="n">
        <v>498</v>
      </c>
      <c r="B124" s="68" t="n">
        <v>0.0128</v>
      </c>
      <c r="C124" s="68" t="n">
        <v>-0.020656</v>
      </c>
      <c r="D124" s="68" t="n">
        <v>0.044988</v>
      </c>
      <c r="E124" s="68" t="n">
        <v>0.043307</v>
      </c>
      <c r="F124" s="68" t="n">
        <v>-0.014571</v>
      </c>
      <c r="G124" s="68" t="n">
        <v>0.0071177</v>
      </c>
      <c r="H124" s="68" t="n">
        <v>-0.0015548</v>
      </c>
      <c r="I124" s="68" t="n">
        <v>0.0015732</v>
      </c>
      <c r="J124" s="68" t="n">
        <v>-0.0039166</v>
      </c>
      <c r="K124" s="68" t="n">
        <v>-0.00033495</v>
      </c>
    </row>
    <row r="125" customFormat="false" ht="15" hidden="false" customHeight="false" outlineLevel="0" collapsed="false">
      <c r="A125" s="146" t="n">
        <v>499</v>
      </c>
      <c r="B125" s="68" t="n">
        <v>0.011825</v>
      </c>
      <c r="C125" s="68" t="n">
        <v>-0.018756</v>
      </c>
      <c r="D125" s="68" t="n">
        <v>0.040526</v>
      </c>
      <c r="E125" s="68" t="n">
        <v>0.046798</v>
      </c>
      <c r="F125" s="68" t="n">
        <v>-0.015531</v>
      </c>
      <c r="G125" s="68" t="n">
        <v>0.0075805</v>
      </c>
      <c r="H125" s="68" t="n">
        <v>-0.0016606</v>
      </c>
      <c r="I125" s="68" t="n">
        <v>0.0016461</v>
      </c>
      <c r="J125" s="68" t="n">
        <v>-0.0039282</v>
      </c>
      <c r="K125" s="68" t="n">
        <v>-0.00034109</v>
      </c>
    </row>
    <row r="126" customFormat="false" ht="15" hidden="false" customHeight="false" outlineLevel="0" collapsed="false">
      <c r="A126" s="146" t="n">
        <v>500</v>
      </c>
      <c r="B126" s="68" t="n">
        <v>0.010814</v>
      </c>
      <c r="C126" s="68" t="n">
        <v>-0.016791</v>
      </c>
      <c r="D126" s="68" t="n">
        <v>0.036062</v>
      </c>
      <c r="E126" s="68" t="n">
        <v>0.050205</v>
      </c>
      <c r="F126" s="68" t="n">
        <v>-0.016409</v>
      </c>
      <c r="G126" s="68" t="n">
        <v>0.008004</v>
      </c>
      <c r="H126" s="68" t="n">
        <v>-0.0017552</v>
      </c>
      <c r="I126" s="68" t="n">
        <v>0.0017146</v>
      </c>
      <c r="J126" s="68" t="n">
        <v>-0.0039384</v>
      </c>
      <c r="K126" s="68" t="n">
        <v>-0.00034664</v>
      </c>
    </row>
    <row r="127" customFormat="false" ht="15" hidden="false" customHeight="false" outlineLevel="0" collapsed="false">
      <c r="A127" s="146" t="n">
        <v>501</v>
      </c>
      <c r="B127" s="68" t="n">
        <v>0.009775</v>
      </c>
      <c r="C127" s="68" t="n">
        <v>-0.014778</v>
      </c>
      <c r="D127" s="68" t="n">
        <v>0.031618</v>
      </c>
      <c r="E127" s="68" t="n">
        <v>0.053509</v>
      </c>
      <c r="F127" s="68" t="n">
        <v>-0.017196</v>
      </c>
      <c r="G127" s="68" t="n">
        <v>0.008384</v>
      </c>
      <c r="H127" s="68" t="n">
        <v>-0.0018376</v>
      </c>
      <c r="I127" s="68" t="n">
        <v>0.0017781</v>
      </c>
      <c r="J127" s="68" t="n">
        <v>-0.0039471</v>
      </c>
      <c r="K127" s="68" t="n">
        <v>-0.00035156</v>
      </c>
    </row>
    <row r="128" customFormat="false" ht="15" hidden="false" customHeight="false" outlineLevel="0" collapsed="false">
      <c r="A128" s="146" t="n">
        <v>502</v>
      </c>
      <c r="B128" s="68" t="n">
        <v>0.0087182</v>
      </c>
      <c r="C128" s="68" t="n">
        <v>-0.012735</v>
      </c>
      <c r="D128" s="68" t="n">
        <v>0.027217</v>
      </c>
      <c r="E128" s="68" t="n">
        <v>0.056693</v>
      </c>
      <c r="F128" s="68" t="n">
        <v>-0.017883</v>
      </c>
      <c r="G128" s="68" t="n">
        <v>0.0087168</v>
      </c>
      <c r="H128" s="68" t="n">
        <v>-0.001907</v>
      </c>
      <c r="I128" s="68" t="n">
        <v>0.0018357</v>
      </c>
      <c r="J128" s="68" t="n">
        <v>-0.0039538</v>
      </c>
      <c r="K128" s="68" t="n">
        <v>-0.00035582</v>
      </c>
    </row>
    <row r="129" customFormat="false" ht="15" hidden="false" customHeight="false" outlineLevel="0" collapsed="false">
      <c r="A129" s="146" t="n">
        <v>503</v>
      </c>
      <c r="B129" s="68" t="n">
        <v>0.0076518</v>
      </c>
      <c r="C129" s="68" t="n">
        <v>-0.010678</v>
      </c>
      <c r="D129" s="68" t="n">
        <v>0.022881</v>
      </c>
      <c r="E129" s="68" t="n">
        <v>0.05974</v>
      </c>
      <c r="F129" s="68" t="n">
        <v>-0.018464</v>
      </c>
      <c r="G129" s="68" t="n">
        <v>0.008999</v>
      </c>
      <c r="H129" s="68" t="n">
        <v>-0.0019628</v>
      </c>
      <c r="I129" s="68" t="n">
        <v>0.0018871</v>
      </c>
      <c r="J129" s="68" t="n">
        <v>-0.0039583</v>
      </c>
      <c r="K129" s="68" t="n">
        <v>-0.0003594</v>
      </c>
    </row>
    <row r="130" customFormat="false" ht="15" hidden="false" customHeight="false" outlineLevel="0" collapsed="false">
      <c r="A130" s="146" t="n">
        <v>504</v>
      </c>
      <c r="B130" s="68" t="n">
        <v>0.0065842</v>
      </c>
      <c r="C130" s="68" t="n">
        <v>-0.0086248</v>
      </c>
      <c r="D130" s="68" t="n">
        <v>0.01863</v>
      </c>
      <c r="E130" s="68" t="n">
        <v>0.062634</v>
      </c>
      <c r="F130" s="68" t="n">
        <v>-0.01893</v>
      </c>
      <c r="G130" s="68" t="n">
        <v>0.0092271</v>
      </c>
      <c r="H130" s="68" t="n">
        <v>-0.0020042</v>
      </c>
      <c r="I130" s="68" t="n">
        <v>0.0019314</v>
      </c>
      <c r="J130" s="68" t="n">
        <v>-0.0039601</v>
      </c>
      <c r="K130" s="68" t="n">
        <v>-0.00036227</v>
      </c>
    </row>
    <row r="131" customFormat="false" ht="15" hidden="false" customHeight="false" outlineLevel="0" collapsed="false">
      <c r="A131" s="146" t="n">
        <v>505</v>
      </c>
      <c r="B131" s="68" t="n">
        <v>0.0055235</v>
      </c>
      <c r="C131" s="68" t="n">
        <v>-0.00659</v>
      </c>
      <c r="D131" s="68" t="n">
        <v>0.014483</v>
      </c>
      <c r="E131" s="68" t="n">
        <v>0.065358</v>
      </c>
      <c r="F131" s="68" t="n">
        <v>-0.019273</v>
      </c>
      <c r="G131" s="68" t="n">
        <v>0.0093982</v>
      </c>
      <c r="H131" s="68" t="n">
        <v>-0.0020306</v>
      </c>
      <c r="I131" s="68" t="n">
        <v>0.0019683</v>
      </c>
      <c r="J131" s="68" t="n">
        <v>-0.0039591</v>
      </c>
      <c r="K131" s="68" t="n">
        <v>-0.00036443</v>
      </c>
    </row>
    <row r="132" customFormat="false" ht="15" hidden="false" customHeight="false" outlineLevel="0" collapsed="false">
      <c r="A132" s="146" t="n">
        <v>506</v>
      </c>
      <c r="B132" s="68" t="n">
        <v>0.0044775</v>
      </c>
      <c r="C132" s="68" t="n">
        <v>-0.0045887</v>
      </c>
      <c r="D132" s="68" t="n">
        <v>0.01046</v>
      </c>
      <c r="E132" s="68" t="n">
        <v>0.067898</v>
      </c>
      <c r="F132" s="68" t="n">
        <v>-0.019488</v>
      </c>
      <c r="G132" s="68" t="n">
        <v>0.0095092</v>
      </c>
      <c r="H132" s="68" t="n">
        <v>-0.0020415</v>
      </c>
      <c r="I132" s="68" t="n">
        <v>0.0019971</v>
      </c>
      <c r="J132" s="68" t="n">
        <v>-0.0039549</v>
      </c>
      <c r="K132" s="68" t="n">
        <v>-0.00036584</v>
      </c>
    </row>
    <row r="133" customFormat="false" ht="15" hidden="false" customHeight="false" outlineLevel="0" collapsed="false">
      <c r="A133" s="146" t="n">
        <v>507</v>
      </c>
      <c r="B133" s="68" t="n">
        <v>0.0034534</v>
      </c>
      <c r="C133" s="68" t="n">
        <v>-0.002635</v>
      </c>
      <c r="D133" s="68" t="n">
        <v>0.0065785</v>
      </c>
      <c r="E133" s="68" t="n">
        <v>0.070239</v>
      </c>
      <c r="F133" s="68" t="n">
        <v>-0.019567</v>
      </c>
      <c r="G133" s="68" t="n">
        <v>0.0095572</v>
      </c>
      <c r="H133" s="68" t="n">
        <v>-0.0020363</v>
      </c>
      <c r="I133" s="68" t="n">
        <v>0.0020173</v>
      </c>
      <c r="J133" s="68" t="n">
        <v>-0.0039472</v>
      </c>
      <c r="K133" s="68" t="n">
        <v>-0.00036651</v>
      </c>
    </row>
    <row r="134" customFormat="false" ht="15" hidden="false" customHeight="false" outlineLevel="0" collapsed="false">
      <c r="A134" s="146" t="n">
        <v>508</v>
      </c>
      <c r="B134" s="68" t="n">
        <v>0.0024583</v>
      </c>
      <c r="C134" s="68" t="n">
        <v>-0.00074217</v>
      </c>
      <c r="D134" s="68" t="n">
        <v>0.0028549</v>
      </c>
      <c r="E134" s="68" t="n">
        <v>0.072368</v>
      </c>
      <c r="F134" s="68" t="n">
        <v>-0.019504</v>
      </c>
      <c r="G134" s="68" t="n">
        <v>0.0095394</v>
      </c>
      <c r="H134" s="68" t="n">
        <v>-0.0020143</v>
      </c>
      <c r="I134" s="68" t="n">
        <v>0.0020285</v>
      </c>
      <c r="J134" s="68" t="n">
        <v>-0.0039358</v>
      </c>
      <c r="K134" s="68" t="n">
        <v>-0.00036641</v>
      </c>
    </row>
    <row r="135" customFormat="false" ht="15" hidden="false" customHeight="false" outlineLevel="0" collapsed="false">
      <c r="A135" s="146" t="n">
        <v>509</v>
      </c>
      <c r="B135" s="68" t="n">
        <v>0.0014983</v>
      </c>
      <c r="C135" s="68" t="n">
        <v>0.0010776</v>
      </c>
      <c r="D135" s="68" t="n">
        <v>-0.0006954</v>
      </c>
      <c r="E135" s="68" t="n">
        <v>0.074272</v>
      </c>
      <c r="F135" s="68" t="n">
        <v>-0.019293</v>
      </c>
      <c r="G135" s="68" t="n">
        <v>0.009453</v>
      </c>
      <c r="H135" s="68" t="n">
        <v>-0.001975</v>
      </c>
      <c r="I135" s="68" t="n">
        <v>0.00203</v>
      </c>
      <c r="J135" s="68" t="n">
        <v>-0.0039204</v>
      </c>
      <c r="K135" s="68" t="n">
        <v>-0.00036553</v>
      </c>
    </row>
    <row r="136" customFormat="false" ht="15" hidden="false" customHeight="false" outlineLevel="0" collapsed="false">
      <c r="A136" s="146" t="n">
        <v>510</v>
      </c>
      <c r="B136" s="68" t="n">
        <v>0.00057949</v>
      </c>
      <c r="C136" s="68" t="n">
        <v>0.0028132</v>
      </c>
      <c r="D136" s="68" t="n">
        <v>-0.0040584</v>
      </c>
      <c r="E136" s="68" t="n">
        <v>0.075941</v>
      </c>
      <c r="F136" s="68" t="n">
        <v>-0.018927</v>
      </c>
      <c r="G136" s="68" t="n">
        <v>0.0092953</v>
      </c>
      <c r="H136" s="68" t="n">
        <v>-0.0019177</v>
      </c>
      <c r="I136" s="68" t="n">
        <v>0.0020215</v>
      </c>
      <c r="J136" s="68" t="n">
        <v>-0.0039007</v>
      </c>
      <c r="K136" s="68" t="n">
        <v>-0.00036385</v>
      </c>
    </row>
    <row r="137" customFormat="false" ht="15" hidden="false" customHeight="false" outlineLevel="0" collapsed="false">
      <c r="A137" s="146" t="n">
        <v>511</v>
      </c>
      <c r="B137" s="68" t="n">
        <v>-0.00029315</v>
      </c>
      <c r="C137" s="68" t="n">
        <v>0.0044547</v>
      </c>
      <c r="D137" s="68" t="n">
        <v>-0.0072216</v>
      </c>
      <c r="E137" s="68" t="n">
        <v>0.077363</v>
      </c>
      <c r="F137" s="68" t="n">
        <v>-0.018403</v>
      </c>
      <c r="G137" s="68" t="n">
        <v>0.0090636</v>
      </c>
      <c r="H137" s="68" t="n">
        <v>-0.0018419</v>
      </c>
      <c r="I137" s="68" t="n">
        <v>0.0020025</v>
      </c>
      <c r="J137" s="68" t="n">
        <v>-0.0038765</v>
      </c>
      <c r="K137" s="68" t="n">
        <v>-0.00036135</v>
      </c>
    </row>
    <row r="138" customFormat="false" ht="15" hidden="false" customHeight="false" outlineLevel="0" collapsed="false">
      <c r="A138" s="146" t="n">
        <v>512</v>
      </c>
      <c r="B138" s="68" t="n">
        <v>-0.001115</v>
      </c>
      <c r="C138" s="68" t="n">
        <v>0.0059932</v>
      </c>
      <c r="D138" s="68" t="n">
        <v>-0.010174</v>
      </c>
      <c r="E138" s="68" t="n">
        <v>0.07853</v>
      </c>
      <c r="F138" s="68" t="n">
        <v>-0.017714</v>
      </c>
      <c r="G138" s="68" t="n">
        <v>0.0087551</v>
      </c>
      <c r="H138" s="68" t="n">
        <v>-0.0017467</v>
      </c>
      <c r="I138" s="68" t="n">
        <v>0.0019726</v>
      </c>
      <c r="J138" s="68" t="n">
        <v>-0.0038477</v>
      </c>
      <c r="K138" s="68" t="n">
        <v>-0.00035802</v>
      </c>
    </row>
    <row r="139" customFormat="false" ht="15" hidden="false" customHeight="false" outlineLevel="0" collapsed="false">
      <c r="A139" s="146" t="n">
        <v>513</v>
      </c>
      <c r="B139" s="68" t="n">
        <v>-0.0018823</v>
      </c>
      <c r="C139" s="68" t="n">
        <v>0.0074211</v>
      </c>
      <c r="D139" s="68" t="n">
        <v>-0.012906</v>
      </c>
      <c r="E139" s="68" t="n">
        <v>0.079434</v>
      </c>
      <c r="F139" s="68" t="n">
        <v>-0.016857</v>
      </c>
      <c r="G139" s="68" t="n">
        <v>0.0083675</v>
      </c>
      <c r="H139" s="68" t="n">
        <v>-0.0016316</v>
      </c>
      <c r="I139" s="68" t="n">
        <v>0.0019315</v>
      </c>
      <c r="J139" s="68" t="n">
        <v>-0.0038141</v>
      </c>
      <c r="K139" s="68" t="n">
        <v>-0.00035382</v>
      </c>
    </row>
    <row r="140" customFormat="false" ht="15" hidden="false" customHeight="false" outlineLevel="0" collapsed="false">
      <c r="A140" s="146" t="n">
        <v>514</v>
      </c>
      <c r="B140" s="68" t="n">
        <v>-0.0025919</v>
      </c>
      <c r="C140" s="68" t="n">
        <v>0.0087322</v>
      </c>
      <c r="D140" s="68" t="n">
        <v>-0.015409</v>
      </c>
      <c r="E140" s="68" t="n">
        <v>0.080067</v>
      </c>
      <c r="F140" s="68" t="n">
        <v>-0.015826</v>
      </c>
      <c r="G140" s="68" t="n">
        <v>0.0078984</v>
      </c>
      <c r="H140" s="68" t="n">
        <v>-0.0014959</v>
      </c>
      <c r="I140" s="68" t="n">
        <v>0.0018787</v>
      </c>
      <c r="J140" s="68" t="n">
        <v>-0.0037755</v>
      </c>
      <c r="K140" s="68" t="n">
        <v>-0.00034874</v>
      </c>
    </row>
    <row r="141" customFormat="false" ht="15" hidden="false" customHeight="false" outlineLevel="0" collapsed="false">
      <c r="A141" s="146" t="n">
        <v>515</v>
      </c>
      <c r="B141" s="68" t="n">
        <v>-0.0032412</v>
      </c>
      <c r="C141" s="68" t="n">
        <v>0.0099213</v>
      </c>
      <c r="D141" s="68" t="n">
        <v>-0.017678</v>
      </c>
      <c r="E141" s="68" t="n">
        <v>0.080425</v>
      </c>
      <c r="F141" s="68" t="n">
        <v>-0.014619</v>
      </c>
      <c r="G141" s="68" t="n">
        <v>0.0073458</v>
      </c>
      <c r="H141" s="68" t="n">
        <v>-0.001339</v>
      </c>
      <c r="I141" s="68" t="n">
        <v>0.0018141</v>
      </c>
      <c r="J141" s="68" t="n">
        <v>-0.0037319</v>
      </c>
      <c r="K141" s="68" t="n">
        <v>-0.00034274</v>
      </c>
    </row>
    <row r="142" customFormat="false" ht="15" hidden="false" customHeight="false" outlineLevel="0" collapsed="false">
      <c r="A142" s="146" t="n">
        <v>516</v>
      </c>
      <c r="B142" s="68" t="n">
        <v>-0.0038285</v>
      </c>
      <c r="C142" s="68" t="n">
        <v>0.010985</v>
      </c>
      <c r="D142" s="68" t="n">
        <v>-0.019707</v>
      </c>
      <c r="E142" s="68" t="n">
        <v>0.080503</v>
      </c>
      <c r="F142" s="68" t="n">
        <v>-0.013233</v>
      </c>
      <c r="G142" s="68" t="n">
        <v>0.0067079</v>
      </c>
      <c r="H142" s="68" t="n">
        <v>-0.0011605</v>
      </c>
      <c r="I142" s="68" t="n">
        <v>0.0017375</v>
      </c>
      <c r="J142" s="68" t="n">
        <v>-0.0036833</v>
      </c>
      <c r="K142" s="68" t="n">
        <v>-0.0003358</v>
      </c>
    </row>
    <row r="143" customFormat="false" ht="15" hidden="false" customHeight="false" outlineLevel="0" collapsed="false">
      <c r="A143" s="146" t="n">
        <v>517</v>
      </c>
      <c r="B143" s="68" t="n">
        <v>-0.0043526</v>
      </c>
      <c r="C143" s="68" t="n">
        <v>0.01192</v>
      </c>
      <c r="D143" s="68" t="n">
        <v>-0.021494</v>
      </c>
      <c r="E143" s="68" t="n">
        <v>0.080301</v>
      </c>
      <c r="F143" s="68" t="n">
        <v>-0.011667</v>
      </c>
      <c r="G143" s="68" t="n">
        <v>0.0059839</v>
      </c>
      <c r="H143" s="68" t="n">
        <v>-0.00095993</v>
      </c>
      <c r="I143" s="68" t="n">
        <v>0.0016487</v>
      </c>
      <c r="J143" s="68" t="n">
        <v>-0.0036295</v>
      </c>
      <c r="K143" s="68" t="n">
        <v>-0.0003279</v>
      </c>
    </row>
    <row r="144" customFormat="false" ht="15" hidden="false" customHeight="false" outlineLevel="0" collapsed="false">
      <c r="A144" s="146" t="n">
        <v>518</v>
      </c>
      <c r="B144" s="68" t="n">
        <v>-0.0048132</v>
      </c>
      <c r="C144" s="68" t="n">
        <v>0.012725</v>
      </c>
      <c r="D144" s="68" t="n">
        <v>-0.023038</v>
      </c>
      <c r="E144" s="68" t="n">
        <v>0.079818</v>
      </c>
      <c r="F144" s="68" t="n">
        <v>-0.0099212</v>
      </c>
      <c r="G144" s="68" t="n">
        <v>0.0051733</v>
      </c>
      <c r="H144" s="68" t="n">
        <v>-0.00073717</v>
      </c>
      <c r="I144" s="68" t="n">
        <v>0.0015479</v>
      </c>
      <c r="J144" s="68" t="n">
        <v>-0.0035708</v>
      </c>
      <c r="K144" s="68" t="n">
        <v>-0.00031902</v>
      </c>
    </row>
    <row r="145" customFormat="false" ht="15" hidden="false" customHeight="false" outlineLevel="0" collapsed="false">
      <c r="A145" s="146" t="n">
        <v>519</v>
      </c>
      <c r="B145" s="68" t="n">
        <v>-0.0052102</v>
      </c>
      <c r="C145" s="68" t="n">
        <v>0.013401</v>
      </c>
      <c r="D145" s="68" t="n">
        <v>-0.02434</v>
      </c>
      <c r="E145" s="68" t="n">
        <v>0.079055</v>
      </c>
      <c r="F145" s="68" t="n">
        <v>-0.0079959</v>
      </c>
      <c r="G145" s="68" t="n">
        <v>0.0042767</v>
      </c>
      <c r="H145" s="68" t="n">
        <v>-0.00049226</v>
      </c>
      <c r="I145" s="68" t="n">
        <v>0.001435</v>
      </c>
      <c r="J145" s="68" t="n">
        <v>-0.0035071</v>
      </c>
      <c r="K145" s="68" t="n">
        <v>-0.00030913</v>
      </c>
    </row>
    <row r="146" customFormat="false" ht="15" hidden="false" customHeight="false" outlineLevel="0" collapsed="false">
      <c r="A146" s="146" t="n">
        <v>520</v>
      </c>
      <c r="B146" s="68" t="n">
        <v>-0.0055443</v>
      </c>
      <c r="C146" s="68" t="n">
        <v>0.013949</v>
      </c>
      <c r="D146" s="68" t="n">
        <v>-0.025402</v>
      </c>
      <c r="E146" s="68" t="n">
        <v>0.078017</v>
      </c>
      <c r="F146" s="68" t="n">
        <v>-0.0058943</v>
      </c>
      <c r="G146" s="68" t="n">
        <v>0.0032956</v>
      </c>
      <c r="H146" s="68" t="n">
        <v>-0.00022556</v>
      </c>
      <c r="I146" s="68" t="n">
        <v>0.0013105</v>
      </c>
      <c r="J146" s="68" t="n">
        <v>-0.0034387</v>
      </c>
      <c r="K146" s="68" t="n">
        <v>-0.00029823</v>
      </c>
    </row>
    <row r="147" customFormat="false" ht="15" hidden="false" customHeight="false" outlineLevel="0" collapsed="false">
      <c r="A147" s="146" t="n">
        <v>521</v>
      </c>
      <c r="B147" s="68" t="n">
        <v>-0.0058167</v>
      </c>
      <c r="C147" s="68" t="n">
        <v>0.01437</v>
      </c>
      <c r="D147" s="68" t="n">
        <v>-0.026227</v>
      </c>
      <c r="E147" s="68" t="n">
        <v>0.076708</v>
      </c>
      <c r="F147" s="68" t="n">
        <v>-0.003621</v>
      </c>
      <c r="G147" s="68" t="n">
        <v>0.0022326</v>
      </c>
      <c r="H147" s="68" t="n">
        <v>6.2278E-005</v>
      </c>
      <c r="I147" s="68" t="n">
        <v>0.0011747</v>
      </c>
      <c r="J147" s="68" t="n">
        <v>-0.0033658</v>
      </c>
      <c r="K147" s="68" t="n">
        <v>-0.00028632</v>
      </c>
    </row>
    <row r="148" customFormat="false" ht="15" hidden="false" customHeight="false" outlineLevel="0" collapsed="false">
      <c r="A148" s="146" t="n">
        <v>522</v>
      </c>
      <c r="B148" s="68" t="n">
        <v>-0.0060287</v>
      </c>
      <c r="C148" s="68" t="n">
        <v>0.014667</v>
      </c>
      <c r="D148" s="68" t="n">
        <v>-0.026821</v>
      </c>
      <c r="E148" s="68" t="n">
        <v>0.075138</v>
      </c>
      <c r="F148" s="68" t="n">
        <v>-0.0011823</v>
      </c>
      <c r="G148" s="68" t="n">
        <v>0.0010915</v>
      </c>
      <c r="H148" s="68" t="n">
        <v>0.00037021</v>
      </c>
      <c r="I148" s="68" t="n">
        <v>0.0010282</v>
      </c>
      <c r="J148" s="68" t="n">
        <v>-0.0032887</v>
      </c>
      <c r="K148" s="68" t="n">
        <v>-0.00027341</v>
      </c>
    </row>
    <row r="149" customFormat="false" ht="15" hidden="false" customHeight="false" outlineLevel="0" collapsed="false">
      <c r="A149" s="146" t="n">
        <v>523</v>
      </c>
      <c r="B149" s="68" t="n">
        <v>-0.0061825</v>
      </c>
      <c r="C149" s="68" t="n">
        <v>0.014845</v>
      </c>
      <c r="D149" s="68" t="n">
        <v>-0.027192</v>
      </c>
      <c r="E149" s="68" t="n">
        <v>0.073314</v>
      </c>
      <c r="F149" s="68" t="n">
        <v>0.0014134</v>
      </c>
      <c r="G149" s="68" t="n">
        <v>-0.00012237</v>
      </c>
      <c r="H149" s="68" t="n">
        <v>0.00069684</v>
      </c>
      <c r="I149" s="68" t="n">
        <v>0.00087175</v>
      </c>
      <c r="J149" s="68" t="n">
        <v>-0.0032077</v>
      </c>
      <c r="K149" s="68" t="n">
        <v>-0.00025952</v>
      </c>
    </row>
    <row r="150" customFormat="false" ht="15" hidden="false" customHeight="false" outlineLevel="0" collapsed="false">
      <c r="A150" s="146" t="n">
        <v>524</v>
      </c>
      <c r="B150" s="68" t="n">
        <v>-0.0062803</v>
      </c>
      <c r="C150" s="68" t="n">
        <v>0.014908</v>
      </c>
      <c r="D150" s="68" t="n">
        <v>-0.027348</v>
      </c>
      <c r="E150" s="68" t="n">
        <v>0.07125</v>
      </c>
      <c r="F150" s="68" t="n">
        <v>0.0041558</v>
      </c>
      <c r="G150" s="68" t="n">
        <v>-0.0014026</v>
      </c>
      <c r="H150" s="68" t="n">
        <v>0.0010403</v>
      </c>
      <c r="I150" s="68" t="n">
        <v>0.00070622</v>
      </c>
      <c r="J150" s="68" t="n">
        <v>-0.0031232</v>
      </c>
      <c r="K150" s="68" t="n">
        <v>-0.00024468</v>
      </c>
    </row>
    <row r="151" customFormat="false" ht="15" hidden="false" customHeight="false" outlineLevel="0" collapsed="false">
      <c r="A151" s="146" t="n">
        <v>525</v>
      </c>
      <c r="B151" s="68" t="n">
        <v>-0.0063244</v>
      </c>
      <c r="C151" s="68" t="n">
        <v>0.014863</v>
      </c>
      <c r="D151" s="68" t="n">
        <v>-0.027299</v>
      </c>
      <c r="E151" s="68" t="n">
        <v>0.068959</v>
      </c>
      <c r="F151" s="68" t="n">
        <v>0.0070328</v>
      </c>
      <c r="G151" s="68" t="n">
        <v>-0.0027414</v>
      </c>
      <c r="H151" s="68" t="n">
        <v>0.0013985</v>
      </c>
      <c r="I151" s="68" t="n">
        <v>0.0005327</v>
      </c>
      <c r="J151" s="68" t="n">
        <v>-0.0030357</v>
      </c>
      <c r="K151" s="68" t="n">
        <v>-0.00022894</v>
      </c>
    </row>
    <row r="152" customFormat="false" ht="15" hidden="false" customHeight="false" outlineLevel="0" collapsed="false">
      <c r="A152" s="146" t="n">
        <v>526</v>
      </c>
      <c r="B152" s="68" t="n">
        <v>-0.0063177</v>
      </c>
      <c r="C152" s="68" t="n">
        <v>0.014714</v>
      </c>
      <c r="D152" s="68" t="n">
        <v>-0.027056</v>
      </c>
      <c r="E152" s="68" t="n">
        <v>0.066456</v>
      </c>
      <c r="F152" s="68" t="n">
        <v>0.01003</v>
      </c>
      <c r="G152" s="68" t="n">
        <v>-0.0041294</v>
      </c>
      <c r="H152" s="68" t="n">
        <v>0.0017687</v>
      </c>
      <c r="I152" s="68" t="n">
        <v>0.00035239</v>
      </c>
      <c r="J152" s="68" t="n">
        <v>-0.0029458</v>
      </c>
      <c r="K152" s="68" t="n">
        <v>-0.00021236</v>
      </c>
    </row>
    <row r="153" customFormat="false" ht="15" hidden="false" customHeight="false" outlineLevel="0" collapsed="false">
      <c r="A153" s="146" t="n">
        <v>527</v>
      </c>
      <c r="B153" s="68" t="n">
        <v>-0.0062631</v>
      </c>
      <c r="C153" s="68" t="n">
        <v>0.014469</v>
      </c>
      <c r="D153" s="68" t="n">
        <v>-0.02663</v>
      </c>
      <c r="E153" s="68" t="n">
        <v>0.063758</v>
      </c>
      <c r="F153" s="68" t="n">
        <v>0.013132</v>
      </c>
      <c r="G153" s="68" t="n">
        <v>-0.0055564</v>
      </c>
      <c r="H153" s="68" t="n">
        <v>0.0021479</v>
      </c>
      <c r="I153" s="68" t="n">
        <v>0.00016664</v>
      </c>
      <c r="J153" s="68" t="n">
        <v>-0.0028539</v>
      </c>
      <c r="K153" s="68" t="n">
        <v>-0.00019501</v>
      </c>
    </row>
    <row r="154" customFormat="false" ht="15" hidden="false" customHeight="false" outlineLevel="0" collapsed="false">
      <c r="A154" s="146" t="n">
        <v>528</v>
      </c>
      <c r="B154" s="68" t="n">
        <v>-0.0061636</v>
      </c>
      <c r="C154" s="68" t="n">
        <v>0.014135</v>
      </c>
      <c r="D154" s="68" t="n">
        <v>-0.026036</v>
      </c>
      <c r="E154" s="68" t="n">
        <v>0.060884</v>
      </c>
      <c r="F154" s="68" t="n">
        <v>0.016322</v>
      </c>
      <c r="G154" s="68" t="n">
        <v>-0.0070108</v>
      </c>
      <c r="H154" s="68" t="n">
        <v>0.002533</v>
      </c>
      <c r="I154" s="68" t="n">
        <v>-2.3063E-005</v>
      </c>
      <c r="J154" s="68" t="n">
        <v>-0.0027607</v>
      </c>
      <c r="K154" s="68" t="n">
        <v>-0.00017699</v>
      </c>
    </row>
    <row r="155" customFormat="false" ht="15" hidden="false" customHeight="false" outlineLevel="0" collapsed="false">
      <c r="A155" s="146" t="n">
        <v>529</v>
      </c>
      <c r="B155" s="68" t="n">
        <v>-0.0060223</v>
      </c>
      <c r="C155" s="68" t="n">
        <v>0.013719</v>
      </c>
      <c r="D155" s="68" t="n">
        <v>-0.025286</v>
      </c>
      <c r="E155" s="68" t="n">
        <v>0.057853</v>
      </c>
      <c r="F155" s="68" t="n">
        <v>0.01958</v>
      </c>
      <c r="G155" s="68" t="n">
        <v>-0.0084803</v>
      </c>
      <c r="H155" s="68" t="n">
        <v>0.0029202</v>
      </c>
      <c r="I155" s="68" t="n">
        <v>-0.00021515</v>
      </c>
      <c r="J155" s="68" t="n">
        <v>-0.0026669</v>
      </c>
      <c r="K155" s="68" t="n">
        <v>-0.00015838</v>
      </c>
    </row>
    <row r="156" customFormat="false" ht="15" hidden="false" customHeight="false" outlineLevel="0" collapsed="false">
      <c r="A156" s="146" t="n">
        <v>530</v>
      </c>
      <c r="B156" s="68" t="n">
        <v>-0.0058424</v>
      </c>
      <c r="C156" s="68" t="n">
        <v>0.013229</v>
      </c>
      <c r="D156" s="68" t="n">
        <v>-0.024395</v>
      </c>
      <c r="E156" s="68" t="n">
        <v>0.054685</v>
      </c>
      <c r="F156" s="68" t="n">
        <v>0.022886</v>
      </c>
      <c r="G156" s="68" t="n">
        <v>-0.0099516</v>
      </c>
      <c r="H156" s="68" t="n">
        <v>0.0033057</v>
      </c>
      <c r="I156" s="68" t="n">
        <v>-0.00040798</v>
      </c>
      <c r="J156" s="68" t="n">
        <v>-0.002573</v>
      </c>
      <c r="K156" s="68" t="n">
        <v>-0.00013929</v>
      </c>
    </row>
    <row r="157" customFormat="false" ht="15" hidden="false" customHeight="false" outlineLevel="0" collapsed="false">
      <c r="A157" s="146" t="n">
        <v>531</v>
      </c>
      <c r="B157" s="68" t="n">
        <v>-0.0056271</v>
      </c>
      <c r="C157" s="68" t="n">
        <v>0.012672</v>
      </c>
      <c r="D157" s="68" t="n">
        <v>-0.023378</v>
      </c>
      <c r="E157" s="68" t="n">
        <v>0.051402</v>
      </c>
      <c r="F157" s="68" t="n">
        <v>0.026221</v>
      </c>
      <c r="G157" s="68" t="n">
        <v>-0.011411</v>
      </c>
      <c r="H157" s="68" t="n">
        <v>0.0036857</v>
      </c>
      <c r="I157" s="68" t="n">
        <v>-0.00059984</v>
      </c>
      <c r="J157" s="68" t="n">
        <v>-0.0024797</v>
      </c>
      <c r="K157" s="68" t="n">
        <v>-0.00011985</v>
      </c>
    </row>
    <row r="158" customFormat="false" ht="15" hidden="false" customHeight="false" outlineLevel="0" collapsed="false">
      <c r="A158" s="146" t="n">
        <v>532</v>
      </c>
      <c r="B158" s="68" t="n">
        <v>-0.0053797</v>
      </c>
      <c r="C158" s="68" t="n">
        <v>0.012058</v>
      </c>
      <c r="D158" s="68" t="n">
        <v>-0.022248</v>
      </c>
      <c r="E158" s="68" t="n">
        <v>0.048026</v>
      </c>
      <c r="F158" s="68" t="n">
        <v>0.029563</v>
      </c>
      <c r="G158" s="68" t="n">
        <v>-0.012845</v>
      </c>
      <c r="H158" s="68" t="n">
        <v>0.0040561</v>
      </c>
      <c r="I158" s="68" t="n">
        <v>-0.00078902</v>
      </c>
      <c r="J158" s="68" t="n">
        <v>-0.0023878</v>
      </c>
      <c r="K158" s="68" t="n">
        <v>-0.00010016</v>
      </c>
    </row>
    <row r="159" customFormat="false" ht="15" hidden="false" customHeight="false" outlineLevel="0" collapsed="false">
      <c r="A159" s="146" t="n">
        <v>533</v>
      </c>
      <c r="B159" s="68" t="n">
        <v>-0.0051034</v>
      </c>
      <c r="C159" s="68" t="n">
        <v>0.011393</v>
      </c>
      <c r="D159" s="68" t="n">
        <v>-0.021021</v>
      </c>
      <c r="E159" s="68" t="n">
        <v>0.044577</v>
      </c>
      <c r="F159" s="68" t="n">
        <v>0.032891</v>
      </c>
      <c r="G159" s="68" t="n">
        <v>-0.014238</v>
      </c>
      <c r="H159" s="68" t="n">
        <v>0.0044127</v>
      </c>
      <c r="I159" s="68" t="n">
        <v>-0.0009738</v>
      </c>
      <c r="J159" s="68" t="n">
        <v>-0.0022978</v>
      </c>
      <c r="K159" s="68" t="n">
        <v>-8.0374E-005</v>
      </c>
    </row>
    <row r="160" customFormat="false" ht="15" hidden="false" customHeight="false" outlineLevel="0" collapsed="false">
      <c r="A160" s="146" t="n">
        <v>534</v>
      </c>
      <c r="B160" s="68" t="n">
        <v>-0.0048015</v>
      </c>
      <c r="C160" s="68" t="n">
        <v>0.010685</v>
      </c>
      <c r="D160" s="68" t="n">
        <v>-0.019711</v>
      </c>
      <c r="E160" s="68" t="n">
        <v>0.041077</v>
      </c>
      <c r="F160" s="68" t="n">
        <v>0.036183</v>
      </c>
      <c r="G160" s="68" t="n">
        <v>-0.015577</v>
      </c>
      <c r="H160" s="68" t="n">
        <v>0.0047516</v>
      </c>
      <c r="I160" s="68" t="n">
        <v>-0.0011525</v>
      </c>
      <c r="J160" s="68" t="n">
        <v>-0.0022104</v>
      </c>
      <c r="K160" s="68" t="n">
        <v>-6.0608E-005</v>
      </c>
    </row>
    <row r="161" customFormat="false" ht="15" hidden="false" customHeight="false" outlineLevel="0" collapsed="false">
      <c r="A161" s="146" t="n">
        <v>535</v>
      </c>
      <c r="B161" s="68" t="n">
        <v>-0.0044771</v>
      </c>
      <c r="C161" s="68" t="n">
        <v>0.009942</v>
      </c>
      <c r="D161" s="68" t="n">
        <v>-0.018333</v>
      </c>
      <c r="E161" s="68" t="n">
        <v>0.037548</v>
      </c>
      <c r="F161" s="68" t="n">
        <v>0.039419</v>
      </c>
      <c r="G161" s="68" t="n">
        <v>-0.016849</v>
      </c>
      <c r="H161" s="68" t="n">
        <v>0.0050689</v>
      </c>
      <c r="I161" s="68" t="n">
        <v>-0.0013235</v>
      </c>
      <c r="J161" s="68" t="n">
        <v>-0.0021262</v>
      </c>
      <c r="K161" s="68" t="n">
        <v>-4.0996E-005</v>
      </c>
    </row>
    <row r="162" customFormat="false" ht="15" hidden="false" customHeight="false" outlineLevel="0" collapsed="false">
      <c r="A162" s="146" t="n">
        <v>536</v>
      </c>
      <c r="B162" s="68" t="n">
        <v>-0.0041335</v>
      </c>
      <c r="C162" s="68" t="n">
        <v>0.0091713</v>
      </c>
      <c r="D162" s="68" t="n">
        <v>-0.016901</v>
      </c>
      <c r="E162" s="68" t="n">
        <v>0.03401</v>
      </c>
      <c r="F162" s="68" t="n">
        <v>0.042578</v>
      </c>
      <c r="G162" s="68" t="n">
        <v>-0.018039</v>
      </c>
      <c r="H162" s="68" t="n">
        <v>0.0053608</v>
      </c>
      <c r="I162" s="68" t="n">
        <v>-0.0014852</v>
      </c>
      <c r="J162" s="68" t="n">
        <v>-0.0020457</v>
      </c>
      <c r="K162" s="68" t="n">
        <v>-2.1673E-005</v>
      </c>
    </row>
    <row r="163" customFormat="false" ht="15" hidden="false" customHeight="false" outlineLevel="0" collapsed="false">
      <c r="A163" s="146" t="n">
        <v>537</v>
      </c>
      <c r="B163" s="68" t="n">
        <v>-0.0037736</v>
      </c>
      <c r="C163" s="68" t="n">
        <v>0.0083799</v>
      </c>
      <c r="D163" s="68" t="n">
        <v>-0.015428</v>
      </c>
      <c r="E163" s="68" t="n">
        <v>0.030483</v>
      </c>
      <c r="F163" s="68" t="n">
        <v>0.045642</v>
      </c>
      <c r="G163" s="68" t="n">
        <v>-0.019135</v>
      </c>
      <c r="H163" s="68" t="n">
        <v>0.0056238</v>
      </c>
      <c r="I163" s="68" t="n">
        <v>-0.0016362</v>
      </c>
      <c r="J163" s="68" t="n">
        <v>-0.0019695</v>
      </c>
      <c r="K163" s="68" t="n">
        <v>-2.7674E-006</v>
      </c>
    </row>
    <row r="164" customFormat="false" ht="15" hidden="false" customHeight="false" outlineLevel="0" collapsed="false">
      <c r="A164" s="146" t="n">
        <v>538</v>
      </c>
      <c r="B164" s="68" t="n">
        <v>-0.0034005</v>
      </c>
      <c r="C164" s="68" t="n">
        <v>0.0075748</v>
      </c>
      <c r="D164" s="68" t="n">
        <v>-0.013927</v>
      </c>
      <c r="E164" s="68" t="n">
        <v>0.026986</v>
      </c>
      <c r="F164" s="68" t="n">
        <v>0.048591</v>
      </c>
      <c r="G164" s="68" t="n">
        <v>-0.020125</v>
      </c>
      <c r="H164" s="68" t="n">
        <v>0.0058548</v>
      </c>
      <c r="I164" s="68" t="n">
        <v>-0.0017751</v>
      </c>
      <c r="J164" s="68" t="n">
        <v>-0.0018981</v>
      </c>
      <c r="K164" s="68" t="n">
        <v>1.5593E-005</v>
      </c>
    </row>
    <row r="165" customFormat="false" ht="15" hidden="false" customHeight="false" outlineLevel="0" collapsed="false">
      <c r="A165" s="146" t="n">
        <v>539</v>
      </c>
      <c r="B165" s="68" t="n">
        <v>-0.0030172</v>
      </c>
      <c r="C165" s="68" t="n">
        <v>0.0067624</v>
      </c>
      <c r="D165" s="68" t="n">
        <v>-0.01241</v>
      </c>
      <c r="E165" s="68" t="n">
        <v>0.023535</v>
      </c>
      <c r="F165" s="68" t="n">
        <v>0.051408</v>
      </c>
      <c r="G165" s="68" t="n">
        <v>-0.020999</v>
      </c>
      <c r="H165" s="68" t="n">
        <v>0.0060507</v>
      </c>
      <c r="I165" s="68" t="n">
        <v>-0.0019008</v>
      </c>
      <c r="J165" s="68" t="n">
        <v>-0.001832</v>
      </c>
      <c r="K165" s="68" t="n">
        <v>3.3284E-005</v>
      </c>
    </row>
    <row r="166" customFormat="false" ht="15" hidden="false" customHeight="false" outlineLevel="0" collapsed="false">
      <c r="A166" s="146" t="n">
        <v>540</v>
      </c>
      <c r="B166" s="68" t="n">
        <v>-0.0026266</v>
      </c>
      <c r="C166" s="68" t="n">
        <v>0.0059489</v>
      </c>
      <c r="D166" s="68" t="n">
        <v>-0.010888</v>
      </c>
      <c r="E166" s="68" t="n">
        <v>0.020149</v>
      </c>
      <c r="F166" s="68" t="n">
        <v>0.054078</v>
      </c>
      <c r="G166" s="68" t="n">
        <v>-0.021747</v>
      </c>
      <c r="H166" s="68" t="n">
        <v>0.0062089</v>
      </c>
      <c r="I166" s="68" t="n">
        <v>-0.0020121</v>
      </c>
      <c r="J166" s="68" t="n">
        <v>-0.0017714</v>
      </c>
      <c r="K166" s="68" t="n">
        <v>5.0191E-005</v>
      </c>
    </row>
    <row r="167" customFormat="false" ht="15" hidden="false" customHeight="false" outlineLevel="0" collapsed="false">
      <c r="A167" s="146" t="n">
        <v>541</v>
      </c>
      <c r="B167" s="68" t="n">
        <v>-0.0022315</v>
      </c>
      <c r="C167" s="68" t="n">
        <v>0.00514</v>
      </c>
      <c r="D167" s="68" t="n">
        <v>-0.009373</v>
      </c>
      <c r="E167" s="68" t="n">
        <v>0.016842</v>
      </c>
      <c r="F167" s="68" t="n">
        <v>0.056585</v>
      </c>
      <c r="G167" s="68" t="n">
        <v>-0.022358</v>
      </c>
      <c r="H167" s="68" t="n">
        <v>0.0063273</v>
      </c>
      <c r="I167" s="68" t="n">
        <v>-0.0021081</v>
      </c>
      <c r="J167" s="68" t="n">
        <v>-0.0017167</v>
      </c>
      <c r="K167" s="68" t="n">
        <v>6.62E-005</v>
      </c>
    </row>
    <row r="168" customFormat="false" ht="15" hidden="false" customHeight="false" outlineLevel="0" collapsed="false">
      <c r="A168" s="146" t="n">
        <v>542</v>
      </c>
      <c r="B168" s="68" t="n">
        <v>-0.0018346</v>
      </c>
      <c r="C168" s="68" t="n">
        <v>0.0043411</v>
      </c>
      <c r="D168" s="68" t="n">
        <v>-0.0078741</v>
      </c>
      <c r="E168" s="68" t="n">
        <v>0.013629</v>
      </c>
      <c r="F168" s="68" t="n">
        <v>0.058917</v>
      </c>
      <c r="G168" s="68" t="n">
        <v>-0.022827</v>
      </c>
      <c r="H168" s="68" t="n">
        <v>0.0064039</v>
      </c>
      <c r="I168" s="68" t="n">
        <v>-0.002188</v>
      </c>
      <c r="J168" s="68" t="n">
        <v>-0.0016682</v>
      </c>
      <c r="K168" s="68" t="n">
        <v>8.1208E-005</v>
      </c>
    </row>
    <row r="169" customFormat="false" ht="15" hidden="false" customHeight="false" outlineLevel="0" collapsed="false">
      <c r="A169" s="146" t="n">
        <v>543</v>
      </c>
      <c r="B169" s="68" t="n">
        <v>-0.0014384</v>
      </c>
      <c r="C169" s="68" t="n">
        <v>0.0035571</v>
      </c>
      <c r="D169" s="68" t="n">
        <v>-0.0064005</v>
      </c>
      <c r="E169" s="68" t="n">
        <v>0.010522</v>
      </c>
      <c r="F169" s="68" t="n">
        <v>0.061061</v>
      </c>
      <c r="G169" s="68" t="n">
        <v>-0.023145</v>
      </c>
      <c r="H169" s="68" t="n">
        <v>0.0064371</v>
      </c>
      <c r="I169" s="68" t="n">
        <v>-0.0022511</v>
      </c>
      <c r="J169" s="68" t="n">
        <v>-0.0016261</v>
      </c>
      <c r="K169" s="68" t="n">
        <v>9.5115E-005</v>
      </c>
    </row>
    <row r="170" customFormat="false" ht="15" hidden="false" customHeight="false" outlineLevel="0" collapsed="false">
      <c r="A170" s="146" t="n">
        <v>544</v>
      </c>
      <c r="B170" s="68" t="n">
        <v>-0.0010454</v>
      </c>
      <c r="C170" s="68" t="n">
        <v>0.0027928</v>
      </c>
      <c r="D170" s="68" t="n">
        <v>-0.0049607</v>
      </c>
      <c r="E170" s="68" t="n">
        <v>0.0075335</v>
      </c>
      <c r="F170" s="68" t="n">
        <v>0.063007</v>
      </c>
      <c r="G170" s="68" t="n">
        <v>-0.023308</v>
      </c>
      <c r="H170" s="68" t="n">
        <v>0.0064257</v>
      </c>
      <c r="I170" s="68" t="n">
        <v>-0.002297</v>
      </c>
      <c r="J170" s="68" t="n">
        <v>-0.0015906</v>
      </c>
      <c r="K170" s="68" t="n">
        <v>0.00010783</v>
      </c>
    </row>
    <row r="171" customFormat="false" ht="15" hidden="false" customHeight="false" outlineLevel="0" collapsed="false">
      <c r="A171" s="146" t="n">
        <v>545</v>
      </c>
      <c r="B171" s="68" t="n">
        <v>-0.00065806</v>
      </c>
      <c r="C171" s="68" t="n">
        <v>0.0020522</v>
      </c>
      <c r="D171" s="68" t="n">
        <v>-0.0035623</v>
      </c>
      <c r="E171" s="68" t="n">
        <v>0.0046737</v>
      </c>
      <c r="F171" s="68" t="n">
        <v>0.064746</v>
      </c>
      <c r="G171" s="68" t="n">
        <v>-0.02331</v>
      </c>
      <c r="H171" s="68" t="n">
        <v>0.0063689</v>
      </c>
      <c r="I171" s="68" t="n">
        <v>-0.0023253</v>
      </c>
      <c r="J171" s="68" t="n">
        <v>-0.0015617</v>
      </c>
      <c r="K171" s="68" t="n">
        <v>0.00011927</v>
      </c>
    </row>
    <row r="172" customFormat="false" ht="15" hidden="false" customHeight="false" outlineLevel="0" collapsed="false">
      <c r="A172" s="146" t="n">
        <v>546</v>
      </c>
      <c r="B172" s="68" t="n">
        <v>-0.00027856</v>
      </c>
      <c r="C172" s="68" t="n">
        <v>0.0013391</v>
      </c>
      <c r="D172" s="68" t="n">
        <v>-0.0022123</v>
      </c>
      <c r="E172" s="68" t="n">
        <v>0.0019518</v>
      </c>
      <c r="F172" s="68" t="n">
        <v>0.06627</v>
      </c>
      <c r="G172" s="68" t="n">
        <v>-0.023148</v>
      </c>
      <c r="H172" s="68" t="n">
        <v>0.0062662</v>
      </c>
      <c r="I172" s="68" t="n">
        <v>-0.0023357</v>
      </c>
      <c r="J172" s="68" t="n">
        <v>-0.0015396</v>
      </c>
      <c r="K172" s="68" t="n">
        <v>0.00012937</v>
      </c>
    </row>
    <row r="173" customFormat="false" ht="15" hidden="false" customHeight="false" outlineLevel="0" collapsed="false">
      <c r="A173" s="146" t="n">
        <v>547</v>
      </c>
      <c r="B173" s="68" t="n">
        <v>9.0986E-005</v>
      </c>
      <c r="C173" s="68" t="n">
        <v>0.00065711</v>
      </c>
      <c r="D173" s="68" t="n">
        <v>-0.00091673</v>
      </c>
      <c r="E173" s="68" t="n">
        <v>-0.00062396</v>
      </c>
      <c r="F173" s="68" t="n">
        <v>0.067573</v>
      </c>
      <c r="G173" s="68" t="n">
        <v>-0.02282</v>
      </c>
      <c r="H173" s="68" t="n">
        <v>0.0061175</v>
      </c>
      <c r="I173" s="68" t="n">
        <v>-0.0023282</v>
      </c>
      <c r="J173" s="68" t="n">
        <v>-0.0015242</v>
      </c>
      <c r="K173" s="68" t="n">
        <v>0.00013804</v>
      </c>
    </row>
    <row r="174" customFormat="false" ht="15" hidden="false" customHeight="false" outlineLevel="0" collapsed="false">
      <c r="A174" s="146" t="n">
        <v>548</v>
      </c>
      <c r="B174" s="68" t="n">
        <v>0.00044859</v>
      </c>
      <c r="C174" s="68" t="n">
        <v>9.1259E-006</v>
      </c>
      <c r="D174" s="68" t="n">
        <v>0.00031891</v>
      </c>
      <c r="E174" s="68" t="n">
        <v>-0.0030467</v>
      </c>
      <c r="F174" s="68" t="n">
        <v>0.068649</v>
      </c>
      <c r="G174" s="68" t="n">
        <v>-0.022323</v>
      </c>
      <c r="H174" s="68" t="n">
        <v>0.0059228</v>
      </c>
      <c r="I174" s="68" t="n">
        <v>-0.0023027</v>
      </c>
      <c r="J174" s="68" t="n">
        <v>-0.0015156</v>
      </c>
      <c r="K174" s="68" t="n">
        <v>0.00014523</v>
      </c>
    </row>
    <row r="175" customFormat="false" ht="15" hidden="false" customHeight="false" outlineLevel="0" collapsed="false">
      <c r="A175" s="146" t="n">
        <v>549</v>
      </c>
      <c r="B175" s="68" t="n">
        <v>0.00079242</v>
      </c>
      <c r="C175" s="68" t="n">
        <v>-0.00060212</v>
      </c>
      <c r="D175" s="68" t="n">
        <v>0.0014899</v>
      </c>
      <c r="E175" s="68" t="n">
        <v>-0.0053107</v>
      </c>
      <c r="F175" s="68" t="n">
        <v>0.069496</v>
      </c>
      <c r="G175" s="68" t="n">
        <v>-0.021657</v>
      </c>
      <c r="H175" s="68" t="n">
        <v>0.0056826</v>
      </c>
      <c r="I175" s="68" t="n">
        <v>-0.0022594</v>
      </c>
      <c r="J175" s="68" t="n">
        <v>-0.0015136</v>
      </c>
      <c r="K175" s="68" t="n">
        <v>0.00015088</v>
      </c>
    </row>
    <row r="176" customFormat="false" ht="15" hidden="false" customHeight="false" outlineLevel="0" collapsed="false">
      <c r="A176" s="146" t="n">
        <v>550</v>
      </c>
      <c r="B176" s="68" t="n">
        <v>0.0011208</v>
      </c>
      <c r="C176" s="68" t="n">
        <v>-0.0011743</v>
      </c>
      <c r="D176" s="68" t="n">
        <v>0.002592</v>
      </c>
      <c r="E176" s="68" t="n">
        <v>-0.0074108</v>
      </c>
      <c r="F176" s="68" t="n">
        <v>0.070109</v>
      </c>
      <c r="G176" s="68" t="n">
        <v>-0.020823</v>
      </c>
      <c r="H176" s="68" t="n">
        <v>0.0053977</v>
      </c>
      <c r="I176" s="68" t="n">
        <v>-0.0021985</v>
      </c>
      <c r="J176" s="68" t="n">
        <v>-0.0015181</v>
      </c>
      <c r="K176" s="68" t="n">
        <v>0.00015496</v>
      </c>
    </row>
    <row r="177" customFormat="false" ht="15" hidden="false" customHeight="false" outlineLevel="0" collapsed="false">
      <c r="A177" s="146" t="n">
        <v>551</v>
      </c>
      <c r="B177" s="68" t="n">
        <v>0.001432</v>
      </c>
      <c r="C177" s="68" t="n">
        <v>-0.0017054</v>
      </c>
      <c r="D177" s="68" t="n">
        <v>0.0036218</v>
      </c>
      <c r="E177" s="68" t="n">
        <v>-0.0093434</v>
      </c>
      <c r="F177" s="68" t="n">
        <v>0.070488</v>
      </c>
      <c r="G177" s="68" t="n">
        <v>-0.019822</v>
      </c>
      <c r="H177" s="68" t="n">
        <v>0.0050692</v>
      </c>
      <c r="I177" s="68" t="n">
        <v>-0.0021204</v>
      </c>
      <c r="J177" s="68" t="n">
        <v>-0.0015291</v>
      </c>
      <c r="K177" s="68" t="n">
        <v>0.00015741</v>
      </c>
    </row>
    <row r="178" customFormat="false" ht="15" hidden="false" customHeight="false" outlineLevel="0" collapsed="false">
      <c r="A178" s="146" t="n">
        <v>552</v>
      </c>
      <c r="B178" s="68" t="n">
        <v>0.0017248</v>
      </c>
      <c r="C178" s="68" t="n">
        <v>-0.0021938</v>
      </c>
      <c r="D178" s="68" t="n">
        <v>0.0045763</v>
      </c>
      <c r="E178" s="68" t="n">
        <v>-0.011106</v>
      </c>
      <c r="F178" s="68" t="n">
        <v>0.070632</v>
      </c>
      <c r="G178" s="68" t="n">
        <v>-0.018655</v>
      </c>
      <c r="H178" s="68" t="n">
        <v>0.0046983</v>
      </c>
      <c r="I178" s="68" t="n">
        <v>-0.0020256</v>
      </c>
      <c r="J178" s="68" t="n">
        <v>-0.0015462</v>
      </c>
      <c r="K178" s="68" t="n">
        <v>0.00015821</v>
      </c>
    </row>
    <row r="179" customFormat="false" ht="15" hidden="false" customHeight="false" outlineLevel="0" collapsed="false">
      <c r="A179" s="146" t="n">
        <v>553</v>
      </c>
      <c r="B179" s="68" t="n">
        <v>0.0019979</v>
      </c>
      <c r="C179" s="68" t="n">
        <v>-0.0026382</v>
      </c>
      <c r="D179" s="68" t="n">
        <v>0.0054533</v>
      </c>
      <c r="E179" s="68" t="n">
        <v>-0.012695</v>
      </c>
      <c r="F179" s="68" t="n">
        <v>0.070541</v>
      </c>
      <c r="G179" s="68" t="n">
        <v>-0.017325</v>
      </c>
      <c r="H179" s="68" t="n">
        <v>0.0042867</v>
      </c>
      <c r="I179" s="68" t="n">
        <v>-0.0019147</v>
      </c>
      <c r="J179" s="68" t="n">
        <v>-0.0015693</v>
      </c>
      <c r="K179" s="68" t="n">
        <v>0.00015734</v>
      </c>
    </row>
    <row r="180" customFormat="false" ht="15" hidden="false" customHeight="false" outlineLevel="0" collapsed="false">
      <c r="A180" s="146" t="n">
        <v>554</v>
      </c>
      <c r="B180" s="68" t="n">
        <v>0.00225</v>
      </c>
      <c r="C180" s="68" t="n">
        <v>-0.0030374</v>
      </c>
      <c r="D180" s="68" t="n">
        <v>0.0062508</v>
      </c>
      <c r="E180" s="68" t="n">
        <v>-0.014111</v>
      </c>
      <c r="F180" s="68" t="n">
        <v>0.070218</v>
      </c>
      <c r="G180" s="68" t="n">
        <v>-0.015837</v>
      </c>
      <c r="H180" s="68" t="n">
        <v>0.0038362</v>
      </c>
      <c r="I180" s="68" t="n">
        <v>-0.0017882</v>
      </c>
      <c r="J180" s="68" t="n">
        <v>-0.0015982</v>
      </c>
      <c r="K180" s="68" t="n">
        <v>0.00015477</v>
      </c>
    </row>
    <row r="181" customFormat="false" ht="15" hidden="false" customHeight="false" outlineLevel="0" collapsed="false">
      <c r="A181" s="146" t="n">
        <v>555</v>
      </c>
      <c r="B181" s="68" t="n">
        <v>0.0024803</v>
      </c>
      <c r="C181" s="68" t="n">
        <v>-0.0033908</v>
      </c>
      <c r="D181" s="68" t="n">
        <v>0.0069677</v>
      </c>
      <c r="E181" s="68" t="n">
        <v>-0.015354</v>
      </c>
      <c r="F181" s="68" t="n">
        <v>0.069664</v>
      </c>
      <c r="G181" s="68" t="n">
        <v>-0.014194</v>
      </c>
      <c r="H181" s="68" t="n">
        <v>0.0033489</v>
      </c>
      <c r="I181" s="68" t="n">
        <v>-0.001647</v>
      </c>
      <c r="J181" s="68" t="n">
        <v>-0.0016325</v>
      </c>
      <c r="K181" s="68" t="n">
        <v>0.00015049</v>
      </c>
    </row>
    <row r="182" customFormat="false" ht="15" hidden="false" customHeight="false" outlineLevel="0" collapsed="false">
      <c r="A182" s="146" t="n">
        <v>556</v>
      </c>
      <c r="B182" s="68" t="n">
        <v>0.0026878</v>
      </c>
      <c r="C182" s="68" t="n">
        <v>-0.0036979</v>
      </c>
      <c r="D182" s="68" t="n">
        <v>0.0076031</v>
      </c>
      <c r="E182" s="68" t="n">
        <v>-0.016423</v>
      </c>
      <c r="F182" s="68" t="n">
        <v>0.068885</v>
      </c>
      <c r="G182" s="68" t="n">
        <v>-0.012401</v>
      </c>
      <c r="H182" s="68" t="n">
        <v>0.0028272</v>
      </c>
      <c r="I182" s="68" t="n">
        <v>-0.001492</v>
      </c>
      <c r="J182" s="68" t="n">
        <v>-0.0016719</v>
      </c>
      <c r="K182" s="68" t="n">
        <v>0.00014451</v>
      </c>
    </row>
    <row r="183" customFormat="false" ht="15" hidden="false" customHeight="false" outlineLevel="0" collapsed="false">
      <c r="A183" s="146" t="n">
        <v>557</v>
      </c>
      <c r="B183" s="68" t="n">
        <v>0.0028719</v>
      </c>
      <c r="C183" s="68" t="n">
        <v>-0.0039586</v>
      </c>
      <c r="D183" s="68" t="n">
        <v>0.0081568</v>
      </c>
      <c r="E183" s="68" t="n">
        <v>-0.017321</v>
      </c>
      <c r="F183" s="68" t="n">
        <v>0.067883</v>
      </c>
      <c r="G183" s="68" t="n">
        <v>-0.010465</v>
      </c>
      <c r="H183" s="68" t="n">
        <v>0.0022737</v>
      </c>
      <c r="I183" s="68" t="n">
        <v>-0.0013239</v>
      </c>
      <c r="J183" s="68" t="n">
        <v>-0.0017163</v>
      </c>
      <c r="K183" s="68" t="n">
        <v>0.00013683</v>
      </c>
    </row>
    <row r="184" customFormat="false" ht="15" hidden="false" customHeight="false" outlineLevel="0" collapsed="false">
      <c r="A184" s="146" t="n">
        <v>558</v>
      </c>
      <c r="B184" s="68" t="n">
        <v>0.0030319</v>
      </c>
      <c r="C184" s="68" t="n">
        <v>-0.004173</v>
      </c>
      <c r="D184" s="68" t="n">
        <v>0.0086289</v>
      </c>
      <c r="E184" s="68" t="n">
        <v>-0.018049</v>
      </c>
      <c r="F184" s="68" t="n">
        <v>0.066665</v>
      </c>
      <c r="G184" s="68" t="n">
        <v>-0.0083925</v>
      </c>
      <c r="H184" s="68" t="n">
        <v>0.0016912</v>
      </c>
      <c r="I184" s="68" t="n">
        <v>-0.0011439</v>
      </c>
      <c r="J184" s="68" t="n">
        <v>-0.001765</v>
      </c>
      <c r="K184" s="68" t="n">
        <v>0.00012746</v>
      </c>
    </row>
    <row r="185" customFormat="false" ht="15" hidden="false" customHeight="false" outlineLevel="0" collapsed="false">
      <c r="A185" s="146" t="n">
        <v>559</v>
      </c>
      <c r="B185" s="68" t="n">
        <v>0.0031675</v>
      </c>
      <c r="C185" s="68" t="n">
        <v>-0.0043413</v>
      </c>
      <c r="D185" s="68" t="n">
        <v>0.0090201</v>
      </c>
      <c r="E185" s="68" t="n">
        <v>-0.01861</v>
      </c>
      <c r="F185" s="68" t="n">
        <v>0.065238</v>
      </c>
      <c r="G185" s="68" t="n">
        <v>-0.0061901</v>
      </c>
      <c r="H185" s="68" t="n">
        <v>0.0010826</v>
      </c>
      <c r="I185" s="68" t="n">
        <v>-0.0009531</v>
      </c>
      <c r="J185" s="68" t="n">
        <v>-0.0018179</v>
      </c>
      <c r="K185" s="68" t="n">
        <v>0.00011643</v>
      </c>
    </row>
    <row r="186" customFormat="false" ht="15" hidden="false" customHeight="false" outlineLevel="0" collapsed="false">
      <c r="A186" s="146" t="n">
        <v>560</v>
      </c>
      <c r="B186" s="68" t="n">
        <v>0.0032784</v>
      </c>
      <c r="C186" s="68" t="n">
        <v>-0.0044643</v>
      </c>
      <c r="D186" s="68" t="n">
        <v>0.0093313</v>
      </c>
      <c r="E186" s="68" t="n">
        <v>-0.019008</v>
      </c>
      <c r="F186" s="68" t="n">
        <v>0.063608</v>
      </c>
      <c r="G186" s="68" t="n">
        <v>-0.0038662</v>
      </c>
      <c r="H186" s="68" t="n">
        <v>0.00045134</v>
      </c>
      <c r="I186" s="68" t="n">
        <v>-0.00075255</v>
      </c>
      <c r="J186" s="68" t="n">
        <v>-0.0018745</v>
      </c>
      <c r="K186" s="68" t="n">
        <v>0.00010375</v>
      </c>
    </row>
    <row r="187" customFormat="false" ht="15" hidden="false" customHeight="false" outlineLevel="0" collapsed="false">
      <c r="A187" s="146" t="n">
        <v>561</v>
      </c>
      <c r="B187" s="68" t="n">
        <v>0.0033645</v>
      </c>
      <c r="C187" s="68" t="n">
        <v>-0.0045427</v>
      </c>
      <c r="D187" s="68" t="n">
        <v>0.009564</v>
      </c>
      <c r="E187" s="68" t="n">
        <v>-0.019247</v>
      </c>
      <c r="F187" s="68" t="n">
        <v>0.061783</v>
      </c>
      <c r="G187" s="68" t="n">
        <v>-0.0014291</v>
      </c>
      <c r="H187" s="68" t="n">
        <v>-0.00019921</v>
      </c>
      <c r="I187" s="68" t="n">
        <v>-0.00054354</v>
      </c>
      <c r="J187" s="68" t="n">
        <v>-0.0019344</v>
      </c>
      <c r="K187" s="68" t="n">
        <v>8.9465E-005</v>
      </c>
    </row>
    <row r="188" customFormat="false" ht="15" hidden="false" customHeight="false" outlineLevel="0" collapsed="false">
      <c r="A188" s="146" t="n">
        <v>562</v>
      </c>
      <c r="B188" s="68" t="n">
        <v>0.0034257</v>
      </c>
      <c r="C188" s="68" t="n">
        <v>-0.0045776</v>
      </c>
      <c r="D188" s="68" t="n">
        <v>0.0097199</v>
      </c>
      <c r="E188" s="68" t="n">
        <v>-0.019332</v>
      </c>
      <c r="F188" s="68" t="n">
        <v>0.059773</v>
      </c>
      <c r="G188" s="68" t="n">
        <v>0.0011117</v>
      </c>
      <c r="H188" s="68" t="n">
        <v>-0.0008654</v>
      </c>
      <c r="I188" s="68" t="n">
        <v>-0.00032736</v>
      </c>
      <c r="J188" s="68" t="n">
        <v>-0.0019972</v>
      </c>
      <c r="K188" s="68" t="n">
        <v>7.3617E-005</v>
      </c>
    </row>
    <row r="189" customFormat="false" ht="15" hidden="false" customHeight="false" outlineLevel="0" collapsed="false">
      <c r="A189" s="146" t="n">
        <v>563</v>
      </c>
      <c r="B189" s="68" t="n">
        <v>0.0034621</v>
      </c>
      <c r="C189" s="68" t="n">
        <v>-0.0045703</v>
      </c>
      <c r="D189" s="68" t="n">
        <v>0.0098012</v>
      </c>
      <c r="E189" s="68" t="n">
        <v>-0.019268</v>
      </c>
      <c r="F189" s="68" t="n">
        <v>0.057587</v>
      </c>
      <c r="G189" s="68" t="n">
        <v>0.0037466</v>
      </c>
      <c r="H189" s="68" t="n">
        <v>-0.0015434</v>
      </c>
      <c r="I189" s="68" t="n">
        <v>-0.00010536</v>
      </c>
      <c r="J189" s="68" t="n">
        <v>-0.0020624</v>
      </c>
      <c r="K189" s="68" t="n">
        <v>5.6253E-005</v>
      </c>
    </row>
    <row r="190" customFormat="false" ht="15" hidden="false" customHeight="false" outlineLevel="0" collapsed="false">
      <c r="A190" s="146" t="n">
        <v>564</v>
      </c>
      <c r="B190" s="68" t="n">
        <v>0.003474</v>
      </c>
      <c r="C190" s="68" t="n">
        <v>-0.0045221</v>
      </c>
      <c r="D190" s="68" t="n">
        <v>0.0098104</v>
      </c>
      <c r="E190" s="68" t="n">
        <v>-0.019062</v>
      </c>
      <c r="F190" s="68" t="n">
        <v>0.055235</v>
      </c>
      <c r="G190" s="68" t="n">
        <v>0.0064652</v>
      </c>
      <c r="H190" s="68" t="n">
        <v>-0.0022292</v>
      </c>
      <c r="I190" s="68" t="n">
        <v>0.00012103</v>
      </c>
      <c r="J190" s="68" t="n">
        <v>-0.0021296</v>
      </c>
      <c r="K190" s="68" t="n">
        <v>3.743E-005</v>
      </c>
    </row>
    <row r="191" customFormat="false" ht="15" hidden="false" customHeight="false" outlineLevel="0" collapsed="false">
      <c r="A191" s="146" t="n">
        <v>565</v>
      </c>
      <c r="B191" s="68" t="n">
        <v>0.0034619</v>
      </c>
      <c r="C191" s="68" t="n">
        <v>-0.0044349</v>
      </c>
      <c r="D191" s="68" t="n">
        <v>0.0097501</v>
      </c>
      <c r="E191" s="68" t="n">
        <v>-0.01872</v>
      </c>
      <c r="F191" s="68" t="n">
        <v>0.052729</v>
      </c>
      <c r="G191" s="68" t="n">
        <v>0.0092567</v>
      </c>
      <c r="H191" s="68" t="n">
        <v>-0.0029186</v>
      </c>
      <c r="I191" s="68" t="n">
        <v>0.00035037</v>
      </c>
      <c r="J191" s="68" t="n">
        <v>-0.0021982</v>
      </c>
      <c r="K191" s="68" t="n">
        <v>1.7212E-005</v>
      </c>
    </row>
    <row r="192" customFormat="false" ht="15" hidden="false" customHeight="false" outlineLevel="0" collapsed="false">
      <c r="A192" s="146" t="n">
        <v>566</v>
      </c>
      <c r="B192" s="68" t="n">
        <v>0.0034262</v>
      </c>
      <c r="C192" s="68" t="n">
        <v>-0.0043104</v>
      </c>
      <c r="D192" s="68" t="n">
        <v>0.0096235</v>
      </c>
      <c r="E192" s="68" t="n">
        <v>-0.018249</v>
      </c>
      <c r="F192" s="68" t="n">
        <v>0.050081</v>
      </c>
      <c r="G192" s="68" t="n">
        <v>0.01211</v>
      </c>
      <c r="H192" s="68" t="n">
        <v>-0.0036073</v>
      </c>
      <c r="I192" s="68" t="n">
        <v>0.00058112</v>
      </c>
      <c r="J192" s="68" t="n">
        <v>-0.0022679</v>
      </c>
      <c r="K192" s="68" t="n">
        <v>-4.3327E-006</v>
      </c>
    </row>
    <row r="193" customFormat="false" ht="15" hidden="false" customHeight="false" outlineLevel="0" collapsed="false">
      <c r="A193" s="146" t="n">
        <v>567</v>
      </c>
      <c r="B193" s="68" t="n">
        <v>0.0033676</v>
      </c>
      <c r="C193" s="68" t="n">
        <v>-0.0041507</v>
      </c>
      <c r="D193" s="68" t="n">
        <v>0.0094339</v>
      </c>
      <c r="E193" s="68" t="n">
        <v>-0.017656</v>
      </c>
      <c r="F193" s="68" t="n">
        <v>0.047301</v>
      </c>
      <c r="G193" s="68" t="n">
        <v>0.015012</v>
      </c>
      <c r="H193" s="68" t="n">
        <v>-0.0042908</v>
      </c>
      <c r="I193" s="68" t="n">
        <v>0.00081175</v>
      </c>
      <c r="J193" s="68" t="n">
        <v>-0.0023382</v>
      </c>
      <c r="K193" s="68" t="n">
        <v>-2.7127E-005</v>
      </c>
    </row>
    <row r="194" customFormat="false" ht="15" hidden="false" customHeight="false" outlineLevel="0" collapsed="false">
      <c r="A194" s="146" t="n">
        <v>568</v>
      </c>
      <c r="B194" s="68" t="n">
        <v>0.0032869</v>
      </c>
      <c r="C194" s="68" t="n">
        <v>-0.0039578</v>
      </c>
      <c r="D194" s="68" t="n">
        <v>0.0091848</v>
      </c>
      <c r="E194" s="68" t="n">
        <v>-0.01695</v>
      </c>
      <c r="F194" s="68" t="n">
        <v>0.044404</v>
      </c>
      <c r="G194" s="68" t="n">
        <v>0.017953</v>
      </c>
      <c r="H194" s="68" t="n">
        <v>-0.0049646</v>
      </c>
      <c r="I194" s="68" t="n">
        <v>0.0010406</v>
      </c>
      <c r="J194" s="68" t="n">
        <v>-0.0024085</v>
      </c>
      <c r="K194" s="68" t="n">
        <v>-5.1089E-005</v>
      </c>
    </row>
    <row r="195" customFormat="false" ht="15" hidden="false" customHeight="false" outlineLevel="0" collapsed="false">
      <c r="A195" s="146" t="n">
        <v>569</v>
      </c>
      <c r="B195" s="68" t="n">
        <v>0.0031849</v>
      </c>
      <c r="C195" s="68" t="n">
        <v>-0.0037342</v>
      </c>
      <c r="D195" s="68" t="n">
        <v>0.00888</v>
      </c>
      <c r="E195" s="68" t="n">
        <v>-0.016138</v>
      </c>
      <c r="F195" s="68" t="n">
        <v>0.041403</v>
      </c>
      <c r="G195" s="68" t="n">
        <v>0.020918</v>
      </c>
      <c r="H195" s="68" t="n">
        <v>-0.005624</v>
      </c>
      <c r="I195" s="68" t="n">
        <v>0.0012662</v>
      </c>
      <c r="J195" s="68" t="n">
        <v>-0.0024783</v>
      </c>
      <c r="K195" s="68" t="n">
        <v>-7.6131E-005</v>
      </c>
    </row>
    <row r="196" customFormat="false" ht="15" hidden="false" customHeight="false" outlineLevel="0" collapsed="false">
      <c r="A196" s="146" t="n">
        <v>570</v>
      </c>
      <c r="B196" s="68" t="n">
        <v>0.0030627</v>
      </c>
      <c r="C196" s="68" t="n">
        <v>-0.0034822</v>
      </c>
      <c r="D196" s="68" t="n">
        <v>0.0085235</v>
      </c>
      <c r="E196" s="68" t="n">
        <v>-0.01523</v>
      </c>
      <c r="F196" s="68" t="n">
        <v>0.038311</v>
      </c>
      <c r="G196" s="68" t="n">
        <v>0.023895</v>
      </c>
      <c r="H196" s="68" t="n">
        <v>-0.0062641</v>
      </c>
      <c r="I196" s="68" t="n">
        <v>0.0014867</v>
      </c>
      <c r="J196" s="68" t="n">
        <v>-0.0025472</v>
      </c>
      <c r="K196" s="68" t="n">
        <v>-0.00010216</v>
      </c>
    </row>
    <row r="197" customFormat="false" ht="15" hidden="false" customHeight="false" outlineLevel="0" collapsed="false">
      <c r="A197" s="146" t="n">
        <v>571</v>
      </c>
      <c r="B197" s="68" t="n">
        <v>0.0029215</v>
      </c>
      <c r="C197" s="68" t="n">
        <v>-0.0032045</v>
      </c>
      <c r="D197" s="68" t="n">
        <v>0.0081193</v>
      </c>
      <c r="E197" s="68" t="n">
        <v>-0.014234</v>
      </c>
      <c r="F197" s="68" t="n">
        <v>0.035143</v>
      </c>
      <c r="G197" s="68" t="n">
        <v>0.02687</v>
      </c>
      <c r="H197" s="68" t="n">
        <v>-0.0068801</v>
      </c>
      <c r="I197" s="68" t="n">
        <v>0.0017006</v>
      </c>
      <c r="J197" s="68" t="n">
        <v>-0.0026147</v>
      </c>
      <c r="K197" s="68" t="n">
        <v>-0.00012907</v>
      </c>
    </row>
    <row r="198" customFormat="false" ht="15" hidden="false" customHeight="false" outlineLevel="0" collapsed="false">
      <c r="A198" s="146" t="n">
        <v>572</v>
      </c>
      <c r="B198" s="68" t="n">
        <v>0.0027624</v>
      </c>
      <c r="C198" s="68" t="n">
        <v>-0.0029038</v>
      </c>
      <c r="D198" s="68" t="n">
        <v>0.0076719</v>
      </c>
      <c r="E198" s="68" t="n">
        <v>-0.01316</v>
      </c>
      <c r="F198" s="68" t="n">
        <v>0.031913</v>
      </c>
      <c r="G198" s="68" t="n">
        <v>0.029831</v>
      </c>
      <c r="H198" s="68" t="n">
        <v>-0.0074671</v>
      </c>
      <c r="I198" s="68" t="n">
        <v>0.0019061</v>
      </c>
      <c r="J198" s="68" t="n">
        <v>-0.0026803</v>
      </c>
      <c r="K198" s="68" t="n">
        <v>-0.00015675</v>
      </c>
    </row>
    <row r="199" customFormat="false" ht="15" hidden="false" customHeight="false" outlineLevel="0" collapsed="false">
      <c r="A199" s="146" t="n">
        <v>573</v>
      </c>
      <c r="B199" s="68" t="n">
        <v>0.0025868</v>
      </c>
      <c r="C199" s="68" t="n">
        <v>-0.0025827</v>
      </c>
      <c r="D199" s="68" t="n">
        <v>0.0071856</v>
      </c>
      <c r="E199" s="68" t="n">
        <v>-0.012017</v>
      </c>
      <c r="F199" s="68" t="n">
        <v>0.028637</v>
      </c>
      <c r="G199" s="68" t="n">
        <v>0.032763</v>
      </c>
      <c r="H199" s="68" t="n">
        <v>-0.0080199</v>
      </c>
      <c r="I199" s="68" t="n">
        <v>0.0021016</v>
      </c>
      <c r="J199" s="68" t="n">
        <v>-0.0027434</v>
      </c>
      <c r="K199" s="68" t="n">
        <v>-0.00018511</v>
      </c>
    </row>
    <row r="200" customFormat="false" ht="15" hidden="false" customHeight="false" outlineLevel="0" collapsed="false">
      <c r="A200" s="146" t="n">
        <v>574</v>
      </c>
      <c r="B200" s="68" t="n">
        <v>0.0023963</v>
      </c>
      <c r="C200" s="68" t="n">
        <v>-0.0022443</v>
      </c>
      <c r="D200" s="68" t="n">
        <v>0.006665</v>
      </c>
      <c r="E200" s="68" t="n">
        <v>-0.010814</v>
      </c>
      <c r="F200" s="68" t="n">
        <v>0.025329</v>
      </c>
      <c r="G200" s="68" t="n">
        <v>0.035653</v>
      </c>
      <c r="H200" s="68" t="n">
        <v>-0.0085337</v>
      </c>
      <c r="I200" s="68" t="n">
        <v>0.0022853</v>
      </c>
      <c r="J200" s="68" t="n">
        <v>-0.0028036</v>
      </c>
      <c r="K200" s="68" t="n">
        <v>-0.00021402</v>
      </c>
    </row>
    <row r="201" customFormat="false" ht="15" hidden="false" customHeight="false" outlineLevel="0" collapsed="false">
      <c r="A201" s="146" t="n">
        <v>575</v>
      </c>
      <c r="B201" s="68" t="n">
        <v>0.0021922</v>
      </c>
      <c r="C201" s="68" t="n">
        <v>-0.0018915</v>
      </c>
      <c r="D201" s="68" t="n">
        <v>0.0061148</v>
      </c>
      <c r="E201" s="68" t="n">
        <v>-0.0095625</v>
      </c>
      <c r="F201" s="68" t="n">
        <v>0.022005</v>
      </c>
      <c r="G201" s="68" t="n">
        <v>0.038486</v>
      </c>
      <c r="H201" s="68" t="n">
        <v>-0.0090032</v>
      </c>
      <c r="I201" s="68" t="n">
        <v>0.0024556</v>
      </c>
      <c r="J201" s="68" t="n">
        <v>-0.0028604</v>
      </c>
      <c r="K201" s="68" t="n">
        <v>-0.00024336</v>
      </c>
    </row>
    <row r="202" customFormat="false" ht="15" hidden="false" customHeight="false" outlineLevel="0" collapsed="false">
      <c r="A202" s="146" t="n">
        <v>576</v>
      </c>
      <c r="B202" s="68" t="n">
        <v>0.0019764</v>
      </c>
      <c r="C202" s="68" t="n">
        <v>-0.0015272</v>
      </c>
      <c r="D202" s="68" t="n">
        <v>0.0055396</v>
      </c>
      <c r="E202" s="68" t="n">
        <v>-0.0082712</v>
      </c>
      <c r="F202" s="68" t="n">
        <v>0.01868</v>
      </c>
      <c r="G202" s="68" t="n">
        <v>0.041249</v>
      </c>
      <c r="H202" s="68" t="n">
        <v>-0.0094236</v>
      </c>
      <c r="I202" s="68" t="n">
        <v>0.0026107</v>
      </c>
      <c r="J202" s="68" t="n">
        <v>-0.0029133</v>
      </c>
      <c r="K202" s="68" t="n">
        <v>-0.00027302</v>
      </c>
    </row>
    <row r="203" customFormat="false" ht="15" hidden="false" customHeight="false" outlineLevel="0" collapsed="false">
      <c r="A203" s="146" t="n">
        <v>577</v>
      </c>
      <c r="B203" s="68" t="n">
        <v>0.0017504</v>
      </c>
      <c r="C203" s="68" t="n">
        <v>-0.0011546</v>
      </c>
      <c r="D203" s="68" t="n">
        <v>0.0049443</v>
      </c>
      <c r="E203" s="68" t="n">
        <v>-0.0069506</v>
      </c>
      <c r="F203" s="68" t="n">
        <v>0.015371</v>
      </c>
      <c r="G203" s="68" t="n">
        <v>0.043927</v>
      </c>
      <c r="H203" s="68" t="n">
        <v>-0.0097896</v>
      </c>
      <c r="I203" s="68" t="n">
        <v>0.0027491</v>
      </c>
      <c r="J203" s="68" t="n">
        <v>-0.0029619</v>
      </c>
      <c r="K203" s="68" t="n">
        <v>-0.00030286</v>
      </c>
    </row>
    <row r="204" customFormat="false" ht="15" hidden="false" customHeight="false" outlineLevel="0" collapsed="false">
      <c r="A204" s="146" t="n">
        <v>578</v>
      </c>
      <c r="B204" s="68" t="n">
        <v>0.0015161</v>
      </c>
      <c r="C204" s="68" t="n">
        <v>-0.00077681</v>
      </c>
      <c r="D204" s="68" t="n">
        <v>0.0043337</v>
      </c>
      <c r="E204" s="68" t="n">
        <v>-0.0056107</v>
      </c>
      <c r="F204" s="68" t="n">
        <v>0.012093</v>
      </c>
      <c r="G204" s="68" t="n">
        <v>0.046505</v>
      </c>
      <c r="H204" s="68" t="n">
        <v>-0.010097</v>
      </c>
      <c r="I204" s="68" t="n">
        <v>0.002869</v>
      </c>
      <c r="J204" s="68" t="n">
        <v>-0.0030058</v>
      </c>
      <c r="K204" s="68" t="n">
        <v>-0.00033275</v>
      </c>
    </row>
    <row r="205" customFormat="false" ht="15" hidden="false" customHeight="false" outlineLevel="0" collapsed="false">
      <c r="A205" s="146" t="n">
        <v>579</v>
      </c>
      <c r="B205" s="68" t="n">
        <v>0.0012753</v>
      </c>
      <c r="C205" s="68" t="n">
        <v>-0.00039688</v>
      </c>
      <c r="D205" s="68" t="n">
        <v>0.0037126</v>
      </c>
      <c r="E205" s="68" t="n">
        <v>-0.0042616</v>
      </c>
      <c r="F205" s="68" t="n">
        <v>0.0088613</v>
      </c>
      <c r="G205" s="68" t="n">
        <v>0.048971</v>
      </c>
      <c r="H205" s="68" t="n">
        <v>-0.010339</v>
      </c>
      <c r="I205" s="68" t="n">
        <v>0.0029689</v>
      </c>
      <c r="J205" s="68" t="n">
        <v>-0.0030444</v>
      </c>
      <c r="K205" s="68" t="n">
        <v>-0.00036256</v>
      </c>
    </row>
    <row r="206" customFormat="false" ht="15" hidden="false" customHeight="false" outlineLevel="0" collapsed="false">
      <c r="A206" s="146" t="n">
        <v>580</v>
      </c>
      <c r="B206" s="68" t="n">
        <v>0.00103</v>
      </c>
      <c r="C206" s="68" t="n">
        <v>-1.7989E-005</v>
      </c>
      <c r="D206" s="68" t="n">
        <v>0.0030858</v>
      </c>
      <c r="E206" s="68" t="n">
        <v>-0.0029133</v>
      </c>
      <c r="F206" s="68" t="n">
        <v>0.0056921</v>
      </c>
      <c r="G206" s="68" t="n">
        <v>0.05131</v>
      </c>
      <c r="H206" s="68" t="n">
        <v>-0.010513</v>
      </c>
      <c r="I206" s="68" t="n">
        <v>0.0030473</v>
      </c>
      <c r="J206" s="68" t="n">
        <v>-0.0030773</v>
      </c>
      <c r="K206" s="68" t="n">
        <v>-0.00039216</v>
      </c>
    </row>
    <row r="207" customFormat="false" ht="15" hidden="false" customHeight="false" outlineLevel="0" collapsed="false">
      <c r="A207" s="146" t="n">
        <v>581</v>
      </c>
      <c r="B207" s="68" t="n">
        <v>0.00078193</v>
      </c>
      <c r="C207" s="68" t="n">
        <v>0.00035677</v>
      </c>
      <c r="D207" s="68" t="n">
        <v>0.002458</v>
      </c>
      <c r="E207" s="68" t="n">
        <v>-0.0015758</v>
      </c>
      <c r="F207" s="68" t="n">
        <v>0.0026006</v>
      </c>
      <c r="G207" s="68" t="n">
        <v>0.053509</v>
      </c>
      <c r="H207" s="68" t="n">
        <v>-0.010613</v>
      </c>
      <c r="I207" s="68" t="n">
        <v>0.0031026</v>
      </c>
      <c r="J207" s="68" t="n">
        <v>-0.0031042</v>
      </c>
      <c r="K207" s="68" t="n">
        <v>-0.00042141</v>
      </c>
    </row>
    <row r="208" customFormat="false" ht="15" hidden="false" customHeight="false" outlineLevel="0" collapsed="false">
      <c r="A208" s="146" t="n">
        <v>582</v>
      </c>
      <c r="B208" s="68" t="n">
        <v>0.00053319</v>
      </c>
      <c r="C208" s="68" t="n">
        <v>0.00072432</v>
      </c>
      <c r="D208" s="68" t="n">
        <v>0.0018341</v>
      </c>
      <c r="E208" s="68" t="n">
        <v>-0.00025891</v>
      </c>
      <c r="F208" s="68" t="n">
        <v>-0.00039793</v>
      </c>
      <c r="G208" s="68" t="n">
        <v>0.055554</v>
      </c>
      <c r="H208" s="68" t="n">
        <v>-0.010636</v>
      </c>
      <c r="I208" s="68" t="n">
        <v>0.0031334</v>
      </c>
      <c r="J208" s="68" t="n">
        <v>-0.0031248</v>
      </c>
      <c r="K208" s="68" t="n">
        <v>-0.00045018</v>
      </c>
    </row>
    <row r="209" customFormat="false" ht="15" hidden="false" customHeight="false" outlineLevel="0" collapsed="false">
      <c r="A209" s="146" t="n">
        <v>583</v>
      </c>
      <c r="B209" s="68" t="n">
        <v>0.00028571</v>
      </c>
      <c r="C209" s="68" t="n">
        <v>0.0010816</v>
      </c>
      <c r="D209" s="68" t="n">
        <v>0.0012185</v>
      </c>
      <c r="E209" s="68" t="n">
        <v>0.0010279</v>
      </c>
      <c r="F209" s="68" t="n">
        <v>-0.0032889</v>
      </c>
      <c r="G209" s="68" t="n">
        <v>0.057433</v>
      </c>
      <c r="H209" s="68" t="n">
        <v>-0.010576</v>
      </c>
      <c r="I209" s="68" t="n">
        <v>0.0031385</v>
      </c>
      <c r="J209" s="68" t="n">
        <v>-0.0031385</v>
      </c>
      <c r="K209" s="68" t="n">
        <v>-0.00047833</v>
      </c>
    </row>
    <row r="210" customFormat="false" ht="15" hidden="false" customHeight="false" outlineLevel="0" collapsed="false">
      <c r="A210" s="146" t="n">
        <v>584</v>
      </c>
      <c r="B210" s="68" t="n">
        <v>4.1413E-005</v>
      </c>
      <c r="C210" s="68" t="n">
        <v>0.0014258</v>
      </c>
      <c r="D210" s="68" t="n">
        <v>0.00061578</v>
      </c>
      <c r="E210" s="68" t="n">
        <v>0.0022753</v>
      </c>
      <c r="F210" s="68" t="n">
        <v>-0.006058</v>
      </c>
      <c r="G210" s="68" t="n">
        <v>0.059134</v>
      </c>
      <c r="H210" s="68" t="n">
        <v>-0.01043</v>
      </c>
      <c r="I210" s="68" t="n">
        <v>0.0031167</v>
      </c>
      <c r="J210" s="68" t="n">
        <v>-0.0031453</v>
      </c>
      <c r="K210" s="68" t="n">
        <v>-0.00050572</v>
      </c>
    </row>
    <row r="211" customFormat="false" ht="15" hidden="false" customHeight="false" outlineLevel="0" collapsed="false">
      <c r="A211" s="146" t="n">
        <v>585</v>
      </c>
      <c r="B211" s="68" t="n">
        <v>-0.00019779</v>
      </c>
      <c r="C211" s="68" t="n">
        <v>0.001754</v>
      </c>
      <c r="D211" s="68" t="n">
        <v>3.0244E-005</v>
      </c>
      <c r="E211" s="68" t="n">
        <v>0.0034745</v>
      </c>
      <c r="F211" s="68" t="n">
        <v>-0.0086917</v>
      </c>
      <c r="G211" s="68" t="n">
        <v>0.060646</v>
      </c>
      <c r="H211" s="68" t="n">
        <v>-0.010194</v>
      </c>
      <c r="I211" s="68" t="n">
        <v>0.0030668</v>
      </c>
      <c r="J211" s="68" t="n">
        <v>-0.0031446</v>
      </c>
      <c r="K211" s="68" t="n">
        <v>-0.00053223</v>
      </c>
    </row>
    <row r="212" customFormat="false" ht="15" hidden="false" customHeight="false" outlineLevel="0" collapsed="false">
      <c r="A212" s="146" t="n">
        <v>586</v>
      </c>
      <c r="B212" s="68" t="n">
        <v>-0.00043005</v>
      </c>
      <c r="C212" s="68" t="n">
        <v>0.0020636</v>
      </c>
      <c r="D212" s="68" t="n">
        <v>-0.000534</v>
      </c>
      <c r="E212" s="68" t="n">
        <v>0.004617</v>
      </c>
      <c r="F212" s="68" t="n">
        <v>-0.011177</v>
      </c>
      <c r="G212" s="68" t="n">
        <v>0.061957</v>
      </c>
      <c r="H212" s="68" t="n">
        <v>-0.009866</v>
      </c>
      <c r="I212" s="68" t="n">
        <v>0.002988</v>
      </c>
      <c r="J212" s="68" t="n">
        <v>-0.0031364</v>
      </c>
      <c r="K212" s="68" t="n">
        <v>-0.00055773</v>
      </c>
    </row>
    <row r="213" customFormat="false" ht="15" hidden="false" customHeight="false" outlineLevel="0" collapsed="false">
      <c r="A213" s="146" t="n">
        <v>587</v>
      </c>
      <c r="B213" s="68" t="n">
        <v>-0.0006536</v>
      </c>
      <c r="C213" s="68" t="n">
        <v>0.002352</v>
      </c>
      <c r="D213" s="68" t="n">
        <v>-0.0010731</v>
      </c>
      <c r="E213" s="68" t="n">
        <v>0.0056949</v>
      </c>
      <c r="F213" s="68" t="n">
        <v>-0.013502</v>
      </c>
      <c r="G213" s="68" t="n">
        <v>0.063058</v>
      </c>
      <c r="H213" s="68" t="n">
        <v>-0.0094417</v>
      </c>
      <c r="I213" s="68" t="n">
        <v>0.0028794</v>
      </c>
      <c r="J213" s="68" t="n">
        <v>-0.0031204</v>
      </c>
      <c r="K213" s="68" t="n">
        <v>-0.00058209</v>
      </c>
    </row>
    <row r="214" customFormat="false" ht="15" hidden="false" customHeight="false" outlineLevel="0" collapsed="false">
      <c r="A214" s="146" t="n">
        <v>588</v>
      </c>
      <c r="B214" s="68" t="n">
        <v>-0.00086679</v>
      </c>
      <c r="C214" s="68" t="n">
        <v>0.002617</v>
      </c>
      <c r="D214" s="68" t="n">
        <v>-0.0015834</v>
      </c>
      <c r="E214" s="68" t="n">
        <v>0.006701</v>
      </c>
      <c r="F214" s="68" t="n">
        <v>-0.015657</v>
      </c>
      <c r="G214" s="68" t="n">
        <v>0.063941</v>
      </c>
      <c r="H214" s="68" t="n">
        <v>-0.0089196</v>
      </c>
      <c r="I214" s="68" t="n">
        <v>0.0027405</v>
      </c>
      <c r="J214" s="68" t="n">
        <v>-0.0030965</v>
      </c>
      <c r="K214" s="68" t="n">
        <v>-0.0006052</v>
      </c>
    </row>
    <row r="215" customFormat="false" ht="15" hidden="false" customHeight="false" outlineLevel="0" collapsed="false">
      <c r="A215" s="146" t="n">
        <v>589</v>
      </c>
      <c r="B215" s="68" t="n">
        <v>-0.0010681</v>
      </c>
      <c r="C215" s="68" t="n">
        <v>0.0028566</v>
      </c>
      <c r="D215" s="68" t="n">
        <v>-0.0020618</v>
      </c>
      <c r="E215" s="68" t="n">
        <v>0.0076287</v>
      </c>
      <c r="F215" s="68" t="n">
        <v>-0.017631</v>
      </c>
      <c r="G215" s="68" t="n">
        <v>0.064598</v>
      </c>
      <c r="H215" s="68" t="n">
        <v>-0.0082979</v>
      </c>
      <c r="I215" s="68" t="n">
        <v>0.0025711</v>
      </c>
      <c r="J215" s="68" t="n">
        <v>-0.0030646</v>
      </c>
      <c r="K215" s="68" t="n">
        <v>-0.00062696</v>
      </c>
    </row>
    <row r="216" customFormat="false" ht="15" hidden="false" customHeight="false" outlineLevel="0" collapsed="false">
      <c r="A216" s="146" t="n">
        <v>590</v>
      </c>
      <c r="B216" s="68" t="n">
        <v>-0.0012562</v>
      </c>
      <c r="C216" s="68" t="n">
        <v>0.003069</v>
      </c>
      <c r="D216" s="68" t="n">
        <v>-0.0025052</v>
      </c>
      <c r="E216" s="68" t="n">
        <v>0.0084724</v>
      </c>
      <c r="F216" s="68" t="n">
        <v>-0.019416</v>
      </c>
      <c r="G216" s="68" t="n">
        <v>0.065025</v>
      </c>
      <c r="H216" s="68" t="n">
        <v>-0.0075759</v>
      </c>
      <c r="I216" s="68" t="n">
        <v>0.0023709</v>
      </c>
      <c r="J216" s="68" t="n">
        <v>-0.0030247</v>
      </c>
      <c r="K216" s="68" t="n">
        <v>-0.00064725</v>
      </c>
    </row>
    <row r="217" customFormat="false" ht="15" hidden="false" customHeight="false" outlineLevel="0" collapsed="false">
      <c r="A217" s="146" t="n">
        <v>591</v>
      </c>
      <c r="B217" s="68" t="n">
        <v>-0.00143</v>
      </c>
      <c r="C217" s="68" t="n">
        <v>0.0032528</v>
      </c>
      <c r="D217" s="68" t="n">
        <v>-0.0029114</v>
      </c>
      <c r="E217" s="68" t="n">
        <v>0.0092275</v>
      </c>
      <c r="F217" s="68" t="n">
        <v>-0.021007</v>
      </c>
      <c r="G217" s="68" t="n">
        <v>0.065218</v>
      </c>
      <c r="H217" s="68" t="n">
        <v>-0.0067532</v>
      </c>
      <c r="I217" s="68" t="n">
        <v>0.0021402</v>
      </c>
      <c r="J217" s="68" t="n">
        <v>-0.0029768</v>
      </c>
      <c r="K217" s="68" t="n">
        <v>-0.00066599</v>
      </c>
    </row>
    <row r="218" customFormat="false" ht="15" hidden="false" customHeight="false" outlineLevel="0" collapsed="false">
      <c r="A218" s="146" t="n">
        <v>592</v>
      </c>
      <c r="B218" s="68" t="n">
        <v>-0.0015886</v>
      </c>
      <c r="C218" s="68" t="n">
        <v>0.003407</v>
      </c>
      <c r="D218" s="68" t="n">
        <v>-0.0032784</v>
      </c>
      <c r="E218" s="68" t="n">
        <v>0.0098905</v>
      </c>
      <c r="F218" s="68" t="n">
        <v>-0.022398</v>
      </c>
      <c r="G218" s="68" t="n">
        <v>0.065175</v>
      </c>
      <c r="H218" s="68" t="n">
        <v>-0.0058308</v>
      </c>
      <c r="I218" s="68" t="n">
        <v>0.0018795</v>
      </c>
      <c r="J218" s="68" t="n">
        <v>-0.002921</v>
      </c>
      <c r="K218" s="68" t="n">
        <v>-0.00068312</v>
      </c>
    </row>
    <row r="219" customFormat="false" ht="15" hidden="false" customHeight="false" outlineLevel="0" collapsed="false">
      <c r="A219" s="146" t="n">
        <v>593</v>
      </c>
      <c r="B219" s="68" t="n">
        <v>-0.0017313</v>
      </c>
      <c r="C219" s="68" t="n">
        <v>0.003531</v>
      </c>
      <c r="D219" s="68" t="n">
        <v>-0.0036048</v>
      </c>
      <c r="E219" s="68" t="n">
        <v>0.010459</v>
      </c>
      <c r="F219" s="68" t="n">
        <v>-0.023588</v>
      </c>
      <c r="G219" s="68" t="n">
        <v>0.064897</v>
      </c>
      <c r="H219" s="68" t="n">
        <v>-0.0048103</v>
      </c>
      <c r="I219" s="68" t="n">
        <v>0.0015897</v>
      </c>
      <c r="J219" s="68" t="n">
        <v>-0.0028575</v>
      </c>
      <c r="K219" s="68" t="n">
        <v>-0.00069857</v>
      </c>
    </row>
    <row r="220" customFormat="false" ht="15" hidden="false" customHeight="false" outlineLevel="0" collapsed="false">
      <c r="A220" s="146" t="n">
        <v>594</v>
      </c>
      <c r="B220" s="68" t="n">
        <v>-0.0018579</v>
      </c>
      <c r="C220" s="68" t="n">
        <v>0.0036246</v>
      </c>
      <c r="D220" s="68" t="n">
        <v>-0.0038897</v>
      </c>
      <c r="E220" s="68" t="n">
        <v>0.010932</v>
      </c>
      <c r="F220" s="68" t="n">
        <v>-0.024577</v>
      </c>
      <c r="G220" s="68" t="n">
        <v>0.064386</v>
      </c>
      <c r="H220" s="68" t="n">
        <v>-0.0036942</v>
      </c>
      <c r="I220" s="68" t="n">
        <v>0.0012719</v>
      </c>
      <c r="J220" s="68" t="n">
        <v>-0.0027867</v>
      </c>
      <c r="K220" s="68" t="n">
        <v>-0.00071229</v>
      </c>
    </row>
    <row r="221" customFormat="false" ht="15" hidden="false" customHeight="false" outlineLevel="0" collapsed="false">
      <c r="A221" s="146" t="n">
        <v>595</v>
      </c>
      <c r="B221" s="68" t="n">
        <v>-0.0019683</v>
      </c>
      <c r="C221" s="68" t="n">
        <v>0.0036881</v>
      </c>
      <c r="D221" s="68" t="n">
        <v>-0.0041327</v>
      </c>
      <c r="E221" s="68" t="n">
        <v>0.011309</v>
      </c>
      <c r="F221" s="68" t="n">
        <v>-0.025365</v>
      </c>
      <c r="G221" s="68" t="n">
        <v>0.063647</v>
      </c>
      <c r="H221" s="68" t="n">
        <v>-0.0024863</v>
      </c>
      <c r="I221" s="68" t="n">
        <v>0.00092772</v>
      </c>
      <c r="J221" s="68" t="n">
        <v>-0.0027088</v>
      </c>
      <c r="K221" s="68" t="n">
        <v>-0.00072426</v>
      </c>
    </row>
    <row r="222" customFormat="false" ht="15" hidden="false" customHeight="false" outlineLevel="0" collapsed="false">
      <c r="A222" s="146" t="n">
        <v>596</v>
      </c>
      <c r="B222" s="68" t="n">
        <v>-0.0020626</v>
      </c>
      <c r="C222" s="68" t="n">
        <v>0.003722</v>
      </c>
      <c r="D222" s="68" t="n">
        <v>-0.0043342</v>
      </c>
      <c r="E222" s="68" t="n">
        <v>0.011591</v>
      </c>
      <c r="F222" s="68" t="n">
        <v>-0.025957</v>
      </c>
      <c r="G222" s="68" t="n">
        <v>0.062687</v>
      </c>
      <c r="H222" s="68" t="n">
        <v>-0.001191</v>
      </c>
      <c r="I222" s="68" t="n">
        <v>0.00055898</v>
      </c>
      <c r="J222" s="68" t="n">
        <v>-0.0026243</v>
      </c>
      <c r="K222" s="68" t="n">
        <v>-0.00073446</v>
      </c>
    </row>
    <row r="223" customFormat="false" ht="15" hidden="false" customHeight="false" outlineLevel="0" collapsed="false">
      <c r="A223" s="146" t="n">
        <v>597</v>
      </c>
      <c r="B223" s="68" t="n">
        <v>-0.0021414</v>
      </c>
      <c r="C223" s="68" t="n">
        <v>0.0037273</v>
      </c>
      <c r="D223" s="68" t="n">
        <v>-0.0044947</v>
      </c>
      <c r="E223" s="68" t="n">
        <v>0.011781</v>
      </c>
      <c r="F223" s="68" t="n">
        <v>-0.026359</v>
      </c>
      <c r="G223" s="68" t="n">
        <v>0.061515</v>
      </c>
      <c r="H223" s="68" t="n">
        <v>0.00018647</v>
      </c>
      <c r="I223" s="68" t="n">
        <v>0.0001678</v>
      </c>
      <c r="J223" s="68" t="n">
        <v>-0.0025338</v>
      </c>
      <c r="K223" s="68" t="n">
        <v>-0.00074289</v>
      </c>
    </row>
    <row r="224" customFormat="false" ht="15" hidden="false" customHeight="false" outlineLevel="0" collapsed="false">
      <c r="A224" s="146" t="n">
        <v>598</v>
      </c>
      <c r="B224" s="68" t="n">
        <v>-0.0022051</v>
      </c>
      <c r="C224" s="68" t="n">
        <v>0.0037054</v>
      </c>
      <c r="D224" s="68" t="n">
        <v>-0.0046153</v>
      </c>
      <c r="E224" s="68" t="n">
        <v>0.011883</v>
      </c>
      <c r="F224" s="68" t="n">
        <v>-0.026577</v>
      </c>
      <c r="G224" s="68" t="n">
        <v>0.060141</v>
      </c>
      <c r="H224" s="68" t="n">
        <v>0.0016401</v>
      </c>
      <c r="I224" s="68" t="n">
        <v>-0.00024342</v>
      </c>
      <c r="J224" s="68" t="n">
        <v>-0.0024377</v>
      </c>
      <c r="K224" s="68" t="n">
        <v>-0.00074955</v>
      </c>
    </row>
    <row r="225" customFormat="false" ht="15" hidden="false" customHeight="false" outlineLevel="0" collapsed="false">
      <c r="A225" s="146" t="n">
        <v>599</v>
      </c>
      <c r="B225" s="68" t="n">
        <v>-0.0022545</v>
      </c>
      <c r="C225" s="68" t="n">
        <v>0.0036577</v>
      </c>
      <c r="D225" s="68" t="n">
        <v>-0.0046974</v>
      </c>
      <c r="E225" s="68" t="n">
        <v>0.011898</v>
      </c>
      <c r="F225" s="68" t="n">
        <v>-0.026619</v>
      </c>
      <c r="G225" s="68" t="n">
        <v>0.058577</v>
      </c>
      <c r="H225" s="68" t="n">
        <v>0.0031635</v>
      </c>
      <c r="I225" s="68" t="n">
        <v>-0.00067211</v>
      </c>
      <c r="J225" s="68" t="n">
        <v>-0.0023368</v>
      </c>
      <c r="K225" s="68" t="n">
        <v>-0.00075446</v>
      </c>
    </row>
    <row r="226" customFormat="false" ht="15" hidden="false" customHeight="false" outlineLevel="0" collapsed="false">
      <c r="A226" s="146" t="n">
        <v>600</v>
      </c>
      <c r="B226" s="68" t="n">
        <v>-0.0022904</v>
      </c>
      <c r="C226" s="68" t="n">
        <v>0.0035859</v>
      </c>
      <c r="D226" s="68" t="n">
        <v>-0.0047425</v>
      </c>
      <c r="E226" s="68" t="n">
        <v>0.011833</v>
      </c>
      <c r="F226" s="68" t="n">
        <v>-0.026495</v>
      </c>
      <c r="G226" s="68" t="n">
        <v>0.056835</v>
      </c>
      <c r="H226" s="68" t="n">
        <v>0.0047496</v>
      </c>
      <c r="I226" s="68" t="n">
        <v>-0.0011155</v>
      </c>
      <c r="J226" s="68" t="n">
        <v>-0.0022315</v>
      </c>
      <c r="K226" s="68" t="n">
        <v>-0.00075764</v>
      </c>
    </row>
    <row r="227" customFormat="false" ht="15" hidden="false" customHeight="false" outlineLevel="0" collapsed="false">
      <c r="A227" s="146" t="n">
        <v>601</v>
      </c>
      <c r="B227" s="68" t="n">
        <v>-0.0023138</v>
      </c>
      <c r="C227" s="68" t="n">
        <v>0.0034919</v>
      </c>
      <c r="D227" s="68" t="n">
        <v>-0.0047525</v>
      </c>
      <c r="E227" s="68" t="n">
        <v>0.011691</v>
      </c>
      <c r="F227" s="68" t="n">
        <v>-0.026215</v>
      </c>
      <c r="G227" s="68" t="n">
        <v>0.054927</v>
      </c>
      <c r="H227" s="68" t="n">
        <v>0.0063913</v>
      </c>
      <c r="I227" s="68" t="n">
        <v>-0.0015709</v>
      </c>
      <c r="J227" s="68" t="n">
        <v>-0.0021227</v>
      </c>
      <c r="K227" s="68" t="n">
        <v>-0.00075912</v>
      </c>
    </row>
    <row r="228" customFormat="false" ht="15" hidden="false" customHeight="false" outlineLevel="0" collapsed="false">
      <c r="A228" s="146" t="n">
        <v>602</v>
      </c>
      <c r="B228" s="68" t="n">
        <v>-0.0023254</v>
      </c>
      <c r="C228" s="68" t="n">
        <v>0.0033774</v>
      </c>
      <c r="D228" s="68" t="n">
        <v>-0.0047294</v>
      </c>
      <c r="E228" s="68" t="n">
        <v>0.011478</v>
      </c>
      <c r="F228" s="68" t="n">
        <v>-0.025788</v>
      </c>
      <c r="G228" s="68" t="n">
        <v>0.052869</v>
      </c>
      <c r="H228" s="68" t="n">
        <v>0.0080811</v>
      </c>
      <c r="I228" s="68" t="n">
        <v>-0.0020352</v>
      </c>
      <c r="J228" s="68" t="n">
        <v>-0.0020111</v>
      </c>
      <c r="K228" s="68" t="n">
        <v>-0.00075892</v>
      </c>
    </row>
    <row r="229" customFormat="false" ht="15" hidden="false" customHeight="false" outlineLevel="0" collapsed="false">
      <c r="A229" s="146" t="n">
        <v>603</v>
      </c>
      <c r="B229" s="68" t="n">
        <v>-0.0023262</v>
      </c>
      <c r="C229" s="68" t="n">
        <v>0.0032445</v>
      </c>
      <c r="D229" s="68" t="n">
        <v>-0.0046751</v>
      </c>
      <c r="E229" s="68" t="n">
        <v>0.011199</v>
      </c>
      <c r="F229" s="68" t="n">
        <v>-0.025225</v>
      </c>
      <c r="G229" s="68" t="n">
        <v>0.050673</v>
      </c>
      <c r="H229" s="68" t="n">
        <v>0.0098115</v>
      </c>
      <c r="I229" s="68" t="n">
        <v>-0.0025054</v>
      </c>
      <c r="J229" s="68" t="n">
        <v>-0.0018972</v>
      </c>
      <c r="K229" s="68" t="n">
        <v>-0.00075708</v>
      </c>
    </row>
    <row r="230" customFormat="false" ht="15" hidden="false" customHeight="false" outlineLevel="0" collapsed="false">
      <c r="A230" s="146" t="n">
        <v>604</v>
      </c>
      <c r="B230" s="68" t="n">
        <v>-0.0023171</v>
      </c>
      <c r="C230" s="68" t="n">
        <v>0.0030952</v>
      </c>
      <c r="D230" s="68" t="n">
        <v>-0.0045919</v>
      </c>
      <c r="E230" s="68" t="n">
        <v>0.010859</v>
      </c>
      <c r="F230" s="68" t="n">
        <v>-0.024538</v>
      </c>
      <c r="G230" s="68" t="n">
        <v>0.048355</v>
      </c>
      <c r="H230" s="68" t="n">
        <v>0.011575</v>
      </c>
      <c r="I230" s="68" t="n">
        <v>-0.0029787</v>
      </c>
      <c r="J230" s="68" t="n">
        <v>-0.001782</v>
      </c>
      <c r="K230" s="68" t="n">
        <v>-0.00075362</v>
      </c>
    </row>
    <row r="231" customFormat="false" ht="15" hidden="false" customHeight="false" outlineLevel="0" collapsed="false">
      <c r="A231" s="146" t="n">
        <v>605</v>
      </c>
      <c r="B231" s="68" t="n">
        <v>-0.0022989</v>
      </c>
      <c r="C231" s="68" t="n">
        <v>0.0029313</v>
      </c>
      <c r="D231" s="68" t="n">
        <v>-0.0044819</v>
      </c>
      <c r="E231" s="68" t="n">
        <v>0.010465</v>
      </c>
      <c r="F231" s="68" t="n">
        <v>-0.023736</v>
      </c>
      <c r="G231" s="68" t="n">
        <v>0.045927</v>
      </c>
      <c r="H231" s="68" t="n">
        <v>0.013363</v>
      </c>
      <c r="I231" s="68" t="n">
        <v>-0.0034519</v>
      </c>
      <c r="J231" s="68" t="n">
        <v>-0.001666</v>
      </c>
      <c r="K231" s="68" t="n">
        <v>-0.00074857</v>
      </c>
    </row>
    <row r="232" customFormat="false" ht="15" hidden="false" customHeight="false" outlineLevel="0" collapsed="false">
      <c r="A232" s="146" t="n">
        <v>606</v>
      </c>
      <c r="B232" s="68" t="n">
        <v>-0.0022722</v>
      </c>
      <c r="C232" s="68" t="n">
        <v>0.0027549</v>
      </c>
      <c r="D232" s="68" t="n">
        <v>-0.0043474</v>
      </c>
      <c r="E232" s="68" t="n">
        <v>0.01002</v>
      </c>
      <c r="F232" s="68" t="n">
        <v>-0.022831</v>
      </c>
      <c r="G232" s="68" t="n">
        <v>0.043405</v>
      </c>
      <c r="H232" s="68" t="n">
        <v>0.015169</v>
      </c>
      <c r="I232" s="68" t="n">
        <v>-0.003922</v>
      </c>
      <c r="J232" s="68" t="n">
        <v>-0.0015501</v>
      </c>
      <c r="K232" s="68" t="n">
        <v>-0.00074197</v>
      </c>
    </row>
    <row r="233" customFormat="false" ht="15" hidden="false" customHeight="false" outlineLevel="0" collapsed="false">
      <c r="A233" s="146" t="n">
        <v>607</v>
      </c>
      <c r="B233" s="68" t="n">
        <v>-0.002238</v>
      </c>
      <c r="C233" s="68" t="n">
        <v>0.0025678</v>
      </c>
      <c r="D233" s="68" t="n">
        <v>-0.0041906</v>
      </c>
      <c r="E233" s="68" t="n">
        <v>0.0095312</v>
      </c>
      <c r="F233" s="68" t="n">
        <v>-0.021834</v>
      </c>
      <c r="G233" s="68" t="n">
        <v>0.040803</v>
      </c>
      <c r="H233" s="68" t="n">
        <v>0.016984</v>
      </c>
      <c r="I233" s="68" t="n">
        <v>-0.004386</v>
      </c>
      <c r="J233" s="68" t="n">
        <v>-0.0014349</v>
      </c>
      <c r="K233" s="68" t="n">
        <v>-0.00073384</v>
      </c>
    </row>
    <row r="234" customFormat="false" ht="15" hidden="false" customHeight="false" outlineLevel="0" collapsed="false">
      <c r="A234" s="146" t="n">
        <v>608</v>
      </c>
      <c r="B234" s="68" t="n">
        <v>-0.0021969</v>
      </c>
      <c r="C234" s="68" t="n">
        <v>0.002372</v>
      </c>
      <c r="D234" s="68" t="n">
        <v>-0.0040136</v>
      </c>
      <c r="E234" s="68" t="n">
        <v>0.0090038</v>
      </c>
      <c r="F234" s="68" t="n">
        <v>-0.020754</v>
      </c>
      <c r="G234" s="68" t="n">
        <v>0.038134</v>
      </c>
      <c r="H234" s="68" t="n">
        <v>0.018802</v>
      </c>
      <c r="I234" s="68" t="n">
        <v>-0.0048409</v>
      </c>
      <c r="J234" s="68" t="n">
        <v>-0.0013213</v>
      </c>
      <c r="K234" s="68" t="n">
        <v>-0.00072422</v>
      </c>
    </row>
    <row r="235" customFormat="false" ht="15" hidden="false" customHeight="false" outlineLevel="0" collapsed="false">
      <c r="A235" s="146" t="n">
        <v>609</v>
      </c>
      <c r="B235" s="68" t="n">
        <v>-0.0021493</v>
      </c>
      <c r="C235" s="68" t="n">
        <v>0.0021694</v>
      </c>
      <c r="D235" s="68" t="n">
        <v>-0.0038188</v>
      </c>
      <c r="E235" s="68" t="n">
        <v>0.008443</v>
      </c>
      <c r="F235" s="68" t="n">
        <v>-0.019604</v>
      </c>
      <c r="G235" s="68" t="n">
        <v>0.035413</v>
      </c>
      <c r="H235" s="68" t="n">
        <v>0.020614</v>
      </c>
      <c r="I235" s="68" t="n">
        <v>-0.0052838</v>
      </c>
      <c r="J235" s="68" t="n">
        <v>-0.0012098</v>
      </c>
      <c r="K235" s="68" t="n">
        <v>-0.00071313</v>
      </c>
    </row>
    <row r="236" customFormat="false" ht="15" hidden="false" customHeight="false" outlineLevel="0" collapsed="false">
      <c r="A236" s="146" t="n">
        <v>610</v>
      </c>
      <c r="B236" s="68" t="n">
        <v>-0.002096</v>
      </c>
      <c r="C236" s="68" t="n">
        <v>0.0019616</v>
      </c>
      <c r="D236" s="68" t="n">
        <v>-0.0036082</v>
      </c>
      <c r="E236" s="68" t="n">
        <v>0.0078542</v>
      </c>
      <c r="F236" s="68" t="n">
        <v>-0.018392</v>
      </c>
      <c r="G236" s="68" t="n">
        <v>0.032652</v>
      </c>
      <c r="H236" s="68" t="n">
        <v>0.022414</v>
      </c>
      <c r="I236" s="68" t="n">
        <v>-0.0057118</v>
      </c>
      <c r="J236" s="68" t="n">
        <v>-0.0011013</v>
      </c>
      <c r="K236" s="68" t="n">
        <v>-0.0007006</v>
      </c>
    </row>
    <row r="237" customFormat="false" ht="15" hidden="false" customHeight="false" outlineLevel="0" collapsed="false">
      <c r="A237" s="146" t="n">
        <v>611</v>
      </c>
      <c r="B237" s="68" t="n">
        <v>-0.0020373</v>
      </c>
      <c r="C237" s="68" t="n">
        <v>0.0017503</v>
      </c>
      <c r="D237" s="68" t="n">
        <v>-0.003384</v>
      </c>
      <c r="E237" s="68" t="n">
        <v>0.0072425</v>
      </c>
      <c r="F237" s="68" t="n">
        <v>-0.017129</v>
      </c>
      <c r="G237" s="68" t="n">
        <v>0.029865</v>
      </c>
      <c r="H237" s="68" t="n">
        <v>0.024193</v>
      </c>
      <c r="I237" s="68" t="n">
        <v>-0.006122</v>
      </c>
      <c r="J237" s="68" t="n">
        <v>-0.00099628</v>
      </c>
      <c r="K237" s="68" t="n">
        <v>-0.00068666</v>
      </c>
    </row>
    <row r="238" customFormat="false" ht="15" hidden="false" customHeight="false" outlineLevel="0" collapsed="false">
      <c r="A238" s="146" t="n">
        <v>612</v>
      </c>
      <c r="B238" s="68" t="n">
        <v>-0.0019736</v>
      </c>
      <c r="C238" s="68" t="n">
        <v>0.0015372</v>
      </c>
      <c r="D238" s="68" t="n">
        <v>-0.0031483</v>
      </c>
      <c r="E238" s="68" t="n">
        <v>0.006613</v>
      </c>
      <c r="F238" s="68" t="n">
        <v>-0.015825</v>
      </c>
      <c r="G238" s="68" t="n">
        <v>0.027066</v>
      </c>
      <c r="H238" s="68" t="n">
        <v>0.025946</v>
      </c>
      <c r="I238" s="68" t="n">
        <v>-0.0065116</v>
      </c>
      <c r="J238" s="68" t="n">
        <v>-0.00089555</v>
      </c>
      <c r="K238" s="68" t="n">
        <v>-0.00067135</v>
      </c>
    </row>
    <row r="239" customFormat="false" ht="15" hidden="false" customHeight="false" outlineLevel="0" collapsed="false">
      <c r="A239" s="146" t="n">
        <v>613</v>
      </c>
      <c r="B239" s="68" t="n">
        <v>-0.0019053</v>
      </c>
      <c r="C239" s="68" t="n">
        <v>0.0013238</v>
      </c>
      <c r="D239" s="68" t="n">
        <v>-0.002903</v>
      </c>
      <c r="E239" s="68" t="n">
        <v>0.0059704</v>
      </c>
      <c r="F239" s="68" t="n">
        <v>-0.014489</v>
      </c>
      <c r="G239" s="68" t="n">
        <v>0.024265</v>
      </c>
      <c r="H239" s="68" t="n">
        <v>0.027665</v>
      </c>
      <c r="I239" s="68" t="n">
        <v>-0.006878</v>
      </c>
      <c r="J239" s="68" t="n">
        <v>-0.00079971</v>
      </c>
      <c r="K239" s="68" t="n">
        <v>-0.00065468</v>
      </c>
    </row>
    <row r="240" customFormat="false" ht="15" hidden="false" customHeight="false" outlineLevel="0" collapsed="false">
      <c r="A240" s="146" t="n">
        <v>614</v>
      </c>
      <c r="B240" s="68" t="n">
        <v>-0.0018325</v>
      </c>
      <c r="C240" s="68" t="n">
        <v>0.0011115</v>
      </c>
      <c r="D240" s="68" t="n">
        <v>-0.0026501</v>
      </c>
      <c r="E240" s="68" t="n">
        <v>0.0053195</v>
      </c>
      <c r="F240" s="68" t="n">
        <v>-0.01313</v>
      </c>
      <c r="G240" s="68" t="n">
        <v>0.021476</v>
      </c>
      <c r="H240" s="68" t="n">
        <v>0.029343</v>
      </c>
      <c r="I240" s="68" t="n">
        <v>-0.0072186</v>
      </c>
      <c r="J240" s="68" t="n">
        <v>-0.00070935</v>
      </c>
      <c r="K240" s="68" t="n">
        <v>-0.0006367</v>
      </c>
    </row>
    <row r="241" customFormat="false" ht="15" hidden="false" customHeight="false" outlineLevel="0" collapsed="false">
      <c r="A241" s="146" t="n">
        <v>615</v>
      </c>
      <c r="B241" s="68" t="n">
        <v>-0.0017555</v>
      </c>
      <c r="C241" s="68" t="n">
        <v>0.00090165</v>
      </c>
      <c r="D241" s="68" t="n">
        <v>-0.0023914</v>
      </c>
      <c r="E241" s="68" t="n">
        <v>0.0046647</v>
      </c>
      <c r="F241" s="68" t="n">
        <v>-0.011757</v>
      </c>
      <c r="G241" s="68" t="n">
        <v>0.01871</v>
      </c>
      <c r="H241" s="68" t="n">
        <v>0.030974</v>
      </c>
      <c r="I241" s="68" t="n">
        <v>-0.0075309</v>
      </c>
      <c r="J241" s="68" t="n">
        <v>-0.00062504</v>
      </c>
      <c r="K241" s="68" t="n">
        <v>-0.00061742</v>
      </c>
    </row>
    <row r="242" customFormat="false" ht="15" hidden="false" customHeight="false" outlineLevel="0" collapsed="false">
      <c r="A242" s="146" t="n">
        <v>616</v>
      </c>
      <c r="B242" s="68" t="n">
        <v>-0.0016743</v>
      </c>
      <c r="C242" s="68" t="n">
        <v>0.00069539</v>
      </c>
      <c r="D242" s="68" t="n">
        <v>-0.0021287</v>
      </c>
      <c r="E242" s="68" t="n">
        <v>0.0040101</v>
      </c>
      <c r="F242" s="68" t="n">
        <v>-0.010378</v>
      </c>
      <c r="G242" s="68" t="n">
        <v>0.015977</v>
      </c>
      <c r="H242" s="68" t="n">
        <v>0.032552</v>
      </c>
      <c r="I242" s="68" t="n">
        <v>-0.0078125</v>
      </c>
      <c r="J242" s="68" t="n">
        <v>-0.00054733</v>
      </c>
      <c r="K242" s="68" t="n">
        <v>-0.00059689</v>
      </c>
    </row>
    <row r="243" customFormat="false" ht="15" hidden="false" customHeight="false" outlineLevel="0" collapsed="false">
      <c r="A243" s="146" t="n">
        <v>617</v>
      </c>
      <c r="B243" s="68" t="n">
        <v>-0.001589</v>
      </c>
      <c r="C243" s="68" t="n">
        <v>0.0004938</v>
      </c>
      <c r="D243" s="68" t="n">
        <v>-0.0018636</v>
      </c>
      <c r="E243" s="68" t="n">
        <v>0.0033597</v>
      </c>
      <c r="F243" s="68" t="n">
        <v>-0.0090002</v>
      </c>
      <c r="G243" s="68" t="n">
        <v>0.013289</v>
      </c>
      <c r="H243" s="68" t="n">
        <v>0.034072</v>
      </c>
      <c r="I243" s="68" t="n">
        <v>-0.0080612</v>
      </c>
      <c r="J243" s="68" t="n">
        <v>-0.0004767</v>
      </c>
      <c r="K243" s="68" t="n">
        <v>-0.00057513</v>
      </c>
    </row>
    <row r="244" customFormat="false" ht="15" hidden="false" customHeight="false" outlineLevel="0" collapsed="false">
      <c r="A244" s="146" t="n">
        <v>618</v>
      </c>
      <c r="B244" s="68" t="n">
        <v>-0.0014996</v>
      </c>
      <c r="C244" s="68" t="n">
        <v>0.00029785</v>
      </c>
      <c r="D244" s="68" t="n">
        <v>-0.0015975</v>
      </c>
      <c r="E244" s="68" t="n">
        <v>0.0027172</v>
      </c>
      <c r="F244" s="68" t="n">
        <v>-0.007631</v>
      </c>
      <c r="G244" s="68" t="n">
        <v>0.010653</v>
      </c>
      <c r="H244" s="68" t="n">
        <v>0.035527</v>
      </c>
      <c r="I244" s="68" t="n">
        <v>-0.0082749</v>
      </c>
      <c r="J244" s="68" t="n">
        <v>-0.00041361</v>
      </c>
      <c r="K244" s="68" t="n">
        <v>-0.00055219</v>
      </c>
    </row>
    <row r="245" customFormat="false" ht="15" hidden="false" customHeight="false" outlineLevel="0" collapsed="false">
      <c r="A245" s="146" t="n">
        <v>619</v>
      </c>
      <c r="B245" s="68" t="n">
        <v>-0.001406</v>
      </c>
      <c r="C245" s="68" t="n">
        <v>0.00010836</v>
      </c>
      <c r="D245" s="68" t="n">
        <v>-0.001332</v>
      </c>
      <c r="E245" s="68" t="n">
        <v>0.0020859</v>
      </c>
      <c r="F245" s="68" t="n">
        <v>-0.0062773</v>
      </c>
      <c r="G245" s="68" t="n">
        <v>0.0080803</v>
      </c>
      <c r="H245" s="68" t="n">
        <v>0.036913</v>
      </c>
      <c r="I245" s="68" t="n">
        <v>-0.0084516</v>
      </c>
      <c r="J245" s="68" t="n">
        <v>-0.00035844</v>
      </c>
      <c r="K245" s="68" t="n">
        <v>-0.0005281</v>
      </c>
    </row>
    <row r="246" customFormat="false" ht="15" hidden="false" customHeight="false" outlineLevel="0" collapsed="false">
      <c r="A246" s="146" t="n">
        <v>620</v>
      </c>
      <c r="B246" s="68" t="n">
        <v>-0.0013081</v>
      </c>
      <c r="C246" s="68" t="n">
        <v>-7.3972E-005</v>
      </c>
      <c r="D246" s="68" t="n">
        <v>-0.0010681</v>
      </c>
      <c r="E246" s="68" t="n">
        <v>0.0014688</v>
      </c>
      <c r="F246" s="68" t="n">
        <v>-0.0049449</v>
      </c>
      <c r="G246" s="68" t="n">
        <v>0.005578</v>
      </c>
      <c r="H246" s="68" t="n">
        <v>0.038224</v>
      </c>
      <c r="I246" s="68" t="n">
        <v>-0.0085896</v>
      </c>
      <c r="J246" s="68" t="n">
        <v>-0.00031155</v>
      </c>
      <c r="K246" s="68" t="n">
        <v>-0.00050289</v>
      </c>
    </row>
    <row r="247" customFormat="false" ht="15" hidden="false" customHeight="false" outlineLevel="0" collapsed="false">
      <c r="A247" s="146" t="n">
        <v>621</v>
      </c>
      <c r="B247" s="68" t="n">
        <v>-0.0012057</v>
      </c>
      <c r="C247" s="68" t="n">
        <v>-0.00024854</v>
      </c>
      <c r="D247" s="68" t="n">
        <v>-0.0008072</v>
      </c>
      <c r="E247" s="68" t="n">
        <v>0.00086883</v>
      </c>
      <c r="F247" s="68" t="n">
        <v>-0.0036396</v>
      </c>
      <c r="G247" s="68" t="n">
        <v>0.0031538</v>
      </c>
      <c r="H247" s="68" t="n">
        <v>0.039458</v>
      </c>
      <c r="I247" s="68" t="n">
        <v>-0.0086872</v>
      </c>
      <c r="J247" s="68" t="n">
        <v>-0.00027324</v>
      </c>
      <c r="K247" s="68" t="n">
        <v>-0.00047662</v>
      </c>
    </row>
    <row r="248" customFormat="false" ht="15" hidden="false" customHeight="false" outlineLevel="0" collapsed="false">
      <c r="A248" s="146" t="n">
        <v>622</v>
      </c>
      <c r="B248" s="68" t="n">
        <v>-0.0010988</v>
      </c>
      <c r="C248" s="68" t="n">
        <v>-0.00041484</v>
      </c>
      <c r="D248" s="68" t="n">
        <v>-0.00055014</v>
      </c>
      <c r="E248" s="68" t="n">
        <v>0.00028838</v>
      </c>
      <c r="F248" s="68" t="n">
        <v>-0.0023663</v>
      </c>
      <c r="G248" s="68" t="n">
        <v>0.00081456</v>
      </c>
      <c r="H248" s="68" t="n">
        <v>0.040609</v>
      </c>
      <c r="I248" s="68" t="n">
        <v>-0.008743</v>
      </c>
      <c r="J248" s="68" t="n">
        <v>-0.00024377</v>
      </c>
      <c r="K248" s="68" t="n">
        <v>-0.00044931</v>
      </c>
    </row>
    <row r="249" customFormat="false" ht="15" hidden="false" customHeight="false" outlineLevel="0" collapsed="false">
      <c r="A249" s="146" t="n">
        <v>623</v>
      </c>
      <c r="B249" s="68" t="n">
        <v>-0.00098723</v>
      </c>
      <c r="C249" s="68" t="n">
        <v>-0.00057246</v>
      </c>
      <c r="D249" s="68" t="n">
        <v>-0.00029789</v>
      </c>
      <c r="E249" s="68" t="n">
        <v>-0.00027032</v>
      </c>
      <c r="F249" s="68" t="n">
        <v>-0.0011296</v>
      </c>
      <c r="G249" s="68" t="n">
        <v>-0.0014337</v>
      </c>
      <c r="H249" s="68" t="n">
        <v>0.041673</v>
      </c>
      <c r="I249" s="68" t="n">
        <v>-0.0087556</v>
      </c>
      <c r="J249" s="68" t="n">
        <v>-0.00022335</v>
      </c>
      <c r="K249" s="68" t="n">
        <v>-0.00042102</v>
      </c>
    </row>
    <row r="250" customFormat="false" ht="15" hidden="false" customHeight="false" outlineLevel="0" collapsed="false">
      <c r="A250" s="146" t="n">
        <v>624</v>
      </c>
      <c r="B250" s="68" t="n">
        <v>-0.00087096</v>
      </c>
      <c r="C250" s="68" t="n">
        <v>-0.00072101</v>
      </c>
      <c r="D250" s="68" t="n">
        <v>-5.1243E-005</v>
      </c>
      <c r="E250" s="68" t="n">
        <v>-0.00080532</v>
      </c>
      <c r="F250" s="68" t="n">
        <v>6.6496E-005</v>
      </c>
      <c r="G250" s="68" t="n">
        <v>-0.0035855</v>
      </c>
      <c r="H250" s="68" t="n">
        <v>0.042649</v>
      </c>
      <c r="I250" s="68" t="n">
        <v>-0.0087239</v>
      </c>
      <c r="J250" s="68" t="n">
        <v>-0.00021215</v>
      </c>
      <c r="K250" s="68" t="n">
        <v>-0.00039178</v>
      </c>
    </row>
    <row r="251" customFormat="false" ht="15" hidden="false" customHeight="false" outlineLevel="0" collapsed="false">
      <c r="A251" s="146" t="n">
        <v>625</v>
      </c>
      <c r="B251" s="68" t="n">
        <v>-0.00075002</v>
      </c>
      <c r="C251" s="68" t="n">
        <v>-0.00086015</v>
      </c>
      <c r="D251" s="68" t="n">
        <v>0.00018906</v>
      </c>
      <c r="E251" s="68" t="n">
        <v>-0.0013149</v>
      </c>
      <c r="F251" s="68" t="n">
        <v>0.0012184</v>
      </c>
      <c r="G251" s="68" t="n">
        <v>-0.005636</v>
      </c>
      <c r="H251" s="68" t="n">
        <v>0.043533</v>
      </c>
      <c r="I251" s="68" t="n">
        <v>-0.0086469</v>
      </c>
      <c r="J251" s="68" t="n">
        <v>-0.00021031</v>
      </c>
      <c r="K251" s="68" t="n">
        <v>-0.00036164</v>
      </c>
    </row>
    <row r="252" customFormat="false" ht="15" hidden="false" customHeight="false" outlineLevel="0" collapsed="false">
      <c r="A252" s="146" t="n">
        <v>626</v>
      </c>
      <c r="B252" s="68" t="n">
        <v>-0.00062456</v>
      </c>
      <c r="C252" s="68" t="n">
        <v>-0.0009895</v>
      </c>
      <c r="D252" s="68" t="n">
        <v>0.00042238</v>
      </c>
      <c r="E252" s="68" t="n">
        <v>-0.0017975</v>
      </c>
      <c r="F252" s="68" t="n">
        <v>0.0023231</v>
      </c>
      <c r="G252" s="68" t="n">
        <v>-0.0075811</v>
      </c>
      <c r="H252" s="68" t="n">
        <v>0.044322</v>
      </c>
      <c r="I252" s="68" t="n">
        <v>-0.0085237</v>
      </c>
      <c r="J252" s="68" t="n">
        <v>-0.00021794</v>
      </c>
      <c r="K252" s="68" t="n">
        <v>-0.00033062</v>
      </c>
    </row>
    <row r="253" customFormat="false" ht="15" hidden="false" customHeight="false" outlineLevel="0" collapsed="false">
      <c r="A253" s="146" t="n">
        <v>627</v>
      </c>
      <c r="B253" s="68" t="n">
        <v>-0.00049489</v>
      </c>
      <c r="C253" s="68" t="n">
        <v>-0.0011087</v>
      </c>
      <c r="D253" s="68" t="n">
        <v>0.00064808</v>
      </c>
      <c r="E253" s="68" t="n">
        <v>-0.0022518</v>
      </c>
      <c r="F253" s="68" t="n">
        <v>0.0033775</v>
      </c>
      <c r="G253" s="68" t="n">
        <v>-0.0094171</v>
      </c>
      <c r="H253" s="68" t="n">
        <v>0.045014</v>
      </c>
      <c r="I253" s="68" t="n">
        <v>-0.0083536</v>
      </c>
      <c r="J253" s="68" t="n">
        <v>-0.00023514</v>
      </c>
      <c r="K253" s="68" t="n">
        <v>-0.00029877</v>
      </c>
    </row>
    <row r="254" customFormat="false" ht="15" hidden="false" customHeight="false" outlineLevel="0" collapsed="false">
      <c r="A254" s="146" t="n">
        <v>628</v>
      </c>
      <c r="B254" s="68" t="n">
        <v>-0.00036151</v>
      </c>
      <c r="C254" s="68" t="n">
        <v>-0.0012171</v>
      </c>
      <c r="D254" s="68" t="n">
        <v>0.00086563</v>
      </c>
      <c r="E254" s="68" t="n">
        <v>-0.0026765</v>
      </c>
      <c r="F254" s="68" t="n">
        <v>0.0043795</v>
      </c>
      <c r="G254" s="68" t="n">
        <v>-0.011141</v>
      </c>
      <c r="H254" s="68" t="n">
        <v>0.045609</v>
      </c>
      <c r="I254" s="68" t="n">
        <v>-0.0081361</v>
      </c>
      <c r="J254" s="68" t="n">
        <v>-0.00026198</v>
      </c>
      <c r="K254" s="68" t="n">
        <v>-0.0002661</v>
      </c>
    </row>
    <row r="255" customFormat="false" ht="15" hidden="false" customHeight="false" outlineLevel="0" collapsed="false">
      <c r="A255" s="146" t="n">
        <v>629</v>
      </c>
      <c r="B255" s="68" t="n">
        <v>-0.0002251</v>
      </c>
      <c r="C255" s="68" t="n">
        <v>-0.0013144</v>
      </c>
      <c r="D255" s="68" t="n">
        <v>0.0010745</v>
      </c>
      <c r="E255" s="68" t="n">
        <v>-0.0030707</v>
      </c>
      <c r="F255" s="68" t="n">
        <v>0.0053268</v>
      </c>
      <c r="G255" s="68" t="n">
        <v>-0.01275</v>
      </c>
      <c r="H255" s="68" t="n">
        <v>0.046103</v>
      </c>
      <c r="I255" s="68" t="n">
        <v>-0.0078706</v>
      </c>
      <c r="J255" s="68" t="n">
        <v>-0.00029851</v>
      </c>
      <c r="K255" s="68" t="n">
        <v>-0.00023264</v>
      </c>
    </row>
    <row r="256" customFormat="false" ht="15" hidden="false" customHeight="false" outlineLevel="0" collapsed="false">
      <c r="A256" s="146" t="n">
        <v>630</v>
      </c>
      <c r="B256" s="68" t="n">
        <v>-8.6562E-005</v>
      </c>
      <c r="C256" s="68" t="n">
        <v>-0.0013997</v>
      </c>
      <c r="D256" s="68" t="n">
        <v>0.0012741</v>
      </c>
      <c r="E256" s="68" t="n">
        <v>-0.0034334</v>
      </c>
      <c r="F256" s="68" t="n">
        <v>0.0062177</v>
      </c>
      <c r="G256" s="68" t="n">
        <v>-0.014242</v>
      </c>
      <c r="H256" s="68" t="n">
        <v>0.046498</v>
      </c>
      <c r="I256" s="68" t="n">
        <v>-0.007557</v>
      </c>
      <c r="J256" s="68" t="n">
        <v>-0.00034478</v>
      </c>
      <c r="K256" s="68" t="n">
        <v>-0.00019841</v>
      </c>
    </row>
    <row r="257" customFormat="false" ht="15" hidden="false" customHeight="false" outlineLevel="0" collapsed="false">
      <c r="A257" s="146" t="n">
        <v>631</v>
      </c>
      <c r="B257" s="68" t="n">
        <v>5.3075E-005</v>
      </c>
      <c r="C257" s="68" t="n">
        <v>-0.0014725</v>
      </c>
      <c r="D257" s="68" t="n">
        <v>0.0014641</v>
      </c>
      <c r="E257" s="68" t="n">
        <v>-0.0037639</v>
      </c>
      <c r="F257" s="68" t="n">
        <v>0.0070508</v>
      </c>
      <c r="G257" s="68" t="n">
        <v>-0.015617</v>
      </c>
      <c r="H257" s="68" t="n">
        <v>0.046791</v>
      </c>
      <c r="I257" s="68" t="n">
        <v>-0.007195</v>
      </c>
      <c r="J257" s="68" t="n">
        <v>-0.0004008</v>
      </c>
      <c r="K257" s="68" t="n">
        <v>-0.00016343</v>
      </c>
    </row>
    <row r="258" customFormat="false" ht="15" hidden="false" customHeight="false" outlineLevel="0" collapsed="false">
      <c r="A258" s="146" t="n">
        <v>632</v>
      </c>
      <c r="B258" s="68" t="n">
        <v>0.00019266</v>
      </c>
      <c r="C258" s="68" t="n">
        <v>-0.001532</v>
      </c>
      <c r="D258" s="68" t="n">
        <v>0.001644</v>
      </c>
      <c r="E258" s="68" t="n">
        <v>-0.0040615</v>
      </c>
      <c r="F258" s="68" t="n">
        <v>0.0078248</v>
      </c>
      <c r="G258" s="68" t="n">
        <v>-0.016871</v>
      </c>
      <c r="H258" s="68" t="n">
        <v>0.046983</v>
      </c>
      <c r="I258" s="68" t="n">
        <v>-0.0067849</v>
      </c>
      <c r="J258" s="68" t="n">
        <v>-0.00046655</v>
      </c>
      <c r="K258" s="68" t="n">
        <v>-0.0001277</v>
      </c>
    </row>
    <row r="259" customFormat="false" ht="15" hidden="false" customHeight="false" outlineLevel="0" collapsed="false">
      <c r="A259" s="146" t="n">
        <v>633</v>
      </c>
      <c r="B259" s="68" t="n">
        <v>0.000331</v>
      </c>
      <c r="C259" s="68" t="n">
        <v>-0.0015776</v>
      </c>
      <c r="D259" s="68" t="n">
        <v>0.0018134</v>
      </c>
      <c r="E259" s="68" t="n">
        <v>-0.0043257</v>
      </c>
      <c r="F259" s="68" t="n">
        <v>0.0085391</v>
      </c>
      <c r="G259" s="68" t="n">
        <v>-0.018006</v>
      </c>
      <c r="H259" s="68" t="n">
        <v>0.047075</v>
      </c>
      <c r="I259" s="68" t="n">
        <v>-0.0063268</v>
      </c>
      <c r="J259" s="68" t="n">
        <v>-0.00054195</v>
      </c>
      <c r="K259" s="68" t="n">
        <v>-9.124E-005</v>
      </c>
    </row>
    <row r="260" customFormat="false" ht="15" hidden="false" customHeight="false" outlineLevel="0" collapsed="false">
      <c r="A260" s="146" t="n">
        <v>634</v>
      </c>
      <c r="B260" s="68" t="n">
        <v>0.00046694</v>
      </c>
      <c r="C260" s="68" t="n">
        <v>-0.0016086</v>
      </c>
      <c r="D260" s="68" t="n">
        <v>0.001972</v>
      </c>
      <c r="E260" s="68" t="n">
        <v>-0.0045563</v>
      </c>
      <c r="F260" s="68" t="n">
        <v>0.0091931</v>
      </c>
      <c r="G260" s="68" t="n">
        <v>-0.019022</v>
      </c>
      <c r="H260" s="68" t="n">
        <v>0.047066</v>
      </c>
      <c r="I260" s="68" t="n">
        <v>-0.0058214</v>
      </c>
      <c r="J260" s="68" t="n">
        <v>-0.00062689</v>
      </c>
      <c r="K260" s="68" t="n">
        <v>-5.4083E-005</v>
      </c>
    </row>
    <row r="261" customFormat="false" ht="15" hidden="false" customHeight="false" outlineLevel="0" collapsed="false">
      <c r="A261" s="146" t="n">
        <v>635</v>
      </c>
      <c r="B261" s="68" t="n">
        <v>0.00059943</v>
      </c>
      <c r="C261" s="68" t="n">
        <v>-0.0016246</v>
      </c>
      <c r="D261" s="68" t="n">
        <v>0.0021195</v>
      </c>
      <c r="E261" s="68" t="n">
        <v>-0.0047532</v>
      </c>
      <c r="F261" s="68" t="n">
        <v>0.0097865</v>
      </c>
      <c r="G261" s="68" t="n">
        <v>-0.019919</v>
      </c>
      <c r="H261" s="68" t="n">
        <v>0.046959</v>
      </c>
      <c r="I261" s="68" t="n">
        <v>-0.0052692</v>
      </c>
      <c r="J261" s="68" t="n">
        <v>-0.00072115</v>
      </c>
      <c r="K261" s="68" t="n">
        <v>-1.626E-005</v>
      </c>
    </row>
    <row r="262" customFormat="false" ht="15" hidden="false" customHeight="false" outlineLevel="0" collapsed="false">
      <c r="A262" s="146" t="n">
        <v>636</v>
      </c>
      <c r="B262" s="68" t="n">
        <v>0.00072753</v>
      </c>
      <c r="C262" s="68" t="n">
        <v>-0.0016254</v>
      </c>
      <c r="D262" s="68" t="n">
        <v>0.0022558</v>
      </c>
      <c r="E262" s="68" t="n">
        <v>-0.0049166</v>
      </c>
      <c r="F262" s="68" t="n">
        <v>0.010319</v>
      </c>
      <c r="G262" s="68" t="n">
        <v>-0.020697</v>
      </c>
      <c r="H262" s="68" t="n">
        <v>0.046754</v>
      </c>
      <c r="I262" s="68" t="n">
        <v>-0.0046715</v>
      </c>
      <c r="J262" s="68" t="n">
        <v>-0.00082448</v>
      </c>
      <c r="K262" s="68" t="n">
        <v>2.2184E-005</v>
      </c>
    </row>
    <row r="263" customFormat="false" ht="15" hidden="false" customHeight="false" outlineLevel="0" collapsed="false">
      <c r="A263" s="146" t="n">
        <v>637</v>
      </c>
      <c r="B263" s="68" t="n">
        <v>0.00085049</v>
      </c>
      <c r="C263" s="68" t="n">
        <v>-0.0016108</v>
      </c>
      <c r="D263" s="68" t="n">
        <v>0.0023806</v>
      </c>
      <c r="E263" s="68" t="n">
        <v>-0.0050467</v>
      </c>
      <c r="F263" s="68" t="n">
        <v>0.010792</v>
      </c>
      <c r="G263" s="68" t="n">
        <v>-0.02136</v>
      </c>
      <c r="H263" s="68" t="n">
        <v>0.046453</v>
      </c>
      <c r="I263" s="68" t="n">
        <v>-0.0040293</v>
      </c>
      <c r="J263" s="68" t="n">
        <v>-0.00093652</v>
      </c>
      <c r="K263" s="68" t="n">
        <v>6.1191E-005</v>
      </c>
    </row>
    <row r="264" customFormat="false" ht="15" hidden="false" customHeight="false" outlineLevel="0" collapsed="false">
      <c r="A264" s="146" t="n">
        <v>638</v>
      </c>
      <c r="B264" s="68" t="n">
        <v>0.00096771</v>
      </c>
      <c r="C264" s="68" t="n">
        <v>-0.0015809</v>
      </c>
      <c r="D264" s="68" t="n">
        <v>0.0024939</v>
      </c>
      <c r="E264" s="68" t="n">
        <v>-0.0051439</v>
      </c>
      <c r="F264" s="68" t="n">
        <v>0.011206</v>
      </c>
      <c r="G264" s="68" t="n">
        <v>-0.021908</v>
      </c>
      <c r="H264" s="68" t="n">
        <v>0.04606</v>
      </c>
      <c r="I264" s="68" t="n">
        <v>-0.0033442</v>
      </c>
      <c r="J264" s="68" t="n">
        <v>-0.0010569</v>
      </c>
      <c r="K264" s="68" t="n">
        <v>0.00010069</v>
      </c>
    </row>
    <row r="265" customFormat="false" ht="15" hidden="false" customHeight="false" outlineLevel="0" collapsed="false">
      <c r="A265" s="146" t="n">
        <v>639</v>
      </c>
      <c r="B265" s="68" t="n">
        <v>0.0010788</v>
      </c>
      <c r="C265" s="68" t="n">
        <v>-0.001536</v>
      </c>
      <c r="D265" s="68" t="n">
        <v>0.0025957</v>
      </c>
      <c r="E265" s="68" t="n">
        <v>-0.005209</v>
      </c>
      <c r="F265" s="68" t="n">
        <v>0.01156</v>
      </c>
      <c r="G265" s="68" t="n">
        <v>-0.022344</v>
      </c>
      <c r="H265" s="68" t="n">
        <v>0.045575</v>
      </c>
      <c r="I265" s="68" t="n">
        <v>-0.0026177</v>
      </c>
      <c r="J265" s="68" t="n">
        <v>-0.0011851</v>
      </c>
      <c r="K265" s="68" t="n">
        <v>0.00014061</v>
      </c>
    </row>
    <row r="266" customFormat="false" ht="15" hidden="false" customHeight="false" outlineLevel="0" collapsed="false">
      <c r="A266" s="146" t="n">
        <v>640</v>
      </c>
      <c r="B266" s="68" t="n">
        <v>0.0011834</v>
      </c>
      <c r="C266" s="68" t="n">
        <v>-0.0014763</v>
      </c>
      <c r="D266" s="68" t="n">
        <v>0.002686</v>
      </c>
      <c r="E266" s="68" t="n">
        <v>-0.0052427</v>
      </c>
      <c r="F266" s="68" t="n">
        <v>0.011857</v>
      </c>
      <c r="G266" s="68" t="n">
        <v>-0.022671</v>
      </c>
      <c r="H266" s="68" t="n">
        <v>0.045003</v>
      </c>
      <c r="I266" s="68" t="n">
        <v>-0.0018518</v>
      </c>
      <c r="J266" s="68" t="n">
        <v>-0.0013205</v>
      </c>
      <c r="K266" s="68" t="n">
        <v>0.00018084</v>
      </c>
    </row>
    <row r="267" customFormat="false" ht="15" hidden="false" customHeight="false" outlineLevel="0" collapsed="false">
      <c r="A267" s="146" t="n">
        <v>641</v>
      </c>
      <c r="B267" s="68" t="n">
        <v>0.0012814</v>
      </c>
      <c r="C267" s="68" t="n">
        <v>-0.0014024</v>
      </c>
      <c r="D267" s="68" t="n">
        <v>0.0027649</v>
      </c>
      <c r="E267" s="68" t="n">
        <v>-0.0052459</v>
      </c>
      <c r="F267" s="68" t="n">
        <v>0.012097</v>
      </c>
      <c r="G267" s="68" t="n">
        <v>-0.022893</v>
      </c>
      <c r="H267" s="68" t="n">
        <v>0.044345</v>
      </c>
      <c r="I267" s="68" t="n">
        <v>-0.0010484</v>
      </c>
      <c r="J267" s="68" t="n">
        <v>-0.0014627</v>
      </c>
      <c r="K267" s="68" t="n">
        <v>0.00022131</v>
      </c>
    </row>
    <row r="268" customFormat="false" ht="15" hidden="false" customHeight="false" outlineLevel="0" collapsed="false">
      <c r="A268" s="146" t="n">
        <v>642</v>
      </c>
      <c r="B268" s="68" t="n">
        <v>0.0013727</v>
      </c>
      <c r="C268" s="68" t="n">
        <v>-0.0013149</v>
      </c>
      <c r="D268" s="68" t="n">
        <v>0.0028325</v>
      </c>
      <c r="E268" s="68" t="n">
        <v>-0.0052196</v>
      </c>
      <c r="F268" s="68" t="n">
        <v>0.012283</v>
      </c>
      <c r="G268" s="68" t="n">
        <v>-0.023011</v>
      </c>
      <c r="H268" s="68" t="n">
        <v>0.043605</v>
      </c>
      <c r="I268" s="68" t="n">
        <v>-0.00020959</v>
      </c>
      <c r="J268" s="68" t="n">
        <v>-0.001611</v>
      </c>
      <c r="K268" s="68" t="n">
        <v>0.00026189</v>
      </c>
    </row>
    <row r="269" customFormat="false" ht="15" hidden="false" customHeight="false" outlineLevel="0" collapsed="false">
      <c r="A269" s="146" t="n">
        <v>643</v>
      </c>
      <c r="B269" s="68" t="n">
        <v>0.0014573</v>
      </c>
      <c r="C269" s="68" t="n">
        <v>-0.0012145</v>
      </c>
      <c r="D269" s="68" t="n">
        <v>0.0028889</v>
      </c>
      <c r="E269" s="68" t="n">
        <v>-0.0051648</v>
      </c>
      <c r="F269" s="68" t="n">
        <v>0.012414</v>
      </c>
      <c r="G269" s="68" t="n">
        <v>-0.023031</v>
      </c>
      <c r="H269" s="68" t="n">
        <v>0.042787</v>
      </c>
      <c r="I269" s="68" t="n">
        <v>0.00066251</v>
      </c>
      <c r="J269" s="68" t="n">
        <v>-0.0017647</v>
      </c>
      <c r="K269" s="68" t="n">
        <v>0.00030249</v>
      </c>
    </row>
    <row r="270" customFormat="false" ht="15" hidden="false" customHeight="false" outlineLevel="0" collapsed="false">
      <c r="A270" s="146" t="n">
        <v>644</v>
      </c>
      <c r="B270" s="68" t="n">
        <v>0.0015353</v>
      </c>
      <c r="C270" s="68" t="n">
        <v>-0.001102</v>
      </c>
      <c r="D270" s="68" t="n">
        <v>0.0029342</v>
      </c>
      <c r="E270" s="68" t="n">
        <v>-0.0050827</v>
      </c>
      <c r="F270" s="68" t="n">
        <v>0.012494</v>
      </c>
      <c r="G270" s="68" t="n">
        <v>-0.022954</v>
      </c>
      <c r="H270" s="68" t="n">
        <v>0.041893</v>
      </c>
      <c r="I270" s="68" t="n">
        <v>0.0015656</v>
      </c>
      <c r="J270" s="68" t="n">
        <v>-0.0019233</v>
      </c>
      <c r="K270" s="68" t="n">
        <v>0.000343</v>
      </c>
    </row>
    <row r="271" customFormat="false" ht="15" hidden="false" customHeight="false" outlineLevel="0" collapsed="false">
      <c r="A271" s="146" t="n">
        <v>645</v>
      </c>
      <c r="B271" s="68" t="n">
        <v>0.001607</v>
      </c>
      <c r="C271" s="68" t="n">
        <v>-0.000978</v>
      </c>
      <c r="D271" s="68" t="n">
        <v>0.0029687</v>
      </c>
      <c r="E271" s="68" t="n">
        <v>-0.0049746</v>
      </c>
      <c r="F271" s="68" t="n">
        <v>0.012522</v>
      </c>
      <c r="G271" s="68" t="n">
        <v>-0.022786</v>
      </c>
      <c r="H271" s="68" t="n">
        <v>0.040928</v>
      </c>
      <c r="I271" s="68" t="n">
        <v>0.0024974</v>
      </c>
      <c r="J271" s="68" t="n">
        <v>-0.0020859</v>
      </c>
      <c r="K271" s="68" t="n">
        <v>0.00038329</v>
      </c>
    </row>
    <row r="272" customFormat="false" ht="15" hidden="false" customHeight="false" outlineLevel="0" collapsed="false">
      <c r="A272" s="146" t="n">
        <v>646</v>
      </c>
      <c r="B272" s="68" t="n">
        <v>0.0016723</v>
      </c>
      <c r="C272" s="68" t="n">
        <v>-0.00084355</v>
      </c>
      <c r="D272" s="68" t="n">
        <v>0.0029926</v>
      </c>
      <c r="E272" s="68" t="n">
        <v>-0.0048415</v>
      </c>
      <c r="F272" s="68" t="n">
        <v>0.012503</v>
      </c>
      <c r="G272" s="68" t="n">
        <v>-0.022531</v>
      </c>
      <c r="H272" s="68" t="n">
        <v>0.039894</v>
      </c>
      <c r="I272" s="68" t="n">
        <v>0.0034555</v>
      </c>
      <c r="J272" s="68" t="n">
        <v>-0.0022519</v>
      </c>
      <c r="K272" s="68" t="n">
        <v>0.00042325</v>
      </c>
    </row>
    <row r="273" customFormat="false" ht="15" hidden="false" customHeight="false" outlineLevel="0" collapsed="false">
      <c r="A273" s="146" t="n">
        <v>647</v>
      </c>
      <c r="B273" s="68" t="n">
        <v>0.0017317</v>
      </c>
      <c r="C273" s="68" t="n">
        <v>-0.00069951</v>
      </c>
      <c r="D273" s="68" t="n">
        <v>0.0030059</v>
      </c>
      <c r="E273" s="68" t="n">
        <v>-0.004685</v>
      </c>
      <c r="F273" s="68" t="n">
        <v>0.012436</v>
      </c>
      <c r="G273" s="68" t="n">
        <v>-0.022191</v>
      </c>
      <c r="H273" s="68" t="n">
        <v>0.038796</v>
      </c>
      <c r="I273" s="68" t="n">
        <v>0.0044375</v>
      </c>
      <c r="J273" s="68" t="n">
        <v>-0.0024205</v>
      </c>
      <c r="K273" s="68" t="n">
        <v>0.00046275</v>
      </c>
    </row>
    <row r="274" customFormat="false" ht="15" hidden="false" customHeight="false" outlineLevel="0" collapsed="false">
      <c r="A274" s="146" t="n">
        <v>648</v>
      </c>
      <c r="B274" s="68" t="n">
        <v>0.0017853</v>
      </c>
      <c r="C274" s="68" t="n">
        <v>-0.00054683</v>
      </c>
      <c r="D274" s="68" t="n">
        <v>0.0030091</v>
      </c>
      <c r="E274" s="68" t="n">
        <v>-0.0045062</v>
      </c>
      <c r="F274" s="68" t="n">
        <v>0.012324</v>
      </c>
      <c r="G274" s="68" t="n">
        <v>-0.021772</v>
      </c>
      <c r="H274" s="68" t="n">
        <v>0.037637</v>
      </c>
      <c r="I274" s="68" t="n">
        <v>0.0054408</v>
      </c>
      <c r="J274" s="68" t="n">
        <v>-0.002591</v>
      </c>
      <c r="K274" s="68" t="n">
        <v>0.00050167</v>
      </c>
    </row>
    <row r="275" customFormat="false" ht="15" hidden="false" customHeight="false" outlineLevel="0" collapsed="false">
      <c r="A275" s="146" t="n">
        <v>649</v>
      </c>
      <c r="B275" s="68" t="n">
        <v>0.0018335</v>
      </c>
      <c r="C275" s="68" t="n">
        <v>-0.0003865</v>
      </c>
      <c r="D275" s="68" t="n">
        <v>0.0030022</v>
      </c>
      <c r="E275" s="68" t="n">
        <v>-0.0043067</v>
      </c>
      <c r="F275" s="68" t="n">
        <v>0.012169</v>
      </c>
      <c r="G275" s="68" t="n">
        <v>-0.021277</v>
      </c>
      <c r="H275" s="68" t="n">
        <v>0.036421</v>
      </c>
      <c r="I275" s="68" t="n">
        <v>0.0064629</v>
      </c>
      <c r="J275" s="68" t="n">
        <v>-0.0027627</v>
      </c>
      <c r="K275" s="68" t="n">
        <v>0.00053989</v>
      </c>
    </row>
    <row r="276" customFormat="false" ht="15" hidden="false" customHeight="false" outlineLevel="0" collapsed="false">
      <c r="A276" s="146" t="n">
        <v>650</v>
      </c>
      <c r="B276" s="68" t="n">
        <v>0.0018766</v>
      </c>
      <c r="C276" s="68" t="n">
        <v>-0.00021956</v>
      </c>
      <c r="D276" s="68" t="n">
        <v>0.0029857</v>
      </c>
      <c r="E276" s="68" t="n">
        <v>-0.0040879</v>
      </c>
      <c r="F276" s="68" t="n">
        <v>0.011973</v>
      </c>
      <c r="G276" s="68" t="n">
        <v>-0.020712</v>
      </c>
      <c r="H276" s="68" t="n">
        <v>0.035152</v>
      </c>
      <c r="I276" s="68" t="n">
        <v>0.0075013</v>
      </c>
      <c r="J276" s="68" t="n">
        <v>-0.0029347</v>
      </c>
      <c r="K276" s="68" t="n">
        <v>0.00057727</v>
      </c>
    </row>
    <row r="277" customFormat="false" ht="15" hidden="false" customHeight="false" outlineLevel="0" collapsed="false">
      <c r="A277" s="146" t="n">
        <v>651</v>
      </c>
      <c r="B277" s="68" t="n">
        <v>0.0019149</v>
      </c>
      <c r="C277" s="68" t="n">
        <v>-4.7079E-005</v>
      </c>
      <c r="D277" s="68" t="n">
        <v>0.0029597</v>
      </c>
      <c r="E277" s="68" t="n">
        <v>-0.0038512</v>
      </c>
      <c r="F277" s="68" t="n">
        <v>0.011739</v>
      </c>
      <c r="G277" s="68" t="n">
        <v>-0.020079</v>
      </c>
      <c r="H277" s="68" t="n">
        <v>0.033834</v>
      </c>
      <c r="I277" s="68" t="n">
        <v>0.0085533</v>
      </c>
      <c r="J277" s="68" t="n">
        <v>-0.0031063</v>
      </c>
      <c r="K277" s="68" t="n">
        <v>0.00061368</v>
      </c>
    </row>
    <row r="278" customFormat="false" ht="15" hidden="false" customHeight="false" outlineLevel="0" collapsed="false">
      <c r="A278" s="146" t="n">
        <v>652</v>
      </c>
      <c r="B278" s="68" t="n">
        <v>0.0019487</v>
      </c>
      <c r="C278" s="68" t="n">
        <v>0.00012984</v>
      </c>
      <c r="D278" s="68" t="n">
        <v>0.0029246</v>
      </c>
      <c r="E278" s="68" t="n">
        <v>-0.0035984</v>
      </c>
      <c r="F278" s="68" t="n">
        <v>0.011468</v>
      </c>
      <c r="G278" s="68" t="n">
        <v>-0.019385</v>
      </c>
      <c r="H278" s="68" t="n">
        <v>0.03247</v>
      </c>
      <c r="I278" s="68" t="n">
        <v>0.0096162</v>
      </c>
      <c r="J278" s="68" t="n">
        <v>-0.0032766</v>
      </c>
      <c r="K278" s="68" t="n">
        <v>0.00064899</v>
      </c>
    </row>
    <row r="279" customFormat="false" ht="15" hidden="false" customHeight="false" outlineLevel="0" collapsed="false">
      <c r="A279" s="146" t="n">
        <v>653</v>
      </c>
      <c r="B279" s="68" t="n">
        <v>0.0019784</v>
      </c>
      <c r="C279" s="68" t="n">
        <v>0.00031005</v>
      </c>
      <c r="D279" s="68" t="n">
        <v>0.0028807</v>
      </c>
      <c r="E279" s="68" t="n">
        <v>-0.0033309</v>
      </c>
      <c r="F279" s="68" t="n">
        <v>0.011162</v>
      </c>
      <c r="G279" s="68" t="n">
        <v>-0.018634</v>
      </c>
      <c r="H279" s="68" t="n">
        <v>0.031066</v>
      </c>
      <c r="I279" s="68" t="n">
        <v>0.010687</v>
      </c>
      <c r="J279" s="68" t="n">
        <v>-0.0034447</v>
      </c>
      <c r="K279" s="68" t="n">
        <v>0.00068304</v>
      </c>
    </row>
    <row r="280" customFormat="false" ht="15" hidden="false" customHeight="false" outlineLevel="0" collapsed="false">
      <c r="A280" s="146" t="n">
        <v>654</v>
      </c>
      <c r="B280" s="68" t="n">
        <v>0.0020043</v>
      </c>
      <c r="C280" s="68" t="n">
        <v>0.00049239</v>
      </c>
      <c r="D280" s="68" t="n">
        <v>0.0028285</v>
      </c>
      <c r="E280" s="68" t="n">
        <v>-0.0030506</v>
      </c>
      <c r="F280" s="68" t="n">
        <v>0.010824</v>
      </c>
      <c r="G280" s="68" t="n">
        <v>-0.01783</v>
      </c>
      <c r="H280" s="68" t="n">
        <v>0.029625</v>
      </c>
      <c r="I280" s="68" t="n">
        <v>0.011763</v>
      </c>
      <c r="J280" s="68" t="n">
        <v>-0.0036099</v>
      </c>
      <c r="K280" s="68" t="n">
        <v>0.00071571</v>
      </c>
    </row>
    <row r="281" customFormat="false" ht="15" hidden="false" customHeight="false" outlineLevel="0" collapsed="false">
      <c r="A281" s="146" t="n">
        <v>655</v>
      </c>
      <c r="B281" s="68" t="n">
        <v>0.0020267</v>
      </c>
      <c r="C281" s="68" t="n">
        <v>0.00067564</v>
      </c>
      <c r="D281" s="68" t="n">
        <v>0.0027682</v>
      </c>
      <c r="E281" s="68" t="n">
        <v>-0.002759</v>
      </c>
      <c r="F281" s="68" t="n">
        <v>0.010457</v>
      </c>
      <c r="G281" s="68" t="n">
        <v>-0.016979</v>
      </c>
      <c r="H281" s="68" t="n">
        <v>0.028151</v>
      </c>
      <c r="I281" s="68" t="n">
        <v>0.012842</v>
      </c>
      <c r="J281" s="68" t="n">
        <v>-0.0037711</v>
      </c>
      <c r="K281" s="68" t="n">
        <v>0.00074683</v>
      </c>
    </row>
    <row r="282" customFormat="false" ht="15" hidden="false" customHeight="false" outlineLevel="0" collapsed="false">
      <c r="A282" s="146" t="n">
        <v>656</v>
      </c>
      <c r="B282" s="68" t="n">
        <v>0.002046</v>
      </c>
      <c r="C282" s="68" t="n">
        <v>0.00085856</v>
      </c>
      <c r="D282" s="68" t="n">
        <v>0.0027004</v>
      </c>
      <c r="E282" s="68" t="n">
        <v>-0.0024581</v>
      </c>
      <c r="F282" s="68" t="n">
        <v>0.010063</v>
      </c>
      <c r="G282" s="68" t="n">
        <v>-0.016085</v>
      </c>
      <c r="H282" s="68" t="n">
        <v>0.026649</v>
      </c>
      <c r="I282" s="68" t="n">
        <v>0.01392</v>
      </c>
      <c r="J282" s="68" t="n">
        <v>-0.0039276</v>
      </c>
      <c r="K282" s="68" t="n">
        <v>0.00077626</v>
      </c>
    </row>
    <row r="283" customFormat="false" ht="15" hidden="false" customHeight="false" outlineLevel="0" collapsed="false">
      <c r="A283" s="146" t="n">
        <v>657</v>
      </c>
      <c r="B283" s="68" t="n">
        <v>0.0020624</v>
      </c>
      <c r="C283" s="68" t="n">
        <v>0.0010399</v>
      </c>
      <c r="D283" s="68" t="n">
        <v>0.0026255</v>
      </c>
      <c r="E283" s="68" t="n">
        <v>-0.0021496</v>
      </c>
      <c r="F283" s="68" t="n">
        <v>0.0096434</v>
      </c>
      <c r="G283" s="68" t="n">
        <v>-0.015154</v>
      </c>
      <c r="H283" s="68" t="n">
        <v>0.025124</v>
      </c>
      <c r="I283" s="68" t="n">
        <v>0.014995</v>
      </c>
      <c r="J283" s="68" t="n">
        <v>-0.0040783</v>
      </c>
      <c r="K283" s="68" t="n">
        <v>0.00080385</v>
      </c>
    </row>
    <row r="284" customFormat="false" ht="15" hidden="false" customHeight="false" outlineLevel="0" collapsed="false">
      <c r="A284" s="146" t="n">
        <v>658</v>
      </c>
      <c r="B284" s="68" t="n">
        <v>0.0020761</v>
      </c>
      <c r="C284" s="68" t="n">
        <v>0.0012183</v>
      </c>
      <c r="D284" s="68" t="n">
        <v>0.002544</v>
      </c>
      <c r="E284" s="68" t="n">
        <v>-0.0018356</v>
      </c>
      <c r="F284" s="68" t="n">
        <v>0.0092023</v>
      </c>
      <c r="G284" s="68" t="n">
        <v>-0.01419</v>
      </c>
      <c r="H284" s="68" t="n">
        <v>0.023579</v>
      </c>
      <c r="I284" s="68" t="n">
        <v>0.016062</v>
      </c>
      <c r="J284" s="68" t="n">
        <v>-0.0042223</v>
      </c>
      <c r="K284" s="68" t="n">
        <v>0.00082941</v>
      </c>
    </row>
    <row r="285" customFormat="false" ht="15" hidden="false" customHeight="false" outlineLevel="0" collapsed="false">
      <c r="A285" s="146" t="n">
        <v>659</v>
      </c>
      <c r="B285" s="68" t="n">
        <v>0.0020874</v>
      </c>
      <c r="C285" s="68" t="n">
        <v>0.0013925</v>
      </c>
      <c r="D285" s="68" t="n">
        <v>0.0024564</v>
      </c>
      <c r="E285" s="68" t="n">
        <v>-0.0015181</v>
      </c>
      <c r="F285" s="68" t="n">
        <v>0.0087417</v>
      </c>
      <c r="G285" s="68" t="n">
        <v>-0.0132</v>
      </c>
      <c r="H285" s="68" t="n">
        <v>0.02202</v>
      </c>
      <c r="I285" s="68" t="n">
        <v>0.01712</v>
      </c>
      <c r="J285" s="68" t="n">
        <v>-0.0043586</v>
      </c>
      <c r="K285" s="68" t="n">
        <v>0.0008528</v>
      </c>
    </row>
    <row r="286" customFormat="false" ht="15" hidden="false" customHeight="false" outlineLevel="0" collapsed="false">
      <c r="A286" s="146" t="n">
        <v>660</v>
      </c>
      <c r="B286" s="68" t="n">
        <v>0.0020964</v>
      </c>
      <c r="C286" s="68" t="n">
        <v>0.001561</v>
      </c>
      <c r="D286" s="68" t="n">
        <v>0.0023634</v>
      </c>
      <c r="E286" s="68" t="n">
        <v>-0.0011992</v>
      </c>
      <c r="F286" s="68" t="n">
        <v>0.0082646</v>
      </c>
      <c r="G286" s="68" t="n">
        <v>-0.012189</v>
      </c>
      <c r="H286" s="68" t="n">
        <v>0.020451</v>
      </c>
      <c r="I286" s="68" t="n">
        <v>0.018165</v>
      </c>
      <c r="J286" s="68" t="n">
        <v>-0.0044862</v>
      </c>
      <c r="K286" s="68" t="n">
        <v>0.00087383</v>
      </c>
    </row>
    <row r="287" customFormat="false" ht="15" hidden="false" customHeight="false" outlineLevel="0" collapsed="false">
      <c r="A287" s="146" t="n">
        <v>661</v>
      </c>
      <c r="B287" s="68" t="n">
        <v>0.0021033</v>
      </c>
      <c r="C287" s="68" t="n">
        <v>0.0017225</v>
      </c>
      <c r="D287" s="68" t="n">
        <v>0.0022657</v>
      </c>
      <c r="E287" s="68" t="n">
        <v>-0.00088101</v>
      </c>
      <c r="F287" s="68" t="n">
        <v>0.0077736</v>
      </c>
      <c r="G287" s="68" t="n">
        <v>-0.011162</v>
      </c>
      <c r="H287" s="68" t="n">
        <v>0.018877</v>
      </c>
      <c r="I287" s="68" t="n">
        <v>0.019193</v>
      </c>
      <c r="J287" s="68" t="n">
        <v>-0.0046039</v>
      </c>
      <c r="K287" s="68" t="n">
        <v>0.00089232</v>
      </c>
    </row>
    <row r="288" customFormat="false" ht="15" hidden="false" customHeight="false" outlineLevel="0" collapsed="false">
      <c r="A288" s="146" t="n">
        <v>662</v>
      </c>
      <c r="B288" s="68" t="n">
        <v>0.0021081</v>
      </c>
      <c r="C288" s="68" t="n">
        <v>0.0018756</v>
      </c>
      <c r="D288" s="68" t="n">
        <v>0.0021638</v>
      </c>
      <c r="E288" s="68" t="n">
        <v>-0.00056581</v>
      </c>
      <c r="F288" s="68" t="n">
        <v>0.0072716</v>
      </c>
      <c r="G288" s="68" t="n">
        <v>-0.010125</v>
      </c>
      <c r="H288" s="68" t="n">
        <v>0.017303</v>
      </c>
      <c r="I288" s="68" t="n">
        <v>0.020201</v>
      </c>
      <c r="J288" s="68" t="n">
        <v>-0.0047107</v>
      </c>
      <c r="K288" s="68" t="n">
        <v>0.00090809</v>
      </c>
    </row>
    <row r="289" customFormat="false" ht="15" hidden="false" customHeight="false" outlineLevel="0" collapsed="false">
      <c r="A289" s="146" t="n">
        <v>663</v>
      </c>
      <c r="B289" s="68" t="n">
        <v>0.0021108</v>
      </c>
      <c r="C289" s="68" t="n">
        <v>0.0020189</v>
      </c>
      <c r="D289" s="68" t="n">
        <v>0.0020585</v>
      </c>
      <c r="E289" s="68" t="n">
        <v>-0.00025581</v>
      </c>
      <c r="F289" s="68" t="n">
        <v>0.0067614</v>
      </c>
      <c r="G289" s="68" t="n">
        <v>-0.0090843</v>
      </c>
      <c r="H289" s="68" t="n">
        <v>0.015735</v>
      </c>
      <c r="I289" s="68" t="n">
        <v>0.021186</v>
      </c>
      <c r="J289" s="68" t="n">
        <v>-0.0048056</v>
      </c>
      <c r="K289" s="68" t="n">
        <v>0.00092095</v>
      </c>
    </row>
    <row r="290" customFormat="false" ht="15" hidden="false" customHeight="false" outlineLevel="0" collapsed="false">
      <c r="A290" s="146" t="n">
        <v>664</v>
      </c>
      <c r="B290" s="68" t="n">
        <v>0.0021112</v>
      </c>
      <c r="C290" s="68" t="n">
        <v>0.0021509</v>
      </c>
      <c r="D290" s="68" t="n">
        <v>0.0019505</v>
      </c>
      <c r="E290" s="68" t="n">
        <v>4.6808E-005</v>
      </c>
      <c r="F290" s="68" t="n">
        <v>0.0062457</v>
      </c>
      <c r="G290" s="68" t="n">
        <v>-0.0080445</v>
      </c>
      <c r="H290" s="68" t="n">
        <v>0.014176</v>
      </c>
      <c r="I290" s="68" t="n">
        <v>0.022145</v>
      </c>
      <c r="J290" s="68" t="n">
        <v>-0.0048873</v>
      </c>
      <c r="K290" s="68" t="n">
        <v>0.00093073</v>
      </c>
    </row>
    <row r="291" customFormat="false" ht="15" hidden="false" customHeight="false" outlineLevel="0" collapsed="false">
      <c r="A291" s="146" t="n">
        <v>665</v>
      </c>
      <c r="B291" s="68" t="n">
        <v>0.0021094</v>
      </c>
      <c r="C291" s="68" t="n">
        <v>0.0022706</v>
      </c>
      <c r="D291" s="68" t="n">
        <v>0.0018403</v>
      </c>
      <c r="E291" s="68" t="n">
        <v>0.00033999</v>
      </c>
      <c r="F291" s="68" t="n">
        <v>0.0057271</v>
      </c>
      <c r="G291" s="68" t="n">
        <v>-0.0070111</v>
      </c>
      <c r="H291" s="68" t="n">
        <v>0.012631</v>
      </c>
      <c r="I291" s="68" t="n">
        <v>0.023074</v>
      </c>
      <c r="J291" s="68" t="n">
        <v>-0.0049551</v>
      </c>
      <c r="K291" s="68" t="n">
        <v>0.00093725</v>
      </c>
    </row>
    <row r="292" customFormat="false" ht="15" hidden="false" customHeight="false" outlineLevel="0" collapsed="false">
      <c r="A292" s="146" t="n">
        <v>666</v>
      </c>
      <c r="B292" s="68" t="n">
        <v>0.0021049</v>
      </c>
      <c r="C292" s="68" t="n">
        <v>0.0023769</v>
      </c>
      <c r="D292" s="68" t="n">
        <v>0.0017287</v>
      </c>
      <c r="E292" s="68" t="n">
        <v>0.00062187</v>
      </c>
      <c r="F292" s="68" t="n">
        <v>0.005208</v>
      </c>
      <c r="G292" s="68" t="n">
        <v>-0.005989</v>
      </c>
      <c r="H292" s="68" t="n">
        <v>0.011105</v>
      </c>
      <c r="I292" s="68" t="n">
        <v>0.02397</v>
      </c>
      <c r="J292" s="68" t="n">
        <v>-0.0050078</v>
      </c>
      <c r="K292" s="68" t="n">
        <v>0.00094035</v>
      </c>
    </row>
    <row r="293" customFormat="false" ht="15" hidden="false" customHeight="false" outlineLevel="0" collapsed="false">
      <c r="A293" s="146" t="n">
        <v>667</v>
      </c>
      <c r="B293" s="68" t="n">
        <v>0.0020975</v>
      </c>
      <c r="C293" s="68" t="n">
        <v>0.0024688</v>
      </c>
      <c r="D293" s="68" t="n">
        <v>0.001616</v>
      </c>
      <c r="E293" s="68" t="n">
        <v>0.0008908</v>
      </c>
      <c r="F293" s="68" t="n">
        <v>0.0046903</v>
      </c>
      <c r="G293" s="68" t="n">
        <v>-0.0049824</v>
      </c>
      <c r="H293" s="68" t="n">
        <v>0.009601</v>
      </c>
      <c r="I293" s="68" t="n">
        <v>0.024831</v>
      </c>
      <c r="J293" s="68" t="n">
        <v>-0.0050447</v>
      </c>
      <c r="K293" s="68" t="n">
        <v>0.0009399</v>
      </c>
    </row>
    <row r="294" customFormat="false" ht="15" hidden="false" customHeight="false" outlineLevel="0" collapsed="false">
      <c r="A294" s="146" t="n">
        <v>668</v>
      </c>
      <c r="B294" s="68" t="n">
        <v>0.0020867</v>
      </c>
      <c r="C294" s="68" t="n">
        <v>0.0025457</v>
      </c>
      <c r="D294" s="68" t="n">
        <v>0.0015027</v>
      </c>
      <c r="E294" s="68" t="n">
        <v>0.0011454</v>
      </c>
      <c r="F294" s="68" t="n">
        <v>0.0041759</v>
      </c>
      <c r="G294" s="68" t="n">
        <v>-0.0039952</v>
      </c>
      <c r="H294" s="68" t="n">
        <v>0.0081227</v>
      </c>
      <c r="I294" s="68" t="n">
        <v>0.025654</v>
      </c>
      <c r="J294" s="68" t="n">
        <v>-0.005065</v>
      </c>
      <c r="K294" s="68" t="n">
        <v>0.00093575</v>
      </c>
    </row>
    <row r="295" customFormat="false" ht="15" hidden="false" customHeight="false" outlineLevel="0" collapsed="false">
      <c r="A295" s="146" t="n">
        <v>669</v>
      </c>
      <c r="B295" s="68" t="n">
        <v>0.002072</v>
      </c>
      <c r="C295" s="68" t="n">
        <v>0.0026071</v>
      </c>
      <c r="D295" s="68" t="n">
        <v>0.0013891</v>
      </c>
      <c r="E295" s="68" t="n">
        <v>0.0013844</v>
      </c>
      <c r="F295" s="68" t="n">
        <v>0.0036661</v>
      </c>
      <c r="G295" s="68" t="n">
        <v>-0.0030305</v>
      </c>
      <c r="H295" s="68" t="n">
        <v>0.0066729</v>
      </c>
      <c r="I295" s="68" t="n">
        <v>0.026438</v>
      </c>
      <c r="J295" s="68" t="n">
        <v>-0.0050682</v>
      </c>
      <c r="K295" s="68" t="n">
        <v>0.00092782</v>
      </c>
    </row>
    <row r="296" customFormat="false" ht="15" hidden="false" customHeight="false" outlineLevel="0" collapsed="false">
      <c r="A296" s="146" t="n">
        <v>670</v>
      </c>
      <c r="B296" s="68" t="n">
        <v>0.0020528</v>
      </c>
      <c r="C296" s="68" t="n">
        <v>0.0026526</v>
      </c>
      <c r="D296" s="68" t="n">
        <v>0.0012753</v>
      </c>
      <c r="E296" s="68" t="n">
        <v>0.001607</v>
      </c>
      <c r="F296" s="68" t="n">
        <v>0.0031623</v>
      </c>
      <c r="G296" s="68" t="n">
        <v>-0.0020911</v>
      </c>
      <c r="H296" s="68" t="n">
        <v>0.0052541</v>
      </c>
      <c r="I296" s="68" t="n">
        <v>0.027181</v>
      </c>
      <c r="J296" s="68" t="n">
        <v>-0.0050536</v>
      </c>
      <c r="K296" s="68" t="n">
        <v>0.00091601</v>
      </c>
    </row>
    <row r="297" customFormat="false" ht="15" hidden="false" customHeight="false" outlineLevel="0" collapsed="false">
      <c r="A297" s="146" t="n">
        <v>671</v>
      </c>
      <c r="B297" s="68" t="n">
        <v>0.0020286</v>
      </c>
      <c r="C297" s="68" t="n">
        <v>0.002682</v>
      </c>
      <c r="D297" s="68" t="n">
        <v>0.0011614</v>
      </c>
      <c r="E297" s="68" t="n">
        <v>0.0018125</v>
      </c>
      <c r="F297" s="68" t="n">
        <v>0.0026654</v>
      </c>
      <c r="G297" s="68" t="n">
        <v>-0.0011793</v>
      </c>
      <c r="H297" s="68" t="n">
        <v>0.0038682</v>
      </c>
      <c r="I297" s="68" t="n">
        <v>0.027881</v>
      </c>
      <c r="J297" s="68" t="n">
        <v>-0.0050209</v>
      </c>
      <c r="K297" s="68" t="n">
        <v>0.00090026</v>
      </c>
    </row>
    <row r="298" customFormat="false" ht="15" hidden="false" customHeight="false" outlineLevel="0" collapsed="false">
      <c r="A298" s="146" t="n">
        <v>672</v>
      </c>
      <c r="B298" s="68" t="n">
        <v>0.0019987</v>
      </c>
      <c r="C298" s="68" t="n">
        <v>0.0026953</v>
      </c>
      <c r="D298" s="68" t="n">
        <v>0.0010476</v>
      </c>
      <c r="E298" s="68" t="n">
        <v>0.0020002</v>
      </c>
      <c r="F298" s="68" t="n">
        <v>0.002176</v>
      </c>
      <c r="G298" s="68" t="n">
        <v>-0.00029701</v>
      </c>
      <c r="H298" s="68" t="n">
        <v>0.0025172</v>
      </c>
      <c r="I298" s="68" t="n">
        <v>0.028538</v>
      </c>
      <c r="J298" s="68" t="n">
        <v>-0.0049697</v>
      </c>
      <c r="K298" s="68" t="n">
        <v>0.00088049</v>
      </c>
    </row>
    <row r="299" customFormat="false" ht="15" hidden="false" customHeight="false" outlineLevel="0" collapsed="false">
      <c r="A299" s="146" t="n">
        <v>673</v>
      </c>
      <c r="B299" s="68" t="n">
        <v>0.0019625</v>
      </c>
      <c r="C299" s="68" t="n">
        <v>0.0026925</v>
      </c>
      <c r="D299" s="68" t="n">
        <v>0.00093386</v>
      </c>
      <c r="E299" s="68" t="n">
        <v>0.0021699</v>
      </c>
      <c r="F299" s="68" t="n">
        <v>0.0016949</v>
      </c>
      <c r="G299" s="68" t="n">
        <v>0.00055422</v>
      </c>
      <c r="H299" s="68" t="n">
        <v>0.0012025</v>
      </c>
      <c r="I299" s="68" t="n">
        <v>0.029151</v>
      </c>
      <c r="J299" s="68" t="n">
        <v>-0.0048997</v>
      </c>
      <c r="K299" s="68" t="n">
        <v>0.00085668</v>
      </c>
    </row>
    <row r="300" customFormat="false" ht="15" hidden="false" customHeight="false" outlineLevel="0" collapsed="false">
      <c r="A300" s="146" t="n">
        <v>674</v>
      </c>
      <c r="B300" s="68" t="n">
        <v>0.0019194</v>
      </c>
      <c r="C300" s="68" t="n">
        <v>0.0026737</v>
      </c>
      <c r="D300" s="68" t="n">
        <v>0.0008201</v>
      </c>
      <c r="E300" s="68" t="n">
        <v>0.0023212</v>
      </c>
      <c r="F300" s="68" t="n">
        <v>0.0012225</v>
      </c>
      <c r="G300" s="68" t="n">
        <v>0.001373</v>
      </c>
      <c r="H300" s="68" t="n">
        <v>-7.46E-005</v>
      </c>
      <c r="I300" s="68" t="n">
        <v>0.029718</v>
      </c>
      <c r="J300" s="68" t="n">
        <v>-0.0048108</v>
      </c>
      <c r="K300" s="68" t="n">
        <v>0.00082879</v>
      </c>
    </row>
    <row r="301" customFormat="false" ht="15" hidden="false" customHeight="false" outlineLevel="0" collapsed="false">
      <c r="A301" s="146" t="n">
        <v>675</v>
      </c>
      <c r="B301" s="68" t="n">
        <v>0.0018687</v>
      </c>
      <c r="C301" s="68" t="n">
        <v>0.002639</v>
      </c>
      <c r="D301" s="68" t="n">
        <v>0.00070629</v>
      </c>
      <c r="E301" s="68" t="n">
        <v>0.0024539</v>
      </c>
      <c r="F301" s="68" t="n">
        <v>0.00075924</v>
      </c>
      <c r="G301" s="68" t="n">
        <v>0.0021582</v>
      </c>
      <c r="H301" s="68" t="n">
        <v>-0.001313</v>
      </c>
      <c r="I301" s="68" t="n">
        <v>0.030239</v>
      </c>
      <c r="J301" s="68" t="n">
        <v>-0.0047027</v>
      </c>
      <c r="K301" s="68" t="n">
        <v>0.00079679</v>
      </c>
    </row>
    <row r="302" customFormat="false" ht="15" hidden="false" customHeight="false" outlineLevel="0" collapsed="false">
      <c r="A302" s="146" t="n">
        <v>676</v>
      </c>
      <c r="B302" s="68" t="n">
        <v>0.0018099</v>
      </c>
      <c r="C302" s="68" t="n">
        <v>0.0025886</v>
      </c>
      <c r="D302" s="68" t="n">
        <v>0.00059235</v>
      </c>
      <c r="E302" s="68" t="n">
        <v>0.0025678</v>
      </c>
      <c r="F302" s="68" t="n">
        <v>0.0003054</v>
      </c>
      <c r="G302" s="68" t="n">
        <v>0.0029087</v>
      </c>
      <c r="H302" s="68" t="n">
        <v>-0.0025117</v>
      </c>
      <c r="I302" s="68" t="n">
        <v>0.030714</v>
      </c>
      <c r="J302" s="68" t="n">
        <v>-0.0045752</v>
      </c>
      <c r="K302" s="68" t="n">
        <v>0.00076066</v>
      </c>
    </row>
    <row r="303" customFormat="false" ht="15" hidden="false" customHeight="false" outlineLevel="0" collapsed="false">
      <c r="A303" s="146" t="n">
        <v>677</v>
      </c>
      <c r="B303" s="68" t="n">
        <v>0.0017425</v>
      </c>
      <c r="C303" s="68" t="n">
        <v>0.0025228</v>
      </c>
      <c r="D303" s="68" t="n">
        <v>0.00047818</v>
      </c>
      <c r="E303" s="68" t="n">
        <v>0.002663</v>
      </c>
      <c r="F303" s="68" t="n">
        <v>-0.00013873</v>
      </c>
      <c r="G303" s="68" t="n">
        <v>0.0036239</v>
      </c>
      <c r="H303" s="68" t="n">
        <v>-0.0036699</v>
      </c>
      <c r="I303" s="68" t="n">
        <v>0.031142</v>
      </c>
      <c r="J303" s="68" t="n">
        <v>-0.0044284</v>
      </c>
      <c r="K303" s="68" t="n">
        <v>0.00072041</v>
      </c>
    </row>
    <row r="304" customFormat="false" ht="15" hidden="false" customHeight="false" outlineLevel="0" collapsed="false">
      <c r="A304" s="146" t="n">
        <v>678</v>
      </c>
      <c r="B304" s="68" t="n">
        <v>0.0016661</v>
      </c>
      <c r="C304" s="68" t="n">
        <v>0.0024417</v>
      </c>
      <c r="D304" s="68" t="n">
        <v>0.00036369</v>
      </c>
      <c r="E304" s="68" t="n">
        <v>0.0027394</v>
      </c>
      <c r="F304" s="68" t="n">
        <v>-0.00057294</v>
      </c>
      <c r="G304" s="68" t="n">
        <v>0.0043028</v>
      </c>
      <c r="H304" s="68" t="n">
        <v>-0.0047869</v>
      </c>
      <c r="I304" s="68" t="n">
        <v>0.031523</v>
      </c>
      <c r="J304" s="68" t="n">
        <v>-0.0042622</v>
      </c>
      <c r="K304" s="68" t="n">
        <v>0.00067604</v>
      </c>
    </row>
    <row r="305" customFormat="false" ht="15" hidden="false" customHeight="false" outlineLevel="0" collapsed="false">
      <c r="A305" s="146" t="n">
        <v>679</v>
      </c>
      <c r="B305" s="68" t="n">
        <v>0.0015802</v>
      </c>
      <c r="C305" s="68" t="n">
        <v>0.0023455</v>
      </c>
      <c r="D305" s="68" t="n">
        <v>0.00024876</v>
      </c>
      <c r="E305" s="68" t="n">
        <v>0.002797</v>
      </c>
      <c r="F305" s="68" t="n">
        <v>-0.00099707</v>
      </c>
      <c r="G305" s="68" t="n">
        <v>0.004945</v>
      </c>
      <c r="H305" s="68" t="n">
        <v>-0.0058621</v>
      </c>
      <c r="I305" s="68" t="n">
        <v>0.031857</v>
      </c>
      <c r="J305" s="68" t="n">
        <v>-0.0040766</v>
      </c>
      <c r="K305" s="68" t="n">
        <v>0.00062754</v>
      </c>
    </row>
    <row r="306" customFormat="false" ht="15" hidden="false" customHeight="false" outlineLevel="0" collapsed="false">
      <c r="A306" s="146" t="n">
        <v>680</v>
      </c>
      <c r="B306" s="68" t="n">
        <v>0.0014845</v>
      </c>
      <c r="C306" s="68" t="n">
        <v>0.0022346</v>
      </c>
      <c r="D306" s="68" t="n">
        <v>0.00013329</v>
      </c>
      <c r="E306" s="68" t="n">
        <v>0.0028359</v>
      </c>
      <c r="F306" s="68" t="n">
        <v>-0.001411</v>
      </c>
      <c r="G306" s="68" t="n">
        <v>0.0055499</v>
      </c>
      <c r="H306" s="68" t="n">
        <v>-0.006895</v>
      </c>
      <c r="I306" s="68" t="n">
        <v>0.032143</v>
      </c>
      <c r="J306" s="68" t="n">
        <v>-0.0038716</v>
      </c>
      <c r="K306" s="68" t="n">
        <v>0.00057495</v>
      </c>
    </row>
    <row r="307" customFormat="false" ht="15" hidden="false" customHeight="false" outlineLevel="0" collapsed="false">
      <c r="A307" s="146" t="n">
        <v>681</v>
      </c>
      <c r="B307" s="68" t="n">
        <v>0.0013789</v>
      </c>
      <c r="C307" s="68" t="n">
        <v>0.0021091</v>
      </c>
      <c r="D307" s="68" t="n">
        <v>1.7174E-005</v>
      </c>
      <c r="E307" s="68" t="n">
        <v>0.0028563</v>
      </c>
      <c r="F307" s="68" t="n">
        <v>-0.0018145</v>
      </c>
      <c r="G307" s="68" t="n">
        <v>0.0061172</v>
      </c>
      <c r="H307" s="68" t="n">
        <v>-0.0078851</v>
      </c>
      <c r="I307" s="68" t="n">
        <v>0.032382</v>
      </c>
      <c r="J307" s="68" t="n">
        <v>-0.0036472</v>
      </c>
      <c r="K307" s="68" t="n">
        <v>0.00051828</v>
      </c>
    </row>
    <row r="308" customFormat="false" ht="15" hidden="false" customHeight="false" outlineLevel="0" collapsed="false">
      <c r="A308" s="146" t="n">
        <v>682</v>
      </c>
      <c r="B308" s="68" t="n">
        <v>0.0012631</v>
      </c>
      <c r="C308" s="68" t="n">
        <v>0.0019692</v>
      </c>
      <c r="D308" s="68" t="n">
        <v>-9.9688E-005</v>
      </c>
      <c r="E308" s="68" t="n">
        <v>0.0028583</v>
      </c>
      <c r="F308" s="68" t="n">
        <v>-0.0022076</v>
      </c>
      <c r="G308" s="68" t="n">
        <v>0.0066464</v>
      </c>
      <c r="H308" s="68" t="n">
        <v>-0.0088323</v>
      </c>
      <c r="I308" s="68" t="n">
        <v>0.032573</v>
      </c>
      <c r="J308" s="68" t="n">
        <v>-0.0034036</v>
      </c>
      <c r="K308" s="68" t="n">
        <v>0.00045757</v>
      </c>
    </row>
    <row r="309" customFormat="false" ht="15" hidden="false" customHeight="false" outlineLevel="0" collapsed="false">
      <c r="A309" s="146" t="n">
        <v>683</v>
      </c>
      <c r="B309" s="68" t="n">
        <v>0.001137</v>
      </c>
      <c r="C309" s="68" t="n">
        <v>0.0018152</v>
      </c>
      <c r="D309" s="68" t="n">
        <v>-0.00021739</v>
      </c>
      <c r="E309" s="68" t="n">
        <v>0.0028421</v>
      </c>
      <c r="F309" s="68" t="n">
        <v>-0.0025902</v>
      </c>
      <c r="G309" s="68" t="n">
        <v>0.0071374</v>
      </c>
      <c r="H309" s="68" t="n">
        <v>-0.0097361</v>
      </c>
      <c r="I309" s="68" t="n">
        <v>0.032717</v>
      </c>
      <c r="J309" s="68" t="n">
        <v>-0.003141</v>
      </c>
      <c r="K309" s="68" t="n">
        <v>0.00039285</v>
      </c>
    </row>
    <row r="310" customFormat="false" ht="15" hidden="false" customHeight="false" outlineLevel="0" collapsed="false">
      <c r="A310" s="146" t="n">
        <v>684</v>
      </c>
      <c r="B310" s="68" t="n">
        <v>0.0010007</v>
      </c>
      <c r="C310" s="68" t="n">
        <v>0.0016473</v>
      </c>
      <c r="D310" s="68" t="n">
        <v>-0.00033601</v>
      </c>
      <c r="E310" s="68" t="n">
        <v>0.0028079</v>
      </c>
      <c r="F310" s="68" t="n">
        <v>-0.0029622</v>
      </c>
      <c r="G310" s="68" t="n">
        <v>0.0075901</v>
      </c>
      <c r="H310" s="68" t="n">
        <v>-0.010597</v>
      </c>
      <c r="I310" s="68" t="n">
        <v>0.032814</v>
      </c>
      <c r="J310" s="68" t="n">
        <v>-0.0028595</v>
      </c>
      <c r="K310" s="68" t="n">
        <v>0.00032419</v>
      </c>
    </row>
    <row r="311" customFormat="false" ht="15" hidden="false" customHeight="false" outlineLevel="0" collapsed="false">
      <c r="A311" s="146" t="n">
        <v>685</v>
      </c>
      <c r="B311" s="68" t="n">
        <v>0.00085444</v>
      </c>
      <c r="C311" s="68" t="n">
        <v>0.0014656</v>
      </c>
      <c r="D311" s="68" t="n">
        <v>-0.0004556</v>
      </c>
      <c r="E311" s="68" t="n">
        <v>0.0027559</v>
      </c>
      <c r="F311" s="68" t="n">
        <v>-0.0033236</v>
      </c>
      <c r="G311" s="68" t="n">
        <v>0.0080044</v>
      </c>
      <c r="H311" s="68" t="n">
        <v>-0.011414</v>
      </c>
      <c r="I311" s="68" t="n">
        <v>0.032865</v>
      </c>
      <c r="J311" s="68" t="n">
        <v>-0.0025593</v>
      </c>
      <c r="K311" s="68" t="n">
        <v>0.00025164</v>
      </c>
    </row>
    <row r="312" customFormat="false" ht="15" hidden="false" customHeight="false" outlineLevel="0" collapsed="false">
      <c r="A312" s="146" t="n">
        <v>686</v>
      </c>
      <c r="B312" s="68" t="n">
        <v>0.00069843</v>
      </c>
      <c r="C312" s="68" t="n">
        <v>0.0012702</v>
      </c>
      <c r="D312" s="68" t="n">
        <v>-0.00057622</v>
      </c>
      <c r="E312" s="68" t="n">
        <v>0.0026866</v>
      </c>
      <c r="F312" s="68" t="n">
        <v>-0.0036743</v>
      </c>
      <c r="G312" s="68" t="n">
        <v>0.0083804</v>
      </c>
      <c r="H312" s="68" t="n">
        <v>-0.012188</v>
      </c>
      <c r="I312" s="68" t="n">
        <v>0.032869</v>
      </c>
      <c r="J312" s="68" t="n">
        <v>-0.0022408</v>
      </c>
      <c r="K312" s="68" t="n">
        <v>0.00017528</v>
      </c>
    </row>
    <row r="313" customFormat="false" ht="15" hidden="false" customHeight="false" outlineLevel="0" collapsed="false">
      <c r="A313" s="146" t="n">
        <v>687</v>
      </c>
      <c r="B313" s="68" t="n">
        <v>0.00053312</v>
      </c>
      <c r="C313" s="68" t="n">
        <v>0.0010614</v>
      </c>
      <c r="D313" s="68" t="n">
        <v>-0.00069788</v>
      </c>
      <c r="E313" s="68" t="n">
        <v>0.0026001</v>
      </c>
      <c r="F313" s="68" t="n">
        <v>-0.0040144</v>
      </c>
      <c r="G313" s="68" t="n">
        <v>0.0087183</v>
      </c>
      <c r="H313" s="68" t="n">
        <v>-0.012918</v>
      </c>
      <c r="I313" s="68" t="n">
        <v>0.032828</v>
      </c>
      <c r="J313" s="68" t="n">
        <v>-0.0019042</v>
      </c>
      <c r="K313" s="68" t="n">
        <v>9.5175E-005</v>
      </c>
    </row>
    <row r="314" customFormat="false" ht="15" hidden="false" customHeight="false" outlineLevel="0" collapsed="false">
      <c r="A314" s="146" t="n">
        <v>688</v>
      </c>
      <c r="B314" s="68" t="n">
        <v>0.00035913</v>
      </c>
      <c r="C314" s="68" t="n">
        <v>0.00083914</v>
      </c>
      <c r="D314" s="68" t="n">
        <v>-0.00082058</v>
      </c>
      <c r="E314" s="68" t="n">
        <v>0.0024968</v>
      </c>
      <c r="F314" s="68" t="n">
        <v>-0.0043438</v>
      </c>
      <c r="G314" s="68" t="n">
        <v>0.0090182</v>
      </c>
      <c r="H314" s="68" t="n">
        <v>-0.013606</v>
      </c>
      <c r="I314" s="68" t="n">
        <v>0.032741</v>
      </c>
      <c r="J314" s="68" t="n">
        <v>-0.0015501</v>
      </c>
      <c r="K314" s="68" t="n">
        <v>1.1434E-005</v>
      </c>
    </row>
    <row r="315" customFormat="false" ht="15" hidden="false" customHeight="false" outlineLevel="0" collapsed="false">
      <c r="A315" s="146" t="n">
        <v>689</v>
      </c>
      <c r="B315" s="68" t="n">
        <v>0.00017717</v>
      </c>
      <c r="C315" s="68" t="n">
        <v>0.00060352</v>
      </c>
      <c r="D315" s="68" t="n">
        <v>-0.00094429</v>
      </c>
      <c r="E315" s="68" t="n">
        <v>0.0023771</v>
      </c>
      <c r="F315" s="68" t="n">
        <v>-0.0046626</v>
      </c>
      <c r="G315" s="68" t="n">
        <v>0.0092806</v>
      </c>
      <c r="H315" s="68" t="n">
        <v>-0.014251</v>
      </c>
      <c r="I315" s="68" t="n">
        <v>0.032611</v>
      </c>
      <c r="J315" s="68" t="n">
        <v>-0.0011787</v>
      </c>
      <c r="K315" s="68" t="n">
        <v>-7.5841E-005</v>
      </c>
    </row>
    <row r="316" customFormat="false" ht="15" hidden="false" customHeight="false" outlineLevel="0" collapsed="false">
      <c r="A316" s="146" t="n">
        <v>690</v>
      </c>
      <c r="B316" s="68" t="n">
        <v>-1.1868E-005</v>
      </c>
      <c r="C316" s="68" t="n">
        <v>0.00035456</v>
      </c>
      <c r="D316" s="68" t="n">
        <v>-0.001069</v>
      </c>
      <c r="E316" s="68" t="n">
        <v>0.0022416</v>
      </c>
      <c r="F316" s="68" t="n">
        <v>-0.0049709</v>
      </c>
      <c r="G316" s="68" t="n">
        <v>0.009506</v>
      </c>
      <c r="H316" s="68" t="n">
        <v>-0.014855</v>
      </c>
      <c r="I316" s="68" t="n">
        <v>0.032437</v>
      </c>
      <c r="J316" s="68" t="n">
        <v>-0.00079067</v>
      </c>
      <c r="K316" s="68" t="n">
        <v>-0.00016653</v>
      </c>
    </row>
    <row r="317" customFormat="false" ht="15" hidden="false" customHeight="false" outlineLevel="0" collapsed="false">
      <c r="A317" s="146" t="n">
        <v>691</v>
      </c>
      <c r="B317" s="68" t="n">
        <v>-0.00020701</v>
      </c>
      <c r="C317" s="68" t="n">
        <v>9.2289E-005</v>
      </c>
      <c r="D317" s="68" t="n">
        <v>-0.0011945</v>
      </c>
      <c r="E317" s="68" t="n">
        <v>0.0020905</v>
      </c>
      <c r="F317" s="68" t="n">
        <v>-0.0052685</v>
      </c>
      <c r="G317" s="68" t="n">
        <v>0.009695</v>
      </c>
      <c r="H317" s="68" t="n">
        <v>-0.015417</v>
      </c>
      <c r="I317" s="68" t="n">
        <v>0.032221</v>
      </c>
      <c r="J317" s="68" t="n">
        <v>-0.0003865</v>
      </c>
      <c r="K317" s="68" t="n">
        <v>-0.00026051</v>
      </c>
    </row>
    <row r="318" customFormat="false" ht="15" hidden="false" customHeight="false" outlineLevel="0" collapsed="false">
      <c r="A318" s="146" t="n">
        <v>692</v>
      </c>
      <c r="B318" s="68" t="n">
        <v>-0.00040719</v>
      </c>
      <c r="C318" s="68" t="n">
        <v>-0.00018328</v>
      </c>
      <c r="D318" s="68" t="n">
        <v>-0.0013209</v>
      </c>
      <c r="E318" s="68" t="n">
        <v>0.0019244</v>
      </c>
      <c r="F318" s="68" t="n">
        <v>-0.0055557</v>
      </c>
      <c r="G318" s="68" t="n">
        <v>0.0098482</v>
      </c>
      <c r="H318" s="68" t="n">
        <v>-0.015939</v>
      </c>
      <c r="I318" s="68" t="n">
        <v>0.031964</v>
      </c>
      <c r="J318" s="68" t="n">
        <v>3.322E-005</v>
      </c>
      <c r="K318" s="68" t="n">
        <v>-0.00035763</v>
      </c>
    </row>
    <row r="319" customFormat="false" ht="15" hidden="false" customHeight="false" outlineLevel="0" collapsed="false">
      <c r="A319" s="146" t="n">
        <v>693</v>
      </c>
      <c r="B319" s="68" t="n">
        <v>-0.00061126</v>
      </c>
      <c r="C319" s="68" t="n">
        <v>-0.0004721</v>
      </c>
      <c r="D319" s="68" t="n">
        <v>-0.001448</v>
      </c>
      <c r="E319" s="68" t="n">
        <v>0.0017438</v>
      </c>
      <c r="F319" s="68" t="n">
        <v>-0.0058325</v>
      </c>
      <c r="G319" s="68" t="n">
        <v>0.0099663</v>
      </c>
      <c r="H319" s="68" t="n">
        <v>-0.016421</v>
      </c>
      <c r="I319" s="68" t="n">
        <v>0.031666</v>
      </c>
      <c r="J319" s="68" t="n">
        <v>0.00046784</v>
      </c>
      <c r="K319" s="68" t="n">
        <v>-0.00045775</v>
      </c>
    </row>
    <row r="320" customFormat="false" ht="15" hidden="false" customHeight="false" outlineLevel="0" collapsed="false">
      <c r="A320" s="146" t="n">
        <v>694</v>
      </c>
      <c r="B320" s="68" t="n">
        <v>-0.00081807</v>
      </c>
      <c r="C320" s="68" t="n">
        <v>-0.00077413</v>
      </c>
      <c r="D320" s="68" t="n">
        <v>-0.0015757</v>
      </c>
      <c r="E320" s="68" t="n">
        <v>0.0015493</v>
      </c>
      <c r="F320" s="68" t="n">
        <v>-0.006099</v>
      </c>
      <c r="G320" s="68" t="n">
        <v>0.01005</v>
      </c>
      <c r="H320" s="68" t="n">
        <v>-0.016864</v>
      </c>
      <c r="I320" s="68" t="n">
        <v>0.031331</v>
      </c>
      <c r="J320" s="68" t="n">
        <v>0.00091668</v>
      </c>
      <c r="K320" s="68" t="n">
        <v>-0.00056072</v>
      </c>
    </row>
    <row r="321" customFormat="false" ht="15" hidden="false" customHeight="false" outlineLevel="0" collapsed="false">
      <c r="A321" s="146" t="n">
        <v>695</v>
      </c>
      <c r="B321" s="68" t="n">
        <v>-0.0010264</v>
      </c>
      <c r="C321" s="68" t="n">
        <v>-0.0010893</v>
      </c>
      <c r="D321" s="68" t="n">
        <v>-0.0017039</v>
      </c>
      <c r="E321" s="68" t="n">
        <v>0.0013414</v>
      </c>
      <c r="F321" s="68" t="n">
        <v>-0.0063553</v>
      </c>
      <c r="G321" s="68" t="n">
        <v>0.010101</v>
      </c>
      <c r="H321" s="68" t="n">
        <v>-0.017269</v>
      </c>
      <c r="I321" s="68" t="n">
        <v>0.030958</v>
      </c>
      <c r="J321" s="68" t="n">
        <v>0.0013791</v>
      </c>
      <c r="K321" s="68" t="n">
        <v>-0.00066636</v>
      </c>
    </row>
    <row r="322" customFormat="false" ht="15" hidden="false" customHeight="false" outlineLevel="0" collapsed="false">
      <c r="A322" s="146" t="n">
        <v>696</v>
      </c>
      <c r="B322" s="68" t="n">
        <v>-0.0012353</v>
      </c>
      <c r="C322" s="68" t="n">
        <v>-0.0014173</v>
      </c>
      <c r="D322" s="68" t="n">
        <v>-0.0018325</v>
      </c>
      <c r="E322" s="68" t="n">
        <v>0.0011208</v>
      </c>
      <c r="F322" s="68" t="n">
        <v>-0.0066014</v>
      </c>
      <c r="G322" s="68" t="n">
        <v>0.010119</v>
      </c>
      <c r="H322" s="68" t="n">
        <v>-0.017637</v>
      </c>
      <c r="I322" s="68" t="n">
        <v>0.030549</v>
      </c>
      <c r="J322" s="68" t="n">
        <v>0.0018542</v>
      </c>
      <c r="K322" s="68" t="n">
        <v>-0.00077451</v>
      </c>
    </row>
    <row r="323" customFormat="false" ht="15" hidden="false" customHeight="false" outlineLevel="0" collapsed="false">
      <c r="A323" s="146" t="n">
        <v>697</v>
      </c>
      <c r="B323" s="68" t="n">
        <v>-0.0014434</v>
      </c>
      <c r="C323" s="68" t="n">
        <v>-0.0017582</v>
      </c>
      <c r="D323" s="68" t="n">
        <v>-0.0019615</v>
      </c>
      <c r="E323" s="68" t="n">
        <v>0.00088797</v>
      </c>
      <c r="F323" s="68" t="n">
        <v>-0.0068376</v>
      </c>
      <c r="G323" s="68" t="n">
        <v>0.010106</v>
      </c>
      <c r="H323" s="68" t="n">
        <v>-0.01797</v>
      </c>
      <c r="I323" s="68" t="n">
        <v>0.030105</v>
      </c>
      <c r="J323" s="68" t="n">
        <v>0.0023414</v>
      </c>
      <c r="K323" s="68" t="n">
        <v>-0.00088499</v>
      </c>
    </row>
    <row r="324" customFormat="false" ht="15" hidden="false" customHeight="false" outlineLevel="0" collapsed="false">
      <c r="A324" s="146" t="n">
        <v>698</v>
      </c>
      <c r="B324" s="68" t="n">
        <v>-0.0016499</v>
      </c>
      <c r="C324" s="68" t="n">
        <v>-0.0021115</v>
      </c>
      <c r="D324" s="68" t="n">
        <v>-0.0020908</v>
      </c>
      <c r="E324" s="68" t="n">
        <v>0.00064368</v>
      </c>
      <c r="F324" s="68" t="n">
        <v>-0.007064</v>
      </c>
      <c r="G324" s="68" t="n">
        <v>0.010063</v>
      </c>
      <c r="H324" s="68" t="n">
        <v>-0.018267</v>
      </c>
      <c r="I324" s="68" t="n">
        <v>0.029629</v>
      </c>
      <c r="J324" s="68" t="n">
        <v>0.0028398</v>
      </c>
      <c r="K324" s="68" t="n">
        <v>-0.00099762</v>
      </c>
    </row>
    <row r="325" customFormat="false" ht="15" hidden="false" customHeight="false" outlineLevel="0" collapsed="false">
      <c r="A325" s="146" t="n">
        <v>699</v>
      </c>
      <c r="B325" s="68" t="n">
        <v>-0.0018538</v>
      </c>
      <c r="C325" s="68" t="n">
        <v>-0.0024768</v>
      </c>
      <c r="D325" s="68" t="n">
        <v>-0.0022204</v>
      </c>
      <c r="E325" s="68" t="n">
        <v>0.00038859</v>
      </c>
      <c r="F325" s="68" t="n">
        <v>-0.0072807</v>
      </c>
      <c r="G325" s="68" t="n">
        <v>0.0099904</v>
      </c>
      <c r="H325" s="68" t="n">
        <v>-0.018532</v>
      </c>
      <c r="I325" s="68" t="n">
        <v>0.029122</v>
      </c>
      <c r="J325" s="68" t="n">
        <v>0.0033487</v>
      </c>
      <c r="K325" s="68" t="n">
        <v>-0.0011122</v>
      </c>
    </row>
    <row r="326" customFormat="false" ht="15" hidden="false" customHeight="false" outlineLevel="0" collapsed="false">
      <c r="A326" s="146" t="n">
        <v>700</v>
      </c>
      <c r="B326" s="68" t="n">
        <v>-0.0020543</v>
      </c>
      <c r="C326" s="68" t="n">
        <v>-0.0028538</v>
      </c>
      <c r="D326" s="68" t="n">
        <v>-0.0023501</v>
      </c>
      <c r="E326" s="68" t="n">
        <v>0.00012338</v>
      </c>
      <c r="F326" s="68" t="n">
        <v>-0.0074878</v>
      </c>
      <c r="G326" s="68" t="n">
        <v>0.00989</v>
      </c>
      <c r="H326" s="68" t="n">
        <v>-0.018764</v>
      </c>
      <c r="I326" s="68" t="n">
        <v>0.028586</v>
      </c>
      <c r="J326" s="68" t="n">
        <v>0.0038671</v>
      </c>
      <c r="K326" s="68" t="n">
        <v>-0.0012286</v>
      </c>
    </row>
    <row r="327" customFormat="false" ht="15" hidden="false" customHeight="false" outlineLevel="0" collapsed="false">
      <c r="A327" s="146" t="n">
        <v>701</v>
      </c>
      <c r="B327" s="68" t="n">
        <v>-0.0022505</v>
      </c>
      <c r="C327" s="68" t="n">
        <v>-0.0032419</v>
      </c>
      <c r="D327" s="68" t="n">
        <v>-0.0024801</v>
      </c>
      <c r="E327" s="68" t="n">
        <v>-0.00015119</v>
      </c>
      <c r="F327" s="68" t="n">
        <v>-0.0076857</v>
      </c>
      <c r="G327" s="68" t="n">
        <v>0.0097628</v>
      </c>
      <c r="H327" s="68" t="n">
        <v>-0.018965</v>
      </c>
      <c r="I327" s="68" t="n">
        <v>0.028021</v>
      </c>
      <c r="J327" s="68" t="n">
        <v>0.0043943</v>
      </c>
      <c r="K327" s="68" t="n">
        <v>-0.0013465</v>
      </c>
    </row>
    <row r="328" customFormat="false" ht="15" hidden="false" customHeight="false" outlineLevel="0" collapsed="false">
      <c r="A328" s="146" t="n">
        <v>702</v>
      </c>
      <c r="B328" s="68" t="n">
        <v>-0.002442</v>
      </c>
      <c r="C328" s="68" t="n">
        <v>-0.0036403</v>
      </c>
      <c r="D328" s="68" t="n">
        <v>-0.0026103</v>
      </c>
      <c r="E328" s="68" t="n">
        <v>-0.00043437</v>
      </c>
      <c r="F328" s="68" t="n">
        <v>-0.0078744</v>
      </c>
      <c r="G328" s="68" t="n">
        <v>0.0096101</v>
      </c>
      <c r="H328" s="68" t="n">
        <v>-0.019137</v>
      </c>
      <c r="I328" s="68" t="n">
        <v>0.027431</v>
      </c>
      <c r="J328" s="68" t="n">
        <v>0.0049294</v>
      </c>
      <c r="K328" s="68" t="n">
        <v>-0.0014658</v>
      </c>
    </row>
    <row r="329" customFormat="false" ht="15" hidden="false" customHeight="false" outlineLevel="0" collapsed="false">
      <c r="A329" s="146" t="n">
        <v>703</v>
      </c>
      <c r="B329" s="68" t="n">
        <v>-0.0026282</v>
      </c>
      <c r="C329" s="68" t="n">
        <v>-0.0040485</v>
      </c>
      <c r="D329" s="68" t="n">
        <v>-0.0027407</v>
      </c>
      <c r="E329" s="68" t="n">
        <v>-0.00072538</v>
      </c>
      <c r="F329" s="68" t="n">
        <v>-0.0080542</v>
      </c>
      <c r="G329" s="68" t="n">
        <v>0.0094333</v>
      </c>
      <c r="H329" s="68" t="n">
        <v>-0.019281</v>
      </c>
      <c r="I329" s="68" t="n">
        <v>0.026817</v>
      </c>
      <c r="J329" s="68" t="n">
        <v>0.0054714</v>
      </c>
      <c r="K329" s="68" t="n">
        <v>-0.0015863</v>
      </c>
    </row>
    <row r="330" customFormat="false" ht="15" hidden="false" customHeight="false" outlineLevel="0" collapsed="false">
      <c r="A330" s="146" t="n">
        <v>704</v>
      </c>
      <c r="B330" s="68" t="n">
        <v>-0.0028087</v>
      </c>
      <c r="C330" s="68" t="n">
        <v>-0.0044654</v>
      </c>
      <c r="D330" s="68" t="n">
        <v>-0.0028714</v>
      </c>
      <c r="E330" s="68" t="n">
        <v>-0.0010234</v>
      </c>
      <c r="F330" s="68" t="n">
        <v>-0.0082253</v>
      </c>
      <c r="G330" s="68" t="n">
        <v>0.0092337</v>
      </c>
      <c r="H330" s="68" t="n">
        <v>-0.019398</v>
      </c>
      <c r="I330" s="68" t="n">
        <v>0.02618</v>
      </c>
      <c r="J330" s="68" t="n">
        <v>0.0060196</v>
      </c>
      <c r="K330" s="68" t="n">
        <v>-0.0017078</v>
      </c>
    </row>
    <row r="331" customFormat="false" ht="15" hidden="false" customHeight="false" outlineLevel="0" collapsed="false">
      <c r="A331" s="146" t="n">
        <v>705</v>
      </c>
      <c r="B331" s="68" t="n">
        <v>-0.0029833</v>
      </c>
      <c r="C331" s="68" t="n">
        <v>-0.0048902</v>
      </c>
      <c r="D331" s="68" t="n">
        <v>-0.0030026</v>
      </c>
      <c r="E331" s="68" t="n">
        <v>-0.0013277</v>
      </c>
      <c r="F331" s="68" t="n">
        <v>-0.008388</v>
      </c>
      <c r="G331" s="68" t="n">
        <v>0.0090127</v>
      </c>
      <c r="H331" s="68" t="n">
        <v>-0.01949</v>
      </c>
      <c r="I331" s="68" t="n">
        <v>0.025523</v>
      </c>
      <c r="J331" s="68" t="n">
        <v>0.0065729</v>
      </c>
      <c r="K331" s="68" t="n">
        <v>-0.00183</v>
      </c>
    </row>
    <row r="332" customFormat="false" ht="15" hidden="false" customHeight="false" outlineLevel="0" collapsed="false">
      <c r="A332" s="146" t="n">
        <v>706</v>
      </c>
      <c r="B332" s="68" t="n">
        <v>-0.0031518</v>
      </c>
      <c r="C332" s="68" t="n">
        <v>-0.005322</v>
      </c>
      <c r="D332" s="68" t="n">
        <v>-0.0031342</v>
      </c>
      <c r="E332" s="68" t="n">
        <v>-0.0016373</v>
      </c>
      <c r="F332" s="68" t="n">
        <v>-0.0085426</v>
      </c>
      <c r="G332" s="68" t="n">
        <v>0.0087716</v>
      </c>
      <c r="H332" s="68" t="n">
        <v>-0.019558</v>
      </c>
      <c r="I332" s="68" t="n">
        <v>0.024847</v>
      </c>
      <c r="J332" s="68" t="n">
        <v>0.0071306</v>
      </c>
      <c r="K332" s="68" t="n">
        <v>-0.0019528</v>
      </c>
    </row>
    <row r="333" customFormat="false" ht="15" hidden="false" customHeight="false" outlineLevel="0" collapsed="false">
      <c r="A333" s="146" t="n">
        <v>707</v>
      </c>
      <c r="B333" s="68" t="n">
        <v>-0.0033141</v>
      </c>
      <c r="C333" s="68" t="n">
        <v>-0.0057597</v>
      </c>
      <c r="D333" s="68" t="n">
        <v>-0.0032663</v>
      </c>
      <c r="E333" s="68" t="n">
        <v>-0.0019516</v>
      </c>
      <c r="F333" s="68" t="n">
        <v>-0.0086892</v>
      </c>
      <c r="G333" s="68" t="n">
        <v>0.0085119</v>
      </c>
      <c r="H333" s="68" t="n">
        <v>-0.019604</v>
      </c>
      <c r="I333" s="68" t="n">
        <v>0.024155</v>
      </c>
      <c r="J333" s="68" t="n">
        <v>0.0076917</v>
      </c>
      <c r="K333" s="68" t="n">
        <v>-0.0020759</v>
      </c>
    </row>
    <row r="334" customFormat="false" ht="15" hidden="false" customHeight="false" outlineLevel="0" collapsed="false">
      <c r="A334" s="146" t="n">
        <v>708</v>
      </c>
      <c r="B334" s="68" t="n">
        <v>-0.0034702</v>
      </c>
      <c r="C334" s="68" t="n">
        <v>-0.0062022</v>
      </c>
      <c r="D334" s="68" t="n">
        <v>-0.0033991</v>
      </c>
      <c r="E334" s="68" t="n">
        <v>-0.0022695</v>
      </c>
      <c r="F334" s="68" t="n">
        <v>-0.0088283</v>
      </c>
      <c r="G334" s="68" t="n">
        <v>0.008235</v>
      </c>
      <c r="H334" s="68" t="n">
        <v>-0.019629</v>
      </c>
      <c r="I334" s="68" t="n">
        <v>0.023448</v>
      </c>
      <c r="J334" s="68" t="n">
        <v>0.0082553</v>
      </c>
      <c r="K334" s="68" t="n">
        <v>-0.0021991</v>
      </c>
    </row>
    <row r="335" customFormat="false" ht="15" hidden="false" customHeight="false" outlineLevel="0" collapsed="false">
      <c r="A335" s="146" t="n">
        <v>709</v>
      </c>
      <c r="B335" s="68" t="n">
        <v>-0.0036202</v>
      </c>
      <c r="C335" s="68" t="n">
        <v>-0.0066486</v>
      </c>
      <c r="D335" s="68" t="n">
        <v>-0.0035328</v>
      </c>
      <c r="E335" s="68" t="n">
        <v>-0.0025904</v>
      </c>
      <c r="F335" s="68" t="n">
        <v>-0.0089601</v>
      </c>
      <c r="G335" s="68" t="n">
        <v>0.0079423</v>
      </c>
      <c r="H335" s="68" t="n">
        <v>-0.019634</v>
      </c>
      <c r="I335" s="68" t="n">
        <v>0.022728</v>
      </c>
      <c r="J335" s="68" t="n">
        <v>0.0088207</v>
      </c>
      <c r="K335" s="68" t="n">
        <v>-0.0023223</v>
      </c>
    </row>
    <row r="336" customFormat="false" ht="15" hidden="false" customHeight="false" outlineLevel="0" collapsed="false">
      <c r="A336" s="146" t="n">
        <v>710</v>
      </c>
      <c r="B336" s="68" t="n">
        <v>-0.0037643</v>
      </c>
      <c r="C336" s="68" t="n">
        <v>-0.0070976</v>
      </c>
      <c r="D336" s="68" t="n">
        <v>-0.0036673</v>
      </c>
      <c r="E336" s="68" t="n">
        <v>-0.0029134</v>
      </c>
      <c r="F336" s="68" t="n">
        <v>-0.0090849</v>
      </c>
      <c r="G336" s="68" t="n">
        <v>0.0076352</v>
      </c>
      <c r="H336" s="68" t="n">
        <v>-0.019622</v>
      </c>
      <c r="I336" s="68" t="n">
        <v>0.021997</v>
      </c>
      <c r="J336" s="68" t="n">
        <v>0.0093868</v>
      </c>
      <c r="K336" s="68" t="n">
        <v>-0.0024453</v>
      </c>
    </row>
    <row r="337" customFormat="false" ht="15" hidden="false" customHeight="false" outlineLevel="0" collapsed="false">
      <c r="A337" s="146" t="n">
        <v>711</v>
      </c>
      <c r="B337" s="68" t="n">
        <v>-0.0039026</v>
      </c>
      <c r="C337" s="68" t="n">
        <v>-0.0075483</v>
      </c>
      <c r="D337" s="68" t="n">
        <v>-0.0038029</v>
      </c>
      <c r="E337" s="68" t="n">
        <v>-0.0032377</v>
      </c>
      <c r="F337" s="68" t="n">
        <v>-0.0092031</v>
      </c>
      <c r="G337" s="68" t="n">
        <v>0.0073151</v>
      </c>
      <c r="H337" s="68" t="n">
        <v>-0.019593</v>
      </c>
      <c r="I337" s="68" t="n">
        <v>0.021257</v>
      </c>
      <c r="J337" s="68" t="n">
        <v>0.009953</v>
      </c>
      <c r="K337" s="68" t="n">
        <v>-0.0025679</v>
      </c>
    </row>
    <row r="338" customFormat="false" ht="15" hidden="false" customHeight="false" outlineLevel="0" collapsed="false">
      <c r="A338" s="146" t="n">
        <v>712</v>
      </c>
      <c r="B338" s="68" t="n">
        <v>-0.0040354</v>
      </c>
      <c r="C338" s="68" t="n">
        <v>-0.0079994</v>
      </c>
      <c r="D338" s="68" t="n">
        <v>-0.0039396</v>
      </c>
      <c r="E338" s="68" t="n">
        <v>-0.0035626</v>
      </c>
      <c r="F338" s="68" t="n">
        <v>-0.009315</v>
      </c>
      <c r="G338" s="68" t="n">
        <v>0.0069832</v>
      </c>
      <c r="H338" s="68" t="n">
        <v>-0.019549</v>
      </c>
      <c r="I338" s="68" t="n">
        <v>0.020509</v>
      </c>
      <c r="J338" s="68" t="n">
        <v>0.010519</v>
      </c>
      <c r="K338" s="68" t="n">
        <v>-0.0026898</v>
      </c>
    </row>
    <row r="339" customFormat="false" ht="15" hidden="false" customHeight="false" outlineLevel="0" collapsed="false">
      <c r="A339" s="146" t="n">
        <v>713</v>
      </c>
      <c r="B339" s="68" t="n">
        <v>-0.0041631</v>
      </c>
      <c r="C339" s="68" t="n">
        <v>-0.0084499</v>
      </c>
      <c r="D339" s="68" t="n">
        <v>-0.0040776</v>
      </c>
      <c r="E339" s="68" t="n">
        <v>-0.0038872</v>
      </c>
      <c r="F339" s="68" t="n">
        <v>-0.009421</v>
      </c>
      <c r="G339" s="68" t="n">
        <v>0.0066409</v>
      </c>
      <c r="H339" s="68" t="n">
        <v>-0.019492</v>
      </c>
      <c r="I339" s="68" t="n">
        <v>0.019755</v>
      </c>
      <c r="J339" s="68" t="n">
        <v>0.011083</v>
      </c>
      <c r="K339" s="68" t="n">
        <v>-0.002811</v>
      </c>
    </row>
    <row r="340" customFormat="false" ht="15" hidden="false" customHeight="false" outlineLevel="0" collapsed="false">
      <c r="A340" s="146" t="n">
        <v>714</v>
      </c>
      <c r="B340" s="68" t="n">
        <v>-0.0042861</v>
      </c>
      <c r="C340" s="68" t="n">
        <v>-0.0088988</v>
      </c>
      <c r="D340" s="68" t="n">
        <v>-0.0042171</v>
      </c>
      <c r="E340" s="68" t="n">
        <v>-0.0042108</v>
      </c>
      <c r="F340" s="68" t="n">
        <v>-0.0095215</v>
      </c>
      <c r="G340" s="68" t="n">
        <v>0.0062896</v>
      </c>
      <c r="H340" s="68" t="n">
        <v>-0.019421</v>
      </c>
      <c r="I340" s="68" t="n">
        <v>0.018995</v>
      </c>
      <c r="J340" s="68" t="n">
        <v>0.011644</v>
      </c>
      <c r="K340" s="68" t="n">
        <v>-0.0029312</v>
      </c>
    </row>
    <row r="341" customFormat="false" ht="15" hidden="false" customHeight="false" outlineLevel="0" collapsed="false">
      <c r="A341" s="146" t="n">
        <v>715</v>
      </c>
      <c r="B341" s="68" t="n">
        <v>-0.0044049</v>
      </c>
      <c r="C341" s="68" t="n">
        <v>-0.0093449</v>
      </c>
      <c r="D341" s="68" t="n">
        <v>-0.0043581</v>
      </c>
      <c r="E341" s="68" t="n">
        <v>-0.0045328</v>
      </c>
      <c r="F341" s="68" t="n">
        <v>-0.0096168</v>
      </c>
      <c r="G341" s="68" t="n">
        <v>0.0059304</v>
      </c>
      <c r="H341" s="68" t="n">
        <v>-0.019339</v>
      </c>
      <c r="I341" s="68" t="n">
        <v>0.018233</v>
      </c>
      <c r="J341" s="68" t="n">
        <v>0.012203</v>
      </c>
      <c r="K341" s="68" t="n">
        <v>-0.0030504</v>
      </c>
    </row>
    <row r="342" customFormat="false" ht="15" hidden="false" customHeight="false" outlineLevel="0" collapsed="false">
      <c r="A342" s="146" t="n">
        <v>716</v>
      </c>
      <c r="B342" s="68" t="n">
        <v>-0.00452</v>
      </c>
      <c r="C342" s="68" t="n">
        <v>-0.0097873</v>
      </c>
      <c r="D342" s="68" t="n">
        <v>-0.0045009</v>
      </c>
      <c r="E342" s="68" t="n">
        <v>-0.0048525</v>
      </c>
      <c r="F342" s="68" t="n">
        <v>-0.0097075</v>
      </c>
      <c r="G342" s="68" t="n">
        <v>0.0055645</v>
      </c>
      <c r="H342" s="68" t="n">
        <v>-0.019247</v>
      </c>
      <c r="I342" s="68" t="n">
        <v>0.017469</v>
      </c>
      <c r="J342" s="68" t="n">
        <v>0.012759</v>
      </c>
      <c r="K342" s="68" t="n">
        <v>-0.0031683</v>
      </c>
    </row>
    <row r="343" customFormat="false" ht="15" hidden="false" customHeight="false" outlineLevel="0" collapsed="false">
      <c r="A343" s="146" t="n">
        <v>717</v>
      </c>
      <c r="B343" s="68" t="n">
        <v>-0.0046321</v>
      </c>
      <c r="C343" s="68" t="n">
        <v>-0.010225</v>
      </c>
      <c r="D343" s="68" t="n">
        <v>-0.0046454</v>
      </c>
      <c r="E343" s="68" t="n">
        <v>-0.0051691</v>
      </c>
      <c r="F343" s="68" t="n">
        <v>-0.0097939</v>
      </c>
      <c r="G343" s="68" t="n">
        <v>0.0051931</v>
      </c>
      <c r="H343" s="68" t="n">
        <v>-0.019145</v>
      </c>
      <c r="I343" s="68" t="n">
        <v>0.016704</v>
      </c>
      <c r="J343" s="68" t="n">
        <v>0.013311</v>
      </c>
      <c r="K343" s="68" t="n">
        <v>-0.0032849</v>
      </c>
    </row>
    <row r="344" customFormat="false" ht="15" hidden="false" customHeight="false" outlineLevel="0" collapsed="false">
      <c r="A344" s="146" t="n">
        <v>718</v>
      </c>
      <c r="B344" s="68" t="n">
        <v>-0.0047418</v>
      </c>
      <c r="C344" s="68" t="n">
        <v>-0.010656</v>
      </c>
      <c r="D344" s="68" t="n">
        <v>-0.0047919</v>
      </c>
      <c r="E344" s="68" t="n">
        <v>-0.0054821</v>
      </c>
      <c r="F344" s="68" t="n">
        <v>-0.0098765</v>
      </c>
      <c r="G344" s="68" t="n">
        <v>0.0048174</v>
      </c>
      <c r="H344" s="68" t="n">
        <v>-0.019035</v>
      </c>
      <c r="I344" s="68" t="n">
        <v>0.015939</v>
      </c>
      <c r="J344" s="68" t="n">
        <v>0.013858</v>
      </c>
      <c r="K344" s="68" t="n">
        <v>-0.0034</v>
      </c>
    </row>
    <row r="345" customFormat="false" ht="15" hidden="false" customHeight="false" outlineLevel="0" collapsed="false">
      <c r="A345" s="146" t="n">
        <v>719</v>
      </c>
      <c r="B345" s="68" t="n">
        <v>-0.0048498</v>
      </c>
      <c r="C345" s="68" t="n">
        <v>-0.011081</v>
      </c>
      <c r="D345" s="68" t="n">
        <v>-0.0049405</v>
      </c>
      <c r="E345" s="68" t="n">
        <v>-0.0057909</v>
      </c>
      <c r="F345" s="68" t="n">
        <v>-0.0099557</v>
      </c>
      <c r="G345" s="68" t="n">
        <v>0.0044384</v>
      </c>
      <c r="H345" s="68" t="n">
        <v>-0.018917</v>
      </c>
      <c r="I345" s="68" t="n">
        <v>0.015177</v>
      </c>
      <c r="J345" s="68" t="n">
        <v>0.0144</v>
      </c>
      <c r="K345" s="68" t="n">
        <v>-0.0035135</v>
      </c>
    </row>
    <row r="346" customFormat="false" ht="15" hidden="false" customHeight="false" outlineLevel="0" collapsed="false">
      <c r="A346" s="146" t="n">
        <v>720</v>
      </c>
      <c r="B346" s="68" t="n">
        <v>-0.0049569</v>
      </c>
      <c r="C346" s="68" t="n">
        <v>-0.011499</v>
      </c>
      <c r="D346" s="68" t="n">
        <v>-0.0050913</v>
      </c>
      <c r="E346" s="68" t="n">
        <v>-0.0060948</v>
      </c>
      <c r="F346" s="68" t="n">
        <v>-0.010032</v>
      </c>
      <c r="G346" s="68" t="n">
        <v>0.0040571</v>
      </c>
      <c r="H346" s="68" t="n">
        <v>-0.018793</v>
      </c>
      <c r="I346" s="68" t="n">
        <v>0.014416</v>
      </c>
      <c r="J346" s="68" t="n">
        <v>0.014937</v>
      </c>
      <c r="K346" s="68" t="n">
        <v>-0.0036254</v>
      </c>
    </row>
    <row r="347" customFormat="false" ht="15" hidden="false" customHeight="false" outlineLevel="0" collapsed="false">
      <c r="A347" s="146" t="n">
        <v>721</v>
      </c>
      <c r="B347" s="68" t="n">
        <v>-0.0050638</v>
      </c>
      <c r="C347" s="68" t="n">
        <v>-0.011907</v>
      </c>
      <c r="D347" s="68" t="n">
        <v>-0.0052444</v>
      </c>
      <c r="E347" s="68" t="n">
        <v>-0.0063934</v>
      </c>
      <c r="F347" s="68" t="n">
        <v>-0.010106</v>
      </c>
      <c r="G347" s="68" t="n">
        <v>0.0036746</v>
      </c>
      <c r="H347" s="68" t="n">
        <v>-0.018663</v>
      </c>
      <c r="I347" s="68" t="n">
        <v>0.013659</v>
      </c>
      <c r="J347" s="68" t="n">
        <v>0.015468</v>
      </c>
      <c r="K347" s="68" t="n">
        <v>-0.0037355</v>
      </c>
    </row>
    <row r="348" customFormat="false" ht="15" hidden="false" customHeight="false" outlineLevel="0" collapsed="false">
      <c r="A348" s="146" t="n">
        <v>722</v>
      </c>
      <c r="B348" s="68" t="n">
        <v>-0.0051713</v>
      </c>
      <c r="C348" s="68" t="n">
        <v>-0.012306</v>
      </c>
      <c r="D348" s="68" t="n">
        <v>-0.0053999</v>
      </c>
      <c r="E348" s="68" t="n">
        <v>-0.0066862</v>
      </c>
      <c r="F348" s="68" t="n">
        <v>-0.010178</v>
      </c>
      <c r="G348" s="68" t="n">
        <v>0.0032917</v>
      </c>
      <c r="H348" s="68" t="n">
        <v>-0.018528</v>
      </c>
      <c r="I348" s="68" t="n">
        <v>0.012906</v>
      </c>
      <c r="J348" s="68" t="n">
        <v>0.015992</v>
      </c>
      <c r="K348" s="68" t="n">
        <v>-0.0038438</v>
      </c>
    </row>
    <row r="349" customFormat="false" ht="15" hidden="false" customHeight="false" outlineLevel="0" collapsed="false">
      <c r="A349" s="146" t="n">
        <v>723</v>
      </c>
      <c r="B349" s="68" t="n">
        <v>-0.0052803</v>
      </c>
      <c r="C349" s="68" t="n">
        <v>-0.012695</v>
      </c>
      <c r="D349" s="68" t="n">
        <v>-0.0055579</v>
      </c>
      <c r="E349" s="68" t="n">
        <v>-0.0069727</v>
      </c>
      <c r="F349" s="68" t="n">
        <v>-0.010249</v>
      </c>
      <c r="G349" s="68" t="n">
        <v>0.0029094</v>
      </c>
      <c r="H349" s="68" t="n">
        <v>-0.018389</v>
      </c>
      <c r="I349" s="68" t="n">
        <v>0.012158</v>
      </c>
      <c r="J349" s="68" t="n">
        <v>0.016511</v>
      </c>
      <c r="K349" s="68" t="n">
        <v>-0.0039501</v>
      </c>
    </row>
    <row r="350" customFormat="false" ht="15" hidden="false" customHeight="false" outlineLevel="0" collapsed="false">
      <c r="A350" s="146" t="n">
        <v>724</v>
      </c>
      <c r="B350" s="68" t="n">
        <v>-0.0053915</v>
      </c>
      <c r="C350" s="68" t="n">
        <v>-0.013073</v>
      </c>
      <c r="D350" s="68" t="n">
        <v>-0.0057186</v>
      </c>
      <c r="E350" s="68" t="n">
        <v>-0.0072524</v>
      </c>
      <c r="F350" s="68" t="n">
        <v>-0.010318</v>
      </c>
      <c r="G350" s="68" t="n">
        <v>0.0025284</v>
      </c>
      <c r="H350" s="68" t="n">
        <v>-0.018246</v>
      </c>
      <c r="I350" s="68" t="n">
        <v>0.011415</v>
      </c>
      <c r="J350" s="68" t="n">
        <v>0.017022</v>
      </c>
      <c r="K350" s="68" t="n">
        <v>-0.0040545</v>
      </c>
    </row>
    <row r="351" customFormat="false" ht="15" hidden="false" customHeight="false" outlineLevel="0" collapsed="false">
      <c r="A351" s="146" t="n">
        <v>725</v>
      </c>
      <c r="B351" s="68" t="n">
        <v>-0.0055058</v>
      </c>
      <c r="C351" s="68" t="n">
        <v>-0.013439</v>
      </c>
      <c r="D351" s="68" t="n">
        <v>-0.005882</v>
      </c>
      <c r="E351" s="68" t="n">
        <v>-0.0075249</v>
      </c>
      <c r="F351" s="68" t="n">
        <v>-0.010387</v>
      </c>
      <c r="G351" s="68" t="n">
        <v>0.0021497</v>
      </c>
      <c r="H351" s="68" t="n">
        <v>-0.0181</v>
      </c>
      <c r="I351" s="68" t="n">
        <v>0.010679</v>
      </c>
      <c r="J351" s="68" t="n">
        <v>0.017526</v>
      </c>
      <c r="K351" s="68" t="n">
        <v>-0.0041569</v>
      </c>
    </row>
    <row r="352" customFormat="false" ht="15" hidden="false" customHeight="false" outlineLevel="0" collapsed="false">
      <c r="A352" s="146" t="n">
        <v>726</v>
      </c>
      <c r="B352" s="68" t="n">
        <v>-0.0056239</v>
      </c>
      <c r="C352" s="68" t="n">
        <v>-0.013792</v>
      </c>
      <c r="D352" s="68" t="n">
        <v>-0.0060481</v>
      </c>
      <c r="E352" s="68" t="n">
        <v>-0.0077899</v>
      </c>
      <c r="F352" s="68" t="n">
        <v>-0.010457</v>
      </c>
      <c r="G352" s="68" t="n">
        <v>0.0017739</v>
      </c>
      <c r="H352" s="68" t="n">
        <v>-0.017951</v>
      </c>
      <c r="I352" s="68" t="n">
        <v>0.0099491</v>
      </c>
      <c r="J352" s="68" t="n">
        <v>0.018024</v>
      </c>
      <c r="K352" s="68" t="n">
        <v>-0.0042571</v>
      </c>
    </row>
    <row r="353" customFormat="false" ht="15" hidden="false" customHeight="false" outlineLevel="0" collapsed="false">
      <c r="A353" s="146" t="n">
        <v>727</v>
      </c>
      <c r="B353" s="68" t="n">
        <v>-0.0057464</v>
      </c>
      <c r="C353" s="68" t="n">
        <v>-0.014133</v>
      </c>
      <c r="D353" s="68" t="n">
        <v>-0.0062172</v>
      </c>
      <c r="E353" s="68" t="n">
        <v>-0.0080469</v>
      </c>
      <c r="F353" s="68" t="n">
        <v>-0.010526</v>
      </c>
      <c r="G353" s="68" t="n">
        <v>0.0014017</v>
      </c>
      <c r="H353" s="68" t="n">
        <v>-0.0178</v>
      </c>
      <c r="I353" s="68" t="n">
        <v>0.0092264</v>
      </c>
      <c r="J353" s="68" t="n">
        <v>0.018514</v>
      </c>
      <c r="K353" s="68" t="n">
        <v>-0.0043553</v>
      </c>
    </row>
    <row r="354" customFormat="false" ht="15" hidden="false" customHeight="false" outlineLevel="0" collapsed="false">
      <c r="A354" s="146" t="n">
        <v>728</v>
      </c>
      <c r="B354" s="68" t="n">
        <v>-0.0058741</v>
      </c>
      <c r="C354" s="68" t="n">
        <v>-0.01446</v>
      </c>
      <c r="D354" s="68" t="n">
        <v>-0.0063891</v>
      </c>
      <c r="E354" s="68" t="n">
        <v>-0.0082957</v>
      </c>
      <c r="F354" s="68" t="n">
        <v>-0.010596</v>
      </c>
      <c r="G354" s="68" t="n">
        <v>0.0010337</v>
      </c>
      <c r="H354" s="68" t="n">
        <v>-0.017647</v>
      </c>
      <c r="I354" s="68" t="n">
        <v>0.0085111</v>
      </c>
      <c r="J354" s="68" t="n">
        <v>0.018996</v>
      </c>
      <c r="K354" s="68" t="n">
        <v>-0.0044513</v>
      </c>
    </row>
    <row r="355" customFormat="false" ht="15" hidden="false" customHeight="false" outlineLevel="0" collapsed="false">
      <c r="A355" s="146" t="n">
        <v>729</v>
      </c>
      <c r="B355" s="68" t="n">
        <v>-0.0060076</v>
      </c>
      <c r="C355" s="68" t="n">
        <v>-0.014773</v>
      </c>
      <c r="D355" s="68" t="n">
        <v>-0.006564</v>
      </c>
      <c r="E355" s="68" t="n">
        <v>-0.0085361</v>
      </c>
      <c r="F355" s="68" t="n">
        <v>-0.010668</v>
      </c>
      <c r="G355" s="68" t="n">
        <v>0.00067063</v>
      </c>
      <c r="H355" s="68" t="n">
        <v>-0.017493</v>
      </c>
      <c r="I355" s="68" t="n">
        <v>0.0078037</v>
      </c>
      <c r="J355" s="68" t="n">
        <v>0.01947</v>
      </c>
      <c r="K355" s="68" t="n">
        <v>-0.0045451</v>
      </c>
    </row>
    <row r="356" customFormat="false" ht="15" hidden="false" customHeight="false" outlineLevel="0" collapsed="false">
      <c r="A356" s="146" t="n">
        <v>730</v>
      </c>
      <c r="B356" s="68" t="n">
        <v>-0.0061474</v>
      </c>
      <c r="C356" s="68" t="n">
        <v>-0.015071</v>
      </c>
      <c r="D356" s="68" t="n">
        <v>-0.0067419</v>
      </c>
      <c r="E356" s="68" t="n">
        <v>-0.0087676</v>
      </c>
      <c r="F356" s="68" t="n">
        <v>-0.010741</v>
      </c>
      <c r="G356" s="68" t="n">
        <v>0.0003129</v>
      </c>
      <c r="H356" s="68" t="n">
        <v>-0.017338</v>
      </c>
      <c r="I356" s="68" t="n">
        <v>0.0071044</v>
      </c>
      <c r="J356" s="68" t="n">
        <v>0.019937</v>
      </c>
      <c r="K356" s="68" t="n">
        <v>-0.0046367</v>
      </c>
    </row>
    <row r="357" customFormat="false" ht="15" hidden="false" customHeight="false" outlineLevel="0" collapsed="false">
      <c r="A357" s="146" t="n">
        <v>731</v>
      </c>
      <c r="B357" s="68" t="n">
        <v>-0.0062939</v>
      </c>
      <c r="C357" s="68" t="n">
        <v>-0.015355</v>
      </c>
      <c r="D357" s="68" t="n">
        <v>-0.0069228</v>
      </c>
      <c r="E357" s="68" t="n">
        <v>-0.0089902</v>
      </c>
      <c r="F357" s="68" t="n">
        <v>-0.010816</v>
      </c>
      <c r="G357" s="68" t="n">
        <v>-3.8994E-005</v>
      </c>
      <c r="H357" s="68" t="n">
        <v>-0.017183</v>
      </c>
      <c r="I357" s="68" t="n">
        <v>0.0064135</v>
      </c>
      <c r="J357" s="68" t="n">
        <v>0.020396</v>
      </c>
      <c r="K357" s="68" t="n">
        <v>-0.0047261</v>
      </c>
    </row>
    <row r="358" customFormat="false" ht="15" hidden="false" customHeight="false" outlineLevel="0" collapsed="false">
      <c r="A358" s="146" t="n">
        <v>732</v>
      </c>
      <c r="B358" s="68" t="n">
        <v>-0.0064475</v>
      </c>
      <c r="C358" s="68" t="n">
        <v>-0.015624</v>
      </c>
      <c r="D358" s="68" t="n">
        <v>-0.0071066</v>
      </c>
      <c r="E358" s="68" t="n">
        <v>-0.0092036</v>
      </c>
      <c r="F358" s="68" t="n">
        <v>-0.010893</v>
      </c>
      <c r="G358" s="68" t="n">
        <v>-0.00038463</v>
      </c>
      <c r="H358" s="68" t="n">
        <v>-0.017027</v>
      </c>
      <c r="I358" s="68" t="n">
        <v>0.0057314</v>
      </c>
      <c r="J358" s="68" t="n">
        <v>0.020846</v>
      </c>
      <c r="K358" s="68" t="n">
        <v>-0.0048132</v>
      </c>
    </row>
    <row r="359" customFormat="false" ht="15" hidden="false" customHeight="false" outlineLevel="0" collapsed="false">
      <c r="A359" s="146" t="n">
        <v>733</v>
      </c>
      <c r="B359" s="68" t="n">
        <v>-0.0066083</v>
      </c>
      <c r="C359" s="68" t="n">
        <v>-0.015878</v>
      </c>
      <c r="D359" s="68" t="n">
        <v>-0.0072935</v>
      </c>
      <c r="E359" s="68" t="n">
        <v>-0.0094076</v>
      </c>
      <c r="F359" s="68" t="n">
        <v>-0.010972</v>
      </c>
      <c r="G359" s="68" t="n">
        <v>-0.00072366</v>
      </c>
      <c r="H359" s="68" t="n">
        <v>-0.01687</v>
      </c>
      <c r="I359" s="68" t="n">
        <v>0.0050581</v>
      </c>
      <c r="J359" s="68" t="n">
        <v>0.021289</v>
      </c>
      <c r="K359" s="68" t="n">
        <v>-0.004898</v>
      </c>
    </row>
    <row r="360" customFormat="false" ht="15" hidden="false" customHeight="false" outlineLevel="0" collapsed="false">
      <c r="A360" s="146" t="n">
        <v>734</v>
      </c>
      <c r="B360" s="68" t="n">
        <v>-0.0067765</v>
      </c>
      <c r="C360" s="68" t="n">
        <v>-0.016117</v>
      </c>
      <c r="D360" s="68" t="n">
        <v>-0.0074834</v>
      </c>
      <c r="E360" s="68" t="n">
        <v>-0.0096022</v>
      </c>
      <c r="F360" s="68" t="n">
        <v>-0.011054</v>
      </c>
      <c r="G360" s="68" t="n">
        <v>-0.0010558</v>
      </c>
      <c r="H360" s="68" t="n">
        <v>-0.016714</v>
      </c>
      <c r="I360" s="68" t="n">
        <v>0.0043939</v>
      </c>
      <c r="J360" s="68" t="n">
        <v>0.021723</v>
      </c>
      <c r="K360" s="68" t="n">
        <v>-0.0049805</v>
      </c>
    </row>
    <row r="361" customFormat="false" ht="15" hidden="false" customHeight="false" outlineLevel="0" collapsed="false">
      <c r="A361" s="146" t="n">
        <v>735</v>
      </c>
      <c r="B361" s="68" t="n">
        <v>-0.006952</v>
      </c>
      <c r="C361" s="68" t="n">
        <v>-0.016341</v>
      </c>
      <c r="D361" s="68" t="n">
        <v>-0.0076761</v>
      </c>
      <c r="E361" s="68" t="n">
        <v>-0.0097873</v>
      </c>
      <c r="F361" s="68" t="n">
        <v>-0.011139</v>
      </c>
      <c r="G361" s="68" t="n">
        <v>-0.0013808</v>
      </c>
      <c r="H361" s="68" t="n">
        <v>-0.016558</v>
      </c>
      <c r="I361" s="68" t="n">
        <v>0.0037389</v>
      </c>
      <c r="J361" s="68" t="n">
        <v>0.022149</v>
      </c>
      <c r="K361" s="68" t="n">
        <v>-0.0050607</v>
      </c>
    </row>
    <row r="362" customFormat="false" ht="15" hidden="false" customHeight="false" outlineLevel="0" collapsed="false">
      <c r="A362" s="146" t="n">
        <v>736</v>
      </c>
      <c r="B362" s="68" t="n">
        <v>-0.0071346</v>
      </c>
      <c r="C362" s="68" t="n">
        <v>-0.01655</v>
      </c>
      <c r="D362" s="68" t="n">
        <v>-0.0078717</v>
      </c>
      <c r="E362" s="68" t="n">
        <v>-0.0099628</v>
      </c>
      <c r="F362" s="68" t="n">
        <v>-0.011226</v>
      </c>
      <c r="G362" s="68" t="n">
        <v>-0.0016985</v>
      </c>
      <c r="H362" s="68" t="n">
        <v>-0.016403</v>
      </c>
      <c r="I362" s="68" t="n">
        <v>0.0030933</v>
      </c>
      <c r="J362" s="68" t="n">
        <v>0.022567</v>
      </c>
      <c r="K362" s="68" t="n">
        <v>-0.0051385</v>
      </c>
    </row>
    <row r="363" customFormat="false" ht="15" hidden="false" customHeight="false" outlineLevel="0" collapsed="false">
      <c r="A363" s="146" t="n">
        <v>737</v>
      </c>
      <c r="B363" s="68" t="n">
        <v>-0.0073241</v>
      </c>
      <c r="C363" s="68" t="n">
        <v>-0.016744</v>
      </c>
      <c r="D363" s="68" t="n">
        <v>-0.00807</v>
      </c>
      <c r="E363" s="68" t="n">
        <v>-0.010129</v>
      </c>
      <c r="F363" s="68" t="n">
        <v>-0.011316</v>
      </c>
      <c r="G363" s="68" t="n">
        <v>-0.0020088</v>
      </c>
      <c r="H363" s="68" t="n">
        <v>-0.016248</v>
      </c>
      <c r="I363" s="68" t="n">
        <v>0.0024572</v>
      </c>
      <c r="J363" s="68" t="n">
        <v>0.022976</v>
      </c>
      <c r="K363" s="68" t="n">
        <v>-0.0052141</v>
      </c>
    </row>
    <row r="364" customFormat="false" ht="15" hidden="false" customHeight="false" outlineLevel="0" collapsed="false">
      <c r="A364" s="146" t="n">
        <v>738</v>
      </c>
      <c r="B364" s="68" t="n">
        <v>-0.0075201</v>
      </c>
      <c r="C364" s="68" t="n">
        <v>-0.016924</v>
      </c>
      <c r="D364" s="68" t="n">
        <v>-0.0082709</v>
      </c>
      <c r="E364" s="68" t="n">
        <v>-0.010285</v>
      </c>
      <c r="F364" s="68" t="n">
        <v>-0.011408</v>
      </c>
      <c r="G364" s="68" t="n">
        <v>-0.0023116</v>
      </c>
      <c r="H364" s="68" t="n">
        <v>-0.016094</v>
      </c>
      <c r="I364" s="68" t="n">
        <v>0.0018307</v>
      </c>
      <c r="J364" s="68" t="n">
        <v>0.023377</v>
      </c>
      <c r="K364" s="68" t="n">
        <v>-0.0052873</v>
      </c>
    </row>
    <row r="365" customFormat="false" ht="15" hidden="false" customHeight="false" outlineLevel="0" collapsed="false">
      <c r="A365" s="146" t="n">
        <v>739</v>
      </c>
      <c r="B365" s="68" t="n">
        <v>-0.007722</v>
      </c>
      <c r="C365" s="68" t="n">
        <v>-0.01709</v>
      </c>
      <c r="D365" s="68" t="n">
        <v>-0.0084743</v>
      </c>
      <c r="E365" s="68" t="n">
        <v>-0.010432</v>
      </c>
      <c r="F365" s="68" t="n">
        <v>-0.011503</v>
      </c>
      <c r="G365" s="68" t="n">
        <v>-0.0026071</v>
      </c>
      <c r="H365" s="68" t="n">
        <v>-0.015941</v>
      </c>
      <c r="I365" s="68" t="n">
        <v>0.0012138</v>
      </c>
      <c r="J365" s="68" t="n">
        <v>0.02377</v>
      </c>
      <c r="K365" s="68" t="n">
        <v>-0.0053581</v>
      </c>
    </row>
    <row r="366" customFormat="false" ht="15" hidden="false" customHeight="false" outlineLevel="0" collapsed="false">
      <c r="A366" s="146" t="n">
        <v>740</v>
      </c>
      <c r="B366" s="68" t="n">
        <v>-0.0079292</v>
      </c>
      <c r="C366" s="68" t="n">
        <v>-0.017242</v>
      </c>
      <c r="D366" s="68" t="n">
        <v>-0.00868</v>
      </c>
      <c r="E366" s="68" t="n">
        <v>-0.01057</v>
      </c>
      <c r="F366" s="68" t="n">
        <v>-0.0116</v>
      </c>
      <c r="G366" s="68" t="n">
        <v>-0.0028952</v>
      </c>
      <c r="H366" s="68" t="n">
        <v>-0.015788</v>
      </c>
      <c r="I366" s="68" t="n">
        <v>0.00060664</v>
      </c>
      <c r="J366" s="68" t="n">
        <v>0.024154</v>
      </c>
      <c r="K366" s="68" t="n">
        <v>-0.0054265</v>
      </c>
    </row>
    <row r="367" customFormat="false" ht="15" hidden="false" customHeight="false" outlineLevel="0" collapsed="false">
      <c r="A367" s="146" t="n">
        <v>741</v>
      </c>
      <c r="B367" s="68" t="n">
        <v>-0.008141</v>
      </c>
      <c r="C367" s="68" t="n">
        <v>-0.017382</v>
      </c>
      <c r="D367" s="68" t="n">
        <v>-0.0088878</v>
      </c>
      <c r="E367" s="68" t="n">
        <v>-0.010698</v>
      </c>
      <c r="F367" s="68" t="n">
        <v>-0.011699</v>
      </c>
      <c r="G367" s="68" t="n">
        <v>-0.0031761</v>
      </c>
      <c r="H367" s="68" t="n">
        <v>-0.015636</v>
      </c>
      <c r="I367" s="68" t="n">
        <v>9.2039E-006</v>
      </c>
      <c r="J367" s="68" t="n">
        <v>0.024529</v>
      </c>
      <c r="K367" s="68" t="n">
        <v>-0.0054926</v>
      </c>
    </row>
    <row r="368" customFormat="false" ht="15" hidden="false" customHeight="false" outlineLevel="0" collapsed="false">
      <c r="A368" s="146" t="n">
        <v>742</v>
      </c>
      <c r="B368" s="68" t="n">
        <v>-0.0083567</v>
      </c>
      <c r="C368" s="68" t="n">
        <v>-0.017509</v>
      </c>
      <c r="D368" s="68" t="n">
        <v>-0.0090975</v>
      </c>
      <c r="E368" s="68" t="n">
        <v>-0.010817</v>
      </c>
      <c r="F368" s="68" t="n">
        <v>-0.011801</v>
      </c>
      <c r="G368" s="68" t="n">
        <v>-0.00345</v>
      </c>
      <c r="H368" s="68" t="n">
        <v>-0.015485</v>
      </c>
      <c r="I368" s="68" t="n">
        <v>-0.00057846</v>
      </c>
      <c r="J368" s="68" t="n">
        <v>0.024896</v>
      </c>
      <c r="K368" s="68" t="n">
        <v>-0.0055563</v>
      </c>
    </row>
    <row r="369" customFormat="false" ht="15" hidden="false" customHeight="false" outlineLevel="0" collapsed="false">
      <c r="A369" s="146" t="n">
        <v>743</v>
      </c>
      <c r="B369" s="68" t="n">
        <v>-0.0085754</v>
      </c>
      <c r="C369" s="68" t="n">
        <v>-0.017625</v>
      </c>
      <c r="D369" s="68" t="n">
        <v>-0.0093089</v>
      </c>
      <c r="E369" s="68" t="n">
        <v>-0.010928</v>
      </c>
      <c r="F369" s="68" t="n">
        <v>-0.011903</v>
      </c>
      <c r="G369" s="68" t="n">
        <v>-0.0037171</v>
      </c>
      <c r="H369" s="68" t="n">
        <v>-0.015335</v>
      </c>
      <c r="I369" s="68" t="n">
        <v>-0.0011564</v>
      </c>
      <c r="J369" s="68" t="n">
        <v>0.025255</v>
      </c>
      <c r="K369" s="68" t="n">
        <v>-0.0056177</v>
      </c>
    </row>
    <row r="370" customFormat="false" ht="15" hidden="false" customHeight="false" outlineLevel="0" collapsed="false">
      <c r="A370" s="146" t="n">
        <v>744</v>
      </c>
      <c r="B370" s="68" t="n">
        <v>-0.0087965</v>
      </c>
      <c r="C370" s="68" t="n">
        <v>-0.01773</v>
      </c>
      <c r="D370" s="68" t="n">
        <v>-0.0095216</v>
      </c>
      <c r="E370" s="68" t="n">
        <v>-0.01103</v>
      </c>
      <c r="F370" s="68" t="n">
        <v>-0.012007</v>
      </c>
      <c r="G370" s="68" t="n">
        <v>-0.0039776</v>
      </c>
      <c r="H370" s="68" t="n">
        <v>-0.015186</v>
      </c>
      <c r="I370" s="68" t="n">
        <v>-0.0017245</v>
      </c>
      <c r="J370" s="68" t="n">
        <v>0.025605</v>
      </c>
      <c r="K370" s="68" t="n">
        <v>-0.0056766</v>
      </c>
    </row>
    <row r="371" customFormat="false" ht="15" hidden="false" customHeight="false" outlineLevel="0" collapsed="false">
      <c r="A371" s="146" t="n">
        <v>745</v>
      </c>
      <c r="B371" s="68" t="n">
        <v>-0.0090191</v>
      </c>
      <c r="C371" s="68" t="n">
        <v>-0.017825</v>
      </c>
      <c r="D371" s="68" t="n">
        <v>-0.0097355</v>
      </c>
      <c r="E371" s="68" t="n">
        <v>-0.011124</v>
      </c>
      <c r="F371" s="68" t="n">
        <v>-0.012112</v>
      </c>
      <c r="G371" s="68" t="n">
        <v>-0.0042319</v>
      </c>
      <c r="H371" s="68" t="n">
        <v>-0.015038</v>
      </c>
      <c r="I371" s="68" t="n">
        <v>-0.0022829</v>
      </c>
      <c r="J371" s="68" t="n">
        <v>0.025947</v>
      </c>
      <c r="K371" s="68" t="n">
        <v>-0.0057331</v>
      </c>
    </row>
    <row r="372" customFormat="false" ht="15" hidden="false" customHeight="false" outlineLevel="0" collapsed="false">
      <c r="A372" s="146" t="n">
        <v>746</v>
      </c>
      <c r="B372" s="68" t="n">
        <v>-0.0092425</v>
      </c>
      <c r="C372" s="68" t="n">
        <v>-0.017909</v>
      </c>
      <c r="D372" s="68" t="n">
        <v>-0.0099501</v>
      </c>
      <c r="E372" s="68" t="n">
        <v>-0.01121</v>
      </c>
      <c r="F372" s="68" t="n">
        <v>-0.012217</v>
      </c>
      <c r="G372" s="68" t="n">
        <v>-0.0044803</v>
      </c>
      <c r="H372" s="68" t="n">
        <v>-0.01489</v>
      </c>
      <c r="I372" s="68" t="n">
        <v>-0.0028315</v>
      </c>
      <c r="J372" s="68" t="n">
        <v>0.02628</v>
      </c>
      <c r="K372" s="68" t="n">
        <v>-0.0057873</v>
      </c>
    </row>
    <row r="373" customFormat="false" ht="15" hidden="false" customHeight="false" outlineLevel="0" collapsed="false">
      <c r="A373" s="146" t="n">
        <v>747</v>
      </c>
      <c r="B373" s="68" t="n">
        <v>-0.0094661</v>
      </c>
      <c r="C373" s="68" t="n">
        <v>-0.017985</v>
      </c>
      <c r="D373" s="68" t="n">
        <v>-0.010165</v>
      </c>
      <c r="E373" s="68" t="n">
        <v>-0.011289</v>
      </c>
      <c r="F373" s="68" t="n">
        <v>-0.012322</v>
      </c>
      <c r="G373" s="68" t="n">
        <v>-0.0047231</v>
      </c>
      <c r="H373" s="68" t="n">
        <v>-0.014743</v>
      </c>
      <c r="I373" s="68" t="n">
        <v>-0.0033705</v>
      </c>
      <c r="J373" s="68" t="n">
        <v>0.026605</v>
      </c>
      <c r="K373" s="68" t="n">
        <v>-0.0058391</v>
      </c>
    </row>
    <row r="374" customFormat="false" ht="15" hidden="false" customHeight="false" outlineLevel="0" collapsed="false">
      <c r="A374" s="146" t="n">
        <v>748</v>
      </c>
      <c r="B374" s="68" t="n">
        <v>-0.0096892</v>
      </c>
      <c r="C374" s="68" t="n">
        <v>-0.018053</v>
      </c>
      <c r="D374" s="68" t="n">
        <v>-0.01038</v>
      </c>
      <c r="E374" s="68" t="n">
        <v>-0.011361</v>
      </c>
      <c r="F374" s="68" t="n">
        <v>-0.012426</v>
      </c>
      <c r="G374" s="68" t="n">
        <v>-0.0049607</v>
      </c>
      <c r="H374" s="68" t="n">
        <v>-0.014596</v>
      </c>
      <c r="I374" s="68" t="n">
        <v>-0.0038999</v>
      </c>
      <c r="J374" s="68" t="n">
        <v>0.026921</v>
      </c>
      <c r="K374" s="68" t="n">
        <v>-0.0058885</v>
      </c>
    </row>
    <row r="375" customFormat="false" ht="15" hidden="false" customHeight="false" outlineLevel="0" collapsed="false">
      <c r="A375" s="146" t="n">
        <v>749</v>
      </c>
      <c r="B375" s="68" t="n">
        <v>-0.0099114</v>
      </c>
      <c r="C375" s="68" t="n">
        <v>-0.018112</v>
      </c>
      <c r="D375" s="68" t="n">
        <v>-0.010595</v>
      </c>
      <c r="E375" s="68" t="n">
        <v>-0.011426</v>
      </c>
      <c r="F375" s="68" t="n">
        <v>-0.012529</v>
      </c>
      <c r="G375" s="68" t="n">
        <v>-0.0051935</v>
      </c>
      <c r="H375" s="68" t="n">
        <v>-0.014451</v>
      </c>
      <c r="I375" s="68" t="n">
        <v>-0.0044197</v>
      </c>
      <c r="J375" s="68" t="n">
        <v>0.02723</v>
      </c>
      <c r="K375" s="68" t="n">
        <v>-0.0059354</v>
      </c>
    </row>
    <row r="376" customFormat="false" ht="15" hidden="false" customHeight="false" outlineLevel="0" collapsed="false">
      <c r="A376" s="146" t="n">
        <v>750</v>
      </c>
      <c r="B376" s="68" t="n">
        <v>-0.010132</v>
      </c>
      <c r="C376" s="68" t="n">
        <v>-0.018165</v>
      </c>
      <c r="D376" s="68" t="n">
        <v>-0.01081</v>
      </c>
      <c r="E376" s="68" t="n">
        <v>-0.011485</v>
      </c>
      <c r="F376" s="68" t="n">
        <v>-0.012631</v>
      </c>
      <c r="G376" s="68" t="n">
        <v>-0.0054218</v>
      </c>
      <c r="H376" s="68" t="n">
        <v>-0.014305</v>
      </c>
      <c r="I376" s="68" t="n">
        <v>-0.0049299</v>
      </c>
      <c r="J376" s="68" t="n">
        <v>0.027529</v>
      </c>
      <c r="K376" s="68" t="n">
        <v>-0.00598</v>
      </c>
    </row>
    <row r="377" customFormat="false" ht="15" hidden="false" customHeight="false" outlineLevel="0" collapsed="false">
      <c r="A377" s="146" t="n">
        <v>751</v>
      </c>
      <c r="B377" s="68" t="n">
        <v>-0.010351</v>
      </c>
      <c r="C377" s="68" t="n">
        <v>-0.01821</v>
      </c>
      <c r="D377" s="68" t="n">
        <v>-0.011023</v>
      </c>
      <c r="E377" s="68" t="n">
        <v>-0.011538</v>
      </c>
      <c r="F377" s="68" t="n">
        <v>-0.012731</v>
      </c>
      <c r="G377" s="68" t="n">
        <v>-0.0056461</v>
      </c>
      <c r="H377" s="68" t="n">
        <v>-0.01416</v>
      </c>
      <c r="I377" s="68" t="n">
        <v>-0.0054308</v>
      </c>
      <c r="J377" s="68" t="n">
        <v>0.027821</v>
      </c>
      <c r="K377" s="68" t="n">
        <v>-0.0060223</v>
      </c>
    </row>
    <row r="378" customFormat="false" ht="15" hidden="false" customHeight="false" outlineLevel="0" collapsed="false">
      <c r="A378" s="146" t="n">
        <v>752</v>
      </c>
      <c r="B378" s="68" t="n">
        <v>-0.010568</v>
      </c>
      <c r="C378" s="68" t="n">
        <v>-0.018249</v>
      </c>
      <c r="D378" s="68" t="n">
        <v>-0.011234</v>
      </c>
      <c r="E378" s="68" t="n">
        <v>-0.011586</v>
      </c>
      <c r="F378" s="68" t="n">
        <v>-0.012829</v>
      </c>
      <c r="G378" s="68" t="n">
        <v>-0.0058667</v>
      </c>
      <c r="H378" s="68" t="n">
        <v>-0.014015</v>
      </c>
      <c r="I378" s="68" t="n">
        <v>-0.0059223</v>
      </c>
      <c r="J378" s="68" t="n">
        <v>0.028104</v>
      </c>
      <c r="K378" s="68" t="n">
        <v>-0.0060621</v>
      </c>
    </row>
    <row r="379" customFormat="false" ht="15" hidden="false" customHeight="false" outlineLevel="0" collapsed="false">
      <c r="A379" s="146" t="n">
        <v>753</v>
      </c>
      <c r="B379" s="68" t="n">
        <v>-0.010783</v>
      </c>
      <c r="C379" s="68" t="n">
        <v>-0.018283</v>
      </c>
      <c r="D379" s="68" t="n">
        <v>-0.011444</v>
      </c>
      <c r="E379" s="68" t="n">
        <v>-0.01163</v>
      </c>
      <c r="F379" s="68" t="n">
        <v>-0.012923</v>
      </c>
      <c r="G379" s="68" t="n">
        <v>-0.006084</v>
      </c>
      <c r="H379" s="68" t="n">
        <v>-0.01387</v>
      </c>
      <c r="I379" s="68" t="n">
        <v>-0.0064046</v>
      </c>
      <c r="J379" s="68" t="n">
        <v>0.02838</v>
      </c>
      <c r="K379" s="68" t="n">
        <v>-0.0060996</v>
      </c>
    </row>
    <row r="380" customFormat="false" ht="15" hidden="false" customHeight="false" outlineLevel="0" collapsed="false">
      <c r="A380" s="146" t="n">
        <v>754</v>
      </c>
      <c r="B380" s="68" t="n">
        <v>-0.010996</v>
      </c>
      <c r="C380" s="68" t="n">
        <v>-0.018311</v>
      </c>
      <c r="D380" s="68" t="n">
        <v>-0.011651</v>
      </c>
      <c r="E380" s="68" t="n">
        <v>-0.011669</v>
      </c>
      <c r="F380" s="68" t="n">
        <v>-0.013015</v>
      </c>
      <c r="G380" s="68" t="n">
        <v>-0.0062985</v>
      </c>
      <c r="H380" s="68" t="n">
        <v>-0.013726</v>
      </c>
      <c r="I380" s="68" t="n">
        <v>-0.0068776</v>
      </c>
      <c r="J380" s="68" t="n">
        <v>0.028647</v>
      </c>
      <c r="K380" s="68" t="n">
        <v>-0.0061346</v>
      </c>
    </row>
    <row r="381" customFormat="false" ht="15" hidden="false" customHeight="false" outlineLevel="0" collapsed="false">
      <c r="A381" s="146" t="n">
        <v>755</v>
      </c>
      <c r="B381" s="68" t="n">
        <v>-0.011206</v>
      </c>
      <c r="C381" s="68" t="n">
        <v>-0.018333</v>
      </c>
      <c r="D381" s="68" t="n">
        <v>-0.011856</v>
      </c>
      <c r="E381" s="68" t="n">
        <v>-0.011705</v>
      </c>
      <c r="F381" s="68" t="n">
        <v>-0.013102</v>
      </c>
      <c r="G381" s="68" t="n">
        <v>-0.0065105</v>
      </c>
      <c r="H381" s="68" t="n">
        <v>-0.013581</v>
      </c>
      <c r="I381" s="68" t="n">
        <v>-0.0073416</v>
      </c>
      <c r="J381" s="68" t="n">
        <v>0.028906</v>
      </c>
      <c r="K381" s="68" t="n">
        <v>-0.0061674</v>
      </c>
    </row>
    <row r="382" customFormat="false" ht="15" hidden="false" customHeight="false" outlineLevel="0" collapsed="false">
      <c r="A382" s="146" t="n">
        <v>756</v>
      </c>
      <c r="B382" s="68" t="n">
        <v>-0.011415</v>
      </c>
      <c r="C382" s="68" t="n">
        <v>-0.018351</v>
      </c>
      <c r="D382" s="68" t="n">
        <v>-0.012057</v>
      </c>
      <c r="E382" s="68" t="n">
        <v>-0.011737</v>
      </c>
      <c r="F382" s="68" t="n">
        <v>-0.013185</v>
      </c>
      <c r="G382" s="68" t="n">
        <v>-0.0067203</v>
      </c>
      <c r="H382" s="68" t="n">
        <v>-0.013436</v>
      </c>
      <c r="I382" s="68" t="n">
        <v>-0.0077966</v>
      </c>
      <c r="J382" s="68" t="n">
        <v>0.029157</v>
      </c>
      <c r="K382" s="68" t="n">
        <v>-0.0061977</v>
      </c>
    </row>
    <row r="383" customFormat="false" ht="15" hidden="false" customHeight="false" outlineLevel="0" collapsed="false">
      <c r="A383" s="146" t="n">
        <v>757</v>
      </c>
      <c r="B383" s="68" t="n">
        <v>-0.011621</v>
      </c>
      <c r="C383" s="68" t="n">
        <v>-0.018365</v>
      </c>
      <c r="D383" s="68" t="n">
        <v>-0.012254</v>
      </c>
      <c r="E383" s="68" t="n">
        <v>-0.011767</v>
      </c>
      <c r="F383" s="68" t="n">
        <v>-0.013263</v>
      </c>
      <c r="G383" s="68" t="n">
        <v>-0.0069284</v>
      </c>
      <c r="H383" s="68" t="n">
        <v>-0.013291</v>
      </c>
      <c r="I383" s="68" t="n">
        <v>-0.0082426</v>
      </c>
      <c r="J383" s="68" t="n">
        <v>0.0294</v>
      </c>
      <c r="K383" s="68" t="n">
        <v>-0.0062257</v>
      </c>
    </row>
    <row r="384" customFormat="false" ht="15" hidden="false" customHeight="false" outlineLevel="0" collapsed="false">
      <c r="A384" s="146" t="n">
        <v>758</v>
      </c>
      <c r="B384" s="68" t="n">
        <v>-0.011825</v>
      </c>
      <c r="C384" s="68" t="n">
        <v>-0.018374</v>
      </c>
      <c r="D384" s="68" t="n">
        <v>-0.012447</v>
      </c>
      <c r="E384" s="68" t="n">
        <v>-0.011795</v>
      </c>
      <c r="F384" s="68" t="n">
        <v>-0.013336</v>
      </c>
      <c r="G384" s="68" t="n">
        <v>-0.007135</v>
      </c>
      <c r="H384" s="68" t="n">
        <v>-0.013145</v>
      </c>
      <c r="I384" s="68" t="n">
        <v>-0.0086799</v>
      </c>
      <c r="J384" s="68" t="n">
        <v>0.029636</v>
      </c>
      <c r="K384" s="68" t="n">
        <v>-0.0062514</v>
      </c>
    </row>
    <row r="385" customFormat="false" ht="15" hidden="false" customHeight="false" outlineLevel="0" collapsed="false">
      <c r="A385" s="146" t="n">
        <v>759</v>
      </c>
      <c r="B385" s="68" t="n">
        <v>-0.012027</v>
      </c>
      <c r="C385" s="68" t="n">
        <v>-0.018378</v>
      </c>
      <c r="D385" s="68" t="n">
        <v>-0.012636</v>
      </c>
      <c r="E385" s="68" t="n">
        <v>-0.011822</v>
      </c>
      <c r="F385" s="68" t="n">
        <v>-0.013404</v>
      </c>
      <c r="G385" s="68" t="n">
        <v>-0.0073404</v>
      </c>
      <c r="H385" s="68" t="n">
        <v>-0.012999</v>
      </c>
      <c r="I385" s="68" t="n">
        <v>-0.0091084</v>
      </c>
      <c r="J385" s="68" t="n">
        <v>0.029863</v>
      </c>
      <c r="K385" s="68" t="n">
        <v>-0.0062747</v>
      </c>
    </row>
    <row r="386" customFormat="false" ht="15" hidden="false" customHeight="false" outlineLevel="0" collapsed="false">
      <c r="A386" s="146" t="n">
        <v>760</v>
      </c>
      <c r="B386" s="68" t="n">
        <v>-0.012228</v>
      </c>
      <c r="C386" s="68" t="n">
        <v>-0.018379</v>
      </c>
      <c r="D386" s="68" t="n">
        <v>-0.01282</v>
      </c>
      <c r="E386" s="68" t="n">
        <v>-0.011847</v>
      </c>
      <c r="F386" s="68" t="n">
        <v>-0.013465</v>
      </c>
      <c r="G386" s="68" t="n">
        <v>-0.0075451</v>
      </c>
      <c r="H386" s="68" t="n">
        <v>-0.012853</v>
      </c>
      <c r="I386" s="68" t="n">
        <v>-0.0095283</v>
      </c>
      <c r="J386" s="68" t="n">
        <v>0.030083</v>
      </c>
      <c r="K386" s="68" t="n">
        <v>-0.0062956</v>
      </c>
    </row>
    <row r="387" customFormat="false" ht="15" hidden="false" customHeight="false" outlineLevel="0" collapsed="false">
      <c r="A387" s="146" t="n">
        <v>761</v>
      </c>
      <c r="B387" s="68" t="n">
        <v>-0.012427</v>
      </c>
      <c r="C387" s="68" t="n">
        <v>-0.018376</v>
      </c>
      <c r="D387" s="68" t="n">
        <v>-0.012998</v>
      </c>
      <c r="E387" s="68" t="n">
        <v>-0.011872</v>
      </c>
      <c r="F387" s="68" t="n">
        <v>-0.013521</v>
      </c>
      <c r="G387" s="68" t="n">
        <v>-0.0077492</v>
      </c>
      <c r="H387" s="68" t="n">
        <v>-0.012706</v>
      </c>
      <c r="I387" s="68" t="n">
        <v>-0.0099396</v>
      </c>
      <c r="J387" s="68" t="n">
        <v>0.030295</v>
      </c>
      <c r="K387" s="68" t="n">
        <v>-0.0063143</v>
      </c>
    </row>
    <row r="388" customFormat="false" ht="15" hidden="false" customHeight="false" outlineLevel="0" collapsed="false">
      <c r="A388" s="146" t="n">
        <v>762</v>
      </c>
      <c r="B388" s="68" t="n">
        <v>-0.012626</v>
      </c>
      <c r="C388" s="68" t="n">
        <v>-0.018369</v>
      </c>
      <c r="D388" s="68" t="n">
        <v>-0.013171</v>
      </c>
      <c r="E388" s="68" t="n">
        <v>-0.011896</v>
      </c>
      <c r="F388" s="68" t="n">
        <v>-0.013569</v>
      </c>
      <c r="G388" s="68" t="n">
        <v>-0.0079529</v>
      </c>
      <c r="H388" s="68" t="n">
        <v>-0.012558</v>
      </c>
      <c r="I388" s="68" t="n">
        <v>-0.010342</v>
      </c>
      <c r="J388" s="68" t="n">
        <v>0.0305</v>
      </c>
      <c r="K388" s="68" t="n">
        <v>-0.0063306</v>
      </c>
    </row>
    <row r="389" customFormat="false" ht="15" hidden="false" customHeight="false" outlineLevel="0" collapsed="false">
      <c r="A389" s="146" t="n">
        <v>763</v>
      </c>
      <c r="B389" s="68" t="n">
        <v>-0.012824</v>
      </c>
      <c r="C389" s="68" t="n">
        <v>-0.018358</v>
      </c>
      <c r="D389" s="68" t="n">
        <v>-0.013337</v>
      </c>
      <c r="E389" s="68" t="n">
        <v>-0.011921</v>
      </c>
      <c r="F389" s="68" t="n">
        <v>-0.013611</v>
      </c>
      <c r="G389" s="68" t="n">
        <v>-0.0081565</v>
      </c>
      <c r="H389" s="68" t="n">
        <v>-0.01241</v>
      </c>
      <c r="I389" s="68" t="n">
        <v>-0.010737</v>
      </c>
      <c r="J389" s="68" t="n">
        <v>0.030697</v>
      </c>
      <c r="K389" s="68" t="n">
        <v>-0.0063445</v>
      </c>
    </row>
    <row r="390" customFormat="false" ht="15" hidden="false" customHeight="false" outlineLevel="0" collapsed="false">
      <c r="A390" s="146" t="n">
        <v>764</v>
      </c>
      <c r="B390" s="68" t="n">
        <v>-0.013021</v>
      </c>
      <c r="C390" s="68" t="n">
        <v>-0.018344</v>
      </c>
      <c r="D390" s="68" t="n">
        <v>-0.013498</v>
      </c>
      <c r="E390" s="68" t="n">
        <v>-0.011947</v>
      </c>
      <c r="F390" s="68" t="n">
        <v>-0.013645</v>
      </c>
      <c r="G390" s="68" t="n">
        <v>-0.0083601</v>
      </c>
      <c r="H390" s="68" t="n">
        <v>-0.01226</v>
      </c>
      <c r="I390" s="68" t="n">
        <v>-0.011123</v>
      </c>
      <c r="J390" s="68" t="n">
        <v>0.030887</v>
      </c>
      <c r="K390" s="68" t="n">
        <v>-0.0063562</v>
      </c>
    </row>
    <row r="391" customFormat="false" ht="15" hidden="false" customHeight="false" outlineLevel="0" collapsed="false">
      <c r="A391" s="146" t="n">
        <v>765</v>
      </c>
      <c r="B391" s="68" t="n">
        <v>-0.013218</v>
      </c>
      <c r="C391" s="68" t="n">
        <v>-0.018326</v>
      </c>
      <c r="D391" s="68" t="n">
        <v>-0.013651</v>
      </c>
      <c r="E391" s="68" t="n">
        <v>-0.011973</v>
      </c>
      <c r="F391" s="68" t="n">
        <v>-0.013672</v>
      </c>
      <c r="G391" s="68" t="n">
        <v>-0.008564</v>
      </c>
      <c r="H391" s="68" t="n">
        <v>-0.01211</v>
      </c>
      <c r="I391" s="68" t="n">
        <v>-0.011501</v>
      </c>
      <c r="J391" s="68" t="n">
        <v>0.031069</v>
      </c>
      <c r="K391" s="68" t="n">
        <v>-0.0063656</v>
      </c>
    </row>
    <row r="392" customFormat="false" ht="15" hidden="false" customHeight="false" outlineLevel="0" collapsed="false">
      <c r="A392" s="146" t="n">
        <v>766</v>
      </c>
      <c r="B392" s="68" t="n">
        <v>-0.013414</v>
      </c>
      <c r="C392" s="68" t="n">
        <v>-0.018305</v>
      </c>
      <c r="D392" s="68" t="n">
        <v>-0.013798</v>
      </c>
      <c r="E392" s="68" t="n">
        <v>-0.012</v>
      </c>
      <c r="F392" s="68" t="n">
        <v>-0.013692</v>
      </c>
      <c r="G392" s="68" t="n">
        <v>-0.0087681</v>
      </c>
      <c r="H392" s="68" t="n">
        <v>-0.01196</v>
      </c>
      <c r="I392" s="68" t="n">
        <v>-0.011871</v>
      </c>
      <c r="J392" s="68" t="n">
        <v>0.031244</v>
      </c>
      <c r="K392" s="68" t="n">
        <v>-0.0063726</v>
      </c>
    </row>
    <row r="393" customFormat="false" ht="15" hidden="false" customHeight="false" outlineLevel="0" collapsed="false">
      <c r="A393" s="146" t="n">
        <v>767</v>
      </c>
      <c r="B393" s="68" t="n">
        <v>-0.013611</v>
      </c>
      <c r="C393" s="68" t="n">
        <v>-0.01828</v>
      </c>
      <c r="D393" s="68" t="n">
        <v>-0.013938</v>
      </c>
      <c r="E393" s="68" t="n">
        <v>-0.012029</v>
      </c>
      <c r="F393" s="68" t="n">
        <v>-0.013704</v>
      </c>
      <c r="G393" s="68" t="n">
        <v>-0.0089725</v>
      </c>
      <c r="H393" s="68" t="n">
        <v>-0.011808</v>
      </c>
      <c r="I393" s="68" t="n">
        <v>-0.012232</v>
      </c>
      <c r="J393" s="68" t="n">
        <v>0.031411</v>
      </c>
      <c r="K393" s="68" t="n">
        <v>-0.0063773</v>
      </c>
    </row>
    <row r="394" customFormat="false" ht="15" hidden="false" customHeight="false" outlineLevel="0" collapsed="false">
      <c r="A394" s="146" t="n">
        <v>768</v>
      </c>
      <c r="B394" s="68" t="n">
        <v>-0.013808</v>
      </c>
      <c r="C394" s="68" t="n">
        <v>-0.018251</v>
      </c>
      <c r="D394" s="68" t="n">
        <v>-0.014071</v>
      </c>
      <c r="E394" s="68" t="n">
        <v>-0.01206</v>
      </c>
      <c r="F394" s="68" t="n">
        <v>-0.013708</v>
      </c>
      <c r="G394" s="68" t="n">
        <v>-0.0091774</v>
      </c>
      <c r="H394" s="68" t="n">
        <v>-0.011655</v>
      </c>
      <c r="I394" s="68" t="n">
        <v>-0.012586</v>
      </c>
      <c r="J394" s="68" t="n">
        <v>0.031571</v>
      </c>
      <c r="K394" s="68" t="n">
        <v>-0.0063798</v>
      </c>
    </row>
    <row r="395" customFormat="false" ht="15" hidden="false" customHeight="false" outlineLevel="0" collapsed="false">
      <c r="A395" s="146" t="n">
        <v>769</v>
      </c>
      <c r="B395" s="68" t="n">
        <v>-0.014005</v>
      </c>
      <c r="C395" s="68" t="n">
        <v>-0.018219</v>
      </c>
      <c r="D395" s="68" t="n">
        <v>-0.014197</v>
      </c>
      <c r="E395" s="68" t="n">
        <v>-0.012092</v>
      </c>
      <c r="F395" s="68" t="n">
        <v>-0.013705</v>
      </c>
      <c r="G395" s="68" t="n">
        <v>-0.0093825</v>
      </c>
      <c r="H395" s="68" t="n">
        <v>-0.011502</v>
      </c>
      <c r="I395" s="68" t="n">
        <v>-0.012931</v>
      </c>
      <c r="J395" s="68" t="n">
        <v>0.031724</v>
      </c>
      <c r="K395" s="68" t="n">
        <v>-0.0063799</v>
      </c>
    </row>
    <row r="396" customFormat="false" ht="15" hidden="false" customHeight="false" outlineLevel="0" collapsed="false">
      <c r="A396" s="146" t="n">
        <v>770</v>
      </c>
      <c r="B396" s="68" t="n">
        <v>-0.014203</v>
      </c>
      <c r="C396" s="68" t="n">
        <v>-0.018184</v>
      </c>
      <c r="D396" s="68" t="n">
        <v>-0.014315</v>
      </c>
      <c r="E396" s="68" t="n">
        <v>-0.012126</v>
      </c>
      <c r="F396" s="68" t="n">
        <v>-0.013693</v>
      </c>
      <c r="G396" s="68" t="n">
        <v>-0.009588</v>
      </c>
      <c r="H396" s="68" t="n">
        <v>-0.011348</v>
      </c>
      <c r="I396" s="68" t="n">
        <v>-0.013268</v>
      </c>
      <c r="J396" s="68" t="n">
        <v>0.031869</v>
      </c>
      <c r="K396" s="68" t="n">
        <v>-0.0063778</v>
      </c>
    </row>
    <row r="397" customFormat="false" ht="15" hidden="false" customHeight="false" outlineLevel="0" collapsed="false">
      <c r="A397" s="146" t="n">
        <v>771</v>
      </c>
      <c r="B397" s="68" t="n">
        <v>-0.014401</v>
      </c>
      <c r="C397" s="68" t="n">
        <v>-0.018144</v>
      </c>
      <c r="D397" s="68" t="n">
        <v>-0.014426</v>
      </c>
      <c r="E397" s="68" t="n">
        <v>-0.012162</v>
      </c>
      <c r="F397" s="68" t="n">
        <v>-0.013675</v>
      </c>
      <c r="G397" s="68" t="n">
        <v>-0.0097937</v>
      </c>
      <c r="H397" s="68" t="n">
        <v>-0.011193</v>
      </c>
      <c r="I397" s="68" t="n">
        <v>-0.013598</v>
      </c>
      <c r="J397" s="68" t="n">
        <v>0.032008</v>
      </c>
      <c r="K397" s="68" t="n">
        <v>-0.0063733</v>
      </c>
    </row>
    <row r="398" customFormat="false" ht="15" hidden="false" customHeight="false" outlineLevel="0" collapsed="false">
      <c r="A398" s="146" t="n">
        <v>772</v>
      </c>
      <c r="B398" s="68" t="n">
        <v>-0.0146</v>
      </c>
      <c r="C398" s="68" t="n">
        <v>-0.018102</v>
      </c>
      <c r="D398" s="68" t="n">
        <v>-0.014529</v>
      </c>
      <c r="E398" s="68" t="n">
        <v>-0.012201</v>
      </c>
      <c r="F398" s="68" t="n">
        <v>-0.013648</v>
      </c>
      <c r="G398" s="68" t="n">
        <v>-0.0099996</v>
      </c>
      <c r="H398" s="68" t="n">
        <v>-0.011038</v>
      </c>
      <c r="I398" s="68" t="n">
        <v>-0.013919</v>
      </c>
      <c r="J398" s="68" t="n">
        <v>0.032139</v>
      </c>
      <c r="K398" s="68" t="n">
        <v>-0.0063666</v>
      </c>
    </row>
    <row r="399" customFormat="false" ht="15" hidden="false" customHeight="false" outlineLevel="0" collapsed="false">
      <c r="A399" s="146" t="n">
        <v>773</v>
      </c>
      <c r="B399" s="68" t="n">
        <v>-0.014799</v>
      </c>
      <c r="C399" s="68" t="n">
        <v>-0.018055</v>
      </c>
      <c r="D399" s="68" t="n">
        <v>-0.014626</v>
      </c>
      <c r="E399" s="68" t="n">
        <v>-0.012241</v>
      </c>
      <c r="F399" s="68" t="n">
        <v>-0.013614</v>
      </c>
      <c r="G399" s="68" t="n">
        <v>-0.010205</v>
      </c>
      <c r="H399" s="68" t="n">
        <v>-0.010882</v>
      </c>
      <c r="I399" s="68" t="n">
        <v>-0.014233</v>
      </c>
      <c r="J399" s="68" t="n">
        <v>0.032262</v>
      </c>
      <c r="K399" s="68" t="n">
        <v>-0.0063576</v>
      </c>
    </row>
    <row r="400" customFormat="false" ht="15" hidden="false" customHeight="false" outlineLevel="0" collapsed="false">
      <c r="A400" s="146" t="n">
        <v>774</v>
      </c>
      <c r="B400" s="68" t="n">
        <v>-0.014998</v>
      </c>
      <c r="C400" s="68" t="n">
        <v>-0.018005</v>
      </c>
      <c r="D400" s="68" t="n">
        <v>-0.014715</v>
      </c>
      <c r="E400" s="68" t="n">
        <v>-0.012283</v>
      </c>
      <c r="F400" s="68" t="n">
        <v>-0.013572</v>
      </c>
      <c r="G400" s="68" t="n">
        <v>-0.010411</v>
      </c>
      <c r="H400" s="68" t="n">
        <v>-0.010725</v>
      </c>
      <c r="I400" s="68" t="n">
        <v>-0.014538</v>
      </c>
      <c r="J400" s="68" t="n">
        <v>0.032379</v>
      </c>
      <c r="K400" s="68" t="n">
        <v>-0.0063463</v>
      </c>
    </row>
    <row r="401" customFormat="false" ht="15" hidden="false" customHeight="false" outlineLevel="0" collapsed="false">
      <c r="A401" s="146" t="n">
        <v>775</v>
      </c>
      <c r="B401" s="68" t="n">
        <v>-0.015198</v>
      </c>
      <c r="C401" s="68" t="n">
        <v>-0.017951</v>
      </c>
      <c r="D401" s="68" t="n">
        <v>-0.014796</v>
      </c>
      <c r="E401" s="68" t="n">
        <v>-0.012327</v>
      </c>
      <c r="F401" s="68" t="n">
        <v>-0.013524</v>
      </c>
      <c r="G401" s="68" t="n">
        <v>-0.010616</v>
      </c>
      <c r="H401" s="68" t="n">
        <v>-0.010568</v>
      </c>
      <c r="I401" s="68" t="n">
        <v>-0.014836</v>
      </c>
      <c r="J401" s="68" t="n">
        <v>0.032488</v>
      </c>
      <c r="K401" s="68" t="n">
        <v>-0.0063328</v>
      </c>
    </row>
    <row r="402" customFormat="false" ht="15" hidden="false" customHeight="false" outlineLevel="0" collapsed="false">
      <c r="A402" s="146" t="n">
        <v>776</v>
      </c>
      <c r="B402" s="68" t="n">
        <v>-0.015397</v>
      </c>
      <c r="C402" s="68" t="n">
        <v>-0.017893</v>
      </c>
      <c r="D402" s="68" t="n">
        <v>-0.014871</v>
      </c>
      <c r="E402" s="68" t="n">
        <v>-0.012373</v>
      </c>
      <c r="F402" s="68" t="n">
        <v>-0.013468</v>
      </c>
      <c r="G402" s="68" t="n">
        <v>-0.010821</v>
      </c>
      <c r="H402" s="68" t="n">
        <v>-0.01041</v>
      </c>
      <c r="I402" s="68" t="n">
        <v>-0.015126</v>
      </c>
      <c r="J402" s="68" t="n">
        <v>0.032591</v>
      </c>
      <c r="K402" s="68" t="n">
        <v>-0.0063169</v>
      </c>
    </row>
    <row r="403" customFormat="false" ht="15" hidden="false" customHeight="false" outlineLevel="0" collapsed="false">
      <c r="A403" s="146" t="n">
        <v>777</v>
      </c>
      <c r="B403" s="68" t="n">
        <v>-0.015597</v>
      </c>
      <c r="C403" s="68" t="n">
        <v>-0.017832</v>
      </c>
      <c r="D403" s="68" t="n">
        <v>-0.014939</v>
      </c>
      <c r="E403" s="68" t="n">
        <v>-0.01242</v>
      </c>
      <c r="F403" s="68" t="n">
        <v>-0.013405</v>
      </c>
      <c r="G403" s="68" t="n">
        <v>-0.011025</v>
      </c>
      <c r="H403" s="68" t="n">
        <v>-0.010252</v>
      </c>
      <c r="I403" s="68" t="n">
        <v>-0.015407</v>
      </c>
      <c r="J403" s="68" t="n">
        <v>0.032686</v>
      </c>
      <c r="K403" s="68" t="n">
        <v>-0.0062988</v>
      </c>
    </row>
    <row r="404" customFormat="false" ht="15" hidden="false" customHeight="false" outlineLevel="0" collapsed="false">
      <c r="A404" s="146" t="n">
        <v>778</v>
      </c>
      <c r="B404" s="68" t="n">
        <v>-0.015797</v>
      </c>
      <c r="C404" s="68" t="n">
        <v>-0.017766</v>
      </c>
      <c r="D404" s="68" t="n">
        <v>-0.015</v>
      </c>
      <c r="E404" s="68" t="n">
        <v>-0.01247</v>
      </c>
      <c r="F404" s="68" t="n">
        <v>-0.013336</v>
      </c>
      <c r="G404" s="68" t="n">
        <v>-0.011228</v>
      </c>
      <c r="H404" s="68" t="n">
        <v>-0.010094</v>
      </c>
      <c r="I404" s="68" t="n">
        <v>-0.015681</v>
      </c>
      <c r="J404" s="68" t="n">
        <v>0.032774</v>
      </c>
      <c r="K404" s="68" t="n">
        <v>-0.0062784</v>
      </c>
    </row>
    <row r="405" customFormat="false" ht="15" hidden="false" customHeight="false" outlineLevel="0" collapsed="false">
      <c r="A405" s="146" t="n">
        <v>779</v>
      </c>
      <c r="B405" s="68" t="n">
        <v>-0.015997</v>
      </c>
      <c r="C405" s="68" t="n">
        <v>-0.017697</v>
      </c>
      <c r="D405" s="68" t="n">
        <v>-0.015054</v>
      </c>
      <c r="E405" s="68" t="n">
        <v>-0.012521</v>
      </c>
      <c r="F405" s="68" t="n">
        <v>-0.01326</v>
      </c>
      <c r="G405" s="68" t="n">
        <v>-0.01143</v>
      </c>
      <c r="H405" s="68" t="n">
        <v>-0.009936</v>
      </c>
      <c r="I405" s="68" t="n">
        <v>-0.015947</v>
      </c>
      <c r="J405" s="68" t="n">
        <v>0.032854</v>
      </c>
      <c r="K405" s="68" t="n">
        <v>-0.0062558</v>
      </c>
    </row>
    <row r="406" customFormat="false" ht="15" hidden="false" customHeight="false" outlineLevel="0" collapsed="false">
      <c r="A406" s="146" t="n">
        <v>780</v>
      </c>
      <c r="B406" s="68" t="n">
        <v>-0.016197</v>
      </c>
      <c r="C406" s="68" t="n">
        <v>-0.017623</v>
      </c>
      <c r="D406" s="68" t="n">
        <v>-0.015101</v>
      </c>
      <c r="E406" s="68" t="n">
        <v>-0.012573</v>
      </c>
      <c r="F406" s="68" t="n">
        <v>-0.013178</v>
      </c>
      <c r="G406" s="68" t="n">
        <v>-0.01163</v>
      </c>
      <c r="H406" s="68" t="n">
        <v>-0.0097777</v>
      </c>
      <c r="I406" s="68" t="n">
        <v>-0.016205</v>
      </c>
      <c r="J406" s="68" t="n">
        <v>0.032928</v>
      </c>
      <c r="K406" s="68" t="n">
        <v>-0.0062308</v>
      </c>
    </row>
    <row r="407" customFormat="false" ht="15" hidden="false" customHeight="false" outlineLevel="0" collapsed="false">
      <c r="A407" s="146" t="n">
        <v>781</v>
      </c>
      <c r="B407" s="68" t="n">
        <v>-0.016396</v>
      </c>
      <c r="C407" s="68" t="n">
        <v>-0.017545</v>
      </c>
      <c r="D407" s="68" t="n">
        <v>-0.015142</v>
      </c>
      <c r="E407" s="68" t="n">
        <v>-0.012627</v>
      </c>
      <c r="F407" s="68" t="n">
        <v>-0.01309</v>
      </c>
      <c r="G407" s="68" t="n">
        <v>-0.011829</v>
      </c>
      <c r="H407" s="68" t="n">
        <v>-0.0096195</v>
      </c>
      <c r="I407" s="68" t="n">
        <v>-0.016456</v>
      </c>
      <c r="J407" s="68" t="n">
        <v>0.032994</v>
      </c>
      <c r="K407" s="68" t="n">
        <v>-0.0062036</v>
      </c>
    </row>
    <row r="408" customFormat="false" ht="15" hidden="false" customHeight="false" outlineLevel="0" collapsed="false">
      <c r="A408" s="146" t="n">
        <v>782</v>
      </c>
      <c r="B408" s="68" t="n">
        <v>-0.016595</v>
      </c>
      <c r="C408" s="68" t="n">
        <v>-0.017464</v>
      </c>
      <c r="D408" s="68" t="n">
        <v>-0.015177</v>
      </c>
      <c r="E408" s="68" t="n">
        <v>-0.012681</v>
      </c>
      <c r="F408" s="68" t="n">
        <v>-0.012997</v>
      </c>
      <c r="G408" s="68" t="n">
        <v>-0.012025</v>
      </c>
      <c r="H408" s="68" t="n">
        <v>-0.0094614</v>
      </c>
      <c r="I408" s="68" t="n">
        <v>-0.016698</v>
      </c>
      <c r="J408" s="68" t="n">
        <v>0.033053</v>
      </c>
      <c r="K408" s="68" t="n">
        <v>-0.0061741</v>
      </c>
    </row>
    <row r="409" customFormat="false" ht="15" hidden="false" customHeight="false" outlineLevel="0" collapsed="false">
      <c r="A409" s="146" t="n">
        <v>783</v>
      </c>
      <c r="B409" s="68" t="n">
        <v>-0.016793</v>
      </c>
      <c r="C409" s="68" t="n">
        <v>-0.017378</v>
      </c>
      <c r="D409" s="68" t="n">
        <v>-0.015206</v>
      </c>
      <c r="E409" s="68" t="n">
        <v>-0.012737</v>
      </c>
      <c r="F409" s="68" t="n">
        <v>-0.012897</v>
      </c>
      <c r="G409" s="68" t="n">
        <v>-0.01222</v>
      </c>
      <c r="H409" s="68" t="n">
        <v>-0.0093035</v>
      </c>
      <c r="I409" s="68" t="n">
        <v>-0.016932</v>
      </c>
      <c r="J409" s="68" t="n">
        <v>0.033105</v>
      </c>
      <c r="K409" s="68" t="n">
        <v>-0.0061424</v>
      </c>
    </row>
    <row r="410" customFormat="false" ht="15" hidden="false" customHeight="false" outlineLevel="0" collapsed="false">
      <c r="A410" s="146" t="n">
        <v>784</v>
      </c>
      <c r="B410" s="68" t="n">
        <v>-0.016991</v>
      </c>
      <c r="C410" s="68" t="n">
        <v>-0.017287</v>
      </c>
      <c r="D410" s="68" t="n">
        <v>-0.015228</v>
      </c>
      <c r="E410" s="68" t="n">
        <v>-0.012793</v>
      </c>
      <c r="F410" s="68" t="n">
        <v>-0.012793</v>
      </c>
      <c r="G410" s="68" t="n">
        <v>-0.012412</v>
      </c>
      <c r="H410" s="68" t="n">
        <v>-0.0091459</v>
      </c>
      <c r="I410" s="68" t="n">
        <v>-0.017159</v>
      </c>
      <c r="J410" s="68" t="n">
        <v>0.03315</v>
      </c>
      <c r="K410" s="68" t="n">
        <v>-0.0061083</v>
      </c>
    </row>
    <row r="411" customFormat="false" ht="15" hidden="false" customHeight="false" outlineLevel="0" collapsed="false">
      <c r="A411" s="146" t="n">
        <v>785</v>
      </c>
      <c r="B411" s="68" t="n">
        <v>-0.017188</v>
      </c>
      <c r="C411" s="68" t="n">
        <v>-0.017193</v>
      </c>
      <c r="D411" s="68" t="n">
        <v>-0.015245</v>
      </c>
      <c r="E411" s="68" t="n">
        <v>-0.012851</v>
      </c>
      <c r="F411" s="68" t="n">
        <v>-0.012683</v>
      </c>
      <c r="G411" s="68" t="n">
        <v>-0.012601</v>
      </c>
      <c r="H411" s="68" t="n">
        <v>-0.0089888</v>
      </c>
      <c r="I411" s="68" t="n">
        <v>-0.017377</v>
      </c>
      <c r="J411" s="68" t="n">
        <v>0.033187</v>
      </c>
      <c r="K411" s="68" t="n">
        <v>-0.006072</v>
      </c>
    </row>
    <row r="412" customFormat="false" ht="15" hidden="false" customHeight="false" outlineLevel="0" collapsed="false">
      <c r="A412" s="146" t="n">
        <v>786</v>
      </c>
      <c r="B412" s="68" t="n">
        <v>-0.017383</v>
      </c>
      <c r="C412" s="68" t="n">
        <v>-0.017094</v>
      </c>
      <c r="D412" s="68" t="n">
        <v>-0.015256</v>
      </c>
      <c r="E412" s="68" t="n">
        <v>-0.012908</v>
      </c>
      <c r="F412" s="68" t="n">
        <v>-0.012568</v>
      </c>
      <c r="G412" s="68" t="n">
        <v>-0.012788</v>
      </c>
      <c r="H412" s="68" t="n">
        <v>-0.0088322</v>
      </c>
      <c r="I412" s="68" t="n">
        <v>-0.017588</v>
      </c>
      <c r="J412" s="68" t="n">
        <v>0.033218</v>
      </c>
      <c r="K412" s="68" t="n">
        <v>-0.0060334</v>
      </c>
    </row>
    <row r="413" customFormat="false" ht="15" hidden="false" customHeight="false" outlineLevel="0" collapsed="false">
      <c r="A413" s="146" t="n">
        <v>787</v>
      </c>
      <c r="B413" s="68" t="n">
        <v>-0.017577</v>
      </c>
      <c r="C413" s="68" t="n">
        <v>-0.01699</v>
      </c>
      <c r="D413" s="68" t="n">
        <v>-0.015261</v>
      </c>
      <c r="E413" s="68" t="n">
        <v>-0.012966</v>
      </c>
      <c r="F413" s="68" t="n">
        <v>-0.012449</v>
      </c>
      <c r="G413" s="68" t="n">
        <v>-0.012971</v>
      </c>
      <c r="H413" s="68" t="n">
        <v>-0.0086762</v>
      </c>
      <c r="I413" s="68" t="n">
        <v>-0.017791</v>
      </c>
      <c r="J413" s="68" t="n">
        <v>0.033241</v>
      </c>
      <c r="K413" s="68" t="n">
        <v>-0.0059926</v>
      </c>
    </row>
    <row r="414" customFormat="false" ht="15" hidden="false" customHeight="false" outlineLevel="0" collapsed="false">
      <c r="A414" s="146" t="n">
        <v>788</v>
      </c>
      <c r="B414" s="68" t="n">
        <v>-0.01777</v>
      </c>
      <c r="C414" s="68" t="n">
        <v>-0.016882</v>
      </c>
      <c r="D414" s="68" t="n">
        <v>-0.015261</v>
      </c>
      <c r="E414" s="68" t="n">
        <v>-0.013025</v>
      </c>
      <c r="F414" s="68" t="n">
        <v>-0.012326</v>
      </c>
      <c r="G414" s="68" t="n">
        <v>-0.013151</v>
      </c>
      <c r="H414" s="68" t="n">
        <v>-0.0085209</v>
      </c>
      <c r="I414" s="68" t="n">
        <v>-0.017985</v>
      </c>
      <c r="J414" s="68" t="n">
        <v>0.033257</v>
      </c>
      <c r="K414" s="68" t="n">
        <v>-0.0059494</v>
      </c>
    </row>
    <row r="415" customFormat="false" ht="15" hidden="false" customHeight="false" outlineLevel="0" collapsed="false">
      <c r="A415" s="146" t="n">
        <v>789</v>
      </c>
      <c r="B415" s="68" t="n">
        <v>-0.017961</v>
      </c>
      <c r="C415" s="68" t="n">
        <v>-0.016769</v>
      </c>
      <c r="D415" s="68" t="n">
        <v>-0.015256</v>
      </c>
      <c r="E415" s="68" t="n">
        <v>-0.013083</v>
      </c>
      <c r="F415" s="68" t="n">
        <v>-0.012198</v>
      </c>
      <c r="G415" s="68" t="n">
        <v>-0.013327</v>
      </c>
      <c r="H415" s="68" t="n">
        <v>-0.0083664</v>
      </c>
      <c r="I415" s="68" t="n">
        <v>-0.018172</v>
      </c>
      <c r="J415" s="68" t="n">
        <v>0.033265</v>
      </c>
      <c r="K415" s="68" t="n">
        <v>-0.005904</v>
      </c>
    </row>
    <row r="416" customFormat="false" ht="15" hidden="false" customHeight="false" outlineLevel="0" collapsed="false">
      <c r="A416" s="146" t="n">
        <v>790</v>
      </c>
      <c r="B416" s="68" t="n">
        <v>-0.018151</v>
      </c>
      <c r="C416" s="68" t="n">
        <v>-0.016652</v>
      </c>
      <c r="D416" s="68" t="n">
        <v>-0.015246</v>
      </c>
      <c r="E416" s="68" t="n">
        <v>-0.013141</v>
      </c>
      <c r="F416" s="68" t="n">
        <v>-0.012067</v>
      </c>
      <c r="G416" s="68" t="n">
        <v>-0.0135</v>
      </c>
      <c r="H416" s="68" t="n">
        <v>-0.0082128</v>
      </c>
      <c r="I416" s="68" t="n">
        <v>-0.018351</v>
      </c>
      <c r="J416" s="68" t="n">
        <v>0.033267</v>
      </c>
      <c r="K416" s="68" t="n">
        <v>-0.0058563</v>
      </c>
    </row>
    <row r="417" customFormat="false" ht="15" hidden="false" customHeight="false" outlineLevel="0" collapsed="false">
      <c r="A417" s="146" t="n">
        <v>791</v>
      </c>
      <c r="B417" s="68" t="n">
        <v>-0.018339</v>
      </c>
      <c r="C417" s="68" t="n">
        <v>-0.01653</v>
      </c>
      <c r="D417" s="68" t="n">
        <v>-0.015231</v>
      </c>
      <c r="E417" s="68" t="n">
        <v>-0.013199</v>
      </c>
      <c r="F417" s="68" t="n">
        <v>-0.011931</v>
      </c>
      <c r="G417" s="68" t="n">
        <v>-0.013668</v>
      </c>
      <c r="H417" s="68" t="n">
        <v>-0.0080602</v>
      </c>
      <c r="I417" s="68" t="n">
        <v>-0.018521</v>
      </c>
      <c r="J417" s="68" t="n">
        <v>0.033261</v>
      </c>
      <c r="K417" s="68" t="n">
        <v>-0.0058063</v>
      </c>
    </row>
    <row r="418" customFormat="false" ht="15" hidden="false" customHeight="false" outlineLevel="0" collapsed="false">
      <c r="A418" s="146" t="n">
        <v>792</v>
      </c>
      <c r="B418" s="68" t="n">
        <v>-0.018525</v>
      </c>
      <c r="C418" s="68" t="n">
        <v>-0.016403</v>
      </c>
      <c r="D418" s="68" t="n">
        <v>-0.015211</v>
      </c>
      <c r="E418" s="68" t="n">
        <v>-0.013257</v>
      </c>
      <c r="F418" s="68" t="n">
        <v>-0.011793</v>
      </c>
      <c r="G418" s="68" t="n">
        <v>-0.013832</v>
      </c>
      <c r="H418" s="68" t="n">
        <v>-0.0079086</v>
      </c>
      <c r="I418" s="68" t="n">
        <v>-0.018684</v>
      </c>
      <c r="J418" s="68" t="n">
        <v>0.033248</v>
      </c>
      <c r="K418" s="68" t="n">
        <v>-0.0057541</v>
      </c>
    </row>
    <row r="419" customFormat="false" ht="15" hidden="false" customHeight="false" outlineLevel="0" collapsed="false">
      <c r="A419" s="146" t="n">
        <v>793</v>
      </c>
      <c r="B419" s="68" t="n">
        <v>-0.018708</v>
      </c>
      <c r="C419" s="68" t="n">
        <v>-0.016272</v>
      </c>
      <c r="D419" s="68" t="n">
        <v>-0.015186</v>
      </c>
      <c r="E419" s="68" t="n">
        <v>-0.013314</v>
      </c>
      <c r="F419" s="68" t="n">
        <v>-0.011651</v>
      </c>
      <c r="G419" s="68" t="n">
        <v>-0.013991</v>
      </c>
      <c r="H419" s="68" t="n">
        <v>-0.0077582</v>
      </c>
      <c r="I419" s="68" t="n">
        <v>-0.018839</v>
      </c>
      <c r="J419" s="68" t="n">
        <v>0.033227</v>
      </c>
      <c r="K419" s="68" t="n">
        <v>-0.0056995</v>
      </c>
    </row>
    <row r="420" customFormat="false" ht="15" hidden="false" customHeight="false" outlineLevel="0" collapsed="false">
      <c r="A420" s="146" t="n">
        <v>794</v>
      </c>
      <c r="B420" s="68" t="n">
        <v>-0.018889</v>
      </c>
      <c r="C420" s="68" t="n">
        <v>-0.016136</v>
      </c>
      <c r="D420" s="68" t="n">
        <v>-0.015158</v>
      </c>
      <c r="E420" s="68" t="n">
        <v>-0.01337</v>
      </c>
      <c r="F420" s="68" t="n">
        <v>-0.011506</v>
      </c>
      <c r="G420" s="68" t="n">
        <v>-0.014146</v>
      </c>
      <c r="H420" s="68" t="n">
        <v>-0.007609</v>
      </c>
      <c r="I420" s="68" t="n">
        <v>-0.018985</v>
      </c>
      <c r="J420" s="68" t="n">
        <v>0.0332</v>
      </c>
      <c r="K420" s="68" t="n">
        <v>-0.0056427</v>
      </c>
    </row>
    <row r="421" customFormat="false" ht="15" hidden="false" customHeight="false" outlineLevel="0" collapsed="false">
      <c r="A421" s="146" t="n">
        <v>795</v>
      </c>
      <c r="B421" s="68" t="n">
        <v>-0.019068</v>
      </c>
      <c r="C421" s="68" t="n">
        <v>-0.015995</v>
      </c>
      <c r="D421" s="68" t="n">
        <v>-0.015124</v>
      </c>
      <c r="E421" s="68" t="n">
        <v>-0.013425</v>
      </c>
      <c r="F421" s="68" t="n">
        <v>-0.011358</v>
      </c>
      <c r="G421" s="68" t="n">
        <v>-0.014296</v>
      </c>
      <c r="H421" s="68" t="n">
        <v>-0.0074611</v>
      </c>
      <c r="I421" s="68" t="n">
        <v>-0.019124</v>
      </c>
      <c r="J421" s="68" t="n">
        <v>0.033165</v>
      </c>
      <c r="K421" s="68" t="n">
        <v>-0.0055836</v>
      </c>
    </row>
    <row r="422" customFormat="false" ht="15" hidden="false" customHeight="false" outlineLevel="0" collapsed="false">
      <c r="A422" s="146" t="n">
        <v>796</v>
      </c>
      <c r="B422" s="68" t="n">
        <v>-0.019244</v>
      </c>
      <c r="C422" s="68" t="n">
        <v>-0.015849</v>
      </c>
      <c r="D422" s="68" t="n">
        <v>-0.015087</v>
      </c>
      <c r="E422" s="68" t="n">
        <v>-0.013479</v>
      </c>
      <c r="F422" s="68" t="n">
        <v>-0.011208</v>
      </c>
      <c r="G422" s="68" t="n">
        <v>-0.01444</v>
      </c>
      <c r="H422" s="68" t="n">
        <v>-0.0073145</v>
      </c>
      <c r="I422" s="68" t="n">
        <v>-0.019255</v>
      </c>
      <c r="J422" s="68" t="n">
        <v>0.033123</v>
      </c>
      <c r="K422" s="68" t="n">
        <v>-0.0055222</v>
      </c>
    </row>
    <row r="423" customFormat="false" ht="15" hidden="false" customHeight="false" outlineLevel="0" collapsed="false">
      <c r="A423" s="146" t="n">
        <v>797</v>
      </c>
      <c r="B423" s="68" t="n">
        <v>-0.019417</v>
      </c>
      <c r="C423" s="68" t="n">
        <v>-0.015698</v>
      </c>
      <c r="D423" s="68" t="n">
        <v>-0.015046</v>
      </c>
      <c r="E423" s="68" t="n">
        <v>-0.013532</v>
      </c>
      <c r="F423" s="68" t="n">
        <v>-0.011055</v>
      </c>
      <c r="G423" s="68" t="n">
        <v>-0.014579</v>
      </c>
      <c r="H423" s="68" t="n">
        <v>-0.0071694</v>
      </c>
      <c r="I423" s="68" t="n">
        <v>-0.019377</v>
      </c>
      <c r="J423" s="68" t="n">
        <v>0.033073</v>
      </c>
      <c r="K423" s="68" t="n">
        <v>-0.0054585</v>
      </c>
    </row>
    <row r="424" customFormat="false" ht="15" hidden="false" customHeight="false" outlineLevel="0" collapsed="false">
      <c r="A424" s="146" t="n">
        <v>798</v>
      </c>
      <c r="B424" s="68" t="n">
        <v>-0.019588</v>
      </c>
      <c r="C424" s="68" t="n">
        <v>-0.015543</v>
      </c>
      <c r="D424" s="68" t="n">
        <v>-0.015001</v>
      </c>
      <c r="E424" s="68" t="n">
        <v>-0.013583</v>
      </c>
      <c r="F424" s="68" t="n">
        <v>-0.0109</v>
      </c>
      <c r="G424" s="68" t="n">
        <v>-0.014713</v>
      </c>
      <c r="H424" s="68" t="n">
        <v>-0.0070258</v>
      </c>
      <c r="I424" s="68" t="n">
        <v>-0.019492</v>
      </c>
      <c r="J424" s="68" t="n">
        <v>0.033017</v>
      </c>
      <c r="K424" s="68" t="n">
        <v>-0.0053925</v>
      </c>
    </row>
    <row r="425" customFormat="false" ht="15" hidden="false" customHeight="false" outlineLevel="0" collapsed="false">
      <c r="A425" s="146" t="n">
        <v>799</v>
      </c>
      <c r="B425" s="68" t="n">
        <v>-0.019755</v>
      </c>
      <c r="C425" s="68" t="n">
        <v>-0.015382</v>
      </c>
      <c r="D425" s="68" t="n">
        <v>-0.014952</v>
      </c>
      <c r="E425" s="68" t="n">
        <v>-0.013633</v>
      </c>
      <c r="F425" s="68" t="n">
        <v>-0.010743</v>
      </c>
      <c r="G425" s="68" t="n">
        <v>-0.014841</v>
      </c>
      <c r="H425" s="68" t="n">
        <v>-0.0068837</v>
      </c>
      <c r="I425" s="68" t="n">
        <v>-0.019599</v>
      </c>
      <c r="J425" s="68" t="n">
        <v>0.032953</v>
      </c>
      <c r="K425" s="68" t="n">
        <v>-0.0053243</v>
      </c>
    </row>
    <row r="426" customFormat="false" ht="15" hidden="false" customHeight="false" outlineLevel="0" collapsed="false">
      <c r="A426" s="146" t="n">
        <v>800</v>
      </c>
      <c r="B426" s="68" t="n">
        <v>-0.019919</v>
      </c>
      <c r="C426" s="68" t="n">
        <v>-0.015217</v>
      </c>
      <c r="D426" s="68" t="n">
        <v>-0.0149</v>
      </c>
      <c r="E426" s="68" t="n">
        <v>-0.013681</v>
      </c>
      <c r="F426" s="68" t="n">
        <v>-0.010585</v>
      </c>
      <c r="G426" s="68" t="n">
        <v>-0.014963</v>
      </c>
      <c r="H426" s="68" t="n">
        <v>-0.0067433</v>
      </c>
      <c r="I426" s="68" t="n">
        <v>-0.019697</v>
      </c>
      <c r="J426" s="68" t="n">
        <v>0.032881</v>
      </c>
      <c r="K426" s="68" t="n">
        <v>-0.0052537</v>
      </c>
    </row>
    <row r="427" customFormat="false" ht="15" hidden="false" customHeight="false" outlineLevel="0" collapsed="false">
      <c r="A427" s="146" t="n">
        <v>801</v>
      </c>
      <c r="B427" s="68" t="n">
        <v>-0.02008</v>
      </c>
      <c r="C427" s="68" t="n">
        <v>-0.015047</v>
      </c>
      <c r="D427" s="68" t="n">
        <v>-0.014844</v>
      </c>
      <c r="E427" s="68" t="n">
        <v>-0.013727</v>
      </c>
      <c r="F427" s="68" t="n">
        <v>-0.010424</v>
      </c>
      <c r="G427" s="68" t="n">
        <v>-0.015079</v>
      </c>
      <c r="H427" s="68" t="n">
        <v>-0.0066046</v>
      </c>
      <c r="I427" s="68" t="n">
        <v>-0.019788</v>
      </c>
      <c r="J427" s="68" t="n">
        <v>0.032803</v>
      </c>
      <c r="K427" s="68" t="n">
        <v>-0.0051809</v>
      </c>
    </row>
    <row r="428" customFormat="false" ht="15" hidden="false" customHeight="false" outlineLevel="0" collapsed="false">
      <c r="A428" s="146" t="n">
        <v>802</v>
      </c>
      <c r="B428" s="68" t="n">
        <v>-0.020237</v>
      </c>
      <c r="C428" s="68" t="n">
        <v>-0.014872</v>
      </c>
      <c r="D428" s="68" t="n">
        <v>-0.014785</v>
      </c>
      <c r="E428" s="68" t="n">
        <v>-0.013771</v>
      </c>
      <c r="F428" s="68" t="n">
        <v>-0.010263</v>
      </c>
      <c r="G428" s="68" t="n">
        <v>-0.015188</v>
      </c>
      <c r="H428" s="68" t="n">
        <v>-0.0064676</v>
      </c>
      <c r="I428" s="68" t="n">
        <v>-0.01987</v>
      </c>
      <c r="J428" s="68" t="n">
        <v>0.032717</v>
      </c>
      <c r="K428" s="68" t="n">
        <v>-0.0051058</v>
      </c>
    </row>
    <row r="429" customFormat="false" ht="15" hidden="false" customHeight="false" outlineLevel="0" collapsed="false">
      <c r="A429" s="146" t="n">
        <v>803</v>
      </c>
      <c r="B429" s="68" t="n">
        <v>-0.020391</v>
      </c>
      <c r="C429" s="68" t="n">
        <v>-0.014692</v>
      </c>
      <c r="D429" s="68" t="n">
        <v>-0.014722</v>
      </c>
      <c r="E429" s="68" t="n">
        <v>-0.013814</v>
      </c>
      <c r="F429" s="68" t="n">
        <v>-0.0101</v>
      </c>
      <c r="G429" s="68" t="n">
        <v>-0.015292</v>
      </c>
      <c r="H429" s="68" t="n">
        <v>-0.0063324</v>
      </c>
      <c r="I429" s="68" t="n">
        <v>-0.019945</v>
      </c>
      <c r="J429" s="68" t="n">
        <v>0.032624</v>
      </c>
      <c r="K429" s="68" t="n">
        <v>-0.0050285</v>
      </c>
    </row>
    <row r="430" customFormat="false" ht="15" hidden="false" customHeight="false" outlineLevel="0" collapsed="false">
      <c r="A430" s="146" t="n">
        <v>804</v>
      </c>
      <c r="B430" s="68" t="n">
        <v>-0.020541</v>
      </c>
      <c r="C430" s="68" t="n">
        <v>-0.014507</v>
      </c>
      <c r="D430" s="68" t="n">
        <v>-0.014657</v>
      </c>
      <c r="E430" s="68" t="n">
        <v>-0.013853</v>
      </c>
      <c r="F430" s="68" t="n">
        <v>-0.0099353</v>
      </c>
      <c r="G430" s="68" t="n">
        <v>-0.015389</v>
      </c>
      <c r="H430" s="68" t="n">
        <v>-0.006199</v>
      </c>
      <c r="I430" s="68" t="n">
        <v>-0.020012</v>
      </c>
      <c r="J430" s="68" t="n">
        <v>0.032524</v>
      </c>
      <c r="K430" s="68" t="n">
        <v>-0.0049489</v>
      </c>
    </row>
    <row r="431" customFormat="false" ht="15" hidden="false" customHeight="false" outlineLevel="0" collapsed="false">
      <c r="A431" s="146" t="n">
        <v>805</v>
      </c>
      <c r="B431" s="68" t="n">
        <v>-0.020687</v>
      </c>
      <c r="C431" s="68" t="n">
        <v>-0.014318</v>
      </c>
      <c r="D431" s="68" t="n">
        <v>-0.014589</v>
      </c>
      <c r="E431" s="68" t="n">
        <v>-0.013891</v>
      </c>
      <c r="F431" s="68" t="n">
        <v>-0.0097702</v>
      </c>
      <c r="G431" s="68" t="n">
        <v>-0.015479</v>
      </c>
      <c r="H431" s="68" t="n">
        <v>-0.0060676</v>
      </c>
      <c r="I431" s="68" t="n">
        <v>-0.02007</v>
      </c>
      <c r="J431" s="68" t="n">
        <v>0.032416</v>
      </c>
      <c r="K431" s="68" t="n">
        <v>-0.004867</v>
      </c>
    </row>
    <row r="432" customFormat="false" ht="15" hidden="false" customHeight="false" outlineLevel="0" collapsed="false">
      <c r="A432" s="146" t="n">
        <v>806</v>
      </c>
      <c r="B432" s="68" t="n">
        <v>-0.020829</v>
      </c>
      <c r="C432" s="68" t="n">
        <v>-0.014123</v>
      </c>
      <c r="D432" s="68" t="n">
        <v>-0.014517</v>
      </c>
      <c r="E432" s="68" t="n">
        <v>-0.013926</v>
      </c>
      <c r="F432" s="68" t="n">
        <v>-0.0096043</v>
      </c>
      <c r="G432" s="68" t="n">
        <v>-0.015563</v>
      </c>
      <c r="H432" s="68" t="n">
        <v>-0.005938</v>
      </c>
      <c r="I432" s="68" t="n">
        <v>-0.020121</v>
      </c>
      <c r="J432" s="68" t="n">
        <v>0.032301</v>
      </c>
      <c r="K432" s="68" t="n">
        <v>-0.0047828</v>
      </c>
    </row>
    <row r="433" customFormat="false" ht="15" hidden="false" customHeight="false" outlineLevel="0" collapsed="false">
      <c r="A433" s="146" t="n">
        <v>807</v>
      </c>
      <c r="B433" s="68" t="n">
        <v>-0.020967</v>
      </c>
      <c r="C433" s="68" t="n">
        <v>-0.013924</v>
      </c>
      <c r="D433" s="68" t="n">
        <v>-0.014444</v>
      </c>
      <c r="E433" s="68" t="n">
        <v>-0.013958</v>
      </c>
      <c r="F433" s="68" t="n">
        <v>-0.0094378</v>
      </c>
      <c r="G433" s="68" t="n">
        <v>-0.01564</v>
      </c>
      <c r="H433" s="68" t="n">
        <v>-0.0058104</v>
      </c>
      <c r="I433" s="68" t="n">
        <v>-0.020164</v>
      </c>
      <c r="J433" s="68" t="n">
        <v>0.032179</v>
      </c>
      <c r="K433" s="68" t="n">
        <v>-0.0046964</v>
      </c>
    </row>
    <row r="434" customFormat="false" ht="15" hidden="false" customHeight="false" outlineLevel="0" collapsed="false">
      <c r="A434" s="146" t="n">
        <v>808</v>
      </c>
      <c r="B434" s="68" t="n">
        <v>-0.021101</v>
      </c>
      <c r="C434" s="68" t="n">
        <v>-0.013721</v>
      </c>
      <c r="D434" s="68" t="n">
        <v>-0.014367</v>
      </c>
      <c r="E434" s="68" t="n">
        <v>-0.013987</v>
      </c>
      <c r="F434" s="68" t="n">
        <v>-0.0092707</v>
      </c>
      <c r="G434" s="68" t="n">
        <v>-0.01571</v>
      </c>
      <c r="H434" s="68" t="n">
        <v>-0.0056847</v>
      </c>
      <c r="I434" s="68" t="n">
        <v>-0.020199</v>
      </c>
      <c r="J434" s="68" t="n">
        <v>0.03205</v>
      </c>
      <c r="K434" s="68" t="n">
        <v>-0.0046077</v>
      </c>
    </row>
    <row r="435" customFormat="false" ht="15" hidden="false" customHeight="false" outlineLevel="0" collapsed="false">
      <c r="A435" s="146" t="n">
        <v>809</v>
      </c>
      <c r="B435" s="68" t="n">
        <v>-0.021231</v>
      </c>
      <c r="C435" s="68" t="n">
        <v>-0.013513</v>
      </c>
      <c r="D435" s="68" t="n">
        <v>-0.014288</v>
      </c>
      <c r="E435" s="68" t="n">
        <v>-0.014013</v>
      </c>
      <c r="F435" s="68" t="n">
        <v>-0.0091033</v>
      </c>
      <c r="G435" s="68" t="n">
        <v>-0.015774</v>
      </c>
      <c r="H435" s="68" t="n">
        <v>-0.0055611</v>
      </c>
      <c r="I435" s="68" t="n">
        <v>-0.020226</v>
      </c>
      <c r="J435" s="68" t="n">
        <v>0.031914</v>
      </c>
      <c r="K435" s="68" t="n">
        <v>-0.0045168</v>
      </c>
    </row>
    <row r="436" customFormat="false" ht="15" hidden="false" customHeight="false" outlineLevel="0" collapsed="false">
      <c r="A436" s="146" t="n">
        <v>810</v>
      </c>
      <c r="B436" s="68" t="n">
        <v>-0.021356</v>
      </c>
      <c r="C436" s="68" t="n">
        <v>-0.0133</v>
      </c>
      <c r="D436" s="68" t="n">
        <v>-0.014207</v>
      </c>
      <c r="E436" s="68" t="n">
        <v>-0.014037</v>
      </c>
      <c r="F436" s="68" t="n">
        <v>-0.0089357</v>
      </c>
      <c r="G436" s="68" t="n">
        <v>-0.01583</v>
      </c>
      <c r="H436" s="68" t="n">
        <v>-0.0054395</v>
      </c>
      <c r="I436" s="68" t="n">
        <v>-0.020245</v>
      </c>
      <c r="J436" s="68" t="n">
        <v>0.031771</v>
      </c>
      <c r="K436" s="68" t="n">
        <v>-0.0044237</v>
      </c>
    </row>
    <row r="437" customFormat="false" ht="15" hidden="false" customHeight="false" outlineLevel="0" collapsed="false">
      <c r="A437" s="146" t="n">
        <v>811</v>
      </c>
      <c r="B437" s="68" t="n">
        <v>-0.021477</v>
      </c>
      <c r="C437" s="68" t="n">
        <v>-0.013083</v>
      </c>
      <c r="D437" s="68" t="n">
        <v>-0.014123</v>
      </c>
      <c r="E437" s="68" t="n">
        <v>-0.014057</v>
      </c>
      <c r="F437" s="68" t="n">
        <v>-0.0087678</v>
      </c>
      <c r="G437" s="68" t="n">
        <v>-0.01588</v>
      </c>
      <c r="H437" s="68" t="n">
        <v>-0.0053198</v>
      </c>
      <c r="I437" s="68" t="n">
        <v>-0.020256</v>
      </c>
      <c r="J437" s="68" t="n">
        <v>0.03162</v>
      </c>
      <c r="K437" s="68" t="n">
        <v>-0.0043283</v>
      </c>
    </row>
    <row r="438" customFormat="false" ht="15" hidden="false" customHeight="false" outlineLevel="0" collapsed="false">
      <c r="A438" s="146" t="n">
        <v>812</v>
      </c>
      <c r="B438" s="68" t="n">
        <v>-0.021593</v>
      </c>
      <c r="C438" s="68" t="n">
        <v>-0.012862</v>
      </c>
      <c r="D438" s="68" t="n">
        <v>-0.014037</v>
      </c>
      <c r="E438" s="68" t="n">
        <v>-0.014073</v>
      </c>
      <c r="F438" s="68" t="n">
        <v>-0.0086</v>
      </c>
      <c r="G438" s="68" t="n">
        <v>-0.015922</v>
      </c>
      <c r="H438" s="68" t="n">
        <v>-0.0052022</v>
      </c>
      <c r="I438" s="68" t="n">
        <v>-0.02026</v>
      </c>
      <c r="J438" s="68" t="n">
        <v>0.031463</v>
      </c>
      <c r="K438" s="68" t="n">
        <v>-0.0042307</v>
      </c>
    </row>
    <row r="439" customFormat="false" ht="15" hidden="false" customHeight="false" outlineLevel="0" collapsed="false">
      <c r="A439" s="146" t="n">
        <v>813</v>
      </c>
      <c r="B439" s="68" t="n">
        <v>-0.021704</v>
      </c>
      <c r="C439" s="68" t="n">
        <v>-0.012637</v>
      </c>
      <c r="D439" s="68" t="n">
        <v>-0.013949</v>
      </c>
      <c r="E439" s="68" t="n">
        <v>-0.014087</v>
      </c>
      <c r="F439" s="68" t="n">
        <v>-0.0084322</v>
      </c>
      <c r="G439" s="68" t="n">
        <v>-0.015958</v>
      </c>
      <c r="H439" s="68" t="n">
        <v>-0.0050866</v>
      </c>
      <c r="I439" s="68" t="n">
        <v>-0.020256</v>
      </c>
      <c r="J439" s="68" t="n">
        <v>0.031298</v>
      </c>
      <c r="K439" s="68" t="n">
        <v>-0.0041309</v>
      </c>
    </row>
    <row r="440" customFormat="false" ht="15" hidden="false" customHeight="false" outlineLevel="0" collapsed="false">
      <c r="A440" s="146" t="n">
        <v>814</v>
      </c>
      <c r="B440" s="68" t="n">
        <v>-0.021811</v>
      </c>
      <c r="C440" s="68" t="n">
        <v>-0.012407</v>
      </c>
      <c r="D440" s="68" t="n">
        <v>-0.013859</v>
      </c>
      <c r="E440" s="68" t="n">
        <v>-0.014097</v>
      </c>
      <c r="F440" s="68" t="n">
        <v>-0.0082646</v>
      </c>
      <c r="G440" s="68" t="n">
        <v>-0.015986</v>
      </c>
      <c r="H440" s="68" t="n">
        <v>-0.0049729</v>
      </c>
      <c r="I440" s="68" t="n">
        <v>-0.020245</v>
      </c>
      <c r="J440" s="68" t="n">
        <v>0.031127</v>
      </c>
      <c r="K440" s="68" t="n">
        <v>-0.004029</v>
      </c>
    </row>
    <row r="441" customFormat="false" ht="15" hidden="false" customHeight="false" outlineLevel="0" collapsed="false">
      <c r="A441" s="146" t="n">
        <v>815</v>
      </c>
      <c r="B441" s="68" t="n">
        <v>-0.021913</v>
      </c>
      <c r="C441" s="68" t="n">
        <v>-0.012174</v>
      </c>
      <c r="D441" s="68" t="n">
        <v>-0.013767</v>
      </c>
      <c r="E441" s="68" t="n">
        <v>-0.014103</v>
      </c>
      <c r="F441" s="68" t="n">
        <v>-0.0080973</v>
      </c>
      <c r="G441" s="68" t="n">
        <v>-0.016008</v>
      </c>
      <c r="H441" s="68" t="n">
        <v>-0.0048613</v>
      </c>
      <c r="I441" s="68" t="n">
        <v>-0.020225</v>
      </c>
      <c r="J441" s="68" t="n">
        <v>0.030949</v>
      </c>
      <c r="K441" s="68" t="n">
        <v>-0.0039249</v>
      </c>
    </row>
    <row r="442" customFormat="false" ht="15" hidden="false" customHeight="false" outlineLevel="0" collapsed="false">
      <c r="A442" s="146" t="n">
        <v>816</v>
      </c>
      <c r="B442" s="68" t="n">
        <v>-0.02201</v>
      </c>
      <c r="C442" s="68" t="n">
        <v>-0.011937</v>
      </c>
      <c r="D442" s="68" t="n">
        <v>-0.013673</v>
      </c>
      <c r="E442" s="68" t="n">
        <v>-0.014105</v>
      </c>
      <c r="F442" s="68" t="n">
        <v>-0.0079302</v>
      </c>
      <c r="G442" s="68" t="n">
        <v>-0.016023</v>
      </c>
      <c r="H442" s="68" t="n">
        <v>-0.0047516</v>
      </c>
      <c r="I442" s="68" t="n">
        <v>-0.020199</v>
      </c>
      <c r="J442" s="68" t="n">
        <v>0.030764</v>
      </c>
      <c r="K442" s="68" t="n">
        <v>-0.0038186</v>
      </c>
    </row>
    <row r="443" customFormat="false" ht="15" hidden="false" customHeight="false" outlineLevel="0" collapsed="false">
      <c r="A443" s="146" t="n">
        <v>817</v>
      </c>
      <c r="B443" s="68" t="n">
        <v>-0.022102</v>
      </c>
      <c r="C443" s="68" t="n">
        <v>-0.011697</v>
      </c>
      <c r="D443" s="68" t="n">
        <v>-0.013577</v>
      </c>
      <c r="E443" s="68" t="n">
        <v>-0.014104</v>
      </c>
      <c r="F443" s="68" t="n">
        <v>-0.0077636</v>
      </c>
      <c r="G443" s="68" t="n">
        <v>-0.016031</v>
      </c>
      <c r="H443" s="68" t="n">
        <v>-0.0046438</v>
      </c>
      <c r="I443" s="68" t="n">
        <v>-0.020165</v>
      </c>
      <c r="J443" s="68" t="n">
        <v>0.030572</v>
      </c>
      <c r="K443" s="68" t="n">
        <v>-0.0037102</v>
      </c>
    </row>
    <row r="444" customFormat="false" ht="15" hidden="false" customHeight="false" outlineLevel="0" collapsed="false">
      <c r="A444" s="146" t="n">
        <v>818</v>
      </c>
      <c r="B444" s="68" t="n">
        <v>-0.022189</v>
      </c>
      <c r="C444" s="68" t="n">
        <v>-0.011453</v>
      </c>
      <c r="D444" s="68" t="n">
        <v>-0.01348</v>
      </c>
      <c r="E444" s="68" t="n">
        <v>-0.014099</v>
      </c>
      <c r="F444" s="68" t="n">
        <v>-0.0075974</v>
      </c>
      <c r="G444" s="68" t="n">
        <v>-0.016032</v>
      </c>
      <c r="H444" s="68" t="n">
        <v>-0.0045379</v>
      </c>
      <c r="I444" s="68" t="n">
        <v>-0.020124</v>
      </c>
      <c r="J444" s="68" t="n">
        <v>0.030374</v>
      </c>
      <c r="K444" s="68" t="n">
        <v>-0.0035996</v>
      </c>
    </row>
    <row r="445" customFormat="false" ht="15" hidden="false" customHeight="false" outlineLevel="0" collapsed="false">
      <c r="A445" s="146" t="n">
        <v>819</v>
      </c>
      <c r="B445" s="68" t="n">
        <v>-0.022272</v>
      </c>
      <c r="C445" s="68" t="n">
        <v>-0.011205</v>
      </c>
      <c r="D445" s="68" t="n">
        <v>-0.013381</v>
      </c>
      <c r="E445" s="68" t="n">
        <v>-0.01409</v>
      </c>
      <c r="F445" s="68" t="n">
        <v>-0.0074318</v>
      </c>
      <c r="G445" s="68" t="n">
        <v>-0.016027</v>
      </c>
      <c r="H445" s="68" t="n">
        <v>-0.004434</v>
      </c>
      <c r="I445" s="68" t="n">
        <v>-0.020075</v>
      </c>
      <c r="J445" s="68" t="n">
        <v>0.030169</v>
      </c>
      <c r="K445" s="68" t="n">
        <v>-0.003487</v>
      </c>
    </row>
    <row r="446" customFormat="false" ht="15" hidden="false" customHeight="false" outlineLevel="0" collapsed="false">
      <c r="A446" s="146" t="n">
        <v>820</v>
      </c>
      <c r="B446" s="68" t="n">
        <v>-0.022349</v>
      </c>
      <c r="C446" s="68" t="n">
        <v>-0.010955</v>
      </c>
      <c r="D446" s="68" t="n">
        <v>-0.01328</v>
      </c>
      <c r="E446" s="68" t="n">
        <v>-0.014077</v>
      </c>
      <c r="F446" s="68" t="n">
        <v>-0.0072667</v>
      </c>
      <c r="G446" s="68" t="n">
        <v>-0.016015</v>
      </c>
      <c r="H446" s="68" t="n">
        <v>-0.0043318</v>
      </c>
      <c r="I446" s="68" t="n">
        <v>-0.020019</v>
      </c>
      <c r="J446" s="68" t="n">
        <v>0.029957</v>
      </c>
      <c r="K446" s="68" t="n">
        <v>-0.0033723</v>
      </c>
    </row>
    <row r="447" customFormat="false" ht="15" hidden="false" customHeight="false" outlineLevel="0" collapsed="false">
      <c r="A447" s="146" t="n">
        <v>821</v>
      </c>
      <c r="B447" s="68" t="n">
        <v>-0.022421</v>
      </c>
      <c r="C447" s="68" t="n">
        <v>-0.010702</v>
      </c>
      <c r="D447" s="68" t="n">
        <v>-0.013177</v>
      </c>
      <c r="E447" s="68" t="n">
        <v>-0.01406</v>
      </c>
      <c r="F447" s="68" t="n">
        <v>-0.0071023</v>
      </c>
      <c r="G447" s="68" t="n">
        <v>-0.015996</v>
      </c>
      <c r="H447" s="68" t="n">
        <v>-0.0042316</v>
      </c>
      <c r="I447" s="68" t="n">
        <v>-0.019956</v>
      </c>
      <c r="J447" s="68" t="n">
        <v>0.029739</v>
      </c>
      <c r="K447" s="68" t="n">
        <v>-0.0032555</v>
      </c>
    </row>
    <row r="448" customFormat="false" ht="15" hidden="false" customHeight="false" outlineLevel="0" collapsed="false">
      <c r="A448" s="146" t="n">
        <v>822</v>
      </c>
      <c r="B448" s="68" t="n">
        <v>-0.022487</v>
      </c>
      <c r="C448" s="68" t="n">
        <v>-0.010446</v>
      </c>
      <c r="D448" s="68" t="n">
        <v>-0.013073</v>
      </c>
      <c r="E448" s="68" t="n">
        <v>-0.014038</v>
      </c>
      <c r="F448" s="68" t="n">
        <v>-0.0069386</v>
      </c>
      <c r="G448" s="68" t="n">
        <v>-0.015971</v>
      </c>
      <c r="H448" s="68" t="n">
        <v>-0.0041331</v>
      </c>
      <c r="I448" s="68" t="n">
        <v>-0.019886</v>
      </c>
      <c r="J448" s="68" t="n">
        <v>0.029514</v>
      </c>
      <c r="K448" s="68" t="n">
        <v>-0.0031367</v>
      </c>
    </row>
    <row r="449" customFormat="false" ht="15" hidden="false" customHeight="false" outlineLevel="0" collapsed="false">
      <c r="A449" s="146" t="n">
        <v>823</v>
      </c>
      <c r="B449" s="68" t="n">
        <v>-0.022549</v>
      </c>
      <c r="C449" s="68" t="n">
        <v>-0.010187</v>
      </c>
      <c r="D449" s="68" t="n">
        <v>-0.012967</v>
      </c>
      <c r="E449" s="68" t="n">
        <v>-0.014013</v>
      </c>
      <c r="F449" s="68" t="n">
        <v>-0.0067757</v>
      </c>
      <c r="G449" s="68" t="n">
        <v>-0.01594</v>
      </c>
      <c r="H449" s="68" t="n">
        <v>-0.0040363</v>
      </c>
      <c r="I449" s="68" t="n">
        <v>-0.019809</v>
      </c>
      <c r="J449" s="68" t="n">
        <v>0.029283</v>
      </c>
      <c r="K449" s="68" t="n">
        <v>-0.0030158</v>
      </c>
    </row>
    <row r="450" customFormat="false" ht="15" hidden="false" customHeight="false" outlineLevel="0" collapsed="false">
      <c r="A450" s="146" t="n">
        <v>824</v>
      </c>
      <c r="B450" s="68" t="n">
        <v>-0.022605</v>
      </c>
      <c r="C450" s="68" t="n">
        <v>-0.0099263</v>
      </c>
      <c r="D450" s="68" t="n">
        <v>-0.01286</v>
      </c>
      <c r="E450" s="68" t="n">
        <v>-0.013983</v>
      </c>
      <c r="F450" s="68" t="n">
        <v>-0.0066136</v>
      </c>
      <c r="G450" s="68" t="n">
        <v>-0.015902</v>
      </c>
      <c r="H450" s="68" t="n">
        <v>-0.0039413</v>
      </c>
      <c r="I450" s="68" t="n">
        <v>-0.019725</v>
      </c>
      <c r="J450" s="68" t="n">
        <v>0.029046</v>
      </c>
      <c r="K450" s="68" t="n">
        <v>-0.002893</v>
      </c>
    </row>
    <row r="451" customFormat="false" ht="15" hidden="false" customHeight="false" outlineLevel="0" collapsed="false">
      <c r="A451" s="146" t="n">
        <v>825</v>
      </c>
      <c r="B451" s="68" t="n">
        <v>-0.022656</v>
      </c>
      <c r="C451" s="68" t="n">
        <v>-0.0096631</v>
      </c>
      <c r="D451" s="68" t="n">
        <v>-0.012752</v>
      </c>
      <c r="E451" s="68" t="n">
        <v>-0.013948</v>
      </c>
      <c r="F451" s="68" t="n">
        <v>-0.0064523</v>
      </c>
      <c r="G451" s="68" t="n">
        <v>-0.015859</v>
      </c>
      <c r="H451" s="68" t="n">
        <v>-0.003848</v>
      </c>
      <c r="I451" s="68" t="n">
        <v>-0.019635</v>
      </c>
      <c r="J451" s="68" t="n">
        <v>0.028803</v>
      </c>
      <c r="K451" s="68" t="n">
        <v>-0.0027681</v>
      </c>
    </row>
    <row r="452" customFormat="false" ht="15" hidden="false" customHeight="false" outlineLevel="0" collapsed="false">
      <c r="A452" s="146" t="n">
        <v>826</v>
      </c>
      <c r="B452" s="68" t="n">
        <v>-0.022701</v>
      </c>
      <c r="C452" s="68" t="n">
        <v>-0.0093977</v>
      </c>
      <c r="D452" s="68" t="n">
        <v>-0.012642</v>
      </c>
      <c r="E452" s="68" t="n">
        <v>-0.01391</v>
      </c>
      <c r="F452" s="68" t="n">
        <v>-0.006292</v>
      </c>
      <c r="G452" s="68" t="n">
        <v>-0.015809</v>
      </c>
      <c r="H452" s="68" t="n">
        <v>-0.0037564</v>
      </c>
      <c r="I452" s="68" t="n">
        <v>-0.019537</v>
      </c>
      <c r="J452" s="68" t="n">
        <v>0.028553</v>
      </c>
      <c r="K452" s="68" t="n">
        <v>-0.0026413</v>
      </c>
    </row>
    <row r="453" customFormat="false" ht="15" hidden="false" customHeight="false" outlineLevel="0" collapsed="false">
      <c r="A453" s="146" t="n">
        <v>827</v>
      </c>
      <c r="B453" s="68" t="n">
        <v>-0.022741</v>
      </c>
      <c r="C453" s="68" t="n">
        <v>-0.0091305</v>
      </c>
      <c r="D453" s="68" t="n">
        <v>-0.012531</v>
      </c>
      <c r="E453" s="68" t="n">
        <v>-0.013866</v>
      </c>
      <c r="F453" s="68" t="n">
        <v>-0.0061327</v>
      </c>
      <c r="G453" s="68" t="n">
        <v>-0.015752</v>
      </c>
      <c r="H453" s="68" t="n">
        <v>-0.0036664</v>
      </c>
      <c r="I453" s="68" t="n">
        <v>-0.019433</v>
      </c>
      <c r="J453" s="68" t="n">
        <v>0.028298</v>
      </c>
      <c r="K453" s="68" t="n">
        <v>-0.0025126</v>
      </c>
    </row>
    <row r="454" customFormat="false" ht="15" hidden="false" customHeight="false" outlineLevel="0" collapsed="false">
      <c r="A454" s="146" t="n">
        <v>828</v>
      </c>
      <c r="B454" s="68" t="n">
        <v>-0.022775</v>
      </c>
      <c r="C454" s="68" t="n">
        <v>-0.0088615</v>
      </c>
      <c r="D454" s="68" t="n">
        <v>-0.012419</v>
      </c>
      <c r="E454" s="68" t="n">
        <v>-0.013818</v>
      </c>
      <c r="F454" s="68" t="n">
        <v>-0.0059744</v>
      </c>
      <c r="G454" s="68" t="n">
        <v>-0.01569</v>
      </c>
      <c r="H454" s="68" t="n">
        <v>-0.003578</v>
      </c>
      <c r="I454" s="68" t="n">
        <v>-0.019322</v>
      </c>
      <c r="J454" s="68" t="n">
        <v>0.028036</v>
      </c>
      <c r="K454" s="68" t="n">
        <v>-0.0023819</v>
      </c>
    </row>
    <row r="455" customFormat="false" ht="15" hidden="false" customHeight="false" outlineLevel="0" collapsed="false">
      <c r="A455" s="146" t="n">
        <v>829</v>
      </c>
      <c r="B455" s="68" t="n">
        <v>-0.022804</v>
      </c>
      <c r="C455" s="68" t="n">
        <v>-0.0085909</v>
      </c>
      <c r="D455" s="68" t="n">
        <v>-0.012305</v>
      </c>
      <c r="E455" s="68" t="n">
        <v>-0.013766</v>
      </c>
      <c r="F455" s="68" t="n">
        <v>-0.0058172</v>
      </c>
      <c r="G455" s="68" t="n">
        <v>-0.015622</v>
      </c>
      <c r="H455" s="68" t="n">
        <v>-0.0034912</v>
      </c>
      <c r="I455" s="68" t="n">
        <v>-0.019205</v>
      </c>
      <c r="J455" s="68" t="n">
        <v>0.027769</v>
      </c>
      <c r="K455" s="68" t="n">
        <v>-0.0022494</v>
      </c>
    </row>
    <row r="456" customFormat="false" ht="15" hidden="false" customHeight="false" outlineLevel="0" collapsed="false">
      <c r="A456" s="146" t="n">
        <v>830</v>
      </c>
      <c r="B456" s="68" t="n">
        <v>-0.022827</v>
      </c>
      <c r="C456" s="68" t="n">
        <v>-0.0083188</v>
      </c>
      <c r="D456" s="68" t="n">
        <v>-0.012191</v>
      </c>
      <c r="E456" s="68" t="n">
        <v>-0.013708</v>
      </c>
      <c r="F456" s="68" t="n">
        <v>-0.0056612</v>
      </c>
      <c r="G456" s="68" t="n">
        <v>-0.015549</v>
      </c>
      <c r="H456" s="68" t="n">
        <v>-0.003406</v>
      </c>
      <c r="I456" s="68" t="n">
        <v>-0.019081</v>
      </c>
      <c r="J456" s="68" t="n">
        <v>0.027495</v>
      </c>
      <c r="K456" s="68" t="n">
        <v>-0.002115</v>
      </c>
    </row>
    <row r="457" customFormat="false" ht="15" hidden="false" customHeight="false" outlineLevel="0" collapsed="false">
      <c r="A457" s="146" t="n">
        <v>831</v>
      </c>
      <c r="B457" s="68" t="n">
        <v>-0.022845</v>
      </c>
      <c r="C457" s="68" t="n">
        <v>-0.0080456</v>
      </c>
      <c r="D457" s="68" t="n">
        <v>-0.012075</v>
      </c>
      <c r="E457" s="68" t="n">
        <v>-0.013646</v>
      </c>
      <c r="F457" s="68" t="n">
        <v>-0.0055062</v>
      </c>
      <c r="G457" s="68" t="n">
        <v>-0.015469</v>
      </c>
      <c r="H457" s="68" t="n">
        <v>-0.0033222</v>
      </c>
      <c r="I457" s="68" t="n">
        <v>-0.018951</v>
      </c>
      <c r="J457" s="68" t="n">
        <v>0.027216</v>
      </c>
      <c r="K457" s="68" t="n">
        <v>-0.0019788</v>
      </c>
    </row>
    <row r="458" customFormat="false" ht="15" hidden="false" customHeight="false" outlineLevel="0" collapsed="false">
      <c r="A458" s="146" t="n">
        <v>832</v>
      </c>
      <c r="B458" s="68" t="n">
        <v>-0.022856</v>
      </c>
      <c r="C458" s="68" t="n">
        <v>-0.0077712</v>
      </c>
      <c r="D458" s="68" t="n">
        <v>-0.011959</v>
      </c>
      <c r="E458" s="68" t="n">
        <v>-0.013579</v>
      </c>
      <c r="F458" s="68" t="n">
        <v>-0.0053526</v>
      </c>
      <c r="G458" s="68" t="n">
        <v>-0.015384</v>
      </c>
      <c r="H458" s="68" t="n">
        <v>-0.00324</v>
      </c>
      <c r="I458" s="68" t="n">
        <v>-0.018815</v>
      </c>
      <c r="J458" s="68" t="n">
        <v>0.026931</v>
      </c>
      <c r="K458" s="68" t="n">
        <v>-0.0018407</v>
      </c>
    </row>
    <row r="459" customFormat="false" ht="15" hidden="false" customHeight="false" outlineLevel="0" collapsed="false">
      <c r="A459" s="146" t="n">
        <v>833</v>
      </c>
      <c r="B459" s="68" t="n">
        <v>-0.022862</v>
      </c>
      <c r="C459" s="68" t="n">
        <v>-0.0074959</v>
      </c>
      <c r="D459" s="68" t="n">
        <v>-0.011841</v>
      </c>
      <c r="E459" s="68" t="n">
        <v>-0.013508</v>
      </c>
      <c r="F459" s="68" t="n">
        <v>-0.0052001</v>
      </c>
      <c r="G459" s="68" t="n">
        <v>-0.015293</v>
      </c>
      <c r="H459" s="68" t="n">
        <v>-0.0031592</v>
      </c>
      <c r="I459" s="68" t="n">
        <v>-0.018673</v>
      </c>
      <c r="J459" s="68" t="n">
        <v>0.026641</v>
      </c>
      <c r="K459" s="68" t="n">
        <v>-0.0017009</v>
      </c>
    </row>
    <row r="460" customFormat="false" ht="15" hidden="false" customHeight="false" outlineLevel="0" collapsed="false">
      <c r="A460" s="146" t="n">
        <v>834</v>
      </c>
      <c r="B460" s="68" t="n">
        <v>-0.022862</v>
      </c>
      <c r="C460" s="68" t="n">
        <v>-0.0072198</v>
      </c>
      <c r="D460" s="68" t="n">
        <v>-0.011723</v>
      </c>
      <c r="E460" s="68" t="n">
        <v>-0.013431</v>
      </c>
      <c r="F460" s="68" t="n">
        <v>-0.005049</v>
      </c>
      <c r="G460" s="68" t="n">
        <v>-0.015197</v>
      </c>
      <c r="H460" s="68" t="n">
        <v>-0.0030798</v>
      </c>
      <c r="I460" s="68" t="n">
        <v>-0.018524</v>
      </c>
      <c r="J460" s="68" t="n">
        <v>0.026345</v>
      </c>
      <c r="K460" s="68" t="n">
        <v>-0.0015593</v>
      </c>
    </row>
    <row r="461" customFormat="false" ht="15" hidden="false" customHeight="false" outlineLevel="0" collapsed="false">
      <c r="A461" s="146" t="n">
        <v>835</v>
      </c>
      <c r="B461" s="68" t="n">
        <v>-0.022856</v>
      </c>
      <c r="C461" s="68" t="n">
        <v>-0.0069431</v>
      </c>
      <c r="D461" s="68" t="n">
        <v>-0.011603</v>
      </c>
      <c r="E461" s="68" t="n">
        <v>-0.013349</v>
      </c>
      <c r="F461" s="68" t="n">
        <v>-0.0048992</v>
      </c>
      <c r="G461" s="68" t="n">
        <v>-0.015096</v>
      </c>
      <c r="H461" s="68" t="n">
        <v>-0.0030018</v>
      </c>
      <c r="I461" s="68" t="n">
        <v>-0.01837</v>
      </c>
      <c r="J461" s="68" t="n">
        <v>0.026044</v>
      </c>
      <c r="K461" s="68" t="n">
        <v>-0.001416</v>
      </c>
    </row>
    <row r="462" customFormat="false" ht="15" hidden="false" customHeight="false" outlineLevel="0" collapsed="false">
      <c r="A462" s="146" t="n">
        <v>836</v>
      </c>
      <c r="B462" s="68" t="n">
        <v>-0.022845</v>
      </c>
      <c r="C462" s="68" t="n">
        <v>-0.006666</v>
      </c>
      <c r="D462" s="68" t="n">
        <v>-0.011483</v>
      </c>
      <c r="E462" s="68" t="n">
        <v>-0.013263</v>
      </c>
      <c r="F462" s="68" t="n">
        <v>-0.0047508</v>
      </c>
      <c r="G462" s="68" t="n">
        <v>-0.014989</v>
      </c>
      <c r="H462" s="68" t="n">
        <v>-0.0029252</v>
      </c>
      <c r="I462" s="68" t="n">
        <v>-0.01821</v>
      </c>
      <c r="J462" s="68" t="n">
        <v>0.025737</v>
      </c>
      <c r="K462" s="68" t="n">
        <v>-0.001271</v>
      </c>
    </row>
    <row r="463" customFormat="false" ht="15" hidden="false" customHeight="false" outlineLevel="0" collapsed="false">
      <c r="A463" s="146" t="n">
        <v>837</v>
      </c>
      <c r="B463" s="68" t="n">
        <v>-0.022827</v>
      </c>
      <c r="C463" s="68" t="n">
        <v>-0.0063886</v>
      </c>
      <c r="D463" s="68" t="n">
        <v>-0.011362</v>
      </c>
      <c r="E463" s="68" t="n">
        <v>-0.013172</v>
      </c>
      <c r="F463" s="68" t="n">
        <v>-0.0046038</v>
      </c>
      <c r="G463" s="68" t="n">
        <v>-0.014877</v>
      </c>
      <c r="H463" s="68" t="n">
        <v>-0.0028499</v>
      </c>
      <c r="I463" s="68" t="n">
        <v>-0.018043</v>
      </c>
      <c r="J463" s="68" t="n">
        <v>0.025425</v>
      </c>
      <c r="K463" s="68" t="n">
        <v>-0.0011244</v>
      </c>
    </row>
    <row r="464" customFormat="false" ht="15" hidden="false" customHeight="false" outlineLevel="0" collapsed="false">
      <c r="A464" s="146" t="n">
        <v>838</v>
      </c>
      <c r="B464" s="68" t="n">
        <v>-0.022803</v>
      </c>
      <c r="C464" s="68" t="n">
        <v>-0.006111</v>
      </c>
      <c r="D464" s="68" t="n">
        <v>-0.01124</v>
      </c>
      <c r="E464" s="68" t="n">
        <v>-0.013075</v>
      </c>
      <c r="F464" s="68" t="n">
        <v>-0.0044582</v>
      </c>
      <c r="G464" s="68" t="n">
        <v>-0.01476</v>
      </c>
      <c r="H464" s="68" t="n">
        <v>-0.0027759</v>
      </c>
      <c r="I464" s="68" t="n">
        <v>-0.017872</v>
      </c>
      <c r="J464" s="68" t="n">
        <v>0.025108</v>
      </c>
      <c r="K464" s="68" t="n">
        <v>-0.00097614</v>
      </c>
    </row>
    <row r="465" customFormat="false" ht="15" hidden="false" customHeight="false" outlineLevel="0" collapsed="false">
      <c r="A465" s="146" t="n">
        <v>839</v>
      </c>
      <c r="B465" s="68" t="n">
        <v>-0.022774</v>
      </c>
      <c r="C465" s="68" t="n">
        <v>-0.0058335</v>
      </c>
      <c r="D465" s="68" t="n">
        <v>-0.011117</v>
      </c>
      <c r="E465" s="68" t="n">
        <v>-0.012974</v>
      </c>
      <c r="F465" s="68" t="n">
        <v>-0.0043141</v>
      </c>
      <c r="G465" s="68" t="n">
        <v>-0.014638</v>
      </c>
      <c r="H465" s="68" t="n">
        <v>-0.0027032</v>
      </c>
      <c r="I465" s="68" t="n">
        <v>-0.017694</v>
      </c>
      <c r="J465" s="68" t="n">
        <v>0.024786</v>
      </c>
      <c r="K465" s="68" t="n">
        <v>-0.0008263</v>
      </c>
    </row>
    <row r="466" customFormat="false" ht="15" hidden="false" customHeight="false" outlineLevel="0" collapsed="false">
      <c r="A466" s="146" t="n">
        <v>840</v>
      </c>
      <c r="B466" s="68" t="n">
        <v>-0.022738</v>
      </c>
      <c r="C466" s="68" t="n">
        <v>-0.0055562</v>
      </c>
      <c r="D466" s="68" t="n">
        <v>-0.010994</v>
      </c>
      <c r="E466" s="68" t="n">
        <v>-0.012868</v>
      </c>
      <c r="F466" s="68" t="n">
        <v>-0.0041716</v>
      </c>
      <c r="G466" s="68" t="n">
        <v>-0.014511</v>
      </c>
      <c r="H466" s="68" t="n">
        <v>-0.0026318</v>
      </c>
      <c r="I466" s="68" t="n">
        <v>-0.017511</v>
      </c>
      <c r="J466" s="68" t="n">
        <v>0.024459</v>
      </c>
      <c r="K466" s="68" t="n">
        <v>-0.0006749</v>
      </c>
    </row>
    <row r="467" customFormat="false" ht="15" hidden="false" customHeight="false" outlineLevel="0" collapsed="false">
      <c r="A467" s="146" t="n">
        <v>841</v>
      </c>
      <c r="B467" s="68" t="n">
        <v>-0.022696</v>
      </c>
      <c r="C467" s="68" t="n">
        <v>-0.0052792</v>
      </c>
      <c r="D467" s="68" t="n">
        <v>-0.01087</v>
      </c>
      <c r="E467" s="68" t="n">
        <v>-0.012756</v>
      </c>
      <c r="F467" s="68" t="n">
        <v>-0.0040306</v>
      </c>
      <c r="G467" s="68" t="n">
        <v>-0.014379</v>
      </c>
      <c r="H467" s="68" t="n">
        <v>-0.0025616</v>
      </c>
      <c r="I467" s="68" t="n">
        <v>-0.017323</v>
      </c>
      <c r="J467" s="68" t="n">
        <v>0.024127</v>
      </c>
      <c r="K467" s="68" t="n">
        <v>-0.000522</v>
      </c>
    </row>
    <row r="468" customFormat="false" ht="15" hidden="false" customHeight="false" outlineLevel="0" collapsed="false">
      <c r="A468" s="146" t="n">
        <v>842</v>
      </c>
      <c r="B468" s="68" t="n">
        <v>-0.022648</v>
      </c>
      <c r="C468" s="68" t="n">
        <v>-0.0050027</v>
      </c>
      <c r="D468" s="68" t="n">
        <v>-0.010745</v>
      </c>
      <c r="E468" s="68" t="n">
        <v>-0.01264</v>
      </c>
      <c r="F468" s="68" t="n">
        <v>-0.0038912</v>
      </c>
      <c r="G468" s="68" t="n">
        <v>-0.014243</v>
      </c>
      <c r="H468" s="68" t="n">
        <v>-0.0024925</v>
      </c>
      <c r="I468" s="68" t="n">
        <v>-0.017129</v>
      </c>
      <c r="J468" s="68" t="n">
        <v>0.02379</v>
      </c>
      <c r="K468" s="68" t="n">
        <v>-0.00036764</v>
      </c>
    </row>
    <row r="469" customFormat="false" ht="15" hidden="false" customHeight="false" outlineLevel="0" collapsed="false">
      <c r="A469" s="146" t="n">
        <v>843</v>
      </c>
      <c r="B469" s="68" t="n">
        <v>-0.022594</v>
      </c>
      <c r="C469" s="68" t="n">
        <v>-0.0047268</v>
      </c>
      <c r="D469" s="68" t="n">
        <v>-0.01062</v>
      </c>
      <c r="E469" s="68" t="n">
        <v>-0.012519</v>
      </c>
      <c r="F469" s="68" t="n">
        <v>-0.0037535</v>
      </c>
      <c r="G469" s="68" t="n">
        <v>-0.014102</v>
      </c>
      <c r="H469" s="68" t="n">
        <v>-0.0024247</v>
      </c>
      <c r="I469" s="68" t="n">
        <v>-0.01693</v>
      </c>
      <c r="J469" s="68" t="n">
        <v>0.023449</v>
      </c>
      <c r="K469" s="68" t="n">
        <v>-0.00021185</v>
      </c>
    </row>
    <row r="470" customFormat="false" ht="15" hidden="false" customHeight="false" outlineLevel="0" collapsed="false">
      <c r="A470" s="146" t="n">
        <v>844</v>
      </c>
      <c r="B470" s="68" t="n">
        <v>-0.022533</v>
      </c>
      <c r="C470" s="68" t="n">
        <v>-0.0044517</v>
      </c>
      <c r="D470" s="68" t="n">
        <v>-0.010494</v>
      </c>
      <c r="E470" s="68" t="n">
        <v>-0.012393</v>
      </c>
      <c r="F470" s="68" t="n">
        <v>-0.0036174</v>
      </c>
      <c r="G470" s="68" t="n">
        <v>-0.013956</v>
      </c>
      <c r="H470" s="68" t="n">
        <v>-0.002358</v>
      </c>
      <c r="I470" s="68" t="n">
        <v>-0.016726</v>
      </c>
      <c r="J470" s="68" t="n">
        <v>0.023103</v>
      </c>
      <c r="K470" s="68" t="n">
        <v>-5.4677E-005</v>
      </c>
    </row>
    <row r="471" customFormat="false" ht="15" hidden="false" customHeight="false" outlineLevel="0" collapsed="false">
      <c r="A471" s="146" t="n">
        <v>845</v>
      </c>
      <c r="B471" s="68" t="n">
        <v>-0.022467</v>
      </c>
      <c r="C471" s="68" t="n">
        <v>-0.0041776</v>
      </c>
      <c r="D471" s="68" t="n">
        <v>-0.010368</v>
      </c>
      <c r="E471" s="68" t="n">
        <v>-0.012262</v>
      </c>
      <c r="F471" s="68" t="n">
        <v>-0.003483</v>
      </c>
      <c r="G471" s="68" t="n">
        <v>-0.013806</v>
      </c>
      <c r="H471" s="68" t="n">
        <v>-0.0022925</v>
      </c>
      <c r="I471" s="68" t="n">
        <v>-0.016517</v>
      </c>
      <c r="J471" s="68" t="n">
        <v>0.022753</v>
      </c>
      <c r="K471" s="68" t="n">
        <v>0.00010382</v>
      </c>
    </row>
    <row r="472" customFormat="false" ht="15" hidden="false" customHeight="false" outlineLevel="0" collapsed="false">
      <c r="A472" s="146" t="n">
        <v>846</v>
      </c>
      <c r="B472" s="68" t="n">
        <v>-0.022394</v>
      </c>
      <c r="C472" s="68" t="n">
        <v>-0.0039045</v>
      </c>
      <c r="D472" s="68" t="n">
        <v>-0.010241</v>
      </c>
      <c r="E472" s="68" t="n">
        <v>-0.012126</v>
      </c>
      <c r="F472" s="68" t="n">
        <v>-0.0033503</v>
      </c>
      <c r="G472" s="68" t="n">
        <v>-0.013652</v>
      </c>
      <c r="H472" s="68" t="n">
        <v>-0.0022281</v>
      </c>
      <c r="I472" s="68" t="n">
        <v>-0.016303</v>
      </c>
      <c r="J472" s="68" t="n">
        <v>0.022398</v>
      </c>
      <c r="K472" s="68" t="n">
        <v>0.0002636</v>
      </c>
    </row>
    <row r="473" customFormat="false" ht="15" hidden="false" customHeight="false" outlineLevel="0" collapsed="false">
      <c r="A473" s="146" t="n">
        <v>847</v>
      </c>
      <c r="B473" s="68" t="n">
        <v>-0.022315</v>
      </c>
      <c r="C473" s="68" t="n">
        <v>-0.0036326</v>
      </c>
      <c r="D473" s="68" t="n">
        <v>-0.010114</v>
      </c>
      <c r="E473" s="68" t="n">
        <v>-0.011985</v>
      </c>
      <c r="F473" s="68" t="n">
        <v>-0.0032194</v>
      </c>
      <c r="G473" s="68" t="n">
        <v>-0.013493</v>
      </c>
      <c r="H473" s="68" t="n">
        <v>-0.0021647</v>
      </c>
      <c r="I473" s="68" t="n">
        <v>-0.016085</v>
      </c>
      <c r="J473" s="68" t="n">
        <v>0.022039</v>
      </c>
      <c r="K473" s="68" t="n">
        <v>0.0004246</v>
      </c>
    </row>
    <row r="474" customFormat="false" ht="15" hidden="false" customHeight="false" outlineLevel="0" collapsed="false">
      <c r="A474" s="146" t="n">
        <v>848</v>
      </c>
      <c r="B474" s="68" t="n">
        <v>-0.02223</v>
      </c>
      <c r="C474" s="68" t="n">
        <v>-0.0033621</v>
      </c>
      <c r="D474" s="68" t="n">
        <v>-0.0099864</v>
      </c>
      <c r="E474" s="68" t="n">
        <v>-0.011839</v>
      </c>
      <c r="F474" s="68" t="n">
        <v>-0.0030902</v>
      </c>
      <c r="G474" s="68" t="n">
        <v>-0.013331</v>
      </c>
      <c r="H474" s="68" t="n">
        <v>-0.0021024</v>
      </c>
      <c r="I474" s="68" t="n">
        <v>-0.015861</v>
      </c>
      <c r="J474" s="68" t="n">
        <v>0.021677</v>
      </c>
      <c r="K474" s="68" t="n">
        <v>0.00058678</v>
      </c>
    </row>
    <row r="475" customFormat="false" ht="15" hidden="false" customHeight="false" outlineLevel="0" collapsed="false">
      <c r="A475" s="146" t="n">
        <v>849</v>
      </c>
      <c r="B475" s="68" t="n">
        <v>-0.022138</v>
      </c>
      <c r="C475" s="68" t="n">
        <v>-0.0030932</v>
      </c>
      <c r="D475" s="68" t="n">
        <v>-0.0098583</v>
      </c>
      <c r="E475" s="68" t="n">
        <v>-0.011689</v>
      </c>
      <c r="F475" s="68" t="n">
        <v>-0.0029629</v>
      </c>
      <c r="G475" s="68" t="n">
        <v>-0.013164</v>
      </c>
      <c r="H475" s="68" t="n">
        <v>-0.0020412</v>
      </c>
      <c r="I475" s="68" t="n">
        <v>-0.015634</v>
      </c>
      <c r="J475" s="68" t="n">
        <v>0.02131</v>
      </c>
      <c r="K475" s="68" t="n">
        <v>0.00075007</v>
      </c>
    </row>
    <row r="476" customFormat="false" ht="15" hidden="false" customHeight="false" outlineLevel="0" collapsed="false">
      <c r="A476" s="146" t="n">
        <v>850</v>
      </c>
      <c r="B476" s="68" t="n">
        <v>-0.02204</v>
      </c>
      <c r="C476" s="68" t="n">
        <v>-0.0028258</v>
      </c>
      <c r="D476" s="68" t="n">
        <v>-0.0097298</v>
      </c>
      <c r="E476" s="68" t="n">
        <v>-0.011534</v>
      </c>
      <c r="F476" s="68" t="n">
        <v>-0.0028375</v>
      </c>
      <c r="G476" s="68" t="n">
        <v>-0.012993</v>
      </c>
      <c r="H476" s="68" t="n">
        <v>-0.001981</v>
      </c>
      <c r="I476" s="68" t="n">
        <v>-0.015402</v>
      </c>
      <c r="J476" s="68" t="n">
        <v>0.020939</v>
      </c>
      <c r="K476" s="68" t="n">
        <v>0.00091441</v>
      </c>
    </row>
    <row r="477" customFormat="false" ht="15" hidden="false" customHeight="false" outlineLevel="0" collapsed="false">
      <c r="A477" s="146" t="n">
        <v>851</v>
      </c>
      <c r="B477" s="68" t="n">
        <v>-0.021936</v>
      </c>
      <c r="C477" s="68" t="n">
        <v>-0.0025602</v>
      </c>
      <c r="D477" s="68" t="n">
        <v>-0.009601</v>
      </c>
      <c r="E477" s="68" t="n">
        <v>-0.011374</v>
      </c>
      <c r="F477" s="68" t="n">
        <v>-0.0027139</v>
      </c>
      <c r="G477" s="68" t="n">
        <v>-0.012819</v>
      </c>
      <c r="H477" s="68" t="n">
        <v>-0.0019219</v>
      </c>
      <c r="I477" s="68" t="n">
        <v>-0.015165</v>
      </c>
      <c r="J477" s="68" t="n">
        <v>0.020565</v>
      </c>
      <c r="K477" s="68" t="n">
        <v>0.0010797</v>
      </c>
    </row>
    <row r="478" customFormat="false" ht="15" hidden="false" customHeight="false" outlineLevel="0" collapsed="false">
      <c r="A478" s="146" t="n">
        <v>852</v>
      </c>
      <c r="B478" s="68" t="n">
        <v>-0.021826</v>
      </c>
      <c r="C478" s="68" t="n">
        <v>-0.0022965</v>
      </c>
      <c r="D478" s="68" t="n">
        <v>-0.0094719</v>
      </c>
      <c r="E478" s="68" t="n">
        <v>-0.01121</v>
      </c>
      <c r="F478" s="68" t="n">
        <v>-0.0025922</v>
      </c>
      <c r="G478" s="68" t="n">
        <v>-0.012641</v>
      </c>
      <c r="H478" s="68" t="n">
        <v>-0.0018637</v>
      </c>
      <c r="I478" s="68" t="n">
        <v>-0.014925</v>
      </c>
      <c r="J478" s="68" t="n">
        <v>0.020188</v>
      </c>
      <c r="K478" s="68" t="n">
        <v>0.001246</v>
      </c>
    </row>
    <row r="479" customFormat="false" ht="15" hidden="false" customHeight="false" outlineLevel="0" collapsed="false">
      <c r="A479" s="146" t="n">
        <v>853</v>
      </c>
      <c r="B479" s="68" t="n">
        <v>-0.021709</v>
      </c>
      <c r="C479" s="68" t="n">
        <v>-0.0020349</v>
      </c>
      <c r="D479" s="68" t="n">
        <v>-0.0093424</v>
      </c>
      <c r="E479" s="68" t="n">
        <v>-0.011042</v>
      </c>
      <c r="F479" s="68" t="n">
        <v>-0.0024724</v>
      </c>
      <c r="G479" s="68" t="n">
        <v>-0.012459</v>
      </c>
      <c r="H479" s="68" t="n">
        <v>-0.0018065</v>
      </c>
      <c r="I479" s="68" t="n">
        <v>-0.014681</v>
      </c>
      <c r="J479" s="68" t="n">
        <v>0.019807</v>
      </c>
      <c r="K479" s="68" t="n">
        <v>0.0014131</v>
      </c>
    </row>
    <row r="480" customFormat="false" ht="15" hidden="false" customHeight="false" outlineLevel="0" collapsed="false">
      <c r="A480" s="146" t="n">
        <v>854</v>
      </c>
      <c r="B480" s="68" t="n">
        <v>-0.021586</v>
      </c>
      <c r="C480" s="68" t="n">
        <v>-0.0017754</v>
      </c>
      <c r="D480" s="68" t="n">
        <v>-0.0092126</v>
      </c>
      <c r="E480" s="68" t="n">
        <v>-0.010869</v>
      </c>
      <c r="F480" s="68" t="n">
        <v>-0.0023545</v>
      </c>
      <c r="G480" s="68" t="n">
        <v>-0.012274</v>
      </c>
      <c r="H480" s="68" t="n">
        <v>-0.0017503</v>
      </c>
      <c r="I480" s="68" t="n">
        <v>-0.014433</v>
      </c>
      <c r="J480" s="68" t="n">
        <v>0.019423</v>
      </c>
      <c r="K480" s="68" t="n">
        <v>0.0015809</v>
      </c>
    </row>
    <row r="481" customFormat="false" ht="15" hidden="false" customHeight="false" outlineLevel="0" collapsed="false">
      <c r="A481" s="146" t="n">
        <v>855</v>
      </c>
      <c r="B481" s="68" t="n">
        <v>-0.021457</v>
      </c>
      <c r="C481" s="68" t="n">
        <v>-0.0015182</v>
      </c>
      <c r="D481" s="68" t="n">
        <v>-0.0090826</v>
      </c>
      <c r="E481" s="68" t="n">
        <v>-0.010693</v>
      </c>
      <c r="F481" s="68" t="n">
        <v>-0.0022386</v>
      </c>
      <c r="G481" s="68" t="n">
        <v>-0.012086</v>
      </c>
      <c r="H481" s="68" t="n">
        <v>-0.0016951</v>
      </c>
      <c r="I481" s="68" t="n">
        <v>-0.014181</v>
      </c>
      <c r="J481" s="68" t="n">
        <v>0.019037</v>
      </c>
      <c r="K481" s="68" t="n">
        <v>0.0017495</v>
      </c>
    </row>
    <row r="482" customFormat="false" ht="15" hidden="false" customHeight="false" outlineLevel="0" collapsed="false">
      <c r="A482" s="146" t="n">
        <v>856</v>
      </c>
      <c r="B482" s="68" t="n">
        <v>-0.021322</v>
      </c>
      <c r="C482" s="68" t="n">
        <v>-0.0012634</v>
      </c>
      <c r="D482" s="68" t="n">
        <v>-0.0089523</v>
      </c>
      <c r="E482" s="68" t="n">
        <v>-0.010512</v>
      </c>
      <c r="F482" s="68" t="n">
        <v>-0.0021247</v>
      </c>
      <c r="G482" s="68" t="n">
        <v>-0.011894</v>
      </c>
      <c r="H482" s="68" t="n">
        <v>-0.0016408</v>
      </c>
      <c r="I482" s="68" t="n">
        <v>-0.013927</v>
      </c>
      <c r="J482" s="68" t="n">
        <v>0.018647</v>
      </c>
      <c r="K482" s="68" t="n">
        <v>0.0019187</v>
      </c>
    </row>
    <row r="483" customFormat="false" ht="15" hidden="false" customHeight="false" outlineLevel="0" collapsed="false">
      <c r="A483" s="146" t="n">
        <v>857</v>
      </c>
      <c r="B483" s="68" t="n">
        <v>-0.02118</v>
      </c>
      <c r="C483" s="68" t="n">
        <v>-0.0010111</v>
      </c>
      <c r="D483" s="68" t="n">
        <v>-0.0088218</v>
      </c>
      <c r="E483" s="68" t="n">
        <v>-0.010327</v>
      </c>
      <c r="F483" s="68" t="n">
        <v>-0.0020128</v>
      </c>
      <c r="G483" s="68" t="n">
        <v>-0.011699</v>
      </c>
      <c r="H483" s="68" t="n">
        <v>-0.0015874</v>
      </c>
      <c r="I483" s="68" t="n">
        <v>-0.013668</v>
      </c>
      <c r="J483" s="68" t="n">
        <v>0.018255</v>
      </c>
      <c r="K483" s="68" t="n">
        <v>0.0020884</v>
      </c>
    </row>
    <row r="484" customFormat="false" ht="15" hidden="false" customHeight="false" outlineLevel="0" collapsed="false">
      <c r="A484" s="146" t="n">
        <v>858</v>
      </c>
      <c r="B484" s="68" t="n">
        <v>-0.021033</v>
      </c>
      <c r="C484" s="68" t="n">
        <v>-0.00076151</v>
      </c>
      <c r="D484" s="68" t="n">
        <v>-0.0086911</v>
      </c>
      <c r="E484" s="68" t="n">
        <v>-0.010139</v>
      </c>
      <c r="F484" s="68" t="n">
        <v>-0.0019029</v>
      </c>
      <c r="G484" s="68" t="n">
        <v>-0.011501</v>
      </c>
      <c r="H484" s="68" t="n">
        <v>-0.001535</v>
      </c>
      <c r="I484" s="68" t="n">
        <v>-0.013407</v>
      </c>
      <c r="J484" s="68" t="n">
        <v>0.01786</v>
      </c>
      <c r="K484" s="68" t="n">
        <v>0.0022586</v>
      </c>
    </row>
    <row r="485" customFormat="false" ht="15" hidden="false" customHeight="false" outlineLevel="0" collapsed="false">
      <c r="A485" s="146" t="n">
        <v>859</v>
      </c>
      <c r="B485" s="68" t="n">
        <v>-0.020879</v>
      </c>
      <c r="C485" s="68" t="n">
        <v>-0.00051464</v>
      </c>
      <c r="D485" s="68" t="n">
        <v>-0.0085601</v>
      </c>
      <c r="E485" s="68" t="n">
        <v>-0.0099466</v>
      </c>
      <c r="F485" s="68" t="n">
        <v>-0.001795</v>
      </c>
      <c r="G485" s="68" t="n">
        <v>-0.011301</v>
      </c>
      <c r="H485" s="68" t="n">
        <v>-0.0014835</v>
      </c>
      <c r="I485" s="68" t="n">
        <v>-0.013143</v>
      </c>
      <c r="J485" s="68" t="n">
        <v>0.017464</v>
      </c>
      <c r="K485" s="68" t="n">
        <v>0.0024292</v>
      </c>
    </row>
    <row r="486" customFormat="false" ht="15" hidden="false" customHeight="false" outlineLevel="0" collapsed="false">
      <c r="A486" s="146" t="n">
        <v>860</v>
      </c>
      <c r="B486" s="68" t="n">
        <v>-0.020719</v>
      </c>
      <c r="C486" s="68" t="n">
        <v>-0.00027066</v>
      </c>
      <c r="D486" s="68" t="n">
        <v>-0.008429</v>
      </c>
      <c r="E486" s="68" t="n">
        <v>-0.0097511</v>
      </c>
      <c r="F486" s="68" t="n">
        <v>-0.0016892</v>
      </c>
      <c r="G486" s="68" t="n">
        <v>-0.011097</v>
      </c>
      <c r="H486" s="68" t="n">
        <v>-0.0014328</v>
      </c>
      <c r="I486" s="68" t="n">
        <v>-0.012876</v>
      </c>
      <c r="J486" s="68" t="n">
        <v>0.017065</v>
      </c>
      <c r="K486" s="68" t="n">
        <v>0.0026001</v>
      </c>
    </row>
    <row r="487" customFormat="false" ht="15" hidden="false" customHeight="false" outlineLevel="0" collapsed="false">
      <c r="A487" s="146" t="n">
        <v>861</v>
      </c>
      <c r="B487" s="68" t="n">
        <v>-0.020554</v>
      </c>
      <c r="C487" s="68" t="n">
        <v>-2.9683E-005</v>
      </c>
      <c r="D487" s="68" t="n">
        <v>-0.0082977</v>
      </c>
      <c r="E487" s="68" t="n">
        <v>-0.0095524</v>
      </c>
      <c r="F487" s="68" t="n">
        <v>-0.0015854</v>
      </c>
      <c r="G487" s="68" t="n">
        <v>-0.010891</v>
      </c>
      <c r="H487" s="68" t="n">
        <v>-0.0013831</v>
      </c>
      <c r="I487" s="68" t="n">
        <v>-0.012606</v>
      </c>
      <c r="J487" s="68" t="n">
        <v>0.016665</v>
      </c>
      <c r="K487" s="68" t="n">
        <v>0.0027711</v>
      </c>
    </row>
    <row r="488" customFormat="false" ht="15" hidden="false" customHeight="false" outlineLevel="0" collapsed="false">
      <c r="A488" s="146" t="n">
        <v>862</v>
      </c>
      <c r="B488" s="68" t="n">
        <v>-0.020382</v>
      </c>
      <c r="C488" s="68" t="n">
        <v>0.00020818</v>
      </c>
      <c r="D488" s="68" t="n">
        <v>-0.0081662</v>
      </c>
      <c r="E488" s="68" t="n">
        <v>-0.0093505</v>
      </c>
      <c r="F488" s="68" t="n">
        <v>-0.0014838</v>
      </c>
      <c r="G488" s="68" t="n">
        <v>-0.010683</v>
      </c>
      <c r="H488" s="68" t="n">
        <v>-0.0013343</v>
      </c>
      <c r="I488" s="68" t="n">
        <v>-0.012334</v>
      </c>
      <c r="J488" s="68" t="n">
        <v>0.016262</v>
      </c>
      <c r="K488" s="68" t="n">
        <v>0.0029423</v>
      </c>
    </row>
    <row r="489" customFormat="false" ht="15" hidden="false" customHeight="false" outlineLevel="0" collapsed="false">
      <c r="A489" s="146" t="n">
        <v>863</v>
      </c>
      <c r="B489" s="68" t="n">
        <v>-0.020204</v>
      </c>
      <c r="C489" s="68" t="n">
        <v>0.00044281</v>
      </c>
      <c r="D489" s="68" t="n">
        <v>-0.0080346</v>
      </c>
      <c r="E489" s="68" t="n">
        <v>-0.0091457</v>
      </c>
      <c r="F489" s="68" t="n">
        <v>-0.0013842</v>
      </c>
      <c r="G489" s="68" t="n">
        <v>-0.010472</v>
      </c>
      <c r="H489" s="68" t="n">
        <v>-0.0012863</v>
      </c>
      <c r="I489" s="68" t="n">
        <v>-0.01206</v>
      </c>
      <c r="J489" s="68" t="n">
        <v>0.015859</v>
      </c>
      <c r="K489" s="68" t="n">
        <v>0.0031135</v>
      </c>
    </row>
    <row r="490" customFormat="false" ht="15" hidden="false" customHeight="false" outlineLevel="0" collapsed="false">
      <c r="A490" s="146" t="n">
        <v>864</v>
      </c>
      <c r="B490" s="68" t="n">
        <v>-0.02002</v>
      </c>
      <c r="C490" s="68" t="n">
        <v>0.0006741</v>
      </c>
      <c r="D490" s="68" t="n">
        <v>-0.0079028</v>
      </c>
      <c r="E490" s="68" t="n">
        <v>-0.0089381</v>
      </c>
      <c r="F490" s="68" t="n">
        <v>-0.0012868</v>
      </c>
      <c r="G490" s="68" t="n">
        <v>-0.010259</v>
      </c>
      <c r="H490" s="68" t="n">
        <v>-0.0012392</v>
      </c>
      <c r="I490" s="68" t="n">
        <v>-0.011784</v>
      </c>
      <c r="J490" s="68" t="n">
        <v>0.015454</v>
      </c>
      <c r="K490" s="68" t="n">
        <v>0.0032847</v>
      </c>
    </row>
    <row r="491" customFormat="false" ht="15" hidden="false" customHeight="false" outlineLevel="0" collapsed="false">
      <c r="A491" s="146" t="n">
        <v>865</v>
      </c>
      <c r="B491" s="68" t="n">
        <v>-0.019831</v>
      </c>
      <c r="C491" s="68" t="n">
        <v>0.00090194</v>
      </c>
      <c r="D491" s="68" t="n">
        <v>-0.0077708</v>
      </c>
      <c r="E491" s="68" t="n">
        <v>-0.0087279</v>
      </c>
      <c r="F491" s="68" t="n">
        <v>-0.0011914</v>
      </c>
      <c r="G491" s="68" t="n">
        <v>-0.010044</v>
      </c>
      <c r="H491" s="68" t="n">
        <v>-0.001193</v>
      </c>
      <c r="I491" s="68" t="n">
        <v>-0.011506</v>
      </c>
      <c r="J491" s="68" t="n">
        <v>0.015048</v>
      </c>
      <c r="K491" s="68" t="n">
        <v>0.0034557</v>
      </c>
    </row>
    <row r="492" customFormat="false" ht="15" hidden="false" customHeight="false" outlineLevel="0" collapsed="false">
      <c r="A492" s="146" t="n">
        <v>866</v>
      </c>
      <c r="B492" s="68" t="n">
        <v>-0.019635</v>
      </c>
      <c r="C492" s="68" t="n">
        <v>0.0011262</v>
      </c>
      <c r="D492" s="68" t="n">
        <v>-0.0076388</v>
      </c>
      <c r="E492" s="68" t="n">
        <v>-0.0085153</v>
      </c>
      <c r="F492" s="68" t="n">
        <v>-0.0010983</v>
      </c>
      <c r="G492" s="68" t="n">
        <v>-0.0098263</v>
      </c>
      <c r="H492" s="68" t="n">
        <v>-0.0011476</v>
      </c>
      <c r="I492" s="68" t="n">
        <v>-0.011227</v>
      </c>
      <c r="J492" s="68" t="n">
        <v>0.014642</v>
      </c>
      <c r="K492" s="68" t="n">
        <v>0.0036265</v>
      </c>
    </row>
    <row r="493" customFormat="false" ht="15" hidden="false" customHeight="false" outlineLevel="0" collapsed="false">
      <c r="A493" s="146" t="n">
        <v>867</v>
      </c>
      <c r="B493" s="68" t="n">
        <v>-0.019434</v>
      </c>
      <c r="C493" s="68" t="n">
        <v>0.0013468</v>
      </c>
      <c r="D493" s="68" t="n">
        <v>-0.0075066</v>
      </c>
      <c r="E493" s="68" t="n">
        <v>-0.0083003</v>
      </c>
      <c r="F493" s="68" t="n">
        <v>-0.0010073</v>
      </c>
      <c r="G493" s="68" t="n">
        <v>-0.0096071</v>
      </c>
      <c r="H493" s="68" t="n">
        <v>-0.0011031</v>
      </c>
      <c r="I493" s="68" t="n">
        <v>-0.010945</v>
      </c>
      <c r="J493" s="68" t="n">
        <v>0.014234</v>
      </c>
      <c r="K493" s="68" t="n">
        <v>0.0037969</v>
      </c>
    </row>
    <row r="494" customFormat="false" ht="15" hidden="false" customHeight="false" outlineLevel="0" collapsed="false">
      <c r="A494" s="146" t="n">
        <v>868</v>
      </c>
      <c r="B494" s="68" t="n">
        <v>-0.019227</v>
      </c>
      <c r="C494" s="68" t="n">
        <v>0.0015636</v>
      </c>
      <c r="D494" s="68" t="n">
        <v>-0.0073743</v>
      </c>
      <c r="E494" s="68" t="n">
        <v>-0.0080832</v>
      </c>
      <c r="F494" s="68" t="n">
        <v>-0.00091843</v>
      </c>
      <c r="G494" s="68" t="n">
        <v>-0.0093862</v>
      </c>
      <c r="H494" s="68" t="n">
        <v>-0.0010594</v>
      </c>
      <c r="I494" s="68" t="n">
        <v>-0.010663</v>
      </c>
      <c r="J494" s="68" t="n">
        <v>0.013826</v>
      </c>
      <c r="K494" s="68" t="n">
        <v>0.003967</v>
      </c>
    </row>
    <row r="495" customFormat="false" ht="15" hidden="false" customHeight="false" outlineLevel="0" collapsed="false">
      <c r="A495" s="146" t="n">
        <v>869</v>
      </c>
      <c r="B495" s="68" t="n">
        <v>-0.019015</v>
      </c>
      <c r="C495" s="68" t="n">
        <v>0.0017765</v>
      </c>
      <c r="D495" s="68" t="n">
        <v>-0.0072419</v>
      </c>
      <c r="E495" s="68" t="n">
        <v>-0.0078642</v>
      </c>
      <c r="F495" s="68" t="n">
        <v>-0.00083179</v>
      </c>
      <c r="G495" s="68" t="n">
        <v>-0.0091636</v>
      </c>
      <c r="H495" s="68" t="n">
        <v>-0.0010165</v>
      </c>
      <c r="I495" s="68" t="n">
        <v>-0.010379</v>
      </c>
      <c r="J495" s="68" t="n">
        <v>0.013418</v>
      </c>
      <c r="K495" s="68" t="n">
        <v>0.0041366</v>
      </c>
    </row>
    <row r="496" customFormat="false" ht="15" hidden="false" customHeight="false" outlineLevel="0" collapsed="false">
      <c r="A496" s="146" t="n">
        <v>870</v>
      </c>
      <c r="B496" s="68" t="n">
        <v>-0.018796</v>
      </c>
      <c r="C496" s="68" t="n">
        <v>0.0019855</v>
      </c>
      <c r="D496" s="68" t="n">
        <v>-0.0071095</v>
      </c>
      <c r="E496" s="68" t="n">
        <v>-0.0076433</v>
      </c>
      <c r="F496" s="68" t="n">
        <v>-0.00074735</v>
      </c>
      <c r="G496" s="68" t="n">
        <v>-0.0089394</v>
      </c>
      <c r="H496" s="68" t="n">
        <v>-0.00097451</v>
      </c>
      <c r="I496" s="68" t="n">
        <v>-0.010095</v>
      </c>
      <c r="J496" s="68" t="n">
        <v>0.01301</v>
      </c>
      <c r="K496" s="68" t="n">
        <v>0.0043055</v>
      </c>
    </row>
    <row r="497" customFormat="false" ht="15" hidden="false" customHeight="false" outlineLevel="0" collapsed="false">
      <c r="A497" s="146" t="n">
        <v>871</v>
      </c>
      <c r="B497" s="68" t="n">
        <v>-0.018572</v>
      </c>
      <c r="C497" s="68" t="n">
        <v>0.0021903</v>
      </c>
      <c r="D497" s="68" t="n">
        <v>-0.0069769</v>
      </c>
      <c r="E497" s="68" t="n">
        <v>-0.0074209</v>
      </c>
      <c r="F497" s="68" t="n">
        <v>-0.00066513</v>
      </c>
      <c r="G497" s="68" t="n">
        <v>-0.0087139</v>
      </c>
      <c r="H497" s="68" t="n">
        <v>-0.00093332</v>
      </c>
      <c r="I497" s="68" t="n">
        <v>-0.0098094</v>
      </c>
      <c r="J497" s="68" t="n">
        <v>0.012602</v>
      </c>
      <c r="K497" s="68" t="n">
        <v>0.0044738</v>
      </c>
    </row>
    <row r="498" customFormat="false" ht="15" hidden="false" customHeight="false" outlineLevel="0" collapsed="false">
      <c r="A498" s="146" t="n">
        <v>872</v>
      </c>
      <c r="B498" s="68" t="n">
        <v>-0.018343</v>
      </c>
      <c r="C498" s="68" t="n">
        <v>0.0023909</v>
      </c>
      <c r="D498" s="68" t="n">
        <v>-0.0068443</v>
      </c>
      <c r="E498" s="68" t="n">
        <v>-0.0071969</v>
      </c>
      <c r="F498" s="68" t="n">
        <v>-0.00058514</v>
      </c>
      <c r="G498" s="68" t="n">
        <v>-0.008487</v>
      </c>
      <c r="H498" s="68" t="n">
        <v>-0.00089296</v>
      </c>
      <c r="I498" s="68" t="n">
        <v>-0.0095234</v>
      </c>
      <c r="J498" s="68" t="n">
        <v>0.012195</v>
      </c>
      <c r="K498" s="68" t="n">
        <v>0.0046414</v>
      </c>
    </row>
    <row r="499" customFormat="false" ht="15" hidden="false" customHeight="false" outlineLevel="0" collapsed="false">
      <c r="A499" s="146" t="n">
        <v>873</v>
      </c>
      <c r="B499" s="68" t="n">
        <v>-0.018108</v>
      </c>
      <c r="C499" s="68" t="n">
        <v>0.0025873</v>
      </c>
      <c r="D499" s="68" t="n">
        <v>-0.0067116</v>
      </c>
      <c r="E499" s="68" t="n">
        <v>-0.0069717</v>
      </c>
      <c r="F499" s="68" t="n">
        <v>-0.00050739</v>
      </c>
      <c r="G499" s="68" t="n">
        <v>-0.008259</v>
      </c>
      <c r="H499" s="68" t="n">
        <v>-0.0008534</v>
      </c>
      <c r="I499" s="68" t="n">
        <v>-0.0092369</v>
      </c>
      <c r="J499" s="68" t="n">
        <v>0.011788</v>
      </c>
      <c r="K499" s="68" t="n">
        <v>0.0048081</v>
      </c>
    </row>
    <row r="500" customFormat="false" ht="15" hidden="false" customHeight="false" outlineLevel="0" collapsed="false">
      <c r="A500" s="146" t="n">
        <v>874</v>
      </c>
      <c r="B500" s="68" t="n">
        <v>-0.017867</v>
      </c>
      <c r="C500" s="68" t="n">
        <v>0.0027792</v>
      </c>
      <c r="D500" s="68" t="n">
        <v>-0.0065789</v>
      </c>
      <c r="E500" s="68" t="n">
        <v>-0.0067453</v>
      </c>
      <c r="F500" s="68" t="n">
        <v>-0.00043189</v>
      </c>
      <c r="G500" s="68" t="n">
        <v>-0.0080299</v>
      </c>
      <c r="H500" s="68" t="n">
        <v>-0.00081465</v>
      </c>
      <c r="I500" s="68" t="n">
        <v>-0.0089501</v>
      </c>
      <c r="J500" s="68" t="n">
        <v>0.011381</v>
      </c>
      <c r="K500" s="68" t="n">
        <v>0.0049739</v>
      </c>
    </row>
    <row r="501" customFormat="false" ht="15" hidden="false" customHeight="false" outlineLevel="0" collapsed="false">
      <c r="A501" s="146" t="n">
        <v>875</v>
      </c>
      <c r="B501" s="68" t="n">
        <v>-0.017621</v>
      </c>
      <c r="C501" s="68" t="n">
        <v>0.0029667</v>
      </c>
      <c r="D501" s="68" t="n">
        <v>-0.0064461</v>
      </c>
      <c r="E501" s="68" t="n">
        <v>-0.006518</v>
      </c>
      <c r="F501" s="68" t="n">
        <v>-0.00035865</v>
      </c>
      <c r="G501" s="68" t="n">
        <v>-0.0077998</v>
      </c>
      <c r="H501" s="68" t="n">
        <v>-0.0007767</v>
      </c>
      <c r="I501" s="68" t="n">
        <v>-0.0086633</v>
      </c>
      <c r="J501" s="68" t="n">
        <v>0.010976</v>
      </c>
      <c r="K501" s="68" t="n">
        <v>0.0051387</v>
      </c>
    </row>
    <row r="502" customFormat="false" ht="15" hidden="false" customHeight="false" outlineLevel="0" collapsed="false">
      <c r="A502" s="146" t="n">
        <v>876</v>
      </c>
      <c r="B502" s="68" t="n">
        <v>-0.01737</v>
      </c>
      <c r="C502" s="68" t="n">
        <v>0.0031496</v>
      </c>
      <c r="D502" s="68" t="n">
        <v>-0.0063133</v>
      </c>
      <c r="E502" s="68" t="n">
        <v>-0.0062898</v>
      </c>
      <c r="F502" s="68" t="n">
        <v>-0.00028769</v>
      </c>
      <c r="G502" s="68" t="n">
        <v>-0.0075689</v>
      </c>
      <c r="H502" s="68" t="n">
        <v>-0.00073955</v>
      </c>
      <c r="I502" s="68" t="n">
        <v>-0.0083764</v>
      </c>
      <c r="J502" s="68" t="n">
        <v>0.010571</v>
      </c>
      <c r="K502" s="68" t="n">
        <v>0.0053024</v>
      </c>
    </row>
    <row r="503" customFormat="false" ht="15" hidden="false" customHeight="false" outlineLevel="0" collapsed="false">
      <c r="A503" s="146" t="n">
        <v>877</v>
      </c>
      <c r="B503" s="68" t="n">
        <v>-0.017114</v>
      </c>
      <c r="C503" s="68" t="n">
        <v>0.0033278</v>
      </c>
      <c r="D503" s="68" t="n">
        <v>-0.0061804</v>
      </c>
      <c r="E503" s="68" t="n">
        <v>-0.006061</v>
      </c>
      <c r="F503" s="68" t="n">
        <v>-0.000219</v>
      </c>
      <c r="G503" s="68" t="n">
        <v>-0.0073372</v>
      </c>
      <c r="H503" s="68" t="n">
        <v>-0.00070319</v>
      </c>
      <c r="I503" s="68" t="n">
        <v>-0.0080898</v>
      </c>
      <c r="J503" s="68" t="n">
        <v>0.010168</v>
      </c>
      <c r="K503" s="68" t="n">
        <v>0.0054649</v>
      </c>
    </row>
    <row r="504" customFormat="false" ht="15" hidden="false" customHeight="false" outlineLevel="0" collapsed="false">
      <c r="A504" s="146" t="n">
        <v>878</v>
      </c>
      <c r="B504" s="68" t="n">
        <v>-0.016852</v>
      </c>
      <c r="C504" s="68" t="n">
        <v>0.0035013</v>
      </c>
      <c r="D504" s="68" t="n">
        <v>-0.0060475</v>
      </c>
      <c r="E504" s="68" t="n">
        <v>-0.0058316</v>
      </c>
      <c r="F504" s="68" t="n">
        <v>-0.00015261</v>
      </c>
      <c r="G504" s="68" t="n">
        <v>-0.007105</v>
      </c>
      <c r="H504" s="68" t="n">
        <v>-0.00066761</v>
      </c>
      <c r="I504" s="68" t="n">
        <v>-0.0078035</v>
      </c>
      <c r="J504" s="68" t="n">
        <v>0.0097665</v>
      </c>
      <c r="K504" s="68" t="n">
        <v>0.0056262</v>
      </c>
    </row>
    <row r="505" customFormat="false" ht="15" hidden="false" customHeight="false" outlineLevel="0" collapsed="false">
      <c r="A505" s="146" t="n">
        <v>879</v>
      </c>
      <c r="B505" s="68" t="n">
        <v>-0.016585</v>
      </c>
      <c r="C505" s="68" t="n">
        <v>0.0036699</v>
      </c>
      <c r="D505" s="68" t="n">
        <v>-0.0059146</v>
      </c>
      <c r="E505" s="68" t="n">
        <v>-0.0056019</v>
      </c>
      <c r="F505" s="68" t="n">
        <v>-8.8504E-005</v>
      </c>
      <c r="G505" s="68" t="n">
        <v>-0.0068722</v>
      </c>
      <c r="H505" s="68" t="n">
        <v>-0.00063281</v>
      </c>
      <c r="I505" s="68" t="n">
        <v>-0.0075177</v>
      </c>
      <c r="J505" s="68" t="n">
        <v>0.0093663</v>
      </c>
      <c r="K505" s="68" t="n">
        <v>0.0057861</v>
      </c>
    </row>
    <row r="506" customFormat="false" ht="15" hidden="false" customHeight="false" outlineLevel="0" collapsed="false">
      <c r="A506" s="146" t="n">
        <v>880</v>
      </c>
      <c r="B506" s="68" t="n">
        <v>-0.016313</v>
      </c>
      <c r="C506" s="68" t="n">
        <v>0.0038335</v>
      </c>
      <c r="D506" s="68" t="n">
        <v>-0.0057817</v>
      </c>
      <c r="E506" s="68" t="n">
        <v>-0.005372</v>
      </c>
      <c r="F506" s="68" t="n">
        <v>-2.67E-005</v>
      </c>
      <c r="G506" s="68" t="n">
        <v>-0.006639</v>
      </c>
      <c r="H506" s="68" t="n">
        <v>-0.00059878</v>
      </c>
      <c r="I506" s="68" t="n">
        <v>-0.0072326</v>
      </c>
      <c r="J506" s="68" t="n">
        <v>0.008968</v>
      </c>
      <c r="K506" s="68" t="n">
        <v>0.0059447</v>
      </c>
    </row>
    <row r="507" customFormat="false" ht="15" hidden="false" customHeight="false" outlineLevel="0" collapsed="false">
      <c r="A507" s="146" t="n">
        <v>881</v>
      </c>
      <c r="B507" s="68" t="n">
        <v>-0.016036</v>
      </c>
      <c r="C507" s="68" t="n">
        <v>0.0039921</v>
      </c>
      <c r="D507" s="68" t="n">
        <v>-0.0056488</v>
      </c>
      <c r="E507" s="68" t="n">
        <v>-0.0051421</v>
      </c>
      <c r="F507" s="68" t="n">
        <v>3.2801E-005</v>
      </c>
      <c r="G507" s="68" t="n">
        <v>-0.0064056</v>
      </c>
      <c r="H507" s="68" t="n">
        <v>-0.00056551</v>
      </c>
      <c r="I507" s="68" t="n">
        <v>-0.0069484</v>
      </c>
      <c r="J507" s="68" t="n">
        <v>0.0085715</v>
      </c>
      <c r="K507" s="68" t="n">
        <v>0.0061017</v>
      </c>
    </row>
    <row r="508" customFormat="false" ht="15" hidden="false" customHeight="false" outlineLevel="0" collapsed="false">
      <c r="A508" s="146" t="n">
        <v>882</v>
      </c>
      <c r="B508" s="68" t="n">
        <v>-0.015754</v>
      </c>
      <c r="C508" s="68" t="n">
        <v>0.0041456</v>
      </c>
      <c r="D508" s="68" t="n">
        <v>-0.0055158</v>
      </c>
      <c r="E508" s="68" t="n">
        <v>-0.0049122</v>
      </c>
      <c r="F508" s="68" t="n">
        <v>8.9996E-005</v>
      </c>
      <c r="G508" s="68" t="n">
        <v>-0.006172</v>
      </c>
      <c r="H508" s="68" t="n">
        <v>-0.000533</v>
      </c>
      <c r="I508" s="68" t="n">
        <v>-0.0066651</v>
      </c>
      <c r="J508" s="68" t="n">
        <v>0.0081772</v>
      </c>
      <c r="K508" s="68" t="n">
        <v>0.0062572</v>
      </c>
    </row>
    <row r="509" customFormat="false" ht="15" hidden="false" customHeight="false" outlineLevel="0" collapsed="false">
      <c r="A509" s="146" t="n">
        <v>883</v>
      </c>
      <c r="B509" s="68" t="n">
        <v>-0.015467</v>
      </c>
      <c r="C509" s="68" t="n">
        <v>0.0042939</v>
      </c>
      <c r="D509" s="68" t="n">
        <v>-0.0053829</v>
      </c>
      <c r="E509" s="68" t="n">
        <v>-0.0046826</v>
      </c>
      <c r="F509" s="68" t="n">
        <v>0.00014488</v>
      </c>
      <c r="G509" s="68" t="n">
        <v>-0.0059383</v>
      </c>
      <c r="H509" s="68" t="n">
        <v>-0.00050124</v>
      </c>
      <c r="I509" s="68" t="n">
        <v>-0.006383</v>
      </c>
      <c r="J509" s="68" t="n">
        <v>0.0077851</v>
      </c>
      <c r="K509" s="68" t="n">
        <v>0.0064111</v>
      </c>
    </row>
    <row r="510" customFormat="false" ht="15" hidden="false" customHeight="false" outlineLevel="0" collapsed="false">
      <c r="A510" s="146" t="n">
        <v>884</v>
      </c>
      <c r="B510" s="68" t="n">
        <v>-0.015175</v>
      </c>
      <c r="C510" s="68" t="n">
        <v>0.0044369</v>
      </c>
      <c r="D510" s="68" t="n">
        <v>-0.00525</v>
      </c>
      <c r="E510" s="68" t="n">
        <v>-0.0044534</v>
      </c>
      <c r="F510" s="68" t="n">
        <v>0.00019746</v>
      </c>
      <c r="G510" s="68" t="n">
        <v>-0.0057046</v>
      </c>
      <c r="H510" s="68" t="n">
        <v>-0.00047023</v>
      </c>
      <c r="I510" s="68" t="n">
        <v>-0.0061021</v>
      </c>
      <c r="J510" s="68" t="n">
        <v>0.0073954</v>
      </c>
      <c r="K510" s="68" t="n">
        <v>0.0065633</v>
      </c>
    </row>
    <row r="511" customFormat="false" ht="15" hidden="false" customHeight="false" outlineLevel="0" collapsed="false">
      <c r="A511" s="146" t="n">
        <v>885</v>
      </c>
      <c r="B511" s="68" t="n">
        <v>-0.014878</v>
      </c>
      <c r="C511" s="68" t="n">
        <v>0.0045745</v>
      </c>
      <c r="D511" s="68" t="n">
        <v>-0.005117</v>
      </c>
      <c r="E511" s="68" t="n">
        <v>-0.0042248</v>
      </c>
      <c r="F511" s="68" t="n">
        <v>0.00024773</v>
      </c>
      <c r="G511" s="68" t="n">
        <v>-0.0054711</v>
      </c>
      <c r="H511" s="68" t="n">
        <v>-0.00043996</v>
      </c>
      <c r="I511" s="68" t="n">
        <v>-0.0058226</v>
      </c>
      <c r="J511" s="68" t="n">
        <v>0.0070084</v>
      </c>
      <c r="K511" s="68" t="n">
        <v>0.0067137</v>
      </c>
    </row>
    <row r="512" customFormat="false" ht="15" hidden="false" customHeight="false" outlineLevel="0" collapsed="false">
      <c r="A512" s="146" t="n">
        <v>886</v>
      </c>
      <c r="B512" s="68" t="n">
        <v>-0.014577</v>
      </c>
      <c r="C512" s="68" t="n">
        <v>0.0047066</v>
      </c>
      <c r="D512" s="68" t="n">
        <v>-0.0049841</v>
      </c>
      <c r="E512" s="68" t="n">
        <v>-0.0039968</v>
      </c>
      <c r="F512" s="68" t="n">
        <v>0.00029569</v>
      </c>
      <c r="G512" s="68" t="n">
        <v>-0.0052378</v>
      </c>
      <c r="H512" s="68" t="n">
        <v>-0.00041042</v>
      </c>
      <c r="I512" s="68" t="n">
        <v>-0.0055447</v>
      </c>
      <c r="J512" s="68" t="n">
        <v>0.0066241</v>
      </c>
      <c r="K512" s="68" t="n">
        <v>0.0068623</v>
      </c>
    </row>
    <row r="513" customFormat="false" ht="15" hidden="false" customHeight="false" outlineLevel="0" collapsed="false">
      <c r="A513" s="146" t="n">
        <v>887</v>
      </c>
      <c r="B513" s="68" t="n">
        <v>-0.014271</v>
      </c>
      <c r="C513" s="68" t="n">
        <v>0.0048332</v>
      </c>
      <c r="D513" s="68" t="n">
        <v>-0.0048512</v>
      </c>
      <c r="E513" s="68" t="n">
        <v>-0.0037696</v>
      </c>
      <c r="F513" s="68" t="n">
        <v>0.00034134</v>
      </c>
      <c r="G513" s="68" t="n">
        <v>-0.0050049</v>
      </c>
      <c r="H513" s="68" t="n">
        <v>-0.0003816</v>
      </c>
      <c r="I513" s="68" t="n">
        <v>-0.0052685</v>
      </c>
      <c r="J513" s="68" t="n">
        <v>0.0062427</v>
      </c>
      <c r="K513" s="68" t="n">
        <v>0.007009</v>
      </c>
    </row>
    <row r="514" customFormat="false" ht="15" hidden="false" customHeight="false" outlineLevel="0" collapsed="false">
      <c r="A514" s="146" t="n">
        <v>888</v>
      </c>
      <c r="B514" s="68" t="n">
        <v>-0.01396</v>
      </c>
      <c r="C514" s="68" t="n">
        <v>0.0049542</v>
      </c>
      <c r="D514" s="68" t="n">
        <v>-0.0047182</v>
      </c>
      <c r="E514" s="68" t="n">
        <v>-0.0035434</v>
      </c>
      <c r="F514" s="68" t="n">
        <v>0.00038469</v>
      </c>
      <c r="G514" s="68" t="n">
        <v>-0.0047724</v>
      </c>
      <c r="H514" s="68" t="n">
        <v>-0.0003535</v>
      </c>
      <c r="I514" s="68" t="n">
        <v>-0.0049941</v>
      </c>
      <c r="J514" s="68" t="n">
        <v>0.0058643</v>
      </c>
      <c r="K514" s="68" t="n">
        <v>0.0071537</v>
      </c>
    </row>
    <row r="515" customFormat="false" ht="15" hidden="false" customHeight="false" outlineLevel="0" collapsed="false">
      <c r="A515" s="146" t="n">
        <v>889</v>
      </c>
      <c r="B515" s="68" t="n">
        <v>-0.013644</v>
      </c>
      <c r="C515" s="68" t="n">
        <v>0.0050695</v>
      </c>
      <c r="D515" s="68" t="n">
        <v>-0.0045853</v>
      </c>
      <c r="E515" s="68" t="n">
        <v>-0.0033183</v>
      </c>
      <c r="F515" s="68" t="n">
        <v>0.00042575</v>
      </c>
      <c r="G515" s="68" t="n">
        <v>-0.0045405</v>
      </c>
      <c r="H515" s="68" t="n">
        <v>-0.0003261</v>
      </c>
      <c r="I515" s="68" t="n">
        <v>-0.0047217</v>
      </c>
      <c r="J515" s="68" t="n">
        <v>0.0054892</v>
      </c>
      <c r="K515" s="68" t="n">
        <v>0.0072964</v>
      </c>
    </row>
    <row r="516" customFormat="false" ht="15" hidden="false" customHeight="false" outlineLevel="0" collapsed="false">
      <c r="A516" s="146" t="n">
        <v>890</v>
      </c>
      <c r="B516" s="68" t="n">
        <v>-0.013324</v>
      </c>
      <c r="C516" s="68" t="n">
        <v>0.0051791</v>
      </c>
      <c r="D516" s="68" t="n">
        <v>-0.0044524</v>
      </c>
      <c r="E516" s="68" t="n">
        <v>-0.0030943</v>
      </c>
      <c r="F516" s="68" t="n">
        <v>0.00046452</v>
      </c>
      <c r="G516" s="68" t="n">
        <v>-0.0043092</v>
      </c>
      <c r="H516" s="68" t="n">
        <v>-0.00029941</v>
      </c>
      <c r="I516" s="68" t="n">
        <v>-0.0044513</v>
      </c>
      <c r="J516" s="68" t="n">
        <v>0.0051173</v>
      </c>
      <c r="K516" s="68" t="n">
        <v>0.0074369</v>
      </c>
    </row>
    <row r="517" customFormat="false" ht="15" hidden="false" customHeight="false" outlineLevel="0" collapsed="false">
      <c r="A517" s="146" t="n">
        <v>891</v>
      </c>
      <c r="B517" s="68" t="n">
        <v>-0.013</v>
      </c>
      <c r="C517" s="68" t="n">
        <v>0.0052828</v>
      </c>
      <c r="D517" s="68" t="n">
        <v>-0.0043195</v>
      </c>
      <c r="E517" s="68" t="n">
        <v>-0.0028718</v>
      </c>
      <c r="F517" s="68" t="n">
        <v>0.00050103</v>
      </c>
      <c r="G517" s="68" t="n">
        <v>-0.0040787</v>
      </c>
      <c r="H517" s="68" t="n">
        <v>-0.0002734</v>
      </c>
      <c r="I517" s="68" t="n">
        <v>-0.0041832</v>
      </c>
      <c r="J517" s="68" t="n">
        <v>0.004749</v>
      </c>
      <c r="K517" s="68" t="n">
        <v>0.0075754</v>
      </c>
    </row>
    <row r="518" customFormat="false" ht="15" hidden="false" customHeight="false" outlineLevel="0" collapsed="false">
      <c r="A518" s="146" t="n">
        <v>892</v>
      </c>
      <c r="B518" s="68" t="n">
        <v>-0.012671</v>
      </c>
      <c r="C518" s="68" t="n">
        <v>0.0053806</v>
      </c>
      <c r="D518" s="68" t="n">
        <v>-0.0041866</v>
      </c>
      <c r="E518" s="68" t="n">
        <v>-0.0026507</v>
      </c>
      <c r="F518" s="68" t="n">
        <v>0.00053527</v>
      </c>
      <c r="G518" s="68" t="n">
        <v>-0.0038491</v>
      </c>
      <c r="H518" s="68" t="n">
        <v>-0.00024807</v>
      </c>
      <c r="I518" s="68" t="n">
        <v>-0.0039173</v>
      </c>
      <c r="J518" s="68" t="n">
        <v>0.0043842</v>
      </c>
      <c r="K518" s="68" t="n">
        <v>0.0077116</v>
      </c>
    </row>
    <row r="519" customFormat="false" ht="15" hidden="false" customHeight="false" outlineLevel="0" collapsed="false">
      <c r="A519" s="146" t="n">
        <v>893</v>
      </c>
      <c r="B519" s="68" t="n">
        <v>-0.012337</v>
      </c>
      <c r="C519" s="68" t="n">
        <v>0.0054724</v>
      </c>
      <c r="D519" s="68" t="n">
        <v>-0.0040536</v>
      </c>
      <c r="E519" s="68" t="n">
        <v>-0.0024312</v>
      </c>
      <c r="F519" s="68" t="n">
        <v>0.00056727</v>
      </c>
      <c r="G519" s="68" t="n">
        <v>-0.0036204</v>
      </c>
      <c r="H519" s="68" t="n">
        <v>-0.00022342</v>
      </c>
      <c r="I519" s="68" t="n">
        <v>-0.003654</v>
      </c>
      <c r="J519" s="68" t="n">
        <v>0.0040232</v>
      </c>
      <c r="K519" s="68" t="n">
        <v>0.0078455</v>
      </c>
    </row>
    <row r="520" customFormat="false" ht="15" hidden="false" customHeight="false" outlineLevel="0" collapsed="false">
      <c r="A520" s="146" t="n">
        <v>894</v>
      </c>
      <c r="B520" s="68" t="n">
        <v>-0.012</v>
      </c>
      <c r="C520" s="68" t="n">
        <v>0.0055582</v>
      </c>
      <c r="D520" s="68" t="n">
        <v>-0.0039207</v>
      </c>
      <c r="E520" s="68" t="n">
        <v>-0.0022135</v>
      </c>
      <c r="F520" s="68" t="n">
        <v>0.00059703</v>
      </c>
      <c r="G520" s="68" t="n">
        <v>-0.0033927</v>
      </c>
      <c r="H520" s="68" t="n">
        <v>-0.00019943</v>
      </c>
      <c r="I520" s="68" t="n">
        <v>-0.0033932</v>
      </c>
      <c r="J520" s="68" t="n">
        <v>0.003666</v>
      </c>
      <c r="K520" s="68" t="n">
        <v>0.0079772</v>
      </c>
    </row>
    <row r="521" customFormat="false" ht="15" hidden="false" customHeight="false" outlineLevel="0" collapsed="false">
      <c r="A521" s="146" t="n">
        <v>895</v>
      </c>
      <c r="B521" s="68" t="n">
        <v>-0.011658</v>
      </c>
      <c r="C521" s="68" t="n">
        <v>0.0056379</v>
      </c>
      <c r="D521" s="68" t="n">
        <v>-0.0037878</v>
      </c>
      <c r="E521" s="68" t="n">
        <v>-0.0019975</v>
      </c>
      <c r="F521" s="68" t="n">
        <v>0.00062457</v>
      </c>
      <c r="G521" s="68" t="n">
        <v>-0.0031662</v>
      </c>
      <c r="H521" s="68" t="n">
        <v>-0.00017609</v>
      </c>
      <c r="I521" s="68" t="n">
        <v>-0.0031351</v>
      </c>
      <c r="J521" s="68" t="n">
        <v>0.0033128</v>
      </c>
      <c r="K521" s="68" t="n">
        <v>0.0081064</v>
      </c>
    </row>
    <row r="522" customFormat="false" ht="15" hidden="false" customHeight="false" outlineLevel="0" collapsed="false">
      <c r="A522" s="146" t="n">
        <v>896</v>
      </c>
      <c r="B522" s="68" t="n">
        <v>-0.011312</v>
      </c>
      <c r="C522" s="68" t="n">
        <v>0.0057115</v>
      </c>
      <c r="D522" s="68" t="n">
        <v>-0.0036549</v>
      </c>
      <c r="E522" s="68" t="n">
        <v>-0.0017836</v>
      </c>
      <c r="F522" s="68" t="n">
        <v>0.00064993</v>
      </c>
      <c r="G522" s="68" t="n">
        <v>-0.002941</v>
      </c>
      <c r="H522" s="68" t="n">
        <v>-0.00015339</v>
      </c>
      <c r="I522" s="68" t="n">
        <v>-0.0028797</v>
      </c>
      <c r="J522" s="68" t="n">
        <v>0.0029637</v>
      </c>
      <c r="K522" s="68" t="n">
        <v>0.0082333</v>
      </c>
    </row>
    <row r="523" customFormat="false" ht="15" hidden="false" customHeight="false" outlineLevel="0" collapsed="false">
      <c r="A523" s="146" t="n">
        <v>897</v>
      </c>
      <c r="B523" s="68" t="n">
        <v>-0.010962</v>
      </c>
      <c r="C523" s="68" t="n">
        <v>0.0057788</v>
      </c>
      <c r="D523" s="68" t="n">
        <v>-0.0035219</v>
      </c>
      <c r="E523" s="68" t="n">
        <v>-0.0015717</v>
      </c>
      <c r="F523" s="68" t="n">
        <v>0.00067313</v>
      </c>
      <c r="G523" s="68" t="n">
        <v>-0.002717</v>
      </c>
      <c r="H523" s="68" t="n">
        <v>-0.00013132</v>
      </c>
      <c r="I523" s="68" t="n">
        <v>-0.0026272</v>
      </c>
      <c r="J523" s="68" t="n">
        <v>0.0026188</v>
      </c>
      <c r="K523" s="68" t="n">
        <v>0.0083577</v>
      </c>
    </row>
    <row r="524" customFormat="false" ht="15" hidden="false" customHeight="false" outlineLevel="0" collapsed="false">
      <c r="A524" s="146" t="n">
        <v>898</v>
      </c>
      <c r="B524" s="68" t="n">
        <v>-0.010608</v>
      </c>
      <c r="C524" s="68" t="n">
        <v>0.00584</v>
      </c>
      <c r="D524" s="68" t="n">
        <v>-0.003389</v>
      </c>
      <c r="E524" s="68" t="n">
        <v>-0.001362</v>
      </c>
      <c r="F524" s="68" t="n">
        <v>0.00069419</v>
      </c>
      <c r="G524" s="68" t="n">
        <v>-0.0024946</v>
      </c>
      <c r="H524" s="68" t="n">
        <v>-0.00010986</v>
      </c>
      <c r="I524" s="68" t="n">
        <v>-0.0023778</v>
      </c>
      <c r="J524" s="68" t="n">
        <v>0.0022782</v>
      </c>
      <c r="K524" s="68" t="n">
        <v>0.0084796</v>
      </c>
    </row>
    <row r="525" customFormat="false" ht="15" hidden="false" customHeight="false" outlineLevel="0" collapsed="false">
      <c r="A525" s="146" t="n">
        <v>899</v>
      </c>
      <c r="B525" s="68" t="n">
        <v>-0.01025</v>
      </c>
      <c r="C525" s="68" t="n">
        <v>0.0058948</v>
      </c>
      <c r="D525" s="68" t="n">
        <v>-0.003256</v>
      </c>
      <c r="E525" s="68" t="n">
        <v>-0.0011546</v>
      </c>
      <c r="F525" s="68" t="n">
        <v>0.00071315</v>
      </c>
      <c r="G525" s="68" t="n">
        <v>-0.0022736</v>
      </c>
      <c r="H525" s="68" t="n">
        <v>-8.9011E-005</v>
      </c>
      <c r="I525" s="68" t="n">
        <v>-0.0021313</v>
      </c>
      <c r="J525" s="68" t="n">
        <v>0.001942</v>
      </c>
      <c r="K525" s="68" t="n">
        <v>0.0085989</v>
      </c>
    </row>
    <row r="526" customFormat="false" ht="15" hidden="false" customHeight="false" outlineLevel="0" collapsed="false">
      <c r="A526" s="146" t="n">
        <v>900</v>
      </c>
      <c r="B526" s="68" t="n">
        <v>-0.0098887</v>
      </c>
      <c r="C526" s="68" t="n">
        <v>0.0059433</v>
      </c>
      <c r="D526" s="68" t="n">
        <v>-0.0031229</v>
      </c>
      <c r="E526" s="68" t="n">
        <v>-0.00094957</v>
      </c>
      <c r="F526" s="68" t="n">
        <v>0.00073006</v>
      </c>
      <c r="G526" s="68" t="n">
        <v>-0.0020543</v>
      </c>
      <c r="H526" s="68" t="n">
        <v>-6.8747E-005</v>
      </c>
      <c r="I526" s="68" t="n">
        <v>-0.0018881</v>
      </c>
      <c r="J526" s="68" t="n">
        <v>0.0016103</v>
      </c>
      <c r="K526" s="68" t="n">
        <v>0.0087157</v>
      </c>
    </row>
    <row r="527" customFormat="false" ht="15" hidden="false" customHeight="false" outlineLevel="0" collapsed="false">
      <c r="A527" s="146" t="n">
        <v>901</v>
      </c>
      <c r="B527" s="68" t="n">
        <v>-0.0095234</v>
      </c>
      <c r="C527" s="68" t="n">
        <v>0.0059854</v>
      </c>
      <c r="D527" s="68" t="n">
        <v>-0.0029898</v>
      </c>
      <c r="E527" s="68" t="n">
        <v>-0.00074705</v>
      </c>
      <c r="F527" s="68" t="n">
        <v>0.00074495</v>
      </c>
      <c r="G527" s="68" t="n">
        <v>-0.0018367</v>
      </c>
      <c r="H527" s="68" t="n">
        <v>-4.9056E-005</v>
      </c>
      <c r="I527" s="68" t="n">
        <v>-0.001648</v>
      </c>
      <c r="J527" s="68" t="n">
        <v>0.0012831</v>
      </c>
      <c r="K527" s="68" t="n">
        <v>0.0088298</v>
      </c>
    </row>
    <row r="528" customFormat="false" ht="15" hidden="false" customHeight="false" outlineLevel="0" collapsed="false">
      <c r="A528" s="146" t="n">
        <v>902</v>
      </c>
      <c r="B528" s="68" t="n">
        <v>-0.0091544</v>
      </c>
      <c r="C528" s="68" t="n">
        <v>0.0060212</v>
      </c>
      <c r="D528" s="68" t="n">
        <v>-0.0028567</v>
      </c>
      <c r="E528" s="68" t="n">
        <v>-0.00054712</v>
      </c>
      <c r="F528" s="68" t="n">
        <v>0.00075786</v>
      </c>
      <c r="G528" s="68" t="n">
        <v>-0.0016209</v>
      </c>
      <c r="H528" s="68" t="n">
        <v>-2.9923E-005</v>
      </c>
      <c r="I528" s="68" t="n">
        <v>-0.0014113</v>
      </c>
      <c r="J528" s="68" t="n">
        <v>0.00096066</v>
      </c>
      <c r="K528" s="68" t="n">
        <v>0.0089414</v>
      </c>
    </row>
    <row r="529" customFormat="false" ht="15" hidden="false" customHeight="false" outlineLevel="0" collapsed="false">
      <c r="A529" s="146" t="n">
        <v>903</v>
      </c>
      <c r="B529" s="68" t="n">
        <v>-0.0087818</v>
      </c>
      <c r="C529" s="68" t="n">
        <v>0.0060505</v>
      </c>
      <c r="D529" s="68" t="n">
        <v>-0.0027235</v>
      </c>
      <c r="E529" s="68" t="n">
        <v>-0.00034987</v>
      </c>
      <c r="F529" s="68" t="n">
        <v>0.00076886</v>
      </c>
      <c r="G529" s="68" t="n">
        <v>-0.0014069</v>
      </c>
      <c r="H529" s="68" t="n">
        <v>-1.1329E-005</v>
      </c>
      <c r="I529" s="68" t="n">
        <v>-0.001178</v>
      </c>
      <c r="J529" s="68" t="n">
        <v>0.00064292</v>
      </c>
      <c r="K529" s="68" t="n">
        <v>0.0090502</v>
      </c>
    </row>
    <row r="530" customFormat="false" ht="15" hidden="false" customHeight="false" outlineLevel="0" collapsed="false">
      <c r="A530" s="146" t="n">
        <v>904</v>
      </c>
      <c r="B530" s="68" t="n">
        <v>-0.0084058</v>
      </c>
      <c r="C530" s="68" t="n">
        <v>0.0060734</v>
      </c>
      <c r="D530" s="68" t="n">
        <v>-0.0025902</v>
      </c>
      <c r="E530" s="68" t="n">
        <v>-0.0001554</v>
      </c>
      <c r="F530" s="68" t="n">
        <v>0.00077798</v>
      </c>
      <c r="G530" s="68" t="n">
        <v>-0.001195</v>
      </c>
      <c r="H530" s="68" t="n">
        <v>6.742E-006</v>
      </c>
      <c r="I530" s="68" t="n">
        <v>-0.00094807</v>
      </c>
      <c r="J530" s="68" t="n">
        <v>0.00032997</v>
      </c>
      <c r="K530" s="68" t="n">
        <v>0.0091564</v>
      </c>
    </row>
    <row r="531" customFormat="false" ht="15" hidden="false" customHeight="false" outlineLevel="0" collapsed="false">
      <c r="A531" s="146" t="n">
        <v>905</v>
      </c>
      <c r="B531" s="68" t="n">
        <v>-0.0080265</v>
      </c>
      <c r="C531" s="68" t="n">
        <v>0.0060898</v>
      </c>
      <c r="D531" s="68" t="n">
        <v>-0.0024567</v>
      </c>
      <c r="E531" s="68" t="n">
        <v>3.6211E-005</v>
      </c>
      <c r="F531" s="68" t="n">
        <v>0.00078531</v>
      </c>
      <c r="G531" s="68" t="n">
        <v>-0.00098518</v>
      </c>
      <c r="H531" s="68" t="n">
        <v>2.431E-005</v>
      </c>
      <c r="I531" s="68" t="n">
        <v>-0.00072167</v>
      </c>
      <c r="J531" s="68" t="n">
        <v>2.1867E-005</v>
      </c>
      <c r="K531" s="68" t="n">
        <v>0.0092599</v>
      </c>
    </row>
    <row r="532" customFormat="false" ht="15" hidden="false" customHeight="false" outlineLevel="0" collapsed="false">
      <c r="A532" s="146" t="n">
        <v>906</v>
      </c>
      <c r="B532" s="68" t="n">
        <v>-0.0076439</v>
      </c>
      <c r="C532" s="68" t="n">
        <v>0.0060997</v>
      </c>
      <c r="D532" s="68" t="n">
        <v>-0.0023232</v>
      </c>
      <c r="E532" s="68" t="n">
        <v>0.00022488</v>
      </c>
      <c r="F532" s="68" t="n">
        <v>0.00079088</v>
      </c>
      <c r="G532" s="68" t="n">
        <v>-0.0007775</v>
      </c>
      <c r="H532" s="68" t="n">
        <v>4.1395E-005</v>
      </c>
      <c r="I532" s="68" t="n">
        <v>-0.00049882</v>
      </c>
      <c r="J532" s="68" t="n">
        <v>-0.00028133</v>
      </c>
      <c r="K532" s="68" t="n">
        <v>0.0093607</v>
      </c>
    </row>
    <row r="533" customFormat="false" ht="15" hidden="false" customHeight="false" outlineLevel="0" collapsed="false">
      <c r="A533" s="146" t="n">
        <v>907</v>
      </c>
      <c r="B533" s="68" t="n">
        <v>-0.0072582</v>
      </c>
      <c r="C533" s="68" t="n">
        <v>0.0061032</v>
      </c>
      <c r="D533" s="68" t="n">
        <v>-0.0021896</v>
      </c>
      <c r="E533" s="68" t="n">
        <v>0.00041054</v>
      </c>
      <c r="F533" s="68" t="n">
        <v>0.00079478</v>
      </c>
      <c r="G533" s="68" t="n">
        <v>-0.00057207</v>
      </c>
      <c r="H533" s="68" t="n">
        <v>5.8018E-005</v>
      </c>
      <c r="I533" s="68" t="n">
        <v>-0.00027957</v>
      </c>
      <c r="J533" s="68" t="n">
        <v>-0.00057959</v>
      </c>
      <c r="K533" s="68" t="n">
        <v>0.0094587</v>
      </c>
    </row>
    <row r="534" customFormat="false" ht="15" hidden="false" customHeight="false" outlineLevel="0" collapsed="false">
      <c r="A534" s="146" t="n">
        <v>908</v>
      </c>
      <c r="B534" s="68" t="n">
        <v>-0.0068694</v>
      </c>
      <c r="C534" s="68" t="n">
        <v>0.0061002</v>
      </c>
      <c r="D534" s="68" t="n">
        <v>-0.0020558</v>
      </c>
      <c r="E534" s="68" t="n">
        <v>0.00059311</v>
      </c>
      <c r="F534" s="68" t="n">
        <v>0.00079708</v>
      </c>
      <c r="G534" s="68" t="n">
        <v>-0.00036898</v>
      </c>
      <c r="H534" s="68" t="n">
        <v>7.4201E-005</v>
      </c>
      <c r="I534" s="68" t="n">
        <v>-6.3965E-005</v>
      </c>
      <c r="J534" s="68" t="n">
        <v>-0.00087286</v>
      </c>
      <c r="K534" s="68" t="n">
        <v>0.009554</v>
      </c>
    </row>
    <row r="535" customFormat="false" ht="15" hidden="false" customHeight="false" outlineLevel="0" collapsed="false">
      <c r="A535" s="146" t="n">
        <v>909</v>
      </c>
      <c r="B535" s="68" t="n">
        <v>-0.0064778</v>
      </c>
      <c r="C535" s="68" t="n">
        <v>0.0060908</v>
      </c>
      <c r="D535" s="68" t="n">
        <v>-0.0019218</v>
      </c>
      <c r="E535" s="68" t="n">
        <v>0.00077251</v>
      </c>
      <c r="F535" s="68" t="n">
        <v>0.00079784</v>
      </c>
      <c r="G535" s="68" t="n">
        <v>-0.00016831</v>
      </c>
      <c r="H535" s="68" t="n">
        <v>8.9965E-005</v>
      </c>
      <c r="I535" s="68" t="n">
        <v>0.00014797</v>
      </c>
      <c r="J535" s="68" t="n">
        <v>-0.0011611</v>
      </c>
      <c r="K535" s="68" t="n">
        <v>0.0096467</v>
      </c>
    </row>
    <row r="536" customFormat="false" ht="15" hidden="false" customHeight="false" outlineLevel="0" collapsed="false">
      <c r="A536" s="146" t="n">
        <v>910</v>
      </c>
      <c r="B536" s="68" t="n">
        <v>-0.0060833</v>
      </c>
      <c r="C536" s="68" t="n">
        <v>0.0060748</v>
      </c>
      <c r="D536" s="68" t="n">
        <v>-0.0017876</v>
      </c>
      <c r="E536" s="68" t="n">
        <v>0.00094869</v>
      </c>
      <c r="F536" s="68" t="n">
        <v>0.00079715</v>
      </c>
      <c r="G536" s="68" t="n">
        <v>2.9858E-005</v>
      </c>
      <c r="H536" s="68" t="n">
        <v>0.00010533</v>
      </c>
      <c r="I536" s="68" t="n">
        <v>0.00035619</v>
      </c>
      <c r="J536" s="68" t="n">
        <v>-0.0014443</v>
      </c>
      <c r="K536" s="68" t="n">
        <v>0.0097365</v>
      </c>
    </row>
    <row r="537" customFormat="false" ht="15" hidden="false" customHeight="false" outlineLevel="0" collapsed="false">
      <c r="A537" s="146" t="n">
        <v>911</v>
      </c>
      <c r="B537" s="68" t="n">
        <v>-0.0056862</v>
      </c>
      <c r="C537" s="68" t="n">
        <v>0.0060525</v>
      </c>
      <c r="D537" s="68" t="n">
        <v>-0.0016532</v>
      </c>
      <c r="E537" s="68" t="n">
        <v>0.0011216</v>
      </c>
      <c r="F537" s="68" t="n">
        <v>0.00079508</v>
      </c>
      <c r="G537" s="68" t="n">
        <v>0.00022543</v>
      </c>
      <c r="H537" s="68" t="n">
        <v>0.00012033</v>
      </c>
      <c r="I537" s="68" t="n">
        <v>0.00056068</v>
      </c>
      <c r="J537" s="68" t="n">
        <v>-0.0017225</v>
      </c>
      <c r="K537" s="68" t="n">
        <v>0.0098237</v>
      </c>
    </row>
    <row r="538" customFormat="false" ht="15" hidden="false" customHeight="false" outlineLevel="0" collapsed="false">
      <c r="A538" s="146" t="n">
        <v>912</v>
      </c>
      <c r="B538" s="68" t="n">
        <v>-0.0052865</v>
      </c>
      <c r="C538" s="68" t="n">
        <v>0.0060237</v>
      </c>
      <c r="D538" s="68" t="n">
        <v>-0.0015187</v>
      </c>
      <c r="E538" s="68" t="n">
        <v>0.0012911</v>
      </c>
      <c r="F538" s="68" t="n">
        <v>0.00079172</v>
      </c>
      <c r="G538" s="68" t="n">
        <v>0.00041834</v>
      </c>
      <c r="H538" s="68" t="n">
        <v>0.00013498</v>
      </c>
      <c r="I538" s="68" t="n">
        <v>0.00076142</v>
      </c>
      <c r="J538" s="68" t="n">
        <v>-0.0019956</v>
      </c>
      <c r="K538" s="68" t="n">
        <v>0.0099082</v>
      </c>
    </row>
    <row r="539" customFormat="false" ht="15" hidden="false" customHeight="false" outlineLevel="0" collapsed="false">
      <c r="A539" s="146" t="n">
        <v>913</v>
      </c>
      <c r="B539" s="68" t="n">
        <v>-0.0048844</v>
      </c>
      <c r="C539" s="68" t="n">
        <v>0.0059885</v>
      </c>
      <c r="D539" s="68" t="n">
        <v>-0.0013838</v>
      </c>
      <c r="E539" s="68" t="n">
        <v>0.0014573</v>
      </c>
      <c r="F539" s="68" t="n">
        <v>0.00078716</v>
      </c>
      <c r="G539" s="68" t="n">
        <v>0.0006085</v>
      </c>
      <c r="H539" s="68" t="n">
        <v>0.00014931</v>
      </c>
      <c r="I539" s="68" t="n">
        <v>0.00095838</v>
      </c>
      <c r="J539" s="68" t="n">
        <v>-0.0022636</v>
      </c>
      <c r="K539" s="68" t="n">
        <v>0.0099899</v>
      </c>
    </row>
    <row r="540" customFormat="false" ht="15" hidden="false" customHeight="false" outlineLevel="0" collapsed="false">
      <c r="A540" s="146" t="n">
        <v>914</v>
      </c>
      <c r="B540" s="68" t="n">
        <v>-0.0044801</v>
      </c>
      <c r="C540" s="68" t="n">
        <v>0.005947</v>
      </c>
      <c r="D540" s="68" t="n">
        <v>-0.0012487</v>
      </c>
      <c r="E540" s="68" t="n">
        <v>0.00162</v>
      </c>
      <c r="F540" s="68" t="n">
        <v>0.00078146</v>
      </c>
      <c r="G540" s="68" t="n">
        <v>0.00079583</v>
      </c>
      <c r="H540" s="68" t="n">
        <v>0.00016334</v>
      </c>
      <c r="I540" s="68" t="n">
        <v>0.0011515</v>
      </c>
      <c r="J540" s="68" t="n">
        <v>-0.0025265</v>
      </c>
      <c r="K540" s="68" t="n">
        <v>0.010069</v>
      </c>
    </row>
    <row r="541" customFormat="false" ht="15" hidden="false" customHeight="false" outlineLevel="0" collapsed="false">
      <c r="A541" s="146" t="n">
        <v>915</v>
      </c>
      <c r="B541" s="68" t="n">
        <v>-0.0040735</v>
      </c>
      <c r="C541" s="68" t="n">
        <v>0.0058991</v>
      </c>
      <c r="D541" s="68" t="n">
        <v>-0.0011133</v>
      </c>
      <c r="E541" s="68" t="n">
        <v>0.0017791</v>
      </c>
      <c r="F541" s="68" t="n">
        <v>0.00077473</v>
      </c>
      <c r="G541" s="68" t="n">
        <v>0.00098026</v>
      </c>
      <c r="H541" s="68" t="n">
        <v>0.0001771</v>
      </c>
      <c r="I541" s="68" t="n">
        <v>0.0013409</v>
      </c>
      <c r="J541" s="68" t="n">
        <v>-0.0027843</v>
      </c>
      <c r="K541" s="68" t="n">
        <v>0.010145</v>
      </c>
    </row>
    <row r="542" customFormat="false" ht="15" hidden="false" customHeight="false" outlineLevel="0" collapsed="false">
      <c r="A542" s="146" t="n">
        <v>916</v>
      </c>
      <c r="B542" s="68" t="n">
        <v>-0.003665</v>
      </c>
      <c r="C542" s="68" t="n">
        <v>0.0058449</v>
      </c>
      <c r="D542" s="68" t="n">
        <v>-0.00097763</v>
      </c>
      <c r="E542" s="68" t="n">
        <v>0.0019347</v>
      </c>
      <c r="F542" s="68" t="n">
        <v>0.00076705</v>
      </c>
      <c r="G542" s="68" t="n">
        <v>0.0011617</v>
      </c>
      <c r="H542" s="68" t="n">
        <v>0.00019061</v>
      </c>
      <c r="I542" s="68" t="n">
        <v>0.0015264</v>
      </c>
      <c r="J542" s="68" t="n">
        <v>-0.0030371</v>
      </c>
      <c r="K542" s="68" t="n">
        <v>0.010219</v>
      </c>
    </row>
    <row r="543" customFormat="false" ht="15" hidden="false" customHeight="false" outlineLevel="0" collapsed="false">
      <c r="A543" s="146" t="n">
        <v>917</v>
      </c>
      <c r="B543" s="68" t="n">
        <v>-0.0032546</v>
      </c>
      <c r="C543" s="68" t="n">
        <v>0.0057844</v>
      </c>
      <c r="D543" s="68" t="n">
        <v>-0.00084162</v>
      </c>
      <c r="E543" s="68" t="n">
        <v>0.0020868</v>
      </c>
      <c r="F543" s="68" t="n">
        <v>0.0007585</v>
      </c>
      <c r="G543" s="68" t="n">
        <v>0.0013401</v>
      </c>
      <c r="H543" s="68" t="n">
        <v>0.00020389</v>
      </c>
      <c r="I543" s="68" t="n">
        <v>0.0017082</v>
      </c>
      <c r="J543" s="68" t="n">
        <v>-0.0032847</v>
      </c>
      <c r="K543" s="68" t="n">
        <v>0.01029</v>
      </c>
    </row>
    <row r="544" customFormat="false" ht="15" hidden="false" customHeight="false" outlineLevel="0" collapsed="false">
      <c r="A544" s="146" t="n">
        <v>918</v>
      </c>
      <c r="B544" s="68" t="n">
        <v>-0.0028424</v>
      </c>
      <c r="C544" s="68" t="n">
        <v>0.0057178</v>
      </c>
      <c r="D544" s="68" t="n">
        <v>-0.00070529</v>
      </c>
      <c r="E544" s="68" t="n">
        <v>0.0022351</v>
      </c>
      <c r="F544" s="68" t="n">
        <v>0.00074916</v>
      </c>
      <c r="G544" s="68" t="n">
        <v>0.0015154</v>
      </c>
      <c r="H544" s="68" t="n">
        <v>0.00021696</v>
      </c>
      <c r="I544" s="68" t="n">
        <v>0.001886</v>
      </c>
      <c r="J544" s="68" t="n">
        <v>-0.0035272</v>
      </c>
      <c r="K544" s="68" t="n">
        <v>0.010358</v>
      </c>
    </row>
    <row r="545" customFormat="false" ht="15" hidden="false" customHeight="false" outlineLevel="0" collapsed="false">
      <c r="A545" s="146" t="n">
        <v>919</v>
      </c>
      <c r="B545" s="68" t="n">
        <v>-0.0024286</v>
      </c>
      <c r="C545" s="68" t="n">
        <v>0.0056449</v>
      </c>
      <c r="D545" s="68" t="n">
        <v>-0.00056861</v>
      </c>
      <c r="E545" s="68" t="n">
        <v>0.0023798</v>
      </c>
      <c r="F545" s="68" t="n">
        <v>0.00073913</v>
      </c>
      <c r="G545" s="68" t="n">
        <v>0.0016875</v>
      </c>
      <c r="H545" s="68" t="n">
        <v>0.00022986</v>
      </c>
      <c r="I545" s="68" t="n">
        <v>0.0020601</v>
      </c>
      <c r="J545" s="68" t="n">
        <v>-0.0037646</v>
      </c>
      <c r="K545" s="68" t="n">
        <v>0.010424</v>
      </c>
    </row>
    <row r="546" customFormat="false" ht="15" hidden="false" customHeight="false" outlineLevel="0" collapsed="false">
      <c r="A546" s="146" t="n">
        <v>920</v>
      </c>
      <c r="B546" s="68" t="n">
        <v>-0.0020134</v>
      </c>
      <c r="C546" s="68" t="n">
        <v>0.0055659</v>
      </c>
      <c r="D546" s="68" t="n">
        <v>-0.00043157</v>
      </c>
      <c r="E546" s="68" t="n">
        <v>0.0025207</v>
      </c>
      <c r="F546" s="68" t="n">
        <v>0.00072848</v>
      </c>
      <c r="G546" s="68" t="n">
        <v>0.0018563</v>
      </c>
      <c r="H546" s="68" t="n">
        <v>0.00024261</v>
      </c>
      <c r="I546" s="68" t="n">
        <v>0.0022303</v>
      </c>
      <c r="J546" s="68" t="n">
        <v>-0.003997</v>
      </c>
      <c r="K546" s="68" t="n">
        <v>0.010487</v>
      </c>
    </row>
    <row r="547" customFormat="false" ht="15" hidden="false" customHeight="false" outlineLevel="0" collapsed="false">
      <c r="A547" s="146" t="n">
        <v>921</v>
      </c>
      <c r="B547" s="68" t="n">
        <v>-0.0015968</v>
      </c>
      <c r="C547" s="68" t="n">
        <v>0.0054808</v>
      </c>
      <c r="D547" s="68" t="n">
        <v>-0.00029415</v>
      </c>
      <c r="E547" s="68" t="n">
        <v>0.0026579</v>
      </c>
      <c r="F547" s="68" t="n">
        <v>0.00071729</v>
      </c>
      <c r="G547" s="68" t="n">
        <v>0.0020218</v>
      </c>
      <c r="H547" s="68" t="n">
        <v>0.00025522</v>
      </c>
      <c r="I547" s="68" t="n">
        <v>0.0023967</v>
      </c>
      <c r="J547" s="68" t="n">
        <v>-0.0042242</v>
      </c>
      <c r="K547" s="68" t="n">
        <v>0.010548</v>
      </c>
    </row>
    <row r="548" customFormat="false" ht="15" hidden="false" customHeight="false" outlineLevel="0" collapsed="false">
      <c r="A548" s="146" t="n">
        <v>922</v>
      </c>
      <c r="B548" s="68" t="n">
        <v>-0.001179</v>
      </c>
      <c r="C548" s="68" t="n">
        <v>0.0053897</v>
      </c>
      <c r="D548" s="68" t="n">
        <v>-0.00015636</v>
      </c>
      <c r="E548" s="68" t="n">
        <v>0.0027913</v>
      </c>
      <c r="F548" s="68" t="n">
        <v>0.00070564</v>
      </c>
      <c r="G548" s="68" t="n">
        <v>0.0021839</v>
      </c>
      <c r="H548" s="68" t="n">
        <v>0.00026771</v>
      </c>
      <c r="I548" s="68" t="n">
        <v>0.0025592</v>
      </c>
      <c r="J548" s="68" t="n">
        <v>-0.0044464</v>
      </c>
      <c r="K548" s="68" t="n">
        <v>0.010606</v>
      </c>
    </row>
    <row r="549" customFormat="false" ht="15" hidden="false" customHeight="false" outlineLevel="0" collapsed="false">
      <c r="A549" s="146" t="n">
        <v>923</v>
      </c>
      <c r="B549" s="68" t="n">
        <v>-0.00076018</v>
      </c>
      <c r="C549" s="68" t="n">
        <v>0.0052926</v>
      </c>
      <c r="D549" s="68" t="n">
        <v>-1.8173E-005</v>
      </c>
      <c r="E549" s="68" t="n">
        <v>0.0029208</v>
      </c>
      <c r="F549" s="68" t="n">
        <v>0.00069362</v>
      </c>
      <c r="G549" s="68" t="n">
        <v>0.0023426</v>
      </c>
      <c r="H549" s="68" t="n">
        <v>0.00028011</v>
      </c>
      <c r="I549" s="68" t="n">
        <v>0.0027178</v>
      </c>
      <c r="J549" s="68" t="n">
        <v>-0.0046635</v>
      </c>
      <c r="K549" s="68" t="n">
        <v>0.010661</v>
      </c>
    </row>
    <row r="550" customFormat="false" ht="15" hidden="false" customHeight="false" outlineLevel="0" collapsed="false">
      <c r="A550" s="146" t="n">
        <v>924</v>
      </c>
      <c r="B550" s="68" t="n">
        <v>-0.00034044</v>
      </c>
      <c r="C550" s="68" t="n">
        <v>0.0051896</v>
      </c>
      <c r="D550" s="68" t="n">
        <v>0.00012041</v>
      </c>
      <c r="E550" s="68" t="n">
        <v>0.0030465</v>
      </c>
      <c r="F550" s="68" t="n">
        <v>0.00068129</v>
      </c>
      <c r="G550" s="68" t="n">
        <v>0.0024978</v>
      </c>
      <c r="H550" s="68" t="n">
        <v>0.00029245</v>
      </c>
      <c r="I550" s="68" t="n">
        <v>0.0028727</v>
      </c>
      <c r="J550" s="68" t="n">
        <v>-0.0048756</v>
      </c>
      <c r="K550" s="68" t="n">
        <v>0.010714</v>
      </c>
    </row>
    <row r="551" customFormat="false" ht="15" hidden="false" customHeight="false" outlineLevel="0" collapsed="false">
      <c r="A551" s="146" t="n">
        <v>925</v>
      </c>
      <c r="B551" s="68" t="n">
        <v>8.0063E-005</v>
      </c>
      <c r="C551" s="68" t="n">
        <v>0.0050808</v>
      </c>
      <c r="D551" s="68" t="n">
        <v>0.00025939</v>
      </c>
      <c r="E551" s="68" t="n">
        <v>0.0031682</v>
      </c>
      <c r="F551" s="68" t="n">
        <v>0.00066874</v>
      </c>
      <c r="G551" s="68" t="n">
        <v>0.0026494</v>
      </c>
      <c r="H551" s="68" t="n">
        <v>0.00030473</v>
      </c>
      <c r="I551" s="68" t="n">
        <v>0.0030237</v>
      </c>
      <c r="J551" s="68" t="n">
        <v>-0.0050826</v>
      </c>
      <c r="K551" s="68" t="n">
        <v>0.010764</v>
      </c>
    </row>
    <row r="552" customFormat="false" ht="15" hidden="false" customHeight="false" outlineLevel="0" collapsed="false">
      <c r="A552" s="146" t="n">
        <v>926</v>
      </c>
      <c r="B552" s="68" t="n">
        <v>0.00050117</v>
      </c>
      <c r="C552" s="68" t="n">
        <v>0.0049662</v>
      </c>
      <c r="D552" s="68" t="n">
        <v>0.00039878</v>
      </c>
      <c r="E552" s="68" t="n">
        <v>0.0032861</v>
      </c>
      <c r="F552" s="68" t="n">
        <v>0.00065605</v>
      </c>
      <c r="G552" s="68" t="n">
        <v>0.0027974</v>
      </c>
      <c r="H552" s="68" t="n">
        <v>0.00031697</v>
      </c>
      <c r="I552" s="68" t="n">
        <v>0.0031708</v>
      </c>
      <c r="J552" s="68" t="n">
        <v>-0.0052846</v>
      </c>
      <c r="K552" s="68" t="n">
        <v>0.010812</v>
      </c>
    </row>
    <row r="553" customFormat="false" ht="15" hidden="false" customHeight="false" outlineLevel="0" collapsed="false">
      <c r="A553" s="146" t="n">
        <v>927</v>
      </c>
      <c r="B553" s="68" t="n">
        <v>0.00092274</v>
      </c>
      <c r="C553" s="68" t="n">
        <v>0.0048459</v>
      </c>
      <c r="D553" s="68" t="n">
        <v>0.00053857</v>
      </c>
      <c r="E553" s="68" t="n">
        <v>0.0034</v>
      </c>
      <c r="F553" s="68" t="n">
        <v>0.00064329</v>
      </c>
      <c r="G553" s="68" t="n">
        <v>0.0029418</v>
      </c>
      <c r="H553" s="68" t="n">
        <v>0.00032921</v>
      </c>
      <c r="I553" s="68" t="n">
        <v>0.0033141</v>
      </c>
      <c r="J553" s="68" t="n">
        <v>-0.0054816</v>
      </c>
      <c r="K553" s="68" t="n">
        <v>0.010858</v>
      </c>
    </row>
    <row r="554" customFormat="false" ht="15" hidden="false" customHeight="false" outlineLevel="0" collapsed="false">
      <c r="A554" s="146" t="n">
        <v>928</v>
      </c>
      <c r="B554" s="68" t="n">
        <v>0.0013446</v>
      </c>
      <c r="C554" s="68" t="n">
        <v>0.0047199</v>
      </c>
      <c r="D554" s="68" t="n">
        <v>0.00067876</v>
      </c>
      <c r="E554" s="68" t="n">
        <v>0.00351</v>
      </c>
      <c r="F554" s="68" t="n">
        <v>0.00063054</v>
      </c>
      <c r="G554" s="68" t="n">
        <v>0.0030824</v>
      </c>
      <c r="H554" s="68" t="n">
        <v>0.00034145</v>
      </c>
      <c r="I554" s="68" t="n">
        <v>0.0034536</v>
      </c>
      <c r="J554" s="68" t="n">
        <v>-0.0056736</v>
      </c>
      <c r="K554" s="68" t="n">
        <v>0.0109</v>
      </c>
    </row>
    <row r="555" customFormat="false" ht="15" hidden="false" customHeight="false" outlineLevel="0" collapsed="false">
      <c r="A555" s="146" t="n">
        <v>929</v>
      </c>
      <c r="B555" s="68" t="n">
        <v>0.0017666</v>
      </c>
      <c r="C555" s="68" t="n">
        <v>0.0045884</v>
      </c>
      <c r="D555" s="68" t="n">
        <v>0.00081936</v>
      </c>
      <c r="E555" s="68" t="n">
        <v>0.003616</v>
      </c>
      <c r="F555" s="68" t="n">
        <v>0.00061787</v>
      </c>
      <c r="G555" s="68" t="n">
        <v>0.0032193</v>
      </c>
      <c r="H555" s="68" t="n">
        <v>0.00035372</v>
      </c>
      <c r="I555" s="68" t="n">
        <v>0.0035893</v>
      </c>
      <c r="J555" s="68" t="n">
        <v>-0.0058607</v>
      </c>
      <c r="K555" s="68" t="n">
        <v>0.010941</v>
      </c>
    </row>
    <row r="556" customFormat="false" ht="15" hidden="false" customHeight="false" outlineLevel="0" collapsed="false">
      <c r="A556" s="146" t="n">
        <v>930</v>
      </c>
      <c r="B556" s="68" t="n">
        <v>0.0021887</v>
      </c>
      <c r="C556" s="68" t="n">
        <v>0.0044515</v>
      </c>
      <c r="D556" s="68" t="n">
        <v>0.00096035</v>
      </c>
      <c r="E556" s="68" t="n">
        <v>0.0037179</v>
      </c>
      <c r="F556" s="68" t="n">
        <v>0.00060536</v>
      </c>
      <c r="G556" s="68" t="n">
        <v>0.0033524</v>
      </c>
      <c r="H556" s="68" t="n">
        <v>0.00036603</v>
      </c>
      <c r="I556" s="68" t="n">
        <v>0.0037212</v>
      </c>
      <c r="J556" s="68" t="n">
        <v>-0.0060427</v>
      </c>
      <c r="K556" s="68" t="n">
        <v>0.010979</v>
      </c>
    </row>
    <row r="557" customFormat="false" ht="15" hidden="false" customHeight="false" outlineLevel="0" collapsed="false">
      <c r="A557" s="146" t="n">
        <v>931</v>
      </c>
      <c r="B557" s="68" t="n">
        <v>0.0026105</v>
      </c>
      <c r="C557" s="68" t="n">
        <v>0.0043092</v>
      </c>
      <c r="D557" s="68" t="n">
        <v>0.0011017</v>
      </c>
      <c r="E557" s="68" t="n">
        <v>0.0038158</v>
      </c>
      <c r="F557" s="68" t="n">
        <v>0.00059307</v>
      </c>
      <c r="G557" s="68" t="n">
        <v>0.0034816</v>
      </c>
      <c r="H557" s="68" t="n">
        <v>0.00037841</v>
      </c>
      <c r="I557" s="68" t="n">
        <v>0.0038493</v>
      </c>
      <c r="J557" s="68" t="n">
        <v>-0.0062199</v>
      </c>
      <c r="K557" s="68" t="n">
        <v>0.011015</v>
      </c>
    </row>
    <row r="558" customFormat="false" ht="15" hidden="false" customHeight="false" outlineLevel="0" collapsed="false">
      <c r="A558" s="146" t="n">
        <v>932</v>
      </c>
      <c r="B558" s="68" t="n">
        <v>0.0030321</v>
      </c>
      <c r="C558" s="68" t="n">
        <v>0.0041616</v>
      </c>
      <c r="D558" s="68" t="n">
        <v>0.0012435</v>
      </c>
      <c r="E558" s="68" t="n">
        <v>0.0039097</v>
      </c>
      <c r="F558" s="68" t="n">
        <v>0.00058108</v>
      </c>
      <c r="G558" s="68" t="n">
        <v>0.0036069</v>
      </c>
      <c r="H558" s="68" t="n">
        <v>0.00039086</v>
      </c>
      <c r="I558" s="68" t="n">
        <v>0.0039736</v>
      </c>
      <c r="J558" s="68" t="n">
        <v>-0.0063921</v>
      </c>
      <c r="K558" s="68" t="n">
        <v>0.011048</v>
      </c>
    </row>
    <row r="559" customFormat="false" ht="15" hidden="false" customHeight="false" outlineLevel="0" collapsed="false">
      <c r="A559" s="146" t="n">
        <v>933</v>
      </c>
      <c r="B559" s="68" t="n">
        <v>0.0034532</v>
      </c>
      <c r="C559" s="68" t="n">
        <v>0.0040089</v>
      </c>
      <c r="D559" s="68" t="n">
        <v>0.0013856</v>
      </c>
      <c r="E559" s="68" t="n">
        <v>0.0039996</v>
      </c>
      <c r="F559" s="68" t="n">
        <v>0.00056944</v>
      </c>
      <c r="G559" s="68" t="n">
        <v>0.0037282</v>
      </c>
      <c r="H559" s="68" t="n">
        <v>0.0004034</v>
      </c>
      <c r="I559" s="68" t="n">
        <v>0.0040941</v>
      </c>
      <c r="J559" s="68" t="n">
        <v>-0.0065594</v>
      </c>
      <c r="K559" s="68" t="n">
        <v>0.011079</v>
      </c>
    </row>
    <row r="560" customFormat="false" ht="15" hidden="false" customHeight="false" outlineLevel="0" collapsed="false">
      <c r="A560" s="146" t="n">
        <v>934</v>
      </c>
      <c r="B560" s="68" t="n">
        <v>0.0038736</v>
      </c>
      <c r="C560" s="68" t="n">
        <v>0.0038511</v>
      </c>
      <c r="D560" s="68" t="n">
        <v>0.0015281</v>
      </c>
      <c r="E560" s="68" t="n">
        <v>0.0040854</v>
      </c>
      <c r="F560" s="68" t="n">
        <v>0.00055822</v>
      </c>
      <c r="G560" s="68" t="n">
        <v>0.0038456</v>
      </c>
      <c r="H560" s="68" t="n">
        <v>0.00041604</v>
      </c>
      <c r="I560" s="68" t="n">
        <v>0.0042109</v>
      </c>
      <c r="J560" s="68" t="n">
        <v>-0.0067218</v>
      </c>
      <c r="K560" s="68" t="n">
        <v>0.011107</v>
      </c>
    </row>
    <row r="561" customFormat="false" ht="15" hidden="false" customHeight="false" outlineLevel="0" collapsed="false">
      <c r="A561" s="146" t="n">
        <v>935</v>
      </c>
      <c r="B561" s="68" t="n">
        <v>0.0042932</v>
      </c>
      <c r="C561" s="68" t="n">
        <v>0.0036883</v>
      </c>
      <c r="D561" s="68" t="n">
        <v>0.0016709</v>
      </c>
      <c r="E561" s="68" t="n">
        <v>0.0041672</v>
      </c>
      <c r="F561" s="68" t="n">
        <v>0.00054746</v>
      </c>
      <c r="G561" s="68" t="n">
        <v>0.0039591</v>
      </c>
      <c r="H561" s="68" t="n">
        <v>0.0004288</v>
      </c>
      <c r="I561" s="68" t="n">
        <v>0.004324</v>
      </c>
      <c r="J561" s="68" t="n">
        <v>-0.0068794</v>
      </c>
      <c r="K561" s="68" t="n">
        <v>0.011133</v>
      </c>
    </row>
    <row r="562" customFormat="false" ht="15" hidden="false" customHeight="false" outlineLevel="0" collapsed="false">
      <c r="A562" s="146" t="n">
        <v>936</v>
      </c>
      <c r="B562" s="68" t="n">
        <v>0.0047119</v>
      </c>
      <c r="C562" s="68" t="n">
        <v>0.0035208</v>
      </c>
      <c r="D562" s="68" t="n">
        <v>0.0018139</v>
      </c>
      <c r="E562" s="68" t="n">
        <v>0.0042449</v>
      </c>
      <c r="F562" s="68" t="n">
        <v>0.00053722</v>
      </c>
      <c r="G562" s="68" t="n">
        <v>0.0040685</v>
      </c>
      <c r="H562" s="68" t="n">
        <v>0.00044168</v>
      </c>
      <c r="I562" s="68" t="n">
        <v>0.0044333</v>
      </c>
      <c r="J562" s="68" t="n">
        <v>-0.0070322</v>
      </c>
      <c r="K562" s="68" t="n">
        <v>0.011157</v>
      </c>
    </row>
    <row r="563" customFormat="false" ht="15" hidden="false" customHeight="false" outlineLevel="0" collapsed="false">
      <c r="A563" s="146" t="n">
        <v>937</v>
      </c>
      <c r="B563" s="68" t="n">
        <v>0.0051294</v>
      </c>
      <c r="C563" s="68" t="n">
        <v>0.0033486</v>
      </c>
      <c r="D563" s="68" t="n">
        <v>0.0019573</v>
      </c>
      <c r="E563" s="68" t="n">
        <v>0.0043186</v>
      </c>
      <c r="F563" s="68" t="n">
        <v>0.00052753</v>
      </c>
      <c r="G563" s="68" t="n">
        <v>0.0041739</v>
      </c>
      <c r="H563" s="68" t="n">
        <v>0.00045469</v>
      </c>
      <c r="I563" s="68" t="n">
        <v>0.004539</v>
      </c>
      <c r="J563" s="68" t="n">
        <v>-0.0071802</v>
      </c>
      <c r="K563" s="68" t="n">
        <v>0.011179</v>
      </c>
    </row>
    <row r="564" customFormat="false" ht="15" hidden="false" customHeight="false" outlineLevel="0" collapsed="false">
      <c r="A564" s="146" t="n">
        <v>938</v>
      </c>
      <c r="B564" s="68" t="n">
        <v>0.0055457</v>
      </c>
      <c r="C564" s="68" t="n">
        <v>0.0031718</v>
      </c>
      <c r="D564" s="68" t="n">
        <v>0.0021009</v>
      </c>
      <c r="E564" s="68" t="n">
        <v>0.0043883</v>
      </c>
      <c r="F564" s="68" t="n">
        <v>0.00051844</v>
      </c>
      <c r="G564" s="68" t="n">
        <v>0.0042753</v>
      </c>
      <c r="H564" s="68" t="n">
        <v>0.00046785</v>
      </c>
      <c r="I564" s="68" t="n">
        <v>0.0046409</v>
      </c>
      <c r="J564" s="68" t="n">
        <v>-0.0073234</v>
      </c>
      <c r="K564" s="68" t="n">
        <v>0.011198</v>
      </c>
    </row>
    <row r="565" customFormat="false" ht="15" hidden="false" customHeight="false" outlineLevel="0" collapsed="false">
      <c r="A565" s="146" t="n">
        <v>939</v>
      </c>
      <c r="B565" s="68" t="n">
        <v>0.0059604</v>
      </c>
      <c r="C565" s="68" t="n">
        <v>0.0029905</v>
      </c>
      <c r="D565" s="68" t="n">
        <v>0.0022446</v>
      </c>
      <c r="E565" s="68" t="n">
        <v>0.004454</v>
      </c>
      <c r="F565" s="68" t="n">
        <v>0.00050999</v>
      </c>
      <c r="G565" s="68" t="n">
        <v>0.0043727</v>
      </c>
      <c r="H565" s="68" t="n">
        <v>0.00048115</v>
      </c>
      <c r="I565" s="68" t="n">
        <v>0.0047393</v>
      </c>
      <c r="J565" s="68" t="n">
        <v>-0.0074619</v>
      </c>
      <c r="K565" s="68" t="n">
        <v>0.011216</v>
      </c>
    </row>
    <row r="566" customFormat="false" ht="15" hidden="false" customHeight="false" outlineLevel="0" collapsed="false">
      <c r="A566" s="146" t="n">
        <v>940</v>
      </c>
      <c r="B566" s="68" t="n">
        <v>0.0063736</v>
      </c>
      <c r="C566" s="68" t="n">
        <v>0.0028051</v>
      </c>
      <c r="D566" s="68" t="n">
        <v>0.0023886</v>
      </c>
      <c r="E566" s="68" t="n">
        <v>0.0045158</v>
      </c>
      <c r="F566" s="68" t="n">
        <v>0.0005022</v>
      </c>
      <c r="G566" s="68" t="n">
        <v>0.0044661</v>
      </c>
      <c r="H566" s="68" t="n">
        <v>0.00049459</v>
      </c>
      <c r="I566" s="68" t="n">
        <v>0.004834</v>
      </c>
      <c r="J566" s="68" t="n">
        <v>-0.0075958</v>
      </c>
      <c r="K566" s="68" t="n">
        <v>0.011231</v>
      </c>
    </row>
    <row r="567" customFormat="false" ht="15" hidden="false" customHeight="false" outlineLevel="0" collapsed="false">
      <c r="A567" s="146" t="n">
        <v>941</v>
      </c>
      <c r="B567" s="68" t="n">
        <v>0.0067849</v>
      </c>
      <c r="C567" s="68" t="n">
        <v>0.0026155</v>
      </c>
      <c r="D567" s="68" t="n">
        <v>0.0025326</v>
      </c>
      <c r="E567" s="68" t="n">
        <v>0.0045736</v>
      </c>
      <c r="F567" s="68" t="n">
        <v>0.00049511</v>
      </c>
      <c r="G567" s="68" t="n">
        <v>0.0045554</v>
      </c>
      <c r="H567" s="68" t="n">
        <v>0.0005082</v>
      </c>
      <c r="I567" s="68" t="n">
        <v>0.0049251</v>
      </c>
      <c r="J567" s="68" t="n">
        <v>-0.007725</v>
      </c>
      <c r="K567" s="68" t="n">
        <v>0.011244</v>
      </c>
    </row>
    <row r="568" customFormat="false" ht="15" hidden="false" customHeight="false" outlineLevel="0" collapsed="false">
      <c r="A568" s="146" t="n">
        <v>942</v>
      </c>
      <c r="B568" s="68" t="n">
        <v>0.0071943</v>
      </c>
      <c r="C568" s="68" t="n">
        <v>0.0024219</v>
      </c>
      <c r="D568" s="68" t="n">
        <v>0.0026767</v>
      </c>
      <c r="E568" s="68" t="n">
        <v>0.0046276</v>
      </c>
      <c r="F568" s="68" t="n">
        <v>0.00048874</v>
      </c>
      <c r="G568" s="68" t="n">
        <v>0.0046408</v>
      </c>
      <c r="H568" s="68" t="n">
        <v>0.00052195</v>
      </c>
      <c r="I568" s="68" t="n">
        <v>0.0050127</v>
      </c>
      <c r="J568" s="68" t="n">
        <v>-0.0078496</v>
      </c>
      <c r="K568" s="68" t="n">
        <v>0.011254</v>
      </c>
    </row>
    <row r="569" customFormat="false" ht="15" hidden="false" customHeight="false" outlineLevel="0" collapsed="false">
      <c r="A569" s="146" t="n">
        <v>943</v>
      </c>
      <c r="B569" s="68" t="n">
        <v>0.0076014</v>
      </c>
      <c r="C569" s="68" t="n">
        <v>0.0022246</v>
      </c>
      <c r="D569" s="68" t="n">
        <v>0.0028208</v>
      </c>
      <c r="E569" s="68" t="n">
        <v>0.0046777</v>
      </c>
      <c r="F569" s="68" t="n">
        <v>0.00048312</v>
      </c>
      <c r="G569" s="68" t="n">
        <v>0.0047222</v>
      </c>
      <c r="H569" s="68" t="n">
        <v>0.00053586</v>
      </c>
      <c r="I569" s="68" t="n">
        <v>0.0050968</v>
      </c>
      <c r="J569" s="68" t="n">
        <v>-0.0079697</v>
      </c>
      <c r="K569" s="68" t="n">
        <v>0.011263</v>
      </c>
    </row>
    <row r="570" customFormat="false" ht="15" hidden="false" customHeight="false" outlineLevel="0" collapsed="false">
      <c r="A570" s="146" t="n">
        <v>944</v>
      </c>
      <c r="B570" s="68" t="n">
        <v>0.0080063</v>
      </c>
      <c r="C570" s="68" t="n">
        <v>0.0020237</v>
      </c>
      <c r="D570" s="68" t="n">
        <v>0.0029649</v>
      </c>
      <c r="E570" s="68" t="n">
        <v>0.004724</v>
      </c>
      <c r="F570" s="68" t="n">
        <v>0.00047825</v>
      </c>
      <c r="G570" s="68" t="n">
        <v>0.0047997</v>
      </c>
      <c r="H570" s="68" t="n">
        <v>0.00054993</v>
      </c>
      <c r="I570" s="68" t="n">
        <v>0.0051774</v>
      </c>
      <c r="J570" s="68" t="n">
        <v>-0.0080852</v>
      </c>
      <c r="K570" s="68" t="n">
        <v>0.011269</v>
      </c>
    </row>
    <row r="571" customFormat="false" ht="15" hidden="false" customHeight="false" outlineLevel="0" collapsed="false">
      <c r="A571" s="146" t="n">
        <v>945</v>
      </c>
      <c r="B571" s="68" t="n">
        <v>0.0084086</v>
      </c>
      <c r="C571" s="68" t="n">
        <v>0.0018194</v>
      </c>
      <c r="D571" s="68" t="n">
        <v>0.0031089</v>
      </c>
      <c r="E571" s="68" t="n">
        <v>0.0047666</v>
      </c>
      <c r="F571" s="68" t="n">
        <v>0.00047415</v>
      </c>
      <c r="G571" s="68" t="n">
        <v>0.0048732</v>
      </c>
      <c r="H571" s="68" t="n">
        <v>0.00056414</v>
      </c>
      <c r="I571" s="68" t="n">
        <v>0.0052546</v>
      </c>
      <c r="J571" s="68" t="n">
        <v>-0.0081963</v>
      </c>
      <c r="K571" s="68" t="n">
        <v>0.011274</v>
      </c>
    </row>
    <row r="572" customFormat="false" ht="15" hidden="false" customHeight="false" outlineLevel="0" collapsed="false">
      <c r="A572" s="146" t="n">
        <v>946</v>
      </c>
      <c r="B572" s="68" t="n">
        <v>0.0088082</v>
      </c>
      <c r="C572" s="68" t="n">
        <v>0.0016119</v>
      </c>
      <c r="D572" s="68" t="n">
        <v>0.0032526</v>
      </c>
      <c r="E572" s="68" t="n">
        <v>0.0048055</v>
      </c>
      <c r="F572" s="68" t="n">
        <v>0.00047084</v>
      </c>
      <c r="G572" s="68" t="n">
        <v>0.0049428</v>
      </c>
      <c r="H572" s="68" t="n">
        <v>0.0005785</v>
      </c>
      <c r="I572" s="68" t="n">
        <v>0.0053284</v>
      </c>
      <c r="J572" s="68" t="n">
        <v>-0.008303</v>
      </c>
      <c r="K572" s="68" t="n">
        <v>0.011276</v>
      </c>
    </row>
    <row r="573" customFormat="false" ht="15" hidden="false" customHeight="false" outlineLevel="0" collapsed="false">
      <c r="A573" s="146" t="n">
        <v>947</v>
      </c>
      <c r="B573" s="68" t="n">
        <v>0.0092049</v>
      </c>
      <c r="C573" s="68" t="n">
        <v>0.0014014</v>
      </c>
      <c r="D573" s="68" t="n">
        <v>0.0033962</v>
      </c>
      <c r="E573" s="68" t="n">
        <v>0.0048408</v>
      </c>
      <c r="F573" s="68" t="n">
        <v>0.0004683</v>
      </c>
      <c r="G573" s="68" t="n">
        <v>0.0050087</v>
      </c>
      <c r="H573" s="68" t="n">
        <v>0.000593</v>
      </c>
      <c r="I573" s="68" t="n">
        <v>0.0053989</v>
      </c>
      <c r="J573" s="68" t="n">
        <v>-0.0084053</v>
      </c>
      <c r="K573" s="68" t="n">
        <v>0.011277</v>
      </c>
    </row>
    <row r="574" customFormat="false" ht="15" hidden="false" customHeight="false" outlineLevel="0" collapsed="false">
      <c r="A574" s="146" t="n">
        <v>948</v>
      </c>
      <c r="B574" s="68" t="n">
        <v>0.0095985</v>
      </c>
      <c r="C574" s="68" t="n">
        <v>0.0011881</v>
      </c>
      <c r="D574" s="68" t="n">
        <v>0.0035394</v>
      </c>
      <c r="E574" s="68" t="n">
        <v>0.0048725</v>
      </c>
      <c r="F574" s="68" t="n">
        <v>0.00046655</v>
      </c>
      <c r="G574" s="68" t="n">
        <v>0.0050707</v>
      </c>
      <c r="H574" s="68" t="n">
        <v>0.00060763</v>
      </c>
      <c r="I574" s="68" t="n">
        <v>0.0054661</v>
      </c>
      <c r="J574" s="68" t="n">
        <v>-0.0085034</v>
      </c>
      <c r="K574" s="68" t="n">
        <v>0.011275</v>
      </c>
    </row>
    <row r="575" customFormat="false" ht="15" hidden="false" customHeight="false" outlineLevel="0" collapsed="false">
      <c r="A575" s="146" t="n">
        <v>949</v>
      </c>
      <c r="B575" s="68" t="n">
        <v>0.0099889</v>
      </c>
      <c r="C575" s="68" t="n">
        <v>0.00097217</v>
      </c>
      <c r="D575" s="68" t="n">
        <v>0.0036823</v>
      </c>
      <c r="E575" s="68" t="n">
        <v>0.0049007</v>
      </c>
      <c r="F575" s="68" t="n">
        <v>0.00046559</v>
      </c>
      <c r="G575" s="68" t="n">
        <v>0.005129</v>
      </c>
      <c r="H575" s="68" t="n">
        <v>0.00062239</v>
      </c>
      <c r="I575" s="68" t="n">
        <v>0.0055301</v>
      </c>
      <c r="J575" s="68" t="n">
        <v>-0.0085972</v>
      </c>
      <c r="K575" s="68" t="n">
        <v>0.011272</v>
      </c>
    </row>
    <row r="576" customFormat="false" ht="15" hidden="false" customHeight="false" outlineLevel="0" collapsed="false">
      <c r="A576" s="146" t="n">
        <v>950</v>
      </c>
      <c r="B576" s="68" t="n">
        <v>0.010376</v>
      </c>
      <c r="C576" s="68" t="n">
        <v>0.0007539</v>
      </c>
      <c r="D576" s="68" t="n">
        <v>0.0038247</v>
      </c>
      <c r="E576" s="68" t="n">
        <v>0.0049255</v>
      </c>
      <c r="F576" s="68" t="n">
        <v>0.00046541</v>
      </c>
      <c r="G576" s="68" t="n">
        <v>0.0051837</v>
      </c>
      <c r="H576" s="68" t="n">
        <v>0.00063726</v>
      </c>
      <c r="I576" s="68" t="n">
        <v>0.0055908</v>
      </c>
      <c r="J576" s="68" t="n">
        <v>-0.0086869</v>
      </c>
      <c r="K576" s="68" t="n">
        <v>0.011267</v>
      </c>
    </row>
    <row r="577" customFormat="false" ht="15" hidden="false" customHeight="false" outlineLevel="0" collapsed="false">
      <c r="A577" s="146" t="n">
        <v>951</v>
      </c>
      <c r="B577" s="68" t="n">
        <v>0.010759</v>
      </c>
      <c r="C577" s="68" t="n">
        <v>0.0005335</v>
      </c>
      <c r="D577" s="68" t="n">
        <v>0.0039666</v>
      </c>
      <c r="E577" s="68" t="n">
        <v>0.0049469</v>
      </c>
      <c r="F577" s="68" t="n">
        <v>0.000466</v>
      </c>
      <c r="G577" s="68" t="n">
        <v>0.0052347</v>
      </c>
      <c r="H577" s="68" t="n">
        <v>0.00065224</v>
      </c>
      <c r="I577" s="68" t="n">
        <v>0.0056485</v>
      </c>
      <c r="J577" s="68" t="n">
        <v>-0.0087725</v>
      </c>
      <c r="K577" s="68" t="n">
        <v>0.01126</v>
      </c>
    </row>
    <row r="578" customFormat="false" ht="15" hidden="false" customHeight="false" outlineLevel="0" collapsed="false">
      <c r="A578" s="146" t="n">
        <v>952</v>
      </c>
      <c r="B578" s="68" t="n">
        <v>0.011139</v>
      </c>
      <c r="C578" s="68" t="n">
        <v>0.00031121</v>
      </c>
      <c r="D578" s="68" t="n">
        <v>0.0041078</v>
      </c>
      <c r="E578" s="68" t="n">
        <v>0.0049652</v>
      </c>
      <c r="F578" s="68" t="n">
        <v>0.00046736</v>
      </c>
      <c r="G578" s="68" t="n">
        <v>0.0052823</v>
      </c>
      <c r="H578" s="68" t="n">
        <v>0.00066731</v>
      </c>
      <c r="I578" s="68" t="n">
        <v>0.0057031</v>
      </c>
      <c r="J578" s="68" t="n">
        <v>-0.008854</v>
      </c>
      <c r="K578" s="68" t="n">
        <v>0.011251</v>
      </c>
    </row>
    <row r="579" customFormat="false" ht="15" hidden="false" customHeight="false" outlineLevel="0" collapsed="false">
      <c r="A579" s="146" t="n">
        <v>953</v>
      </c>
      <c r="B579" s="68" t="n">
        <v>0.011514</v>
      </c>
      <c r="C579" s="68" t="n">
        <v>8.7265E-005</v>
      </c>
      <c r="D579" s="68" t="n">
        <v>0.0042483</v>
      </c>
      <c r="E579" s="68" t="n">
        <v>0.0049802</v>
      </c>
      <c r="F579" s="68" t="n">
        <v>0.00046947</v>
      </c>
      <c r="G579" s="68" t="n">
        <v>0.0053263</v>
      </c>
      <c r="H579" s="68" t="n">
        <v>0.00068246</v>
      </c>
      <c r="I579" s="68" t="n">
        <v>0.0057547</v>
      </c>
      <c r="J579" s="68" t="n">
        <v>-0.0089316</v>
      </c>
      <c r="K579" s="68" t="n">
        <v>0.01124</v>
      </c>
    </row>
    <row r="580" customFormat="false" ht="15" hidden="false" customHeight="false" outlineLevel="0" collapsed="false">
      <c r="A580" s="146" t="n">
        <v>954</v>
      </c>
      <c r="B580" s="68" t="n">
        <v>0.011886</v>
      </c>
      <c r="C580" s="68" t="n">
        <v>-0.00013808</v>
      </c>
      <c r="D580" s="68" t="n">
        <v>0.004388</v>
      </c>
      <c r="E580" s="68" t="n">
        <v>0.0049922</v>
      </c>
      <c r="F580" s="68" t="n">
        <v>0.00047231</v>
      </c>
      <c r="G580" s="68" t="n">
        <v>0.005367</v>
      </c>
      <c r="H580" s="68" t="n">
        <v>0.00069767</v>
      </c>
      <c r="I580" s="68" t="n">
        <v>0.0058034</v>
      </c>
      <c r="J580" s="68" t="n">
        <v>-0.0090053</v>
      </c>
      <c r="K580" s="68" t="n">
        <v>0.011228</v>
      </c>
    </row>
    <row r="581" customFormat="false" ht="15" hidden="false" customHeight="false" outlineLevel="0" collapsed="false">
      <c r="A581" s="146" t="n">
        <v>955</v>
      </c>
      <c r="B581" s="68" t="n">
        <v>0.012253</v>
      </c>
      <c r="C581" s="68" t="n">
        <v>-0.00036458</v>
      </c>
      <c r="D581" s="68" t="n">
        <v>0.0045269</v>
      </c>
      <c r="E581" s="68" t="n">
        <v>0.0050012</v>
      </c>
      <c r="F581" s="68" t="n">
        <v>0.00047587</v>
      </c>
      <c r="G581" s="68" t="n">
        <v>0.0054044</v>
      </c>
      <c r="H581" s="68" t="n">
        <v>0.00071294</v>
      </c>
      <c r="I581" s="68" t="n">
        <v>0.0058492</v>
      </c>
      <c r="J581" s="68" t="n">
        <v>-0.0090753</v>
      </c>
      <c r="K581" s="68" t="n">
        <v>0.011214</v>
      </c>
    </row>
    <row r="582" customFormat="false" ht="15" hidden="false" customHeight="false" outlineLevel="0" collapsed="false">
      <c r="A582" s="146" t="n">
        <v>956</v>
      </c>
      <c r="B582" s="68" t="n">
        <v>0.012615</v>
      </c>
      <c r="C582" s="68" t="n">
        <v>-0.00059198</v>
      </c>
      <c r="D582" s="68" t="n">
        <v>0.0046647</v>
      </c>
      <c r="E582" s="68" t="n">
        <v>0.0050074</v>
      </c>
      <c r="F582" s="68" t="n">
        <v>0.00048012</v>
      </c>
      <c r="G582" s="68" t="n">
        <v>0.0054385</v>
      </c>
      <c r="H582" s="68" t="n">
        <v>0.00072825</v>
      </c>
      <c r="I582" s="68" t="n">
        <v>0.0058922</v>
      </c>
      <c r="J582" s="68" t="n">
        <v>-0.0091415</v>
      </c>
      <c r="K582" s="68" t="n">
        <v>0.011198</v>
      </c>
    </row>
    <row r="583" customFormat="false" ht="15" hidden="false" customHeight="false" outlineLevel="0" collapsed="false">
      <c r="A583" s="146" t="n">
        <v>957</v>
      </c>
      <c r="B583" s="68" t="n">
        <v>0.012973</v>
      </c>
      <c r="C583" s="68" t="n">
        <v>-0.00082002</v>
      </c>
      <c r="D583" s="68" t="n">
        <v>0.0048015</v>
      </c>
      <c r="E583" s="68" t="n">
        <v>0.0050107</v>
      </c>
      <c r="F583" s="68" t="n">
        <v>0.00048503</v>
      </c>
      <c r="G583" s="68" t="n">
        <v>0.0054696</v>
      </c>
      <c r="H583" s="68" t="n">
        <v>0.00074357</v>
      </c>
      <c r="I583" s="68" t="n">
        <v>0.0059325</v>
      </c>
      <c r="J583" s="68" t="n">
        <v>-0.009204</v>
      </c>
      <c r="K583" s="68" t="n">
        <v>0.011181</v>
      </c>
    </row>
    <row r="584" customFormat="false" ht="15" hidden="false" customHeight="false" outlineLevel="0" collapsed="false">
      <c r="A584" s="146" t="n">
        <v>958</v>
      </c>
      <c r="B584" s="68" t="n">
        <v>0.013326</v>
      </c>
      <c r="C584" s="68" t="n">
        <v>-0.0010484</v>
      </c>
      <c r="D584" s="68" t="n">
        <v>0.004937</v>
      </c>
      <c r="E584" s="68" t="n">
        <v>0.0050115</v>
      </c>
      <c r="F584" s="68" t="n">
        <v>0.00049057</v>
      </c>
      <c r="G584" s="68" t="n">
        <v>0.0054976</v>
      </c>
      <c r="H584" s="68" t="n">
        <v>0.00075889</v>
      </c>
      <c r="I584" s="68" t="n">
        <v>0.0059702</v>
      </c>
      <c r="J584" s="68" t="n">
        <v>-0.009263</v>
      </c>
      <c r="K584" s="68" t="n">
        <v>0.011162</v>
      </c>
    </row>
    <row r="585" customFormat="false" ht="15" hidden="false" customHeight="false" outlineLevel="0" collapsed="false">
      <c r="A585" s="146" t="n">
        <v>959</v>
      </c>
      <c r="B585" s="68" t="n">
        <v>0.013674</v>
      </c>
      <c r="C585" s="68" t="n">
        <v>-0.0012769</v>
      </c>
      <c r="D585" s="68" t="n">
        <v>0.0050713</v>
      </c>
      <c r="E585" s="68" t="n">
        <v>0.0050096</v>
      </c>
      <c r="F585" s="68" t="n">
        <v>0.00049671</v>
      </c>
      <c r="G585" s="68" t="n">
        <v>0.0055227</v>
      </c>
      <c r="H585" s="68" t="n">
        <v>0.0007742</v>
      </c>
      <c r="I585" s="68" t="n">
        <v>0.0060052</v>
      </c>
      <c r="J585" s="68" t="n">
        <v>-0.0093185</v>
      </c>
      <c r="K585" s="68" t="n">
        <v>0.011142</v>
      </c>
    </row>
    <row r="586" customFormat="false" ht="15" hidden="false" customHeight="false" outlineLevel="0" collapsed="false">
      <c r="A586" s="146" t="n">
        <v>960</v>
      </c>
      <c r="B586" s="68" t="n">
        <v>0.014016</v>
      </c>
      <c r="C586" s="68" t="n">
        <v>-0.0015053</v>
      </c>
      <c r="D586" s="68" t="n">
        <v>0.0052042</v>
      </c>
      <c r="E586" s="68" t="n">
        <v>0.0050053</v>
      </c>
      <c r="F586" s="68" t="n">
        <v>0.00050342</v>
      </c>
      <c r="G586" s="68" t="n">
        <v>0.0055449</v>
      </c>
      <c r="H586" s="68" t="n">
        <v>0.00078947</v>
      </c>
      <c r="I586" s="68" t="n">
        <v>0.0060378</v>
      </c>
      <c r="J586" s="68" t="n">
        <v>-0.0093707</v>
      </c>
      <c r="K586" s="68" t="n">
        <v>0.01112</v>
      </c>
    </row>
    <row r="587" customFormat="false" ht="15" hidden="false" customHeight="false" outlineLevel="0" collapsed="false">
      <c r="A587" s="146" t="n">
        <v>961</v>
      </c>
      <c r="B587" s="68" t="n">
        <v>0.014353</v>
      </c>
      <c r="C587" s="68" t="n">
        <v>-0.0017333</v>
      </c>
      <c r="D587" s="68" t="n">
        <v>0.0053356</v>
      </c>
      <c r="E587" s="68" t="n">
        <v>0.0049987</v>
      </c>
      <c r="F587" s="68" t="n">
        <v>0.00051066</v>
      </c>
      <c r="G587" s="68" t="n">
        <v>0.0055645</v>
      </c>
      <c r="H587" s="68" t="n">
        <v>0.00080468</v>
      </c>
      <c r="I587" s="68" t="n">
        <v>0.0060679</v>
      </c>
      <c r="J587" s="68" t="n">
        <v>-0.0094195</v>
      </c>
      <c r="K587" s="68" t="n">
        <v>0.011097</v>
      </c>
    </row>
    <row r="588" customFormat="false" ht="15" hidden="false" customHeight="false" outlineLevel="0" collapsed="false">
      <c r="A588" s="146" t="n">
        <v>962</v>
      </c>
      <c r="B588" s="68" t="n">
        <v>0.014685</v>
      </c>
      <c r="C588" s="68" t="n">
        <v>-0.0019605</v>
      </c>
      <c r="D588" s="68" t="n">
        <v>0.0054654</v>
      </c>
      <c r="E588" s="68" t="n">
        <v>0.0049899</v>
      </c>
      <c r="F588" s="68" t="n">
        <v>0.00051839</v>
      </c>
      <c r="G588" s="68" t="n">
        <v>0.0055814</v>
      </c>
      <c r="H588" s="68" t="n">
        <v>0.00081982</v>
      </c>
      <c r="I588" s="68" t="n">
        <v>0.0060957</v>
      </c>
      <c r="J588" s="68" t="n">
        <v>-0.009465</v>
      </c>
      <c r="K588" s="68" t="n">
        <v>0.011073</v>
      </c>
    </row>
    <row r="589" customFormat="false" ht="15" hidden="false" customHeight="false" outlineLevel="0" collapsed="false">
      <c r="A589" s="146" t="n">
        <v>963</v>
      </c>
      <c r="B589" s="68" t="n">
        <v>0.01501</v>
      </c>
      <c r="C589" s="68" t="n">
        <v>-0.0021868</v>
      </c>
      <c r="D589" s="68" t="n">
        <v>0.0055936</v>
      </c>
      <c r="E589" s="68" t="n">
        <v>0.004979</v>
      </c>
      <c r="F589" s="68" t="n">
        <v>0.00052659</v>
      </c>
      <c r="G589" s="68" t="n">
        <v>0.0055958</v>
      </c>
      <c r="H589" s="68" t="n">
        <v>0.00083487</v>
      </c>
      <c r="I589" s="68" t="n">
        <v>0.0061211</v>
      </c>
      <c r="J589" s="68" t="n">
        <v>-0.0095074</v>
      </c>
      <c r="K589" s="68" t="n">
        <v>0.011047</v>
      </c>
    </row>
    <row r="590" customFormat="false" ht="15" hidden="false" customHeight="false" outlineLevel="0" collapsed="false">
      <c r="A590" s="146" t="n">
        <v>964</v>
      </c>
      <c r="B590" s="68" t="n">
        <v>0.01533</v>
      </c>
      <c r="C590" s="68" t="n">
        <v>-0.0024119</v>
      </c>
      <c r="D590" s="68" t="n">
        <v>0.0057199</v>
      </c>
      <c r="E590" s="68" t="n">
        <v>0.004966</v>
      </c>
      <c r="F590" s="68" t="n">
        <v>0.0005352</v>
      </c>
      <c r="G590" s="68" t="n">
        <v>0.0056078</v>
      </c>
      <c r="H590" s="68" t="n">
        <v>0.00084981</v>
      </c>
      <c r="I590" s="68" t="n">
        <v>0.0061444</v>
      </c>
      <c r="J590" s="68" t="n">
        <v>-0.0095468</v>
      </c>
      <c r="K590" s="68" t="n">
        <v>0.011019</v>
      </c>
    </row>
    <row r="591" customFormat="false" ht="15" hidden="false" customHeight="false" outlineLevel="0" collapsed="false">
      <c r="A591" s="146" t="n">
        <v>965</v>
      </c>
      <c r="B591" s="68" t="n">
        <v>0.015644</v>
      </c>
      <c r="C591" s="68" t="n">
        <v>-0.0026356</v>
      </c>
      <c r="D591" s="68" t="n">
        <v>0.0058444</v>
      </c>
      <c r="E591" s="68" t="n">
        <v>0.0049512</v>
      </c>
      <c r="F591" s="68" t="n">
        <v>0.0005442</v>
      </c>
      <c r="G591" s="68" t="n">
        <v>0.0056174</v>
      </c>
      <c r="H591" s="68" t="n">
        <v>0.00086461</v>
      </c>
      <c r="I591" s="68" t="n">
        <v>0.0061655</v>
      </c>
      <c r="J591" s="68" t="n">
        <v>-0.0095831</v>
      </c>
      <c r="K591" s="68" t="n">
        <v>0.010991</v>
      </c>
    </row>
    <row r="592" customFormat="false" ht="15" hidden="false" customHeight="false" outlineLevel="0" collapsed="false">
      <c r="A592" s="146" t="n">
        <v>966</v>
      </c>
      <c r="B592" s="68" t="n">
        <v>0.015951</v>
      </c>
      <c r="C592" s="68" t="n">
        <v>-0.0028575</v>
      </c>
      <c r="D592" s="68" t="n">
        <v>0.0059668</v>
      </c>
      <c r="E592" s="68" t="n">
        <v>0.0049347</v>
      </c>
      <c r="F592" s="68" t="n">
        <v>0.00055354</v>
      </c>
      <c r="G592" s="68" t="n">
        <v>0.0056248</v>
      </c>
      <c r="H592" s="68" t="n">
        <v>0.00087926</v>
      </c>
      <c r="I592" s="68" t="n">
        <v>0.0061845</v>
      </c>
      <c r="J592" s="68" t="n">
        <v>-0.0096166</v>
      </c>
      <c r="K592" s="68" t="n">
        <v>0.010961</v>
      </c>
    </row>
    <row r="593" customFormat="false" ht="15" hidden="false" customHeight="false" outlineLevel="0" collapsed="false">
      <c r="A593" s="146" t="n">
        <v>967</v>
      </c>
      <c r="B593" s="68" t="n">
        <v>0.016252</v>
      </c>
      <c r="C593" s="68" t="n">
        <v>-0.0030774</v>
      </c>
      <c r="D593" s="68" t="n">
        <v>0.0060872</v>
      </c>
      <c r="E593" s="68" t="n">
        <v>0.0049164</v>
      </c>
      <c r="F593" s="68" t="n">
        <v>0.00056318</v>
      </c>
      <c r="G593" s="68" t="n">
        <v>0.0056302</v>
      </c>
      <c r="H593" s="68" t="n">
        <v>0.00089375</v>
      </c>
      <c r="I593" s="68" t="n">
        <v>0.0062016</v>
      </c>
      <c r="J593" s="68" t="n">
        <v>-0.0096472</v>
      </c>
      <c r="K593" s="68" t="n">
        <v>0.01093</v>
      </c>
    </row>
    <row r="594" customFormat="false" ht="15" hidden="false" customHeight="false" outlineLevel="0" collapsed="false">
      <c r="A594" s="146" t="n">
        <v>968</v>
      </c>
      <c r="B594" s="68" t="n">
        <v>0.016546</v>
      </c>
      <c r="C594" s="68" t="n">
        <v>-0.0032952</v>
      </c>
      <c r="D594" s="68" t="n">
        <v>0.0062054</v>
      </c>
      <c r="E594" s="68" t="n">
        <v>0.0048967</v>
      </c>
      <c r="F594" s="68" t="n">
        <v>0.00057309</v>
      </c>
      <c r="G594" s="68" t="n">
        <v>0.0056335</v>
      </c>
      <c r="H594" s="68" t="n">
        <v>0.00090804</v>
      </c>
      <c r="I594" s="68" t="n">
        <v>0.0062166</v>
      </c>
      <c r="J594" s="68" t="n">
        <v>-0.0096751</v>
      </c>
      <c r="K594" s="68" t="n">
        <v>0.010898</v>
      </c>
    </row>
    <row r="595" customFormat="false" ht="15" hidden="false" customHeight="false" outlineLevel="0" collapsed="false">
      <c r="A595" s="146" t="n">
        <v>969</v>
      </c>
      <c r="B595" s="68" t="n">
        <v>0.016834</v>
      </c>
      <c r="C595" s="68" t="n">
        <v>-0.0035105</v>
      </c>
      <c r="D595" s="68" t="n">
        <v>0.0063214</v>
      </c>
      <c r="E595" s="68" t="n">
        <v>0.0048754</v>
      </c>
      <c r="F595" s="68" t="n">
        <v>0.00058323</v>
      </c>
      <c r="G595" s="68" t="n">
        <v>0.0056348</v>
      </c>
      <c r="H595" s="68" t="n">
        <v>0.00092213</v>
      </c>
      <c r="I595" s="68" t="n">
        <v>0.0062299</v>
      </c>
      <c r="J595" s="68" t="n">
        <v>-0.0097003</v>
      </c>
      <c r="K595" s="68" t="n">
        <v>0.010865</v>
      </c>
    </row>
    <row r="596" customFormat="false" ht="15" hidden="false" customHeight="false" outlineLevel="0" collapsed="false">
      <c r="A596" s="146" t="n">
        <v>970</v>
      </c>
      <c r="B596" s="68" t="n">
        <v>0.017114</v>
      </c>
      <c r="C596" s="68" t="n">
        <v>-0.0037232</v>
      </c>
      <c r="D596" s="68" t="n">
        <v>0.006435</v>
      </c>
      <c r="E596" s="68" t="n">
        <v>0.0048528</v>
      </c>
      <c r="F596" s="68" t="n">
        <v>0.00059357</v>
      </c>
      <c r="G596" s="68" t="n">
        <v>0.0056344</v>
      </c>
      <c r="H596" s="68" t="n">
        <v>0.000936</v>
      </c>
      <c r="I596" s="68" t="n">
        <v>0.0062413</v>
      </c>
      <c r="J596" s="68" t="n">
        <v>-0.0097229</v>
      </c>
      <c r="K596" s="68" t="n">
        <v>0.010831</v>
      </c>
    </row>
    <row r="597" customFormat="false" ht="15" hidden="false" customHeight="false" outlineLevel="0" collapsed="false">
      <c r="A597" s="146" t="n">
        <v>971</v>
      </c>
      <c r="B597" s="68" t="n">
        <v>0.017388</v>
      </c>
      <c r="C597" s="68" t="n">
        <v>-0.003933</v>
      </c>
      <c r="D597" s="68" t="n">
        <v>0.0065462</v>
      </c>
      <c r="E597" s="68" t="n">
        <v>0.004829</v>
      </c>
      <c r="F597" s="68" t="n">
        <v>0.00060407</v>
      </c>
      <c r="G597" s="68" t="n">
        <v>0.0056322</v>
      </c>
      <c r="H597" s="68" t="n">
        <v>0.00094964</v>
      </c>
      <c r="I597" s="68" t="n">
        <v>0.006251</v>
      </c>
      <c r="J597" s="68" t="n">
        <v>-0.009743</v>
      </c>
      <c r="K597" s="68" t="n">
        <v>0.010796</v>
      </c>
    </row>
    <row r="598" customFormat="false" ht="15" hidden="false" customHeight="false" outlineLevel="0" collapsed="false">
      <c r="A598" s="146" t="n">
        <v>972</v>
      </c>
      <c r="B598" s="68" t="n">
        <v>0.017654</v>
      </c>
      <c r="C598" s="68" t="n">
        <v>-0.0041398</v>
      </c>
      <c r="D598" s="68" t="n">
        <v>0.0066549</v>
      </c>
      <c r="E598" s="68" t="n">
        <v>0.0048041</v>
      </c>
      <c r="F598" s="68" t="n">
        <v>0.00061469</v>
      </c>
      <c r="G598" s="68" t="n">
        <v>0.0056284</v>
      </c>
      <c r="H598" s="68" t="n">
        <v>0.00096302</v>
      </c>
      <c r="I598" s="68" t="n">
        <v>0.0062591</v>
      </c>
      <c r="J598" s="68" t="n">
        <v>-0.0097606</v>
      </c>
      <c r="K598" s="68" t="n">
        <v>0.010759</v>
      </c>
    </row>
    <row r="599" customFormat="false" ht="15" hidden="false" customHeight="false" outlineLevel="0" collapsed="false">
      <c r="A599" s="146" t="n">
        <v>973</v>
      </c>
      <c r="B599" s="68" t="n">
        <v>0.017914</v>
      </c>
      <c r="C599" s="68" t="n">
        <v>-0.0043432</v>
      </c>
      <c r="D599" s="68" t="n">
        <v>0.0067611</v>
      </c>
      <c r="E599" s="68" t="n">
        <v>0.004778</v>
      </c>
      <c r="F599" s="68" t="n">
        <v>0.0006254</v>
      </c>
      <c r="G599" s="68" t="n">
        <v>0.005623</v>
      </c>
      <c r="H599" s="68" t="n">
        <v>0.00097613</v>
      </c>
      <c r="I599" s="68" t="n">
        <v>0.0062655</v>
      </c>
      <c r="J599" s="68" t="n">
        <v>-0.0097759</v>
      </c>
      <c r="K599" s="68" t="n">
        <v>0.010722</v>
      </c>
    </row>
    <row r="600" customFormat="false" ht="15" hidden="false" customHeight="false" outlineLevel="0" collapsed="false">
      <c r="A600" s="146" t="n">
        <v>974</v>
      </c>
      <c r="B600" s="68" t="n">
        <v>0.018166</v>
      </c>
      <c r="C600" s="68" t="n">
        <v>-0.0045433</v>
      </c>
      <c r="D600" s="68" t="n">
        <v>0.0068646</v>
      </c>
      <c r="E600" s="68" t="n">
        <v>0.004751</v>
      </c>
      <c r="F600" s="68" t="n">
        <v>0.00063618</v>
      </c>
      <c r="G600" s="68" t="n">
        <v>0.0056161</v>
      </c>
      <c r="H600" s="68" t="n">
        <v>0.00098896</v>
      </c>
      <c r="I600" s="68" t="n">
        <v>0.0062704</v>
      </c>
      <c r="J600" s="68" t="n">
        <v>-0.0097889</v>
      </c>
      <c r="K600" s="68" t="n">
        <v>0.010684</v>
      </c>
    </row>
    <row r="601" customFormat="false" ht="15" hidden="false" customHeight="false" outlineLevel="0" collapsed="false">
      <c r="A601" s="146" t="n">
        <v>975</v>
      </c>
      <c r="B601" s="68" t="n">
        <v>0.01841</v>
      </c>
      <c r="C601" s="68" t="n">
        <v>-0.0047396</v>
      </c>
      <c r="D601" s="68" t="n">
        <v>0.0069653</v>
      </c>
      <c r="E601" s="68" t="n">
        <v>0.0047232</v>
      </c>
      <c r="F601" s="68" t="n">
        <v>0.000647</v>
      </c>
      <c r="G601" s="68" t="n">
        <v>0.0056078</v>
      </c>
      <c r="H601" s="68" t="n">
        <v>0.0010015</v>
      </c>
      <c r="I601" s="68" t="n">
        <v>0.0062738</v>
      </c>
      <c r="J601" s="68" t="n">
        <v>-0.0097996</v>
      </c>
      <c r="K601" s="68" t="n">
        <v>0.010645</v>
      </c>
    </row>
    <row r="602" customFormat="false" ht="15" hidden="false" customHeight="false" outlineLevel="0" collapsed="false">
      <c r="A602" s="146" t="n">
        <v>976</v>
      </c>
      <c r="B602" s="68" t="n">
        <v>0.018647</v>
      </c>
      <c r="C602" s="68" t="n">
        <v>-0.0049322</v>
      </c>
      <c r="D602" s="68" t="n">
        <v>0.0070634</v>
      </c>
      <c r="E602" s="68" t="n">
        <v>0.0046945</v>
      </c>
      <c r="F602" s="68" t="n">
        <v>0.00065781</v>
      </c>
      <c r="G602" s="68" t="n">
        <v>0.0055983</v>
      </c>
      <c r="H602" s="68" t="n">
        <v>0.0010137</v>
      </c>
      <c r="I602" s="68" t="n">
        <v>0.0062757</v>
      </c>
      <c r="J602" s="68" t="n">
        <v>-0.0098082</v>
      </c>
      <c r="K602" s="68" t="n">
        <v>0.010605</v>
      </c>
    </row>
    <row r="603" customFormat="false" ht="15" hidden="false" customHeight="false" outlineLevel="0" collapsed="false">
      <c r="A603" s="146" t="n">
        <v>977</v>
      </c>
      <c r="B603" s="68" t="n">
        <v>0.018877</v>
      </c>
      <c r="C603" s="68" t="n">
        <v>-0.0051208</v>
      </c>
      <c r="D603" s="68" t="n">
        <v>0.0071586</v>
      </c>
      <c r="E603" s="68" t="n">
        <v>0.0046652</v>
      </c>
      <c r="F603" s="68" t="n">
        <v>0.0006686</v>
      </c>
      <c r="G603" s="68" t="n">
        <v>0.0055874</v>
      </c>
      <c r="H603" s="68" t="n">
        <v>0.0010257</v>
      </c>
      <c r="I603" s="68" t="n">
        <v>0.0062763</v>
      </c>
      <c r="J603" s="68" t="n">
        <v>-0.0098147</v>
      </c>
      <c r="K603" s="68" t="n">
        <v>0.010564</v>
      </c>
    </row>
    <row r="604" customFormat="false" ht="15" hidden="false" customHeight="false" outlineLevel="0" collapsed="false">
      <c r="A604" s="146" t="n">
        <v>978</v>
      </c>
      <c r="B604" s="68" t="n">
        <v>0.019098</v>
      </c>
      <c r="C604" s="68" t="n">
        <v>-0.0053053</v>
      </c>
      <c r="D604" s="68" t="n">
        <v>0.007251</v>
      </c>
      <c r="E604" s="68" t="n">
        <v>0.0046352</v>
      </c>
      <c r="F604" s="68" t="n">
        <v>0.00067932</v>
      </c>
      <c r="G604" s="68" t="n">
        <v>0.0055755</v>
      </c>
      <c r="H604" s="68" t="n">
        <v>0.0010372</v>
      </c>
      <c r="I604" s="68" t="n">
        <v>0.0062756</v>
      </c>
      <c r="J604" s="68" t="n">
        <v>-0.0098191</v>
      </c>
      <c r="K604" s="68" t="n">
        <v>0.010523</v>
      </c>
    </row>
    <row r="605" customFormat="false" ht="15" hidden="false" customHeight="false" outlineLevel="0" collapsed="false">
      <c r="A605" s="146" t="n">
        <v>979</v>
      </c>
      <c r="B605" s="68" t="n">
        <v>0.019313</v>
      </c>
      <c r="C605" s="68" t="n">
        <v>-0.0054856</v>
      </c>
      <c r="D605" s="68" t="n">
        <v>0.0073404</v>
      </c>
      <c r="E605" s="68" t="n">
        <v>0.0046046</v>
      </c>
      <c r="F605" s="68" t="n">
        <v>0.00068996</v>
      </c>
      <c r="G605" s="68" t="n">
        <v>0.0055624</v>
      </c>
      <c r="H605" s="68" t="n">
        <v>0.0010485</v>
      </c>
      <c r="I605" s="68" t="n">
        <v>0.0062736</v>
      </c>
      <c r="J605" s="68" t="n">
        <v>-0.0098215</v>
      </c>
      <c r="K605" s="68" t="n">
        <v>0.010481</v>
      </c>
    </row>
    <row r="606" customFormat="false" ht="15" hidden="false" customHeight="false" outlineLevel="0" collapsed="false">
      <c r="A606" s="146" t="n">
        <v>980</v>
      </c>
      <c r="B606" s="68" t="n">
        <v>0.019519</v>
      </c>
      <c r="C606" s="68" t="n">
        <v>-0.0056616</v>
      </c>
      <c r="D606" s="68" t="n">
        <v>0.0074269</v>
      </c>
      <c r="E606" s="68" t="n">
        <v>0.0045736</v>
      </c>
      <c r="F606" s="68" t="n">
        <v>0.00070048</v>
      </c>
      <c r="G606" s="68" t="n">
        <v>0.0055483</v>
      </c>
      <c r="H606" s="68" t="n">
        <v>0.0010594</v>
      </c>
      <c r="I606" s="68" t="n">
        <v>0.0062704</v>
      </c>
      <c r="J606" s="68" t="n">
        <v>-0.0098221</v>
      </c>
      <c r="K606" s="68" t="n">
        <v>0.010438</v>
      </c>
    </row>
    <row r="607" customFormat="false" ht="15" hidden="false" customHeight="false" outlineLevel="0" collapsed="false">
      <c r="A607" s="146" t="n">
        <v>981</v>
      </c>
      <c r="B607" s="68" t="n">
        <v>0.019718</v>
      </c>
      <c r="C607" s="68" t="n">
        <v>-0.0058332</v>
      </c>
      <c r="D607" s="68" t="n">
        <v>0.0075105</v>
      </c>
      <c r="E607" s="68" t="n">
        <v>0.0045421</v>
      </c>
      <c r="F607" s="68" t="n">
        <v>0.00071085</v>
      </c>
      <c r="G607" s="68" t="n">
        <v>0.0055333</v>
      </c>
      <c r="H607" s="68" t="n">
        <v>0.0010699</v>
      </c>
      <c r="I607" s="68" t="n">
        <v>0.006266</v>
      </c>
      <c r="J607" s="68" t="n">
        <v>-0.0098207</v>
      </c>
      <c r="K607" s="68" t="n">
        <v>0.010394</v>
      </c>
    </row>
    <row r="608" customFormat="false" ht="15" hidden="false" customHeight="false" outlineLevel="0" collapsed="false">
      <c r="A608" s="146" t="n">
        <v>982</v>
      </c>
      <c r="B608" s="68" t="n">
        <v>0.019908</v>
      </c>
      <c r="C608" s="68" t="n">
        <v>-0.0060003</v>
      </c>
      <c r="D608" s="68" t="n">
        <v>0.007591</v>
      </c>
      <c r="E608" s="68" t="n">
        <v>0.0045103</v>
      </c>
      <c r="F608" s="68" t="n">
        <v>0.00072105</v>
      </c>
      <c r="G608" s="68" t="n">
        <v>0.0055173</v>
      </c>
      <c r="H608" s="68" t="n">
        <v>0.0010801</v>
      </c>
      <c r="I608" s="68" t="n">
        <v>0.0062604</v>
      </c>
      <c r="J608" s="68" t="n">
        <v>-0.0098176</v>
      </c>
      <c r="K608" s="68" t="n">
        <v>0.010349</v>
      </c>
    </row>
    <row r="609" customFormat="false" ht="15" hidden="false" customHeight="false" outlineLevel="0" collapsed="false">
      <c r="A609" s="146" t="n">
        <v>983</v>
      </c>
      <c r="B609" s="68" t="n">
        <v>0.020092</v>
      </c>
      <c r="C609" s="68" t="n">
        <v>-0.0061628</v>
      </c>
      <c r="D609" s="68" t="n">
        <v>0.0076686</v>
      </c>
      <c r="E609" s="68" t="n">
        <v>0.0044782</v>
      </c>
      <c r="F609" s="68" t="n">
        <v>0.00073105</v>
      </c>
      <c r="G609" s="68" t="n">
        <v>0.0055006</v>
      </c>
      <c r="H609" s="68" t="n">
        <v>0.0010899</v>
      </c>
      <c r="I609" s="68" t="n">
        <v>0.0062538</v>
      </c>
      <c r="J609" s="68" t="n">
        <v>-0.0098127</v>
      </c>
      <c r="K609" s="68" t="n">
        <v>0.010304</v>
      </c>
    </row>
    <row r="610" customFormat="false" ht="15" hidden="false" customHeight="false" outlineLevel="0" collapsed="false">
      <c r="A610" s="146" t="n">
        <v>984</v>
      </c>
      <c r="B610" s="68" t="n">
        <v>0.020267</v>
      </c>
      <c r="C610" s="68" t="n">
        <v>-0.0063207</v>
      </c>
      <c r="D610" s="68" t="n">
        <v>0.0077431</v>
      </c>
      <c r="E610" s="68" t="n">
        <v>0.0044459</v>
      </c>
      <c r="F610" s="68" t="n">
        <v>0.00074084</v>
      </c>
      <c r="G610" s="68" t="n">
        <v>0.005483</v>
      </c>
      <c r="H610" s="68" t="n">
        <v>0.0010993</v>
      </c>
      <c r="I610" s="68" t="n">
        <v>0.0062461</v>
      </c>
      <c r="J610" s="68" t="n">
        <v>-0.0098061</v>
      </c>
      <c r="K610" s="68" t="n">
        <v>0.010259</v>
      </c>
    </row>
    <row r="611" customFormat="false" ht="15" hidden="false" customHeight="false" outlineLevel="0" collapsed="false">
      <c r="A611" s="146" t="n">
        <v>985</v>
      </c>
      <c r="B611" s="68" t="n">
        <v>0.020435</v>
      </c>
      <c r="C611" s="68" t="n">
        <v>-0.0064739</v>
      </c>
      <c r="D611" s="68" t="n">
        <v>0.0078146</v>
      </c>
      <c r="E611" s="68" t="n">
        <v>0.0044134</v>
      </c>
      <c r="F611" s="68" t="n">
        <v>0.00075038</v>
      </c>
      <c r="G611" s="68" t="n">
        <v>0.0054648</v>
      </c>
      <c r="H611" s="68" t="n">
        <v>0.0011084</v>
      </c>
      <c r="I611" s="68" t="n">
        <v>0.0062374</v>
      </c>
      <c r="J611" s="68" t="n">
        <v>-0.0097978</v>
      </c>
      <c r="K611" s="68" t="n">
        <v>0.010212</v>
      </c>
    </row>
    <row r="612" customFormat="false" ht="15" hidden="false" customHeight="false" outlineLevel="0" collapsed="false">
      <c r="A612" s="146" t="n">
        <v>986</v>
      </c>
      <c r="B612" s="68" t="n">
        <v>0.020595</v>
      </c>
      <c r="C612" s="68" t="n">
        <v>-0.0066223</v>
      </c>
      <c r="D612" s="68" t="n">
        <v>0.007883</v>
      </c>
      <c r="E612" s="68" t="n">
        <v>0.0043807</v>
      </c>
      <c r="F612" s="68" t="n">
        <v>0.00075965</v>
      </c>
      <c r="G612" s="68" t="n">
        <v>0.0054458</v>
      </c>
      <c r="H612" s="68" t="n">
        <v>0.001117</v>
      </c>
      <c r="I612" s="68" t="n">
        <v>0.0062278</v>
      </c>
      <c r="J612" s="68" t="n">
        <v>-0.009788</v>
      </c>
      <c r="K612" s="68" t="n">
        <v>0.010166</v>
      </c>
    </row>
    <row r="613" customFormat="false" ht="15" hidden="false" customHeight="false" outlineLevel="0" collapsed="false">
      <c r="A613" s="146" t="n">
        <v>987</v>
      </c>
      <c r="B613" s="68" t="n">
        <v>0.020747</v>
      </c>
      <c r="C613" s="68" t="n">
        <v>-0.0067661</v>
      </c>
      <c r="D613" s="68" t="n">
        <v>0.0079485</v>
      </c>
      <c r="E613" s="68" t="n">
        <v>0.0043479</v>
      </c>
      <c r="F613" s="68" t="n">
        <v>0.00076865</v>
      </c>
      <c r="G613" s="68" t="n">
        <v>0.0054263</v>
      </c>
      <c r="H613" s="68" t="n">
        <v>0.0011253</v>
      </c>
      <c r="I613" s="68" t="n">
        <v>0.0062172</v>
      </c>
      <c r="J613" s="68" t="n">
        <v>-0.0097766</v>
      </c>
      <c r="K613" s="68" t="n">
        <v>0.010118</v>
      </c>
    </row>
    <row r="614" customFormat="false" ht="15" hidden="false" customHeight="false" outlineLevel="0" collapsed="false">
      <c r="A614" s="146" t="n">
        <v>988</v>
      </c>
      <c r="B614" s="68" t="n">
        <v>0.020892</v>
      </c>
      <c r="C614" s="68" t="n">
        <v>-0.006905</v>
      </c>
      <c r="D614" s="68" t="n">
        <v>0.0080108</v>
      </c>
      <c r="E614" s="68" t="n">
        <v>0.0043151</v>
      </c>
      <c r="F614" s="68" t="n">
        <v>0.00077736</v>
      </c>
      <c r="G614" s="68" t="n">
        <v>0.0054062</v>
      </c>
      <c r="H614" s="68" t="n">
        <v>0.0011332</v>
      </c>
      <c r="I614" s="68" t="n">
        <v>0.0062057</v>
      </c>
      <c r="J614" s="68" t="n">
        <v>-0.0097636</v>
      </c>
      <c r="K614" s="68" t="n">
        <v>0.01007</v>
      </c>
    </row>
    <row r="615" customFormat="false" ht="15" hidden="false" customHeight="false" outlineLevel="0" collapsed="false">
      <c r="A615" s="146" t="n">
        <v>989</v>
      </c>
      <c r="B615" s="68" t="n">
        <v>0.021029</v>
      </c>
      <c r="C615" s="68" t="n">
        <v>-0.0070392</v>
      </c>
      <c r="D615" s="68" t="n">
        <v>0.0080702</v>
      </c>
      <c r="E615" s="68" t="n">
        <v>0.0042823</v>
      </c>
      <c r="F615" s="68" t="n">
        <v>0.00078576</v>
      </c>
      <c r="G615" s="68" t="n">
        <v>0.0053855</v>
      </c>
      <c r="H615" s="68" t="n">
        <v>0.0011406</v>
      </c>
      <c r="I615" s="68" t="n">
        <v>0.0061933</v>
      </c>
      <c r="J615" s="68" t="n">
        <v>-0.0097492</v>
      </c>
      <c r="K615" s="68" t="n">
        <v>0.010022</v>
      </c>
    </row>
    <row r="616" customFormat="false" ht="15" hidden="false" customHeight="false" outlineLevel="0" collapsed="false">
      <c r="A616" s="146" t="n">
        <v>990</v>
      </c>
      <c r="B616" s="68" t="n">
        <v>0.021159</v>
      </c>
      <c r="C616" s="68" t="n">
        <v>-0.0071687</v>
      </c>
      <c r="D616" s="68" t="n">
        <v>0.0081266</v>
      </c>
      <c r="E616" s="68" t="n">
        <v>0.0042495</v>
      </c>
      <c r="F616" s="68" t="n">
        <v>0.00079385</v>
      </c>
      <c r="G616" s="68" t="n">
        <v>0.0053643</v>
      </c>
      <c r="H616" s="68" t="n">
        <v>0.0011477</v>
      </c>
      <c r="I616" s="68" t="n">
        <v>0.0061801</v>
      </c>
      <c r="J616" s="68" t="n">
        <v>-0.0097333</v>
      </c>
      <c r="K616" s="68" t="n">
        <v>0.0099726</v>
      </c>
    </row>
    <row r="617" customFormat="false" ht="15" hidden="false" customHeight="false" outlineLevel="0" collapsed="false">
      <c r="A617" s="146" t="n">
        <v>991</v>
      </c>
      <c r="B617" s="68" t="n">
        <v>0.021281</v>
      </c>
      <c r="C617" s="68" t="n">
        <v>-0.0072934</v>
      </c>
      <c r="D617" s="68" t="n">
        <v>0.00818</v>
      </c>
      <c r="E617" s="68" t="n">
        <v>0.0042167</v>
      </c>
      <c r="F617" s="68" t="n">
        <v>0.00080162</v>
      </c>
      <c r="G617" s="68" t="n">
        <v>0.0053426</v>
      </c>
      <c r="H617" s="68" t="n">
        <v>0.0011544</v>
      </c>
      <c r="I617" s="68" t="n">
        <v>0.0061661</v>
      </c>
      <c r="J617" s="68" t="n">
        <v>-0.0097161</v>
      </c>
      <c r="K617" s="68" t="n">
        <v>0.0099231</v>
      </c>
    </row>
    <row r="618" customFormat="false" ht="15" hidden="false" customHeight="false" outlineLevel="0" collapsed="false">
      <c r="A618" s="146" t="n">
        <v>992</v>
      </c>
      <c r="B618" s="68" t="n">
        <v>0.021396</v>
      </c>
      <c r="C618" s="68" t="n">
        <v>-0.0074135</v>
      </c>
      <c r="D618" s="68" t="n">
        <v>0.0082304</v>
      </c>
      <c r="E618" s="68" t="n">
        <v>0.0041839</v>
      </c>
      <c r="F618" s="68" t="n">
        <v>0.00080905</v>
      </c>
      <c r="G618" s="68" t="n">
        <v>0.0053205</v>
      </c>
      <c r="H618" s="68" t="n">
        <v>0.0011607</v>
      </c>
      <c r="I618" s="68" t="n">
        <v>0.0061513</v>
      </c>
      <c r="J618" s="68" t="n">
        <v>-0.0096974</v>
      </c>
      <c r="K618" s="68" t="n">
        <v>0.0098732</v>
      </c>
    </row>
    <row r="619" customFormat="false" ht="15" hidden="false" customHeight="false" outlineLevel="0" collapsed="false">
      <c r="A619" s="146" t="n">
        <v>993</v>
      </c>
      <c r="B619" s="68" t="n">
        <v>0.021504</v>
      </c>
      <c r="C619" s="68" t="n">
        <v>-0.0075288</v>
      </c>
      <c r="D619" s="68" t="n">
        <v>0.008278</v>
      </c>
      <c r="E619" s="68" t="n">
        <v>0.0041513</v>
      </c>
      <c r="F619" s="68" t="n">
        <v>0.00081614</v>
      </c>
      <c r="G619" s="68" t="n">
        <v>0.005298</v>
      </c>
      <c r="H619" s="68" t="n">
        <v>0.0011667</v>
      </c>
      <c r="I619" s="68" t="n">
        <v>0.0061357</v>
      </c>
      <c r="J619" s="68" t="n">
        <v>-0.0096775</v>
      </c>
      <c r="K619" s="68" t="n">
        <v>0.0098228</v>
      </c>
    </row>
    <row r="620" customFormat="false" ht="15" hidden="false" customHeight="false" outlineLevel="0" collapsed="false">
      <c r="A620" s="146" t="n">
        <v>994</v>
      </c>
      <c r="B620" s="68" t="n">
        <v>0.021605</v>
      </c>
      <c r="C620" s="68" t="n">
        <v>-0.0076395</v>
      </c>
      <c r="D620" s="68" t="n">
        <v>0.0083226</v>
      </c>
      <c r="E620" s="68" t="n">
        <v>0.0041188</v>
      </c>
      <c r="F620" s="68" t="n">
        <v>0.00082289</v>
      </c>
      <c r="G620" s="68" t="n">
        <v>0.0052751</v>
      </c>
      <c r="H620" s="68" t="n">
        <v>0.0011722</v>
      </c>
      <c r="I620" s="68" t="n">
        <v>0.0061193</v>
      </c>
      <c r="J620" s="68" t="n">
        <v>-0.0096562</v>
      </c>
      <c r="K620" s="68" t="n">
        <v>0.009772</v>
      </c>
    </row>
    <row r="621" customFormat="false" ht="15" hidden="false" customHeight="false" outlineLevel="0" collapsed="false">
      <c r="A621" s="146" t="n">
        <v>995</v>
      </c>
      <c r="B621" s="68" t="n">
        <v>0.021699</v>
      </c>
      <c r="C621" s="68" t="n">
        <v>-0.0077456</v>
      </c>
      <c r="D621" s="68" t="n">
        <v>0.0083643</v>
      </c>
      <c r="E621" s="68" t="n">
        <v>0.0040863</v>
      </c>
      <c r="F621" s="68" t="n">
        <v>0.00082929</v>
      </c>
      <c r="G621" s="68" t="n">
        <v>0.0052518</v>
      </c>
      <c r="H621" s="68" t="n">
        <v>0.0011773</v>
      </c>
      <c r="I621" s="68" t="n">
        <v>0.0061023</v>
      </c>
      <c r="J621" s="68" t="n">
        <v>-0.0096337</v>
      </c>
      <c r="K621" s="68" t="n">
        <v>0.0097208</v>
      </c>
    </row>
    <row r="622" customFormat="false" ht="15" hidden="false" customHeight="false" outlineLevel="0" collapsed="false">
      <c r="A622" s="146" t="n">
        <v>996</v>
      </c>
      <c r="B622" s="68" t="n">
        <v>0.021786</v>
      </c>
      <c r="C622" s="68" t="n">
        <v>-0.0078471</v>
      </c>
      <c r="D622" s="68" t="n">
        <v>0.0084033</v>
      </c>
      <c r="E622" s="68" t="n">
        <v>0.0040541</v>
      </c>
      <c r="F622" s="68" t="n">
        <v>0.00083535</v>
      </c>
      <c r="G622" s="68" t="n">
        <v>0.0052281</v>
      </c>
      <c r="H622" s="68" t="n">
        <v>0.0011821</v>
      </c>
      <c r="I622" s="68" t="n">
        <v>0.0060845</v>
      </c>
      <c r="J622" s="68" t="n">
        <v>-0.00961</v>
      </c>
      <c r="K622" s="68" t="n">
        <v>0.0096691</v>
      </c>
    </row>
    <row r="623" customFormat="false" ht="15" hidden="false" customHeight="false" outlineLevel="0" collapsed="false">
      <c r="A623" s="146" t="n">
        <v>997</v>
      </c>
      <c r="B623" s="68" t="n">
        <v>0.021866</v>
      </c>
      <c r="C623" s="68" t="n">
        <v>-0.0079441</v>
      </c>
      <c r="D623" s="68" t="n">
        <v>0.0084394</v>
      </c>
      <c r="E623" s="68" t="n">
        <v>0.0040219</v>
      </c>
      <c r="F623" s="68" t="n">
        <v>0.00084106</v>
      </c>
      <c r="G623" s="68" t="n">
        <v>0.0052041</v>
      </c>
      <c r="H623" s="68" t="n">
        <v>0.0011865</v>
      </c>
      <c r="I623" s="68" t="n">
        <v>0.0060661</v>
      </c>
      <c r="J623" s="68" t="n">
        <v>-0.0095851</v>
      </c>
      <c r="K623" s="68" t="n">
        <v>0.0096171</v>
      </c>
    </row>
    <row r="624" customFormat="false" ht="15" hidden="false" customHeight="false" outlineLevel="0" collapsed="false">
      <c r="A624" s="146" t="n">
        <v>998</v>
      </c>
      <c r="B624" s="68" t="n">
        <v>0.021939</v>
      </c>
      <c r="C624" s="68" t="n">
        <v>-0.0080367</v>
      </c>
      <c r="D624" s="68" t="n">
        <v>0.0084728</v>
      </c>
      <c r="E624" s="68" t="n">
        <v>0.0039899</v>
      </c>
      <c r="F624" s="68" t="n">
        <v>0.00084643</v>
      </c>
      <c r="G624" s="68" t="n">
        <v>0.0051798</v>
      </c>
      <c r="H624" s="68" t="n">
        <v>0.0011905</v>
      </c>
      <c r="I624" s="68" t="n">
        <v>0.006047</v>
      </c>
      <c r="J624" s="68" t="n">
        <v>-0.009559</v>
      </c>
      <c r="K624" s="68" t="n">
        <v>0.0095647</v>
      </c>
    </row>
    <row r="625" customFormat="false" ht="15" hidden="false" customHeight="false" outlineLevel="0" collapsed="false">
      <c r="A625" s="146" t="n">
        <v>999</v>
      </c>
      <c r="B625" s="68" t="n">
        <v>0.022006</v>
      </c>
      <c r="C625" s="68" t="n">
        <v>-0.0081249</v>
      </c>
      <c r="D625" s="68" t="n">
        <v>0.0085035</v>
      </c>
      <c r="E625" s="68" t="n">
        <v>0.0039581</v>
      </c>
      <c r="F625" s="68" t="n">
        <v>0.00085146</v>
      </c>
      <c r="G625" s="68" t="n">
        <v>0.0051552</v>
      </c>
      <c r="H625" s="68" t="n">
        <v>0.0011942</v>
      </c>
      <c r="I625" s="68" t="n">
        <v>0.0060273</v>
      </c>
      <c r="J625" s="68" t="n">
        <v>-0.0095317</v>
      </c>
      <c r="K625" s="68" t="n">
        <v>0.009512</v>
      </c>
    </row>
    <row r="626" customFormat="false" ht="15" hidden="false" customHeight="false" outlineLevel="0" collapsed="false">
      <c r="A626" s="146" t="n">
        <v>1000</v>
      </c>
      <c r="B626" s="68" t="n">
        <v>0.022066</v>
      </c>
      <c r="C626" s="68" t="n">
        <v>-0.0082088</v>
      </c>
      <c r="D626" s="68" t="n">
        <v>0.0085316</v>
      </c>
      <c r="E626" s="68" t="n">
        <v>0.0039264</v>
      </c>
      <c r="F626" s="68" t="n">
        <v>0.00085617</v>
      </c>
      <c r="G626" s="68" t="n">
        <v>0.0051303</v>
      </c>
      <c r="H626" s="68" t="n">
        <v>0.0011975</v>
      </c>
      <c r="I626" s="68" t="n">
        <v>0.0060069</v>
      </c>
      <c r="J626" s="68" t="n">
        <v>-0.0095034</v>
      </c>
      <c r="K626" s="68" t="n">
        <v>0.0094589</v>
      </c>
    </row>
    <row r="627" customFormat="false" ht="15" hidden="false" customHeight="false" outlineLevel="0" collapsed="false">
      <c r="A627" s="146" t="n">
        <v>1001</v>
      </c>
      <c r="B627" s="68" t="n">
        <v>0.02212</v>
      </c>
      <c r="C627" s="68" t="n">
        <v>-0.0082885</v>
      </c>
      <c r="D627" s="68" t="n">
        <v>0.0085571</v>
      </c>
      <c r="E627" s="68" t="n">
        <v>0.0038949</v>
      </c>
      <c r="F627" s="68" t="n">
        <v>0.00086057</v>
      </c>
      <c r="G627" s="68" t="n">
        <v>0.0051051</v>
      </c>
      <c r="H627" s="68" t="n">
        <v>0.0012005</v>
      </c>
      <c r="I627" s="68" t="n">
        <v>0.0059859</v>
      </c>
      <c r="J627" s="68" t="n">
        <v>-0.0094739</v>
      </c>
      <c r="K627" s="68" t="n">
        <v>0.0094055</v>
      </c>
    </row>
    <row r="628" customFormat="false" ht="15" hidden="false" customHeight="false" outlineLevel="0" collapsed="false">
      <c r="A628" s="146" t="n">
        <v>1002</v>
      </c>
      <c r="B628" s="68" t="n">
        <v>0.022168</v>
      </c>
      <c r="C628" s="68" t="n">
        <v>-0.0083641</v>
      </c>
      <c r="D628" s="68" t="n">
        <v>0.00858</v>
      </c>
      <c r="E628" s="68" t="n">
        <v>0.0038635</v>
      </c>
      <c r="F628" s="68" t="n">
        <v>0.00086465</v>
      </c>
      <c r="G628" s="68" t="n">
        <v>0.0050796</v>
      </c>
      <c r="H628" s="68" t="n">
        <v>0.0012031</v>
      </c>
      <c r="I628" s="68" t="n">
        <v>0.0059643</v>
      </c>
      <c r="J628" s="68" t="n">
        <v>-0.0094434</v>
      </c>
      <c r="K628" s="68" t="n">
        <v>0.0093518</v>
      </c>
    </row>
    <row r="629" customFormat="false" ht="15" hidden="false" customHeight="false" outlineLevel="0" collapsed="false">
      <c r="A629" s="146" t="n">
        <v>1003</v>
      </c>
      <c r="B629" s="68" t="n">
        <v>0.022209</v>
      </c>
      <c r="C629" s="68" t="n">
        <v>-0.0084356</v>
      </c>
      <c r="D629" s="68" t="n">
        <v>0.0086004</v>
      </c>
      <c r="E629" s="68" t="n">
        <v>0.0038323</v>
      </c>
      <c r="F629" s="68" t="n">
        <v>0.00086842</v>
      </c>
      <c r="G629" s="68" t="n">
        <v>0.0050538</v>
      </c>
      <c r="H629" s="68" t="n">
        <v>0.0012054</v>
      </c>
      <c r="I629" s="68" t="n">
        <v>0.0059422</v>
      </c>
      <c r="J629" s="68" t="n">
        <v>-0.0094119</v>
      </c>
      <c r="K629" s="68" t="n">
        <v>0.0092977</v>
      </c>
    </row>
    <row r="630" customFormat="false" ht="15" hidden="false" customHeight="false" outlineLevel="0" collapsed="false">
      <c r="A630" s="146" t="n">
        <v>1004</v>
      </c>
      <c r="B630" s="68" t="n">
        <v>0.022245</v>
      </c>
      <c r="C630" s="68" t="n">
        <v>-0.008503</v>
      </c>
      <c r="D630" s="68" t="n">
        <v>0.0086184</v>
      </c>
      <c r="E630" s="68" t="n">
        <v>0.0038013</v>
      </c>
      <c r="F630" s="68" t="n">
        <v>0.0008719</v>
      </c>
      <c r="G630" s="68" t="n">
        <v>0.0050277</v>
      </c>
      <c r="H630" s="68" t="n">
        <v>0.0012074</v>
      </c>
      <c r="I630" s="68" t="n">
        <v>0.0059194</v>
      </c>
      <c r="J630" s="68" t="n">
        <v>-0.0093793</v>
      </c>
      <c r="K630" s="68" t="n">
        <v>0.0092434</v>
      </c>
    </row>
    <row r="631" customFormat="false" ht="15" hidden="false" customHeight="false" outlineLevel="0" collapsed="false">
      <c r="A631" s="146" t="n">
        <v>1005</v>
      </c>
      <c r="B631" s="68" t="n">
        <v>0.022275</v>
      </c>
      <c r="C631" s="68" t="n">
        <v>-0.0085666</v>
      </c>
      <c r="D631" s="68" t="n">
        <v>0.0086339</v>
      </c>
      <c r="E631" s="68" t="n">
        <v>0.0037704</v>
      </c>
      <c r="F631" s="68" t="n">
        <v>0.00087508</v>
      </c>
      <c r="G631" s="68" t="n">
        <v>0.0050014</v>
      </c>
      <c r="H631" s="68" t="n">
        <v>0.0012091</v>
      </c>
      <c r="I631" s="68" t="n">
        <v>0.0058962</v>
      </c>
      <c r="J631" s="68" t="n">
        <v>-0.0093458</v>
      </c>
      <c r="K631" s="68" t="n">
        <v>0.0091888</v>
      </c>
    </row>
    <row r="632" customFormat="false" ht="15" hidden="false" customHeight="false" outlineLevel="0" collapsed="false">
      <c r="A632" s="146" t="n">
        <v>1006</v>
      </c>
      <c r="B632" s="68" t="n">
        <v>0.022299</v>
      </c>
      <c r="C632" s="68" t="n">
        <v>-0.0086263</v>
      </c>
      <c r="D632" s="68" t="n">
        <v>0.0086471</v>
      </c>
      <c r="E632" s="68" t="n">
        <v>0.0037396</v>
      </c>
      <c r="F632" s="68" t="n">
        <v>0.00087797</v>
      </c>
      <c r="G632" s="68" t="n">
        <v>0.0049749</v>
      </c>
      <c r="H632" s="68" t="n">
        <v>0.0012104</v>
      </c>
      <c r="I632" s="68" t="n">
        <v>0.0058723</v>
      </c>
      <c r="J632" s="68" t="n">
        <v>-0.0093113</v>
      </c>
      <c r="K632" s="68" t="n">
        <v>0.0091339</v>
      </c>
    </row>
    <row r="633" customFormat="false" ht="15" hidden="false" customHeight="false" outlineLevel="0" collapsed="false">
      <c r="A633" s="146" t="n">
        <v>1007</v>
      </c>
      <c r="B633" s="68" t="n">
        <v>0.022317</v>
      </c>
      <c r="C633" s="68" t="n">
        <v>-0.0086823</v>
      </c>
      <c r="D633" s="68" t="n">
        <v>0.0086581</v>
      </c>
      <c r="E633" s="68" t="n">
        <v>0.003709</v>
      </c>
      <c r="F633" s="68" t="n">
        <v>0.00088058</v>
      </c>
      <c r="G633" s="68" t="n">
        <v>0.004948</v>
      </c>
      <c r="H633" s="68" t="n">
        <v>0.0012115</v>
      </c>
      <c r="I633" s="68" t="n">
        <v>0.005848</v>
      </c>
      <c r="J633" s="68" t="n">
        <v>-0.0092758</v>
      </c>
      <c r="K633" s="68" t="n">
        <v>0.0090788</v>
      </c>
    </row>
    <row r="634" customFormat="false" ht="15" hidden="false" customHeight="false" outlineLevel="0" collapsed="false">
      <c r="A634" s="146" t="n">
        <v>1008</v>
      </c>
      <c r="B634" s="68" t="n">
        <v>0.02233</v>
      </c>
      <c r="C634" s="68" t="n">
        <v>-0.0087346</v>
      </c>
      <c r="D634" s="68" t="n">
        <v>0.0086667</v>
      </c>
      <c r="E634" s="68" t="n">
        <v>0.0036786</v>
      </c>
      <c r="F634" s="68" t="n">
        <v>0.00088291</v>
      </c>
      <c r="G634" s="68" t="n">
        <v>0.004921</v>
      </c>
      <c r="H634" s="68" t="n">
        <v>0.0012122</v>
      </c>
      <c r="I634" s="68" t="n">
        <v>0.0058231</v>
      </c>
      <c r="J634" s="68" t="n">
        <v>-0.0092394</v>
      </c>
      <c r="K634" s="68" t="n">
        <v>0.0090234</v>
      </c>
    </row>
    <row r="635" customFormat="false" ht="15" hidden="false" customHeight="false" outlineLevel="0" collapsed="false">
      <c r="A635" s="146" t="n">
        <v>1009</v>
      </c>
      <c r="B635" s="68" t="n">
        <v>0.022337</v>
      </c>
      <c r="C635" s="68" t="n">
        <v>-0.0087832</v>
      </c>
      <c r="D635" s="68" t="n">
        <v>0.0086731</v>
      </c>
      <c r="E635" s="68" t="n">
        <v>0.0036483</v>
      </c>
      <c r="F635" s="68" t="n">
        <v>0.00088497</v>
      </c>
      <c r="G635" s="68" t="n">
        <v>0.0048937</v>
      </c>
      <c r="H635" s="68" t="n">
        <v>0.0012126</v>
      </c>
      <c r="I635" s="68" t="n">
        <v>0.0057977</v>
      </c>
      <c r="J635" s="68" t="n">
        <v>-0.0092022</v>
      </c>
      <c r="K635" s="68" t="n">
        <v>0.0089677</v>
      </c>
    </row>
    <row r="636" customFormat="false" ht="15" hidden="false" customHeight="false" outlineLevel="0" collapsed="false">
      <c r="A636" s="146" t="n">
        <v>1010</v>
      </c>
      <c r="B636" s="68" t="n">
        <v>0.02234</v>
      </c>
      <c r="C636" s="68" t="n">
        <v>-0.0088283</v>
      </c>
      <c r="D636" s="68" t="n">
        <v>0.0086774</v>
      </c>
      <c r="E636" s="68" t="n">
        <v>0.0036182</v>
      </c>
      <c r="F636" s="68" t="n">
        <v>0.00088676</v>
      </c>
      <c r="G636" s="68" t="n">
        <v>0.0048662</v>
      </c>
      <c r="H636" s="68" t="n">
        <v>0.0012128</v>
      </c>
      <c r="I636" s="68" t="n">
        <v>0.0057718</v>
      </c>
      <c r="J636" s="68" t="n">
        <v>-0.009164</v>
      </c>
      <c r="K636" s="68" t="n">
        <v>0.0089119</v>
      </c>
    </row>
    <row r="637" customFormat="false" ht="15" hidden="false" customHeight="false" outlineLevel="0" collapsed="false">
      <c r="A637" s="146" t="n">
        <v>1011</v>
      </c>
      <c r="B637" s="68" t="n">
        <v>0.022337</v>
      </c>
      <c r="C637" s="68" t="n">
        <v>-0.0088698</v>
      </c>
      <c r="D637" s="68" t="n">
        <v>0.0086796</v>
      </c>
      <c r="E637" s="68" t="n">
        <v>0.0035882</v>
      </c>
      <c r="F637" s="68" t="n">
        <v>0.00088829</v>
      </c>
      <c r="G637" s="68" t="n">
        <v>0.0048385</v>
      </c>
      <c r="H637" s="68" t="n">
        <v>0.0012127</v>
      </c>
      <c r="I637" s="68" t="n">
        <v>0.0057455</v>
      </c>
      <c r="J637" s="68" t="n">
        <v>-0.009125</v>
      </c>
      <c r="K637" s="68" t="n">
        <v>0.0088558</v>
      </c>
    </row>
    <row r="638" customFormat="false" ht="15" hidden="false" customHeight="false" outlineLevel="0" collapsed="false">
      <c r="A638" s="146" t="n">
        <v>1012</v>
      </c>
      <c r="B638" s="68" t="n">
        <v>0.022328</v>
      </c>
      <c r="C638" s="68" t="n">
        <v>-0.008908</v>
      </c>
      <c r="D638" s="68" t="n">
        <v>0.0086796</v>
      </c>
      <c r="E638" s="68" t="n">
        <v>0.0035584</v>
      </c>
      <c r="F638" s="68" t="n">
        <v>0.00088956</v>
      </c>
      <c r="G638" s="68" t="n">
        <v>0.0048105</v>
      </c>
      <c r="H638" s="68" t="n">
        <v>0.0012123</v>
      </c>
      <c r="I638" s="68" t="n">
        <v>0.0057187</v>
      </c>
      <c r="J638" s="68" t="n">
        <v>-0.0090852</v>
      </c>
      <c r="K638" s="68" t="n">
        <v>0.0087996</v>
      </c>
    </row>
    <row r="639" customFormat="false" ht="15" hidden="false" customHeight="false" outlineLevel="0" collapsed="false">
      <c r="A639" s="146" t="n">
        <v>1013</v>
      </c>
      <c r="B639" s="68" t="n">
        <v>0.022315</v>
      </c>
      <c r="C639" s="68" t="n">
        <v>-0.0089428</v>
      </c>
      <c r="D639" s="68" t="n">
        <v>0.0086777</v>
      </c>
      <c r="E639" s="68" t="n">
        <v>0.0035287</v>
      </c>
      <c r="F639" s="68" t="n">
        <v>0.00089059</v>
      </c>
      <c r="G639" s="68" t="n">
        <v>0.0047824</v>
      </c>
      <c r="H639" s="68" t="n">
        <v>0.0012116</v>
      </c>
      <c r="I639" s="68" t="n">
        <v>0.0056914</v>
      </c>
      <c r="J639" s="68" t="n">
        <v>-0.0090446</v>
      </c>
      <c r="K639" s="68" t="n">
        <v>0.0087431</v>
      </c>
    </row>
    <row r="640" customFormat="false" ht="15" hidden="false" customHeight="false" outlineLevel="0" collapsed="false">
      <c r="A640" s="146" t="n">
        <v>1014</v>
      </c>
      <c r="B640" s="68" t="n">
        <v>0.022298</v>
      </c>
      <c r="C640" s="68" t="n">
        <v>-0.0089744</v>
      </c>
      <c r="D640" s="68" t="n">
        <v>0.0086737</v>
      </c>
      <c r="E640" s="68" t="n">
        <v>0.0034993</v>
      </c>
      <c r="F640" s="68" t="n">
        <v>0.00089137</v>
      </c>
      <c r="G640" s="68" t="n">
        <v>0.0047541</v>
      </c>
      <c r="H640" s="68" t="n">
        <v>0.0012106</v>
      </c>
      <c r="I640" s="68" t="n">
        <v>0.0056637</v>
      </c>
      <c r="J640" s="68" t="n">
        <v>-0.0090032</v>
      </c>
      <c r="K640" s="68" t="n">
        <v>0.0086864</v>
      </c>
    </row>
    <row r="641" customFormat="false" ht="15" hidden="false" customHeight="false" outlineLevel="0" collapsed="false">
      <c r="A641" s="146" t="n">
        <v>1015</v>
      </c>
      <c r="B641" s="68" t="n">
        <v>0.022275</v>
      </c>
      <c r="C641" s="68" t="n">
        <v>-0.0090027</v>
      </c>
      <c r="D641" s="68" t="n">
        <v>0.0086678</v>
      </c>
      <c r="E641" s="68" t="n">
        <v>0.0034699</v>
      </c>
      <c r="F641" s="68" t="n">
        <v>0.00089191</v>
      </c>
      <c r="G641" s="68" t="n">
        <v>0.0047256</v>
      </c>
      <c r="H641" s="68" t="n">
        <v>0.0012094</v>
      </c>
      <c r="I641" s="68" t="n">
        <v>0.0056356</v>
      </c>
      <c r="J641" s="68" t="n">
        <v>-0.008961</v>
      </c>
      <c r="K641" s="68" t="n">
        <v>0.0086296</v>
      </c>
    </row>
    <row r="642" customFormat="false" ht="15" hidden="false" customHeight="false" outlineLevel="0" collapsed="false">
      <c r="A642" s="146" t="n">
        <v>1016</v>
      </c>
      <c r="B642" s="68" t="n">
        <v>0.022248</v>
      </c>
      <c r="C642" s="68" t="n">
        <v>-0.0090279</v>
      </c>
      <c r="D642" s="68" t="n">
        <v>0.00866</v>
      </c>
      <c r="E642" s="68" t="n">
        <v>0.0034407</v>
      </c>
      <c r="F642" s="68" t="n">
        <v>0.00089221</v>
      </c>
      <c r="G642" s="68" t="n">
        <v>0.0046969</v>
      </c>
      <c r="H642" s="68" t="n">
        <v>0.001208</v>
      </c>
      <c r="I642" s="68" t="n">
        <v>0.0056071</v>
      </c>
      <c r="J642" s="68" t="n">
        <v>-0.0089181</v>
      </c>
      <c r="K642" s="68" t="n">
        <v>0.0085726</v>
      </c>
    </row>
    <row r="643" customFormat="false" ht="15" hidden="false" customHeight="false" outlineLevel="0" collapsed="false">
      <c r="A643" s="146" t="n">
        <v>1017</v>
      </c>
      <c r="B643" s="68" t="n">
        <v>0.022216</v>
      </c>
      <c r="C643" s="68" t="n">
        <v>-0.0090499</v>
      </c>
      <c r="D643" s="68" t="n">
        <v>0.0086504</v>
      </c>
      <c r="E643" s="68" t="n">
        <v>0.0034117</v>
      </c>
      <c r="F643" s="68" t="n">
        <v>0.00089229</v>
      </c>
      <c r="G643" s="68" t="n">
        <v>0.0046681</v>
      </c>
      <c r="H643" s="68" t="n">
        <v>0.0012063</v>
      </c>
      <c r="I643" s="68" t="n">
        <v>0.0055782</v>
      </c>
      <c r="J643" s="68" t="n">
        <v>-0.0088745</v>
      </c>
      <c r="K643" s="68" t="n">
        <v>0.0085155</v>
      </c>
    </row>
    <row r="644" customFormat="false" ht="15" hidden="false" customHeight="false" outlineLevel="0" collapsed="false">
      <c r="A644" s="146" t="n">
        <v>1018</v>
      </c>
      <c r="B644" s="68" t="n">
        <v>0.02218</v>
      </c>
      <c r="C644" s="68" t="n">
        <v>-0.009069</v>
      </c>
      <c r="D644" s="68" t="n">
        <v>0.0086389</v>
      </c>
      <c r="E644" s="68" t="n">
        <v>0.0033828</v>
      </c>
      <c r="F644" s="68" t="n">
        <v>0.00089214</v>
      </c>
      <c r="G644" s="68" t="n">
        <v>0.004639</v>
      </c>
      <c r="H644" s="68" t="n">
        <v>0.0012044</v>
      </c>
      <c r="I644" s="68" t="n">
        <v>0.0055489</v>
      </c>
      <c r="J644" s="68" t="n">
        <v>-0.0088302</v>
      </c>
      <c r="K644" s="68" t="n">
        <v>0.0084582</v>
      </c>
    </row>
    <row r="645" customFormat="false" ht="15" hidden="false" customHeight="false" outlineLevel="0" collapsed="false">
      <c r="A645" s="146" t="n">
        <v>1019</v>
      </c>
      <c r="B645" s="68" t="n">
        <v>0.022139</v>
      </c>
      <c r="C645" s="68" t="n">
        <v>-0.0090851</v>
      </c>
      <c r="D645" s="68" t="n">
        <v>0.0086256</v>
      </c>
      <c r="E645" s="68" t="n">
        <v>0.0033541</v>
      </c>
      <c r="F645" s="68" t="n">
        <v>0.00089177</v>
      </c>
      <c r="G645" s="68" t="n">
        <v>0.0046099</v>
      </c>
      <c r="H645" s="68" t="n">
        <v>0.0012022</v>
      </c>
      <c r="I645" s="68" t="n">
        <v>0.0055192</v>
      </c>
      <c r="J645" s="68" t="n">
        <v>-0.0087852</v>
      </c>
      <c r="K645" s="68" t="n">
        <v>0.0084008</v>
      </c>
    </row>
    <row r="646" customFormat="false" ht="15" hidden="false" customHeight="false" outlineLevel="0" collapsed="false">
      <c r="A646" s="146" t="n">
        <v>1020</v>
      </c>
      <c r="B646" s="68" t="n">
        <v>0.022094</v>
      </c>
      <c r="C646" s="68" t="n">
        <v>-0.0090983</v>
      </c>
      <c r="D646" s="68" t="n">
        <v>0.0086106</v>
      </c>
      <c r="E646" s="68" t="n">
        <v>0.0033255</v>
      </c>
      <c r="F646" s="68" t="n">
        <v>0.00089119</v>
      </c>
      <c r="G646" s="68" t="n">
        <v>0.0045806</v>
      </c>
      <c r="H646" s="68" t="n">
        <v>0.0011998</v>
      </c>
      <c r="I646" s="68" t="n">
        <v>0.0054891</v>
      </c>
      <c r="J646" s="68" t="n">
        <v>-0.0087395</v>
      </c>
      <c r="K646" s="68" t="n">
        <v>0.0083433</v>
      </c>
    </row>
    <row r="647" customFormat="false" ht="15" hidden="false" customHeight="false" outlineLevel="0" collapsed="false">
      <c r="A647" s="146" t="n">
        <v>1021</v>
      </c>
      <c r="B647" s="68" t="n">
        <v>0.022046</v>
      </c>
      <c r="C647" s="68" t="n">
        <v>-0.0091087</v>
      </c>
      <c r="D647" s="68" t="n">
        <v>0.0085939</v>
      </c>
      <c r="E647" s="68" t="n">
        <v>0.0032971</v>
      </c>
      <c r="F647" s="68" t="n">
        <v>0.00089039</v>
      </c>
      <c r="G647" s="68" t="n">
        <v>0.0045511</v>
      </c>
      <c r="H647" s="68" t="n">
        <v>0.0011971</v>
      </c>
      <c r="I647" s="68" t="n">
        <v>0.0054587</v>
      </c>
      <c r="J647" s="68" t="n">
        <v>-0.0086932</v>
      </c>
      <c r="K647" s="68" t="n">
        <v>0.0082857</v>
      </c>
    </row>
    <row r="648" customFormat="false" ht="15" hidden="false" customHeight="false" outlineLevel="0" collapsed="false">
      <c r="A648" s="146" t="n">
        <v>1022</v>
      </c>
      <c r="B648" s="68" t="n">
        <v>0.021993</v>
      </c>
      <c r="C648" s="68" t="n">
        <v>-0.0091163</v>
      </c>
      <c r="D648" s="68" t="n">
        <v>0.0085756</v>
      </c>
      <c r="E648" s="68" t="n">
        <v>0.0032689</v>
      </c>
      <c r="F648" s="68" t="n">
        <v>0.00088939</v>
      </c>
      <c r="G648" s="68" t="n">
        <v>0.0045215</v>
      </c>
      <c r="H648" s="68" t="n">
        <v>0.0011943</v>
      </c>
      <c r="I648" s="68" t="n">
        <v>0.005428</v>
      </c>
      <c r="J648" s="68" t="n">
        <v>-0.0086463</v>
      </c>
      <c r="K648" s="68" t="n">
        <v>0.008228</v>
      </c>
    </row>
    <row r="649" customFormat="false" ht="15" hidden="false" customHeight="false" outlineLevel="0" collapsed="false">
      <c r="A649" s="146" t="n">
        <v>1023</v>
      </c>
      <c r="B649" s="68" t="n">
        <v>0.021936</v>
      </c>
      <c r="C649" s="68" t="n">
        <v>-0.0091213</v>
      </c>
      <c r="D649" s="68" t="n">
        <v>0.0085556</v>
      </c>
      <c r="E649" s="68" t="n">
        <v>0.0032408</v>
      </c>
      <c r="F649" s="68" t="n">
        <v>0.00088819</v>
      </c>
      <c r="G649" s="68" t="n">
        <v>0.0044918</v>
      </c>
      <c r="H649" s="68" t="n">
        <v>0.0011912</v>
      </c>
      <c r="I649" s="68" t="n">
        <v>0.0053969</v>
      </c>
      <c r="J649" s="68" t="n">
        <v>-0.0085988</v>
      </c>
      <c r="K649" s="68" t="n">
        <v>0.0081701</v>
      </c>
    </row>
    <row r="650" customFormat="false" ht="15" hidden="false" customHeight="false" outlineLevel="0" collapsed="false">
      <c r="A650" s="146" t="n">
        <v>1024</v>
      </c>
      <c r="B650" s="68" t="n">
        <v>0.021875</v>
      </c>
      <c r="C650" s="68" t="n">
        <v>-0.0091235</v>
      </c>
      <c r="D650" s="68" t="n">
        <v>0.0085341</v>
      </c>
      <c r="E650" s="68" t="n">
        <v>0.0032129</v>
      </c>
      <c r="F650" s="68" t="n">
        <v>0.00088679</v>
      </c>
      <c r="G650" s="68" t="n">
        <v>0.0044619</v>
      </c>
      <c r="H650" s="68" t="n">
        <v>0.0011879</v>
      </c>
      <c r="I650" s="68" t="n">
        <v>0.0053655</v>
      </c>
      <c r="J650" s="68" t="n">
        <v>-0.0085507</v>
      </c>
      <c r="K650" s="68" t="n">
        <v>0.0081122</v>
      </c>
    </row>
    <row r="651" customFormat="false" ht="15" hidden="false" customHeight="false" outlineLevel="0" collapsed="false">
      <c r="A651" s="146" t="n">
        <v>1025</v>
      </c>
      <c r="B651" s="68" t="n">
        <v>0.021811</v>
      </c>
      <c r="C651" s="68" t="n">
        <v>-0.0091232</v>
      </c>
      <c r="D651" s="68" t="n">
        <v>0.008511</v>
      </c>
      <c r="E651" s="68" t="n">
        <v>0.0031851</v>
      </c>
      <c r="F651" s="68" t="n">
        <v>0.0008852</v>
      </c>
      <c r="G651" s="68" t="n">
        <v>0.004432</v>
      </c>
      <c r="H651" s="68" t="n">
        <v>0.0011845</v>
      </c>
      <c r="I651" s="68" t="n">
        <v>0.0053338</v>
      </c>
      <c r="J651" s="68" t="n">
        <v>-0.008502</v>
      </c>
      <c r="K651" s="68" t="n">
        <v>0.0080542</v>
      </c>
    </row>
    <row r="652" customFormat="false" ht="15" hidden="false" customHeight="false" outlineLevel="0" collapsed="false">
      <c r="A652" s="146" t="n">
        <v>1026</v>
      </c>
      <c r="B652" s="68" t="n">
        <v>0.021742</v>
      </c>
      <c r="C652" s="68" t="n">
        <v>-0.0091203</v>
      </c>
      <c r="D652" s="68" t="n">
        <v>0.0084864</v>
      </c>
      <c r="E652" s="68" t="n">
        <v>0.0031575</v>
      </c>
      <c r="F652" s="68" t="n">
        <v>0.00088343</v>
      </c>
      <c r="G652" s="68" t="n">
        <v>0.0044019</v>
      </c>
      <c r="H652" s="68" t="n">
        <v>0.0011808</v>
      </c>
      <c r="I652" s="68" t="n">
        <v>0.0053019</v>
      </c>
      <c r="J652" s="68" t="n">
        <v>-0.0084528</v>
      </c>
      <c r="K652" s="68" t="n">
        <v>0.0079962</v>
      </c>
    </row>
    <row r="653" customFormat="false" ht="15" hidden="false" customHeight="false" outlineLevel="0" collapsed="false">
      <c r="A653" s="146" t="n">
        <v>1027</v>
      </c>
      <c r="B653" s="68" t="n">
        <v>0.021671</v>
      </c>
      <c r="C653" s="68" t="n">
        <v>-0.009115</v>
      </c>
      <c r="D653" s="68" t="n">
        <v>0.0084603</v>
      </c>
      <c r="E653" s="68" t="n">
        <v>0.00313</v>
      </c>
      <c r="F653" s="68" t="n">
        <v>0.00088147</v>
      </c>
      <c r="G653" s="68" t="n">
        <v>0.0043717</v>
      </c>
      <c r="H653" s="68" t="n">
        <v>0.0011769</v>
      </c>
      <c r="I653" s="68" t="n">
        <v>0.0052696</v>
      </c>
      <c r="J653" s="68" t="n">
        <v>-0.0084031</v>
      </c>
      <c r="K653" s="68" t="n">
        <v>0.0079381</v>
      </c>
    </row>
    <row r="654" customFormat="false" ht="15" hidden="false" customHeight="false" outlineLevel="0" collapsed="false">
      <c r="A654" s="146" t="n">
        <v>1028</v>
      </c>
      <c r="B654" s="68" t="n">
        <v>0.021596</v>
      </c>
      <c r="C654" s="68" t="n">
        <v>-0.0091073</v>
      </c>
      <c r="D654" s="68" t="n">
        <v>0.0084328</v>
      </c>
      <c r="E654" s="68" t="n">
        <v>0.0031027</v>
      </c>
      <c r="F654" s="68" t="n">
        <v>0.00087934</v>
      </c>
      <c r="G654" s="68" t="n">
        <v>0.0043415</v>
      </c>
      <c r="H654" s="68" t="n">
        <v>0.0011729</v>
      </c>
      <c r="I654" s="68" t="n">
        <v>0.005237</v>
      </c>
      <c r="J654" s="68" t="n">
        <v>-0.0083529</v>
      </c>
      <c r="K654" s="68" t="n">
        <v>0.0078799</v>
      </c>
    </row>
    <row r="655" customFormat="false" ht="15" hidden="false" customHeight="false" outlineLevel="0" collapsed="false">
      <c r="A655" s="146" t="n">
        <v>1029</v>
      </c>
      <c r="B655" s="68" t="n">
        <v>0.021517</v>
      </c>
      <c r="C655" s="68" t="n">
        <v>-0.0090972</v>
      </c>
      <c r="D655" s="68" t="n">
        <v>0.008404</v>
      </c>
      <c r="E655" s="68" t="n">
        <v>0.0030755</v>
      </c>
      <c r="F655" s="68" t="n">
        <v>0.00087703</v>
      </c>
      <c r="G655" s="68" t="n">
        <v>0.0043111</v>
      </c>
      <c r="H655" s="68" t="n">
        <v>0.0011686</v>
      </c>
      <c r="I655" s="68" t="n">
        <v>0.0052042</v>
      </c>
      <c r="J655" s="68" t="n">
        <v>-0.0083022</v>
      </c>
      <c r="K655" s="68" t="n">
        <v>0.0078217</v>
      </c>
    </row>
    <row r="656" customFormat="false" ht="15" hidden="false" customHeight="false" outlineLevel="0" collapsed="false">
      <c r="A656" s="146" t="n">
        <v>1030</v>
      </c>
      <c r="B656" s="68" t="n">
        <v>0.021435</v>
      </c>
      <c r="C656" s="68" t="n">
        <v>-0.0090848</v>
      </c>
      <c r="D656" s="68" t="n">
        <v>0.0083737</v>
      </c>
      <c r="E656" s="68" t="n">
        <v>0.0030485</v>
      </c>
      <c r="F656" s="68" t="n">
        <v>0.00087455</v>
      </c>
      <c r="G656" s="68" t="n">
        <v>0.0042807</v>
      </c>
      <c r="H656" s="68" t="n">
        <v>0.0011642</v>
      </c>
      <c r="I656" s="68" t="n">
        <v>0.0051712</v>
      </c>
      <c r="J656" s="68" t="n">
        <v>-0.0082511</v>
      </c>
      <c r="K656" s="68" t="n">
        <v>0.0077635</v>
      </c>
    </row>
    <row r="657" customFormat="false" ht="15" hidden="false" customHeight="false" outlineLevel="0" collapsed="false">
      <c r="A657" s="146" t="n">
        <v>1031</v>
      </c>
      <c r="B657" s="68" t="n">
        <v>0.02135</v>
      </c>
      <c r="C657" s="68" t="n">
        <v>-0.0090702</v>
      </c>
      <c r="D657" s="68" t="n">
        <v>0.0083422</v>
      </c>
      <c r="E657" s="68" t="n">
        <v>0.0030217</v>
      </c>
      <c r="F657" s="68" t="n">
        <v>0.00087191</v>
      </c>
      <c r="G657" s="68" t="n">
        <v>0.0042501</v>
      </c>
      <c r="H657" s="68" t="n">
        <v>0.0011596</v>
      </c>
      <c r="I657" s="68" t="n">
        <v>0.0051379</v>
      </c>
      <c r="J657" s="68" t="n">
        <v>-0.0081994</v>
      </c>
      <c r="K657" s="68" t="n">
        <v>0.0077053</v>
      </c>
    </row>
    <row r="658" customFormat="false" ht="15" hidden="false" customHeight="false" outlineLevel="0" collapsed="false">
      <c r="A658" s="146" t="n">
        <v>1032</v>
      </c>
      <c r="B658" s="68" t="n">
        <v>0.021262</v>
      </c>
      <c r="C658" s="68" t="n">
        <v>-0.0090534</v>
      </c>
      <c r="D658" s="68" t="n">
        <v>0.0083094</v>
      </c>
      <c r="E658" s="68" t="n">
        <v>0.002995</v>
      </c>
      <c r="F658" s="68" t="n">
        <v>0.0008691</v>
      </c>
      <c r="G658" s="68" t="n">
        <v>0.0042196</v>
      </c>
      <c r="H658" s="68" t="n">
        <v>0.0011548</v>
      </c>
      <c r="I658" s="68" t="n">
        <v>0.0051044</v>
      </c>
      <c r="J658" s="68" t="n">
        <v>-0.0081474</v>
      </c>
      <c r="K658" s="68" t="n">
        <v>0.007647</v>
      </c>
    </row>
    <row r="659" customFormat="false" ht="15" hidden="false" customHeight="false" outlineLevel="0" collapsed="false">
      <c r="A659" s="146" t="n">
        <v>1033</v>
      </c>
      <c r="B659" s="68" t="n">
        <v>0.021171</v>
      </c>
      <c r="C659" s="68" t="n">
        <v>-0.0090344</v>
      </c>
      <c r="D659" s="68" t="n">
        <v>0.0082753</v>
      </c>
      <c r="E659" s="68" t="n">
        <v>0.0029685</v>
      </c>
      <c r="F659" s="68" t="n">
        <v>0.00086615</v>
      </c>
      <c r="G659" s="68" t="n">
        <v>0.0041889</v>
      </c>
      <c r="H659" s="68" t="n">
        <v>0.0011499</v>
      </c>
      <c r="I659" s="68" t="n">
        <v>0.0050706</v>
      </c>
      <c r="J659" s="68" t="n">
        <v>-0.008095</v>
      </c>
      <c r="K659" s="68" t="n">
        <v>0.0075888</v>
      </c>
    </row>
    <row r="660" customFormat="false" ht="15" hidden="false" customHeight="false" outlineLevel="0" collapsed="false">
      <c r="A660" s="146" t="n">
        <v>1034</v>
      </c>
      <c r="B660" s="68" t="n">
        <v>0.021077</v>
      </c>
      <c r="C660" s="68" t="n">
        <v>-0.0090134</v>
      </c>
      <c r="D660" s="68" t="n">
        <v>0.00824</v>
      </c>
      <c r="E660" s="68" t="n">
        <v>0.0029421</v>
      </c>
      <c r="F660" s="68" t="n">
        <v>0.00086304</v>
      </c>
      <c r="G660" s="68" t="n">
        <v>0.0041582</v>
      </c>
      <c r="H660" s="68" t="n">
        <v>0.0011448</v>
      </c>
      <c r="I660" s="68" t="n">
        <v>0.0050367</v>
      </c>
      <c r="J660" s="68" t="n">
        <v>-0.0080421</v>
      </c>
      <c r="K660" s="68" t="n">
        <v>0.0075305</v>
      </c>
    </row>
    <row r="661" customFormat="false" ht="15" hidden="false" customHeight="false" outlineLevel="0" collapsed="false">
      <c r="A661" s="146" t="n">
        <v>1035</v>
      </c>
      <c r="B661" s="68" t="n">
        <v>0.02098</v>
      </c>
      <c r="C661" s="68" t="n">
        <v>-0.0089904</v>
      </c>
      <c r="D661" s="68" t="n">
        <v>0.0082036</v>
      </c>
      <c r="E661" s="68" t="n">
        <v>0.0029159</v>
      </c>
      <c r="F661" s="68" t="n">
        <v>0.00085978</v>
      </c>
      <c r="G661" s="68" t="n">
        <v>0.0041274</v>
      </c>
      <c r="H661" s="68" t="n">
        <v>0.0011395</v>
      </c>
      <c r="I661" s="68" t="n">
        <v>0.0050025</v>
      </c>
      <c r="J661" s="68" t="n">
        <v>-0.0079889</v>
      </c>
      <c r="K661" s="68" t="n">
        <v>0.0074723</v>
      </c>
    </row>
    <row r="662" customFormat="false" ht="15" hidden="false" customHeight="false" outlineLevel="0" collapsed="false">
      <c r="A662" s="146" t="n">
        <v>1036</v>
      </c>
      <c r="B662" s="68" t="n">
        <v>0.020881</v>
      </c>
      <c r="C662" s="68" t="n">
        <v>-0.0089654</v>
      </c>
      <c r="D662" s="68" t="n">
        <v>0.008166</v>
      </c>
      <c r="E662" s="68" t="n">
        <v>0.0028899</v>
      </c>
      <c r="F662" s="68" t="n">
        <v>0.00085638</v>
      </c>
      <c r="G662" s="68" t="n">
        <v>0.0040966</v>
      </c>
      <c r="H662" s="68" t="n">
        <v>0.0011341</v>
      </c>
      <c r="I662" s="68" t="n">
        <v>0.0049682</v>
      </c>
      <c r="J662" s="68" t="n">
        <v>-0.0079353</v>
      </c>
      <c r="K662" s="68" t="n">
        <v>0.0074141</v>
      </c>
    </row>
    <row r="663" customFormat="false" ht="15" hidden="false" customHeight="false" outlineLevel="0" collapsed="false">
      <c r="A663" s="146" t="n">
        <v>1037</v>
      </c>
      <c r="B663" s="68" t="n">
        <v>0.020778</v>
      </c>
      <c r="C663" s="68" t="n">
        <v>-0.0089385</v>
      </c>
      <c r="D663" s="68" t="n">
        <v>0.0081273</v>
      </c>
      <c r="E663" s="68" t="n">
        <v>0.002864</v>
      </c>
      <c r="F663" s="68" t="n">
        <v>0.00085284</v>
      </c>
      <c r="G663" s="68" t="n">
        <v>0.0040658</v>
      </c>
      <c r="H663" s="68" t="n">
        <v>0.0011286</v>
      </c>
      <c r="I663" s="68" t="n">
        <v>0.0049336</v>
      </c>
      <c r="J663" s="68" t="n">
        <v>-0.0078814</v>
      </c>
      <c r="K663" s="68" t="n">
        <v>0.0073559</v>
      </c>
    </row>
    <row r="664" customFormat="false" ht="15" hidden="false" customHeight="false" outlineLevel="0" collapsed="false">
      <c r="A664" s="146" t="n">
        <v>1038</v>
      </c>
      <c r="B664" s="68" t="n">
        <v>0.020673</v>
      </c>
      <c r="C664" s="68" t="n">
        <v>-0.0089097</v>
      </c>
      <c r="D664" s="68" t="n">
        <v>0.0080875</v>
      </c>
      <c r="E664" s="68" t="n">
        <v>0.0028382</v>
      </c>
      <c r="F664" s="68" t="n">
        <v>0.00084916</v>
      </c>
      <c r="G664" s="68" t="n">
        <v>0.0040349</v>
      </c>
      <c r="H664" s="68" t="n">
        <v>0.0011229</v>
      </c>
      <c r="I664" s="68" t="n">
        <v>0.0048989</v>
      </c>
      <c r="J664" s="68" t="n">
        <v>-0.0078272</v>
      </c>
      <c r="K664" s="68" t="n">
        <v>0.0072978</v>
      </c>
    </row>
    <row r="665" customFormat="false" ht="15" hidden="false" customHeight="false" outlineLevel="0" collapsed="false">
      <c r="A665" s="146" t="n">
        <v>1039</v>
      </c>
      <c r="B665" s="68" t="n">
        <v>0.020566</v>
      </c>
      <c r="C665" s="68" t="n">
        <v>-0.0088791</v>
      </c>
      <c r="D665" s="68" t="n">
        <v>0.0080467</v>
      </c>
      <c r="E665" s="68" t="n">
        <v>0.0028126</v>
      </c>
      <c r="F665" s="68" t="n">
        <v>0.00084536</v>
      </c>
      <c r="G665" s="68" t="n">
        <v>0.004004</v>
      </c>
      <c r="H665" s="68" t="n">
        <v>0.0011171</v>
      </c>
      <c r="I665" s="68" t="n">
        <v>0.0048641</v>
      </c>
      <c r="J665" s="68" t="n">
        <v>-0.0077726</v>
      </c>
      <c r="K665" s="68" t="n">
        <v>0.0072397</v>
      </c>
    </row>
    <row r="666" customFormat="false" ht="15" hidden="false" customHeight="false" outlineLevel="0" collapsed="false">
      <c r="A666" s="146" t="n">
        <v>1040</v>
      </c>
      <c r="B666" s="68" t="n">
        <v>0.020456</v>
      </c>
      <c r="C666" s="68" t="n">
        <v>-0.0088468</v>
      </c>
      <c r="D666" s="68" t="n">
        <v>0.0080049</v>
      </c>
      <c r="E666" s="68" t="n">
        <v>0.0027872</v>
      </c>
      <c r="F666" s="68" t="n">
        <v>0.00084142</v>
      </c>
      <c r="G666" s="68" t="n">
        <v>0.003973</v>
      </c>
      <c r="H666" s="68" t="n">
        <v>0.0011111</v>
      </c>
      <c r="I666" s="68" t="n">
        <v>0.0048291</v>
      </c>
      <c r="J666" s="68" t="n">
        <v>-0.0077178</v>
      </c>
      <c r="K666" s="68" t="n">
        <v>0.0071817</v>
      </c>
    </row>
    <row r="667" customFormat="false" ht="15" hidden="false" customHeight="false" outlineLevel="0" collapsed="false">
      <c r="A667" s="146" t="n">
        <v>1041</v>
      </c>
      <c r="B667" s="68" t="n">
        <v>0.020344</v>
      </c>
      <c r="C667" s="68" t="n">
        <v>-0.0088127</v>
      </c>
      <c r="D667" s="68" t="n">
        <v>0.0079621</v>
      </c>
      <c r="E667" s="68" t="n">
        <v>0.0027619</v>
      </c>
      <c r="F667" s="68" t="n">
        <v>0.00083737</v>
      </c>
      <c r="G667" s="68" t="n">
        <v>0.0039421</v>
      </c>
      <c r="H667" s="68" t="n">
        <v>0.001105</v>
      </c>
      <c r="I667" s="68" t="n">
        <v>0.0047939</v>
      </c>
      <c r="J667" s="68" t="n">
        <v>-0.0076627</v>
      </c>
      <c r="K667" s="68" t="n">
        <v>0.0071237</v>
      </c>
    </row>
    <row r="668" customFormat="false" ht="15" hidden="false" customHeight="false" outlineLevel="0" collapsed="false">
      <c r="A668" s="146" t="n">
        <v>1042</v>
      </c>
      <c r="B668" s="68" t="n">
        <v>0.020229</v>
      </c>
      <c r="C668" s="68" t="n">
        <v>-0.008777</v>
      </c>
      <c r="D668" s="68" t="n">
        <v>0.0079183</v>
      </c>
      <c r="E668" s="68" t="n">
        <v>0.0027368</v>
      </c>
      <c r="F668" s="68" t="n">
        <v>0.00083319</v>
      </c>
      <c r="G668" s="68" t="n">
        <v>0.0039111</v>
      </c>
      <c r="H668" s="68" t="n">
        <v>0.0010988</v>
      </c>
      <c r="I668" s="68" t="n">
        <v>0.0047587</v>
      </c>
      <c r="J668" s="68" t="n">
        <v>-0.0076073</v>
      </c>
      <c r="K668" s="68" t="n">
        <v>0.0070658</v>
      </c>
    </row>
    <row r="669" customFormat="false" ht="15" hidden="false" customHeight="false" outlineLevel="0" collapsed="false">
      <c r="A669" s="146" t="n">
        <v>1043</v>
      </c>
      <c r="B669" s="68" t="n">
        <v>0.020113</v>
      </c>
      <c r="C669" s="68" t="n">
        <v>-0.0087397</v>
      </c>
      <c r="D669" s="68" t="n">
        <v>0.0078737</v>
      </c>
      <c r="E669" s="68" t="n">
        <v>0.0027119</v>
      </c>
      <c r="F669" s="68" t="n">
        <v>0.0008289</v>
      </c>
      <c r="G669" s="68" t="n">
        <v>0.0038801</v>
      </c>
      <c r="H669" s="68" t="n">
        <v>0.0010925</v>
      </c>
      <c r="I669" s="68" t="n">
        <v>0.0047233</v>
      </c>
      <c r="J669" s="68" t="n">
        <v>-0.0075517</v>
      </c>
      <c r="K669" s="68" t="n">
        <v>0.007008</v>
      </c>
    </row>
    <row r="670" customFormat="false" ht="15" hidden="false" customHeight="false" outlineLevel="0" collapsed="false">
      <c r="A670" s="146" t="n">
        <v>1044</v>
      </c>
      <c r="B670" s="68" t="n">
        <v>0.019994</v>
      </c>
      <c r="C670" s="68" t="n">
        <v>-0.0087008</v>
      </c>
      <c r="D670" s="68" t="n">
        <v>0.0078282</v>
      </c>
      <c r="E670" s="68" t="n">
        <v>0.0026871</v>
      </c>
      <c r="F670" s="68" t="n">
        <v>0.0008245</v>
      </c>
      <c r="G670" s="68" t="n">
        <v>0.0038492</v>
      </c>
      <c r="H670" s="68" t="n">
        <v>0.0010861</v>
      </c>
      <c r="I670" s="68" t="n">
        <v>0.0046878</v>
      </c>
      <c r="J670" s="68" t="n">
        <v>-0.0074958</v>
      </c>
      <c r="K670" s="68" t="n">
        <v>0.0069503</v>
      </c>
    </row>
    <row r="671" customFormat="false" ht="15" hidden="false" customHeight="false" outlineLevel="0" collapsed="false">
      <c r="A671" s="146" t="n">
        <v>1045</v>
      </c>
      <c r="B671" s="68" t="n">
        <v>0.019873</v>
      </c>
      <c r="C671" s="68" t="n">
        <v>-0.0086605</v>
      </c>
      <c r="D671" s="68" t="n">
        <v>0.0077819</v>
      </c>
      <c r="E671" s="68" t="n">
        <v>0.0026624</v>
      </c>
      <c r="F671" s="68" t="n">
        <v>0.00081999</v>
      </c>
      <c r="G671" s="68" t="n">
        <v>0.0038182</v>
      </c>
      <c r="H671" s="68" t="n">
        <v>0.0010795</v>
      </c>
      <c r="I671" s="68" t="n">
        <v>0.0046522</v>
      </c>
      <c r="J671" s="68" t="n">
        <v>-0.0074398</v>
      </c>
      <c r="K671" s="68" t="n">
        <v>0.0068926</v>
      </c>
    </row>
    <row r="672" customFormat="false" ht="15" hidden="false" customHeight="false" outlineLevel="0" collapsed="false">
      <c r="A672" s="146" t="n">
        <v>1046</v>
      </c>
      <c r="B672" s="68" t="n">
        <v>0.019751</v>
      </c>
      <c r="C672" s="68" t="n">
        <v>-0.0086187</v>
      </c>
      <c r="D672" s="68" t="n">
        <v>0.0077347</v>
      </c>
      <c r="E672" s="68" t="n">
        <v>0.002638</v>
      </c>
      <c r="F672" s="68" t="n">
        <v>0.00081537</v>
      </c>
      <c r="G672" s="68" t="n">
        <v>0.0037872</v>
      </c>
      <c r="H672" s="68" t="n">
        <v>0.0010729</v>
      </c>
      <c r="I672" s="68" t="n">
        <v>0.0046165</v>
      </c>
      <c r="J672" s="68" t="n">
        <v>-0.0073835</v>
      </c>
      <c r="K672" s="68" t="n">
        <v>0.0068351</v>
      </c>
    </row>
    <row r="673" customFormat="false" ht="15" hidden="false" customHeight="false" outlineLevel="0" collapsed="false">
      <c r="A673" s="146" t="n">
        <v>1047</v>
      </c>
      <c r="B673" s="68" t="n">
        <v>0.019626</v>
      </c>
      <c r="C673" s="68" t="n">
        <v>-0.0085754</v>
      </c>
      <c r="D673" s="68" t="n">
        <v>0.0076868</v>
      </c>
      <c r="E673" s="68" t="n">
        <v>0.0026136</v>
      </c>
      <c r="F673" s="68" t="n">
        <v>0.00081066</v>
      </c>
      <c r="G673" s="68" t="n">
        <v>0.0037563</v>
      </c>
      <c r="H673" s="68" t="n">
        <v>0.0010661</v>
      </c>
      <c r="I673" s="68" t="n">
        <v>0.0045807</v>
      </c>
      <c r="J673" s="68" t="n">
        <v>-0.0073271</v>
      </c>
      <c r="K673" s="68" t="n">
        <v>0.0067777</v>
      </c>
    </row>
    <row r="674" customFormat="false" ht="15" hidden="false" customHeight="false" outlineLevel="0" collapsed="false">
      <c r="A674" s="146" t="n">
        <v>1048</v>
      </c>
      <c r="B674" s="68" t="n">
        <v>0.0195</v>
      </c>
      <c r="C674" s="68" t="n">
        <v>-0.0085309</v>
      </c>
      <c r="D674" s="68" t="n">
        <v>0.0076381</v>
      </c>
      <c r="E674" s="68" t="n">
        <v>0.0025895</v>
      </c>
      <c r="F674" s="68" t="n">
        <v>0.00080585</v>
      </c>
      <c r="G674" s="68" t="n">
        <v>0.0037254</v>
      </c>
      <c r="H674" s="68" t="n">
        <v>0.0010593</v>
      </c>
      <c r="I674" s="68" t="n">
        <v>0.0045448</v>
      </c>
      <c r="J674" s="68" t="n">
        <v>-0.0072705</v>
      </c>
      <c r="K674" s="68" t="n">
        <v>0.0067204</v>
      </c>
    </row>
    <row r="675" customFormat="false" ht="15" hidden="false" customHeight="false" outlineLevel="0" collapsed="false">
      <c r="A675" s="146" t="n">
        <v>1049</v>
      </c>
      <c r="B675" s="68" t="n">
        <v>0.019371</v>
      </c>
      <c r="C675" s="68" t="n">
        <v>-0.008485</v>
      </c>
      <c r="D675" s="68" t="n">
        <v>0.0075887</v>
      </c>
      <c r="E675" s="68" t="n">
        <v>0.0025655</v>
      </c>
      <c r="F675" s="68" t="n">
        <v>0.00080095</v>
      </c>
      <c r="G675" s="68" t="n">
        <v>0.0036945</v>
      </c>
      <c r="H675" s="68" t="n">
        <v>0.0010523</v>
      </c>
      <c r="I675" s="68" t="n">
        <v>0.0045089</v>
      </c>
      <c r="J675" s="68" t="n">
        <v>-0.0072138</v>
      </c>
      <c r="K675" s="68" t="n">
        <v>0.0066632</v>
      </c>
    </row>
    <row r="676" customFormat="false" ht="15" hidden="false" customHeight="false" outlineLevel="0" collapsed="false">
      <c r="A676" s="146" t="n">
        <v>1050</v>
      </c>
      <c r="B676" s="68" t="n">
        <v>0.019242</v>
      </c>
      <c r="C676" s="68" t="n">
        <v>-0.0084378</v>
      </c>
      <c r="D676" s="68" t="n">
        <v>0.0075387</v>
      </c>
      <c r="E676" s="68" t="n">
        <v>0.0025416</v>
      </c>
      <c r="F676" s="68" t="n">
        <v>0.00079596</v>
      </c>
      <c r="G676" s="68" t="n">
        <v>0.0036636</v>
      </c>
      <c r="H676" s="68" t="n">
        <v>0.0010453</v>
      </c>
      <c r="I676" s="68" t="n">
        <v>0.0044729</v>
      </c>
      <c r="J676" s="68" t="n">
        <v>-0.007157</v>
      </c>
      <c r="K676" s="68" t="n">
        <v>0.0066062</v>
      </c>
    </row>
    <row r="677" customFormat="false" ht="15" hidden="false" customHeight="false" outlineLevel="0" collapsed="false">
      <c r="A677" s="146" t="n">
        <v>1051</v>
      </c>
      <c r="B677" s="68" t="n">
        <v>0.01911</v>
      </c>
      <c r="C677" s="68" t="n">
        <v>-0.0083895</v>
      </c>
      <c r="D677" s="68" t="n">
        <v>0.0074879</v>
      </c>
      <c r="E677" s="68" t="n">
        <v>0.0025179</v>
      </c>
      <c r="F677" s="68" t="n">
        <v>0.00079088</v>
      </c>
      <c r="G677" s="68" t="n">
        <v>0.0036328</v>
      </c>
      <c r="H677" s="68" t="n">
        <v>0.0010381</v>
      </c>
      <c r="I677" s="68" t="n">
        <v>0.0044369</v>
      </c>
      <c r="J677" s="68" t="n">
        <v>-0.0071</v>
      </c>
      <c r="K677" s="68" t="n">
        <v>0.0065493</v>
      </c>
    </row>
    <row r="678" customFormat="false" ht="15" hidden="false" customHeight="false" outlineLevel="0" collapsed="false">
      <c r="A678" s="146" t="n">
        <v>1052</v>
      </c>
      <c r="B678" s="68" t="n">
        <v>0.018978</v>
      </c>
      <c r="C678" s="68" t="n">
        <v>-0.0083399</v>
      </c>
      <c r="D678" s="68" t="n">
        <v>0.0074366</v>
      </c>
      <c r="E678" s="68" t="n">
        <v>0.0024944</v>
      </c>
      <c r="F678" s="68" t="n">
        <v>0.00078572</v>
      </c>
      <c r="G678" s="68" t="n">
        <v>0.003602</v>
      </c>
      <c r="H678" s="68" t="n">
        <v>0.0010309</v>
      </c>
      <c r="I678" s="68" t="n">
        <v>0.0044008</v>
      </c>
      <c r="J678" s="68" t="n">
        <v>-0.0070429</v>
      </c>
      <c r="K678" s="68" t="n">
        <v>0.0064926</v>
      </c>
    </row>
    <row r="679" customFormat="false" ht="15" hidden="false" customHeight="false" outlineLevel="0" collapsed="false">
      <c r="A679" s="146" t="n">
        <v>1053</v>
      </c>
      <c r="B679" s="68" t="n">
        <v>0.018843</v>
      </c>
      <c r="C679" s="68" t="n">
        <v>-0.0082893</v>
      </c>
      <c r="D679" s="68" t="n">
        <v>0.0073846</v>
      </c>
      <c r="E679" s="68" t="n">
        <v>0.002471</v>
      </c>
      <c r="F679" s="68" t="n">
        <v>0.00078049</v>
      </c>
      <c r="G679" s="68" t="n">
        <v>0.0035712</v>
      </c>
      <c r="H679" s="68" t="n">
        <v>0.0010236</v>
      </c>
      <c r="I679" s="68" t="n">
        <v>0.0043647</v>
      </c>
      <c r="J679" s="68" t="n">
        <v>-0.0069858</v>
      </c>
      <c r="K679" s="68" t="n">
        <v>0.006436</v>
      </c>
    </row>
    <row r="680" customFormat="false" ht="15" hidden="false" customHeight="false" outlineLevel="0" collapsed="false">
      <c r="A680" s="146" t="n">
        <v>1054</v>
      </c>
      <c r="B680" s="68" t="n">
        <v>0.018708</v>
      </c>
      <c r="C680" s="68" t="n">
        <v>-0.0082375</v>
      </c>
      <c r="D680" s="68" t="n">
        <v>0.0073321</v>
      </c>
      <c r="E680" s="68" t="n">
        <v>0.0024478</v>
      </c>
      <c r="F680" s="68" t="n">
        <v>0.00077518</v>
      </c>
      <c r="G680" s="68" t="n">
        <v>0.0035406</v>
      </c>
      <c r="H680" s="68" t="n">
        <v>0.0010163</v>
      </c>
      <c r="I680" s="68" t="n">
        <v>0.0043286</v>
      </c>
      <c r="J680" s="68" t="n">
        <v>-0.0069285</v>
      </c>
      <c r="K680" s="68" t="n">
        <v>0.0063795</v>
      </c>
    </row>
    <row r="681" customFormat="false" ht="15" hidden="false" customHeight="false" outlineLevel="0" collapsed="false">
      <c r="A681" s="146" t="n">
        <v>1055</v>
      </c>
      <c r="B681" s="68" t="n">
        <v>0.018571</v>
      </c>
      <c r="C681" s="68" t="n">
        <v>-0.0081848</v>
      </c>
      <c r="D681" s="68" t="n">
        <v>0.0072791</v>
      </c>
      <c r="E681" s="68" t="n">
        <v>0.0024247</v>
      </c>
      <c r="F681" s="68" t="n">
        <v>0.0007698</v>
      </c>
      <c r="G681" s="68" t="n">
        <v>0.0035099</v>
      </c>
      <c r="H681" s="68" t="n">
        <v>0.0010089</v>
      </c>
      <c r="I681" s="68" t="n">
        <v>0.0042925</v>
      </c>
      <c r="J681" s="68" t="n">
        <v>-0.0068713</v>
      </c>
      <c r="K681" s="68" t="n">
        <v>0.0063233</v>
      </c>
    </row>
    <row r="682" customFormat="false" ht="15" hidden="false" customHeight="false" outlineLevel="0" collapsed="false">
      <c r="A682" s="146" t="n">
        <v>1056</v>
      </c>
      <c r="B682" s="68" t="n">
        <v>0.018433</v>
      </c>
      <c r="C682" s="68" t="n">
        <v>-0.0081311</v>
      </c>
      <c r="D682" s="68" t="n">
        <v>0.0072256</v>
      </c>
      <c r="E682" s="68" t="n">
        <v>0.0024018</v>
      </c>
      <c r="F682" s="68" t="n">
        <v>0.00076435</v>
      </c>
      <c r="G682" s="68" t="n">
        <v>0.0034794</v>
      </c>
      <c r="H682" s="68" t="n">
        <v>0.0010014</v>
      </c>
      <c r="I682" s="68" t="n">
        <v>0.0042563</v>
      </c>
      <c r="J682" s="68" t="n">
        <v>-0.006814</v>
      </c>
      <c r="K682" s="68" t="n">
        <v>0.0062672</v>
      </c>
    </row>
    <row r="683" customFormat="false" ht="15" hidden="false" customHeight="false" outlineLevel="0" collapsed="false">
      <c r="A683" s="146" t="n">
        <v>1057</v>
      </c>
      <c r="B683" s="68" t="n">
        <v>0.018294</v>
      </c>
      <c r="C683" s="68" t="n">
        <v>-0.0080764</v>
      </c>
      <c r="D683" s="68" t="n">
        <v>0.0071715</v>
      </c>
      <c r="E683" s="68" t="n">
        <v>0.0023791</v>
      </c>
      <c r="F683" s="68" t="n">
        <v>0.00075884</v>
      </c>
      <c r="G683" s="68" t="n">
        <v>0.0034489</v>
      </c>
      <c r="H683" s="68" t="n">
        <v>0.00099382</v>
      </c>
      <c r="I683" s="68" t="n">
        <v>0.0042202</v>
      </c>
      <c r="J683" s="68" t="n">
        <v>-0.0067566</v>
      </c>
      <c r="K683" s="68" t="n">
        <v>0.0062113</v>
      </c>
    </row>
    <row r="684" customFormat="false" ht="15" hidden="false" customHeight="false" outlineLevel="0" collapsed="false">
      <c r="A684" s="146" t="n">
        <v>1058</v>
      </c>
      <c r="B684" s="68" t="n">
        <v>0.018154</v>
      </c>
      <c r="C684" s="68" t="n">
        <v>-0.0080208</v>
      </c>
      <c r="D684" s="68" t="n">
        <v>0.0071171</v>
      </c>
      <c r="E684" s="68" t="n">
        <v>0.0023565</v>
      </c>
      <c r="F684" s="68" t="n">
        <v>0.00075327</v>
      </c>
      <c r="G684" s="68" t="n">
        <v>0.0034184</v>
      </c>
      <c r="H684" s="68" t="n">
        <v>0.00098621</v>
      </c>
      <c r="I684" s="68" t="n">
        <v>0.0041841</v>
      </c>
      <c r="J684" s="68" t="n">
        <v>-0.0066993</v>
      </c>
      <c r="K684" s="68" t="n">
        <v>0.0061556</v>
      </c>
    </row>
    <row r="685" customFormat="false" ht="15" hidden="false" customHeight="false" outlineLevel="0" collapsed="false">
      <c r="A685" s="146" t="n">
        <v>1059</v>
      </c>
      <c r="B685" s="68" t="n">
        <v>0.018013</v>
      </c>
      <c r="C685" s="68" t="n">
        <v>-0.0079644</v>
      </c>
      <c r="D685" s="68" t="n">
        <v>0.0070622</v>
      </c>
      <c r="E685" s="68" t="n">
        <v>0.0023341</v>
      </c>
      <c r="F685" s="68" t="n">
        <v>0.00074765</v>
      </c>
      <c r="G685" s="68" t="n">
        <v>0.0033881</v>
      </c>
      <c r="H685" s="68" t="n">
        <v>0.00097855</v>
      </c>
      <c r="I685" s="68" t="n">
        <v>0.004148</v>
      </c>
      <c r="J685" s="68" t="n">
        <v>-0.0066419</v>
      </c>
      <c r="K685" s="68" t="n">
        <v>0.0061001</v>
      </c>
    </row>
    <row r="686" customFormat="false" ht="15" hidden="false" customHeight="false" outlineLevel="0" collapsed="false">
      <c r="A686" s="146" t="n">
        <v>1060</v>
      </c>
      <c r="B686" s="68" t="n">
        <v>0.017871</v>
      </c>
      <c r="C686" s="68" t="n">
        <v>-0.0079072</v>
      </c>
      <c r="D686" s="68" t="n">
        <v>0.007007</v>
      </c>
      <c r="E686" s="68" t="n">
        <v>0.0023118</v>
      </c>
      <c r="F686" s="68" t="n">
        <v>0.00074197</v>
      </c>
      <c r="G686" s="68" t="n">
        <v>0.0033578</v>
      </c>
      <c r="H686" s="68" t="n">
        <v>0.00097084</v>
      </c>
      <c r="I686" s="68" t="n">
        <v>0.004112</v>
      </c>
      <c r="J686" s="68" t="n">
        <v>-0.0065846</v>
      </c>
      <c r="K686" s="68" t="n">
        <v>0.0060448</v>
      </c>
    </row>
    <row r="687" customFormat="false" ht="15" hidden="false" customHeight="false" outlineLevel="0" collapsed="false">
      <c r="A687" s="146" t="n">
        <v>1061</v>
      </c>
      <c r="B687" s="68" t="n">
        <v>0.017728</v>
      </c>
      <c r="C687" s="68" t="n">
        <v>-0.0078493</v>
      </c>
      <c r="D687" s="68" t="n">
        <v>0.0069514</v>
      </c>
      <c r="E687" s="68" t="n">
        <v>0.0022897</v>
      </c>
      <c r="F687" s="68" t="n">
        <v>0.00073624</v>
      </c>
      <c r="G687" s="68" t="n">
        <v>0.0033277</v>
      </c>
      <c r="H687" s="68" t="n">
        <v>0.00096308</v>
      </c>
      <c r="I687" s="68" t="n">
        <v>0.0040759</v>
      </c>
      <c r="J687" s="68" t="n">
        <v>-0.0065273</v>
      </c>
      <c r="K687" s="68" t="n">
        <v>0.0059898</v>
      </c>
    </row>
    <row r="688" customFormat="false" ht="15" hidden="false" customHeight="false" outlineLevel="0" collapsed="false">
      <c r="A688" s="146" t="n">
        <v>1062</v>
      </c>
      <c r="B688" s="68" t="n">
        <v>0.017584</v>
      </c>
      <c r="C688" s="68" t="n">
        <v>-0.0077906</v>
      </c>
      <c r="D688" s="68" t="n">
        <v>0.0068954</v>
      </c>
      <c r="E688" s="68" t="n">
        <v>0.0022678</v>
      </c>
      <c r="F688" s="68" t="n">
        <v>0.00073046</v>
      </c>
      <c r="G688" s="68" t="n">
        <v>0.0032976</v>
      </c>
      <c r="H688" s="68" t="n">
        <v>0.00095528</v>
      </c>
      <c r="I688" s="68" t="n">
        <v>0.00404</v>
      </c>
      <c r="J688" s="68" t="n">
        <v>-0.0064701</v>
      </c>
      <c r="K688" s="68" t="n">
        <v>0.0059349</v>
      </c>
    </row>
    <row r="689" customFormat="false" ht="15" hidden="false" customHeight="false" outlineLevel="0" collapsed="false">
      <c r="A689" s="146" t="n">
        <v>1063</v>
      </c>
      <c r="B689" s="68" t="n">
        <v>0.01744</v>
      </c>
      <c r="C689" s="68" t="n">
        <v>-0.0077313</v>
      </c>
      <c r="D689" s="68" t="n">
        <v>0.0068392</v>
      </c>
      <c r="E689" s="68" t="n">
        <v>0.002246</v>
      </c>
      <c r="F689" s="68" t="n">
        <v>0.00072465</v>
      </c>
      <c r="G689" s="68" t="n">
        <v>0.0032676</v>
      </c>
      <c r="H689" s="68" t="n">
        <v>0.00094745</v>
      </c>
      <c r="I689" s="68" t="n">
        <v>0.0040041</v>
      </c>
      <c r="J689" s="68" t="n">
        <v>-0.0064129</v>
      </c>
      <c r="K689" s="68" t="n">
        <v>0.0058803</v>
      </c>
    </row>
    <row r="690" customFormat="false" ht="15" hidden="false" customHeight="false" outlineLevel="0" collapsed="false">
      <c r="A690" s="146" t="n">
        <v>1064</v>
      </c>
      <c r="B690" s="68" t="n">
        <v>0.017295</v>
      </c>
      <c r="C690" s="68" t="n">
        <v>-0.0076713</v>
      </c>
      <c r="D690" s="68" t="n">
        <v>0.0067827</v>
      </c>
      <c r="E690" s="68" t="n">
        <v>0.0022243</v>
      </c>
      <c r="F690" s="68" t="n">
        <v>0.00071879</v>
      </c>
      <c r="G690" s="68" t="n">
        <v>0.0032377</v>
      </c>
      <c r="H690" s="68" t="n">
        <v>0.00093957</v>
      </c>
      <c r="I690" s="68" t="n">
        <v>0.0039682</v>
      </c>
      <c r="J690" s="68" t="n">
        <v>-0.0063558</v>
      </c>
      <c r="K690" s="68" t="n">
        <v>0.0058259</v>
      </c>
    </row>
    <row r="691" customFormat="false" ht="15" hidden="false" customHeight="false" outlineLevel="0" collapsed="false">
      <c r="A691" s="146" t="n">
        <v>1065</v>
      </c>
      <c r="B691" s="68" t="n">
        <v>0.017149</v>
      </c>
      <c r="C691" s="68" t="n">
        <v>-0.0076108</v>
      </c>
      <c r="D691" s="68" t="n">
        <v>0.0067259</v>
      </c>
      <c r="E691" s="68" t="n">
        <v>0.0022029</v>
      </c>
      <c r="F691" s="68" t="n">
        <v>0.0007129</v>
      </c>
      <c r="G691" s="68" t="n">
        <v>0.0032079</v>
      </c>
      <c r="H691" s="68" t="n">
        <v>0.00093167</v>
      </c>
      <c r="I691" s="68" t="n">
        <v>0.0039324</v>
      </c>
      <c r="J691" s="68" t="n">
        <v>-0.0062988</v>
      </c>
      <c r="K691" s="68" t="n">
        <v>0.0057718</v>
      </c>
    </row>
    <row r="692" customFormat="false" ht="15" hidden="false" customHeight="false" outlineLevel="0" collapsed="false">
      <c r="A692" s="146" t="n">
        <v>1066</v>
      </c>
      <c r="B692" s="68" t="n">
        <v>0.017003</v>
      </c>
      <c r="C692" s="68" t="n">
        <v>-0.0075497</v>
      </c>
      <c r="D692" s="68" t="n">
        <v>0.006669</v>
      </c>
      <c r="E692" s="68" t="n">
        <v>0.0021816</v>
      </c>
      <c r="F692" s="68" t="n">
        <v>0.00070697</v>
      </c>
      <c r="G692" s="68" t="n">
        <v>0.0031783</v>
      </c>
      <c r="H692" s="68" t="n">
        <v>0.00092375</v>
      </c>
      <c r="I692" s="68" t="n">
        <v>0.0038967</v>
      </c>
      <c r="J692" s="68" t="n">
        <v>-0.0062419</v>
      </c>
      <c r="K692" s="68" t="n">
        <v>0.0057179</v>
      </c>
    </row>
    <row r="693" customFormat="false" ht="15" hidden="false" customHeight="false" outlineLevel="0" collapsed="false">
      <c r="A693" s="146" t="n">
        <v>1067</v>
      </c>
      <c r="B693" s="68" t="n">
        <v>0.016857</v>
      </c>
      <c r="C693" s="68" t="n">
        <v>-0.0074882</v>
      </c>
      <c r="D693" s="68" t="n">
        <v>0.0066118</v>
      </c>
      <c r="E693" s="68" t="n">
        <v>0.0021604</v>
      </c>
      <c r="F693" s="68" t="n">
        <v>0.00070102</v>
      </c>
      <c r="G693" s="68" t="n">
        <v>0.0031488</v>
      </c>
      <c r="H693" s="68" t="n">
        <v>0.0009158</v>
      </c>
      <c r="I693" s="68" t="n">
        <v>0.0038611</v>
      </c>
      <c r="J693" s="68" t="n">
        <v>-0.0061852</v>
      </c>
      <c r="K693" s="68" t="n">
        <v>0.0056642</v>
      </c>
    </row>
    <row r="694" customFormat="false" ht="15" hidden="false" customHeight="false" outlineLevel="0" collapsed="false">
      <c r="A694" s="146" t="n">
        <v>1068</v>
      </c>
      <c r="B694" s="68" t="n">
        <v>0.01671</v>
      </c>
      <c r="C694" s="68" t="n">
        <v>-0.0074262</v>
      </c>
      <c r="D694" s="68" t="n">
        <v>0.0065545</v>
      </c>
      <c r="E694" s="68" t="n">
        <v>0.0021394</v>
      </c>
      <c r="F694" s="68" t="n">
        <v>0.00069504</v>
      </c>
      <c r="G694" s="68" t="n">
        <v>0.0031193</v>
      </c>
      <c r="H694" s="68" t="n">
        <v>0.00090783</v>
      </c>
      <c r="I694" s="68" t="n">
        <v>0.0038256</v>
      </c>
      <c r="J694" s="68" t="n">
        <v>-0.0061285</v>
      </c>
      <c r="K694" s="68" t="n">
        <v>0.0056109</v>
      </c>
    </row>
    <row r="695" customFormat="false" ht="15" hidden="false" customHeight="false" outlineLevel="0" collapsed="false">
      <c r="A695" s="146" t="n">
        <v>1069</v>
      </c>
      <c r="B695" s="68" t="n">
        <v>0.016563</v>
      </c>
      <c r="C695" s="68" t="n">
        <v>-0.0073637</v>
      </c>
      <c r="D695" s="68" t="n">
        <v>0.0064971</v>
      </c>
      <c r="E695" s="68" t="n">
        <v>0.0021186</v>
      </c>
      <c r="F695" s="68" t="n">
        <v>0.00068904</v>
      </c>
      <c r="G695" s="68" t="n">
        <v>0.0030901</v>
      </c>
      <c r="H695" s="68" t="n">
        <v>0.00089984</v>
      </c>
      <c r="I695" s="68" t="n">
        <v>0.0037902</v>
      </c>
      <c r="J695" s="68" t="n">
        <v>-0.0060721</v>
      </c>
      <c r="K695" s="68" t="n">
        <v>0.0055578</v>
      </c>
    </row>
    <row r="696" customFormat="false" ht="15" hidden="false" customHeight="false" outlineLevel="0" collapsed="false">
      <c r="A696" s="146" t="n">
        <v>1070</v>
      </c>
      <c r="B696" s="68" t="n">
        <v>0.016416</v>
      </c>
      <c r="C696" s="68" t="n">
        <v>-0.007301</v>
      </c>
      <c r="D696" s="68" t="n">
        <v>0.0064395</v>
      </c>
      <c r="E696" s="68" t="n">
        <v>0.0020979</v>
      </c>
      <c r="F696" s="68" t="n">
        <v>0.00068302</v>
      </c>
      <c r="G696" s="68" t="n">
        <v>0.0030609</v>
      </c>
      <c r="H696" s="68" t="n">
        <v>0.00089185</v>
      </c>
      <c r="I696" s="68" t="n">
        <v>0.003755</v>
      </c>
      <c r="J696" s="68" t="n">
        <v>-0.0060157</v>
      </c>
      <c r="K696" s="68" t="n">
        <v>0.005505</v>
      </c>
    </row>
    <row r="697" customFormat="false" ht="15" hidden="false" customHeight="false" outlineLevel="0" collapsed="false">
      <c r="A697" s="146" t="n">
        <v>1071</v>
      </c>
      <c r="B697" s="68" t="n">
        <v>0.016269</v>
      </c>
      <c r="C697" s="68" t="n">
        <v>-0.0072379</v>
      </c>
      <c r="D697" s="68" t="n">
        <v>0.0063819</v>
      </c>
      <c r="E697" s="68" t="n">
        <v>0.0020774</v>
      </c>
      <c r="F697" s="68" t="n">
        <v>0.00067698</v>
      </c>
      <c r="G697" s="68" t="n">
        <v>0.0030319</v>
      </c>
      <c r="H697" s="68" t="n">
        <v>0.00088385</v>
      </c>
      <c r="I697" s="68" t="n">
        <v>0.0037198</v>
      </c>
      <c r="J697" s="68" t="n">
        <v>-0.0059596</v>
      </c>
      <c r="K697" s="68" t="n">
        <v>0.0054524</v>
      </c>
    </row>
    <row r="698" customFormat="false" ht="15" hidden="false" customHeight="false" outlineLevel="0" collapsed="false">
      <c r="A698" s="146" t="n">
        <v>1072</v>
      </c>
      <c r="B698" s="68" t="n">
        <v>0.016121</v>
      </c>
      <c r="C698" s="68" t="n">
        <v>-0.0071745</v>
      </c>
      <c r="D698" s="68" t="n">
        <v>0.0063243</v>
      </c>
      <c r="E698" s="68" t="n">
        <v>0.0020571</v>
      </c>
      <c r="F698" s="68" t="n">
        <v>0.00067093</v>
      </c>
      <c r="G698" s="68" t="n">
        <v>0.003003</v>
      </c>
      <c r="H698" s="68" t="n">
        <v>0.00087584</v>
      </c>
      <c r="I698" s="68" t="n">
        <v>0.0036848</v>
      </c>
      <c r="J698" s="68" t="n">
        <v>-0.0059037</v>
      </c>
      <c r="K698" s="68" t="n">
        <v>0.0054002</v>
      </c>
    </row>
    <row r="699" customFormat="false" ht="15" hidden="false" customHeight="false" outlineLevel="0" collapsed="false">
      <c r="A699" s="146" t="n">
        <v>1073</v>
      </c>
      <c r="B699" s="68" t="n">
        <v>0.015974</v>
      </c>
      <c r="C699" s="68" t="n">
        <v>-0.0071109</v>
      </c>
      <c r="D699" s="68" t="n">
        <v>0.0062666</v>
      </c>
      <c r="E699" s="68" t="n">
        <v>0.0020369</v>
      </c>
      <c r="F699" s="68" t="n">
        <v>0.00066487</v>
      </c>
      <c r="G699" s="68" t="n">
        <v>0.0029743</v>
      </c>
      <c r="H699" s="68" t="n">
        <v>0.00086783</v>
      </c>
      <c r="I699" s="68" t="n">
        <v>0.0036499</v>
      </c>
      <c r="J699" s="68" t="n">
        <v>-0.0058479</v>
      </c>
      <c r="K699" s="68" t="n">
        <v>0.0053483</v>
      </c>
    </row>
    <row r="700" customFormat="false" ht="15" hidden="false" customHeight="false" outlineLevel="0" collapsed="false">
      <c r="A700" s="146" t="n">
        <v>1074</v>
      </c>
      <c r="B700" s="68" t="n">
        <v>0.015827</v>
      </c>
      <c r="C700" s="68" t="n">
        <v>-0.0070471</v>
      </c>
      <c r="D700" s="68" t="n">
        <v>0.0062089</v>
      </c>
      <c r="E700" s="68" t="n">
        <v>0.0020169</v>
      </c>
      <c r="F700" s="68" t="n">
        <v>0.00065881</v>
      </c>
      <c r="G700" s="68" t="n">
        <v>0.0029458</v>
      </c>
      <c r="H700" s="68" t="n">
        <v>0.00085983</v>
      </c>
      <c r="I700" s="68" t="n">
        <v>0.0036152</v>
      </c>
      <c r="J700" s="68" t="n">
        <v>-0.0057924</v>
      </c>
      <c r="K700" s="68" t="n">
        <v>0.0052966</v>
      </c>
    </row>
    <row r="701" customFormat="false" ht="15" hidden="false" customHeight="false" outlineLevel="0" collapsed="false">
      <c r="A701" s="146" t="n">
        <v>1075</v>
      </c>
      <c r="B701" s="68" t="n">
        <v>0.015679</v>
      </c>
      <c r="C701" s="68" t="n">
        <v>-0.0069831</v>
      </c>
      <c r="D701" s="68" t="n">
        <v>0.0061513</v>
      </c>
      <c r="E701" s="68" t="n">
        <v>0.001997</v>
      </c>
      <c r="F701" s="68" t="n">
        <v>0.00065274</v>
      </c>
      <c r="G701" s="68" t="n">
        <v>0.0029173</v>
      </c>
      <c r="H701" s="68" t="n">
        <v>0.00085184</v>
      </c>
      <c r="I701" s="68" t="n">
        <v>0.0035806</v>
      </c>
      <c r="J701" s="68" t="n">
        <v>-0.0057371</v>
      </c>
      <c r="K701" s="68" t="n">
        <v>0.0052453</v>
      </c>
    </row>
    <row r="702" customFormat="false" ht="15" hidden="false" customHeight="false" outlineLevel="0" collapsed="false">
      <c r="A702" s="146" t="n">
        <v>1076</v>
      </c>
      <c r="B702" s="68" t="n">
        <v>0.015532</v>
      </c>
      <c r="C702" s="68" t="n">
        <v>-0.0069191</v>
      </c>
      <c r="D702" s="68" t="n">
        <v>0.0060938</v>
      </c>
      <c r="E702" s="68" t="n">
        <v>0.0019773</v>
      </c>
      <c r="F702" s="68" t="n">
        <v>0.00064668</v>
      </c>
      <c r="G702" s="68" t="n">
        <v>0.0028891</v>
      </c>
      <c r="H702" s="68" t="n">
        <v>0.00084385</v>
      </c>
      <c r="I702" s="68" t="n">
        <v>0.0035462</v>
      </c>
      <c r="J702" s="68" t="n">
        <v>-0.0056821</v>
      </c>
      <c r="K702" s="68" t="n">
        <v>0.0051944</v>
      </c>
    </row>
    <row r="703" customFormat="false" ht="15" hidden="false" customHeight="false" outlineLevel="0" collapsed="false">
      <c r="A703" s="146" t="n">
        <v>1077</v>
      </c>
      <c r="B703" s="68" t="n">
        <v>0.015386</v>
      </c>
      <c r="C703" s="68" t="n">
        <v>-0.006855</v>
      </c>
      <c r="D703" s="68" t="n">
        <v>0.0060363</v>
      </c>
      <c r="E703" s="68" t="n">
        <v>0.0019578</v>
      </c>
      <c r="F703" s="68" t="n">
        <v>0.00064062</v>
      </c>
      <c r="G703" s="68" t="n">
        <v>0.002861</v>
      </c>
      <c r="H703" s="68" t="n">
        <v>0.00083588</v>
      </c>
      <c r="I703" s="68" t="n">
        <v>0.003512</v>
      </c>
      <c r="J703" s="68" t="n">
        <v>-0.0056273</v>
      </c>
      <c r="K703" s="68" t="n">
        <v>0.0051437</v>
      </c>
    </row>
    <row r="704" customFormat="false" ht="15" hidden="false" customHeight="false" outlineLevel="0" collapsed="false">
      <c r="A704" s="146" t="n">
        <v>1078</v>
      </c>
      <c r="B704" s="68" t="n">
        <v>0.015239</v>
      </c>
      <c r="C704" s="68" t="n">
        <v>-0.0067908</v>
      </c>
      <c r="D704" s="68" t="n">
        <v>0.0059789</v>
      </c>
      <c r="E704" s="68" t="n">
        <v>0.0019384</v>
      </c>
      <c r="F704" s="68" t="n">
        <v>0.00063456</v>
      </c>
      <c r="G704" s="68" t="n">
        <v>0.0028331</v>
      </c>
      <c r="H704" s="68" t="n">
        <v>0.00082793</v>
      </c>
      <c r="I704" s="68" t="n">
        <v>0.0034779</v>
      </c>
      <c r="J704" s="68" t="n">
        <v>-0.0055728</v>
      </c>
      <c r="K704" s="68" t="n">
        <v>0.0050934</v>
      </c>
    </row>
    <row r="705" customFormat="false" ht="15" hidden="false" customHeight="false" outlineLevel="0" collapsed="false">
      <c r="A705" s="146" t="n">
        <v>1079</v>
      </c>
      <c r="B705" s="68" t="n">
        <v>0.015093</v>
      </c>
      <c r="C705" s="68" t="n">
        <v>-0.0067267</v>
      </c>
      <c r="D705" s="68" t="n">
        <v>0.0059217</v>
      </c>
      <c r="E705" s="68" t="n">
        <v>0.0019192</v>
      </c>
      <c r="F705" s="68" t="n">
        <v>0.00062852</v>
      </c>
      <c r="G705" s="68" t="n">
        <v>0.0028054</v>
      </c>
      <c r="H705" s="68" t="n">
        <v>0.00082</v>
      </c>
      <c r="I705" s="68" t="n">
        <v>0.003444</v>
      </c>
      <c r="J705" s="68" t="n">
        <v>-0.0055186</v>
      </c>
      <c r="K705" s="68" t="n">
        <v>0.0050434</v>
      </c>
    </row>
    <row r="706" customFormat="false" ht="15" hidden="false" customHeight="false" outlineLevel="0" collapsed="false">
      <c r="A706" s="146" t="n">
        <v>1080</v>
      </c>
      <c r="B706" s="68" t="n">
        <v>0.014948</v>
      </c>
      <c r="C706" s="68" t="n">
        <v>-0.0066626</v>
      </c>
      <c r="D706" s="68" t="n">
        <v>0.0058647</v>
      </c>
      <c r="E706" s="68" t="n">
        <v>0.0019002</v>
      </c>
      <c r="F706" s="68" t="n">
        <v>0.00062249</v>
      </c>
      <c r="G706" s="68" t="n">
        <v>0.0027779</v>
      </c>
      <c r="H706" s="68" t="n">
        <v>0.00081209</v>
      </c>
      <c r="I706" s="68" t="n">
        <v>0.0034104</v>
      </c>
      <c r="J706" s="68" t="n">
        <v>-0.0054647</v>
      </c>
      <c r="K706" s="68" t="n">
        <v>0.0049938</v>
      </c>
    </row>
    <row r="707" customFormat="false" ht="15" hidden="false" customHeight="false" outlineLevel="0" collapsed="false">
      <c r="A707" s="146" t="n">
        <v>1081</v>
      </c>
      <c r="B707" s="68" t="n">
        <v>0.014803</v>
      </c>
      <c r="C707" s="68" t="n">
        <v>-0.0065986</v>
      </c>
      <c r="D707" s="68" t="n">
        <v>0.0058079</v>
      </c>
      <c r="E707" s="68" t="n">
        <v>0.0018813</v>
      </c>
      <c r="F707" s="68" t="n">
        <v>0.00061648</v>
      </c>
      <c r="G707" s="68" t="n">
        <v>0.0027505</v>
      </c>
      <c r="H707" s="68" t="n">
        <v>0.00080422</v>
      </c>
      <c r="I707" s="68" t="n">
        <v>0.0033769</v>
      </c>
      <c r="J707" s="68" t="n">
        <v>-0.0054112</v>
      </c>
      <c r="K707" s="68" t="n">
        <v>0.0049445</v>
      </c>
    </row>
    <row r="708" customFormat="false" ht="15" hidden="false" customHeight="false" outlineLevel="0" collapsed="false">
      <c r="A708" s="146" t="n">
        <v>1082</v>
      </c>
      <c r="B708" s="68" t="n">
        <v>0.014659</v>
      </c>
      <c r="C708" s="68" t="n">
        <v>-0.0065348</v>
      </c>
      <c r="D708" s="68" t="n">
        <v>0.0057513</v>
      </c>
      <c r="E708" s="68" t="n">
        <v>0.0018626</v>
      </c>
      <c r="F708" s="68" t="n">
        <v>0.00061049</v>
      </c>
      <c r="G708" s="68" t="n">
        <v>0.0027234</v>
      </c>
      <c r="H708" s="68" t="n">
        <v>0.00079637</v>
      </c>
      <c r="I708" s="68" t="n">
        <v>0.0033437</v>
      </c>
      <c r="J708" s="68" t="n">
        <v>-0.0053579</v>
      </c>
      <c r="K708" s="68" t="n">
        <v>0.0048956</v>
      </c>
    </row>
    <row r="709" customFormat="false" ht="15" hidden="false" customHeight="false" outlineLevel="0" collapsed="false">
      <c r="A709" s="146" t="n">
        <v>1083</v>
      </c>
      <c r="B709" s="68" t="n">
        <v>0.014515</v>
      </c>
      <c r="C709" s="68" t="n">
        <v>-0.0064712</v>
      </c>
      <c r="D709" s="68" t="n">
        <v>0.0056949</v>
      </c>
      <c r="E709" s="68" t="n">
        <v>0.0018441</v>
      </c>
      <c r="F709" s="68" t="n">
        <v>0.00060452</v>
      </c>
      <c r="G709" s="68" t="n">
        <v>0.0026964</v>
      </c>
      <c r="H709" s="68" t="n">
        <v>0.00078857</v>
      </c>
      <c r="I709" s="68" t="n">
        <v>0.0033106</v>
      </c>
      <c r="J709" s="68" t="n">
        <v>-0.005305</v>
      </c>
      <c r="K709" s="68" t="n">
        <v>0.0048471</v>
      </c>
    </row>
    <row r="710" customFormat="false" ht="15" hidden="false" customHeight="false" outlineLevel="0" collapsed="false">
      <c r="A710" s="146" t="n">
        <v>1084</v>
      </c>
      <c r="B710" s="68" t="n">
        <v>0.014372</v>
      </c>
      <c r="C710" s="68" t="n">
        <v>-0.0064077</v>
      </c>
      <c r="D710" s="68" t="n">
        <v>0.0056389</v>
      </c>
      <c r="E710" s="68" t="n">
        <v>0.0018257</v>
      </c>
      <c r="F710" s="68" t="n">
        <v>0.00059858</v>
      </c>
      <c r="G710" s="68" t="n">
        <v>0.0026696</v>
      </c>
      <c r="H710" s="68" t="n">
        <v>0.0007808</v>
      </c>
      <c r="I710" s="68" t="n">
        <v>0.0032778</v>
      </c>
      <c r="J710" s="68" t="n">
        <v>-0.0052525</v>
      </c>
      <c r="K710" s="68" t="n">
        <v>0.004799</v>
      </c>
    </row>
    <row r="711" customFormat="false" ht="15" hidden="false" customHeight="false" outlineLevel="0" collapsed="false">
      <c r="A711" s="146" t="n">
        <v>1085</v>
      </c>
      <c r="B711" s="68" t="n">
        <v>0.01423</v>
      </c>
      <c r="C711" s="68" t="n">
        <v>-0.0063446</v>
      </c>
      <c r="D711" s="68" t="n">
        <v>0.0055831</v>
      </c>
      <c r="E711" s="68" t="n">
        <v>0.0018075</v>
      </c>
      <c r="F711" s="68" t="n">
        <v>0.00059267</v>
      </c>
      <c r="G711" s="68" t="n">
        <v>0.0026431</v>
      </c>
      <c r="H711" s="68" t="n">
        <v>0.00077308</v>
      </c>
      <c r="I711" s="68" t="n">
        <v>0.0032453</v>
      </c>
      <c r="J711" s="68" t="n">
        <v>-0.0052004</v>
      </c>
      <c r="K711" s="68" t="n">
        <v>0.0047512</v>
      </c>
    </row>
    <row r="712" customFormat="false" ht="15" hidden="false" customHeight="false" outlineLevel="0" collapsed="false">
      <c r="A712" s="146" t="n">
        <v>1086</v>
      </c>
      <c r="B712" s="68" t="n">
        <v>0.014088</v>
      </c>
      <c r="C712" s="68" t="n">
        <v>-0.0062818</v>
      </c>
      <c r="D712" s="68" t="n">
        <v>0.0055277</v>
      </c>
      <c r="E712" s="68" t="n">
        <v>0.0017894</v>
      </c>
      <c r="F712" s="68" t="n">
        <v>0.00058679</v>
      </c>
      <c r="G712" s="68" t="n">
        <v>0.0026168</v>
      </c>
      <c r="H712" s="68" t="n">
        <v>0.00076541</v>
      </c>
      <c r="I712" s="68" t="n">
        <v>0.003213</v>
      </c>
      <c r="J712" s="68" t="n">
        <v>-0.0051486</v>
      </c>
      <c r="K712" s="68" t="n">
        <v>0.0047039</v>
      </c>
    </row>
    <row r="713" customFormat="false" ht="15" hidden="false" customHeight="false" outlineLevel="0" collapsed="false">
      <c r="A713" s="146" t="n">
        <v>1087</v>
      </c>
      <c r="B713" s="68" t="n">
        <v>0.013948</v>
      </c>
      <c r="C713" s="68" t="n">
        <v>-0.0062193</v>
      </c>
      <c r="D713" s="68" t="n">
        <v>0.0054727</v>
      </c>
      <c r="E713" s="68" t="n">
        <v>0.0017715</v>
      </c>
      <c r="F713" s="68" t="n">
        <v>0.00058095</v>
      </c>
      <c r="G713" s="68" t="n">
        <v>0.0025907</v>
      </c>
      <c r="H713" s="68" t="n">
        <v>0.00075778</v>
      </c>
      <c r="I713" s="68" t="n">
        <v>0.0031809</v>
      </c>
      <c r="J713" s="68" t="n">
        <v>-0.0050973</v>
      </c>
      <c r="K713" s="68" t="n">
        <v>0.0046569</v>
      </c>
    </row>
    <row r="714" customFormat="false" ht="15" hidden="false" customHeight="false" outlineLevel="0" collapsed="false">
      <c r="A714" s="146" t="n">
        <v>1088</v>
      </c>
      <c r="B714" s="68" t="n">
        <v>0.013809</v>
      </c>
      <c r="C714" s="68" t="n">
        <v>-0.0061572</v>
      </c>
      <c r="D714" s="68" t="n">
        <v>0.005418</v>
      </c>
      <c r="E714" s="68" t="n">
        <v>0.0017538</v>
      </c>
      <c r="F714" s="68" t="n">
        <v>0.00057514</v>
      </c>
      <c r="G714" s="68" t="n">
        <v>0.0025648</v>
      </c>
      <c r="H714" s="68" t="n">
        <v>0.00075021</v>
      </c>
      <c r="I714" s="68" t="n">
        <v>0.0031491</v>
      </c>
      <c r="J714" s="68" t="n">
        <v>-0.0050463</v>
      </c>
      <c r="K714" s="68" t="n">
        <v>0.0046104</v>
      </c>
    </row>
    <row r="715" customFormat="false" ht="15" hidden="false" customHeight="false" outlineLevel="0" collapsed="false">
      <c r="A715" s="146" t="n">
        <v>1089</v>
      </c>
      <c r="B715" s="68" t="n">
        <v>0.013671</v>
      </c>
      <c r="C715" s="68" t="n">
        <v>-0.0060955</v>
      </c>
      <c r="D715" s="68" t="n">
        <v>0.0053637</v>
      </c>
      <c r="E715" s="68" t="n">
        <v>0.0017363</v>
      </c>
      <c r="F715" s="68" t="n">
        <v>0.00056938</v>
      </c>
      <c r="G715" s="68" t="n">
        <v>0.0025391</v>
      </c>
      <c r="H715" s="68" t="n">
        <v>0.0007427</v>
      </c>
      <c r="I715" s="68" t="n">
        <v>0.0031176</v>
      </c>
      <c r="J715" s="68" t="n">
        <v>-0.0049958</v>
      </c>
      <c r="K715" s="68" t="n">
        <v>0.0045642</v>
      </c>
    </row>
    <row r="716" customFormat="false" ht="15" hidden="false" customHeight="false" outlineLevel="0" collapsed="false">
      <c r="A716" s="146" t="n">
        <v>1090</v>
      </c>
      <c r="B716" s="68" t="n">
        <v>0.013533</v>
      </c>
      <c r="C716" s="68" t="n">
        <v>-0.0060343</v>
      </c>
      <c r="D716" s="68" t="n">
        <v>0.0053099</v>
      </c>
      <c r="E716" s="68" t="n">
        <v>0.0017189</v>
      </c>
      <c r="F716" s="68" t="n">
        <v>0.00056367</v>
      </c>
      <c r="G716" s="68" t="n">
        <v>0.0025137</v>
      </c>
      <c r="H716" s="68" t="n">
        <v>0.00073525</v>
      </c>
      <c r="I716" s="68" t="n">
        <v>0.0030864</v>
      </c>
      <c r="J716" s="68" t="n">
        <v>-0.0049458</v>
      </c>
      <c r="K716" s="68" t="n">
        <v>0.0045185</v>
      </c>
    </row>
    <row r="717" customFormat="false" ht="15" hidden="false" customHeight="false" outlineLevel="0" collapsed="false">
      <c r="A717" s="146" t="n">
        <v>1091</v>
      </c>
      <c r="B717" s="68" t="n">
        <v>0.013397</v>
      </c>
      <c r="C717" s="68" t="n">
        <v>-0.0059736</v>
      </c>
      <c r="D717" s="68" t="n">
        <v>0.0052566</v>
      </c>
      <c r="E717" s="68" t="n">
        <v>0.0017017</v>
      </c>
      <c r="F717" s="68" t="n">
        <v>0.000558</v>
      </c>
      <c r="G717" s="68" t="n">
        <v>0.0024885</v>
      </c>
      <c r="H717" s="68" t="n">
        <v>0.00072786</v>
      </c>
      <c r="I717" s="68" t="n">
        <v>0.0030554</v>
      </c>
      <c r="J717" s="68" t="n">
        <v>-0.0048961</v>
      </c>
      <c r="K717" s="68" t="n">
        <v>0.0044732</v>
      </c>
    </row>
    <row r="718" customFormat="false" ht="15" hidden="false" customHeight="false" outlineLevel="0" collapsed="false">
      <c r="A718" s="146" t="n">
        <v>1092</v>
      </c>
      <c r="B718" s="68" t="n">
        <v>0.013263</v>
      </c>
      <c r="C718" s="68" t="n">
        <v>-0.0059134</v>
      </c>
      <c r="D718" s="68" t="n">
        <v>0.0052037</v>
      </c>
      <c r="E718" s="68" t="n">
        <v>0.0016847</v>
      </c>
      <c r="F718" s="68" t="n">
        <v>0.00055239</v>
      </c>
      <c r="G718" s="68" t="n">
        <v>0.0024635</v>
      </c>
      <c r="H718" s="68" t="n">
        <v>0.00072054</v>
      </c>
      <c r="I718" s="68" t="n">
        <v>0.0030248</v>
      </c>
      <c r="J718" s="68" t="n">
        <v>-0.004847</v>
      </c>
      <c r="K718" s="68" t="n">
        <v>0.0044284</v>
      </c>
    </row>
    <row r="719" customFormat="false" ht="15" hidden="false" customHeight="false" outlineLevel="0" collapsed="false">
      <c r="A719" s="146" t="n">
        <v>1093</v>
      </c>
      <c r="B719" s="68" t="n">
        <v>0.013129</v>
      </c>
      <c r="C719" s="68" t="n">
        <v>-0.0058537</v>
      </c>
      <c r="D719" s="68" t="n">
        <v>0.0051513</v>
      </c>
      <c r="E719" s="68" t="n">
        <v>0.0016678</v>
      </c>
      <c r="F719" s="68" t="n">
        <v>0.00054682</v>
      </c>
      <c r="G719" s="68" t="n">
        <v>0.0024388</v>
      </c>
      <c r="H719" s="68" t="n">
        <v>0.00071329</v>
      </c>
      <c r="I719" s="68" t="n">
        <v>0.0029944</v>
      </c>
      <c r="J719" s="68" t="n">
        <v>-0.0047983</v>
      </c>
      <c r="K719" s="68" t="n">
        <v>0.004384</v>
      </c>
    </row>
    <row r="720" customFormat="false" ht="15" hidden="false" customHeight="false" outlineLevel="0" collapsed="false">
      <c r="A720" s="146" t="n">
        <v>1094</v>
      </c>
      <c r="B720" s="68" t="n">
        <v>0.012997</v>
      </c>
      <c r="C720" s="68" t="n">
        <v>-0.0057947</v>
      </c>
      <c r="D720" s="68" t="n">
        <v>0.0050994</v>
      </c>
      <c r="E720" s="68" t="n">
        <v>0.0016511</v>
      </c>
      <c r="F720" s="68" t="n">
        <v>0.00054131</v>
      </c>
      <c r="G720" s="68" t="n">
        <v>0.0024143</v>
      </c>
      <c r="H720" s="68" t="n">
        <v>0.00070611</v>
      </c>
      <c r="I720" s="68" t="n">
        <v>0.0029643</v>
      </c>
      <c r="J720" s="68" t="n">
        <v>-0.0047501</v>
      </c>
      <c r="K720" s="68" t="n">
        <v>0.00434</v>
      </c>
    </row>
    <row r="721" customFormat="false" ht="15" hidden="false" customHeight="false" outlineLevel="0" collapsed="false">
      <c r="A721" s="146" t="n">
        <v>1095</v>
      </c>
      <c r="B721" s="68" t="n">
        <v>0.012866</v>
      </c>
      <c r="C721" s="68" t="n">
        <v>-0.0057362</v>
      </c>
      <c r="D721" s="68" t="n">
        <v>0.0050481</v>
      </c>
      <c r="E721" s="68" t="n">
        <v>0.0016346</v>
      </c>
      <c r="F721" s="68" t="n">
        <v>0.00053586</v>
      </c>
      <c r="G721" s="68" t="n">
        <v>0.0023901</v>
      </c>
      <c r="H721" s="68" t="n">
        <v>0.000699</v>
      </c>
      <c r="I721" s="68" t="n">
        <v>0.0029346</v>
      </c>
      <c r="J721" s="68" t="n">
        <v>-0.0047024</v>
      </c>
      <c r="K721" s="68" t="n">
        <v>0.0042965</v>
      </c>
    </row>
    <row r="722" customFormat="false" ht="15" hidden="false" customHeight="false" outlineLevel="0" collapsed="false">
      <c r="A722" s="146" t="n">
        <v>1096</v>
      </c>
      <c r="B722" s="68" t="n">
        <v>0.012737</v>
      </c>
      <c r="C722" s="68" t="n">
        <v>-0.0056784</v>
      </c>
      <c r="D722" s="68" t="n">
        <v>0.0049973</v>
      </c>
      <c r="E722" s="68" t="n">
        <v>0.0016182</v>
      </c>
      <c r="F722" s="68" t="n">
        <v>0.00053046</v>
      </c>
      <c r="G722" s="68" t="n">
        <v>0.0023661</v>
      </c>
      <c r="H722" s="68" t="n">
        <v>0.00069197</v>
      </c>
      <c r="I722" s="68" t="n">
        <v>0.0029051</v>
      </c>
      <c r="J722" s="68" t="n">
        <v>-0.0046552</v>
      </c>
      <c r="K722" s="68" t="n">
        <v>0.0042534</v>
      </c>
    </row>
    <row r="723" customFormat="false" ht="15" hidden="false" customHeight="false" outlineLevel="0" collapsed="false">
      <c r="A723" s="146" t="n">
        <v>1097</v>
      </c>
      <c r="B723" s="68" t="n">
        <v>0.012609</v>
      </c>
      <c r="C723" s="68" t="n">
        <v>-0.0056212</v>
      </c>
      <c r="D723" s="68" t="n">
        <v>0.0049471</v>
      </c>
      <c r="E723" s="68" t="n">
        <v>0.001602</v>
      </c>
      <c r="F723" s="68" t="n">
        <v>0.00052513</v>
      </c>
      <c r="G723" s="68" t="n">
        <v>0.0023424</v>
      </c>
      <c r="H723" s="68" t="n">
        <v>0.00068501</v>
      </c>
      <c r="I723" s="68" t="n">
        <v>0.002876</v>
      </c>
      <c r="J723" s="68" t="n">
        <v>-0.0046085</v>
      </c>
      <c r="K723" s="68" t="n">
        <v>0.0042108</v>
      </c>
    </row>
    <row r="724" customFormat="false" ht="15" hidden="false" customHeight="false" outlineLevel="0" collapsed="false">
      <c r="A724" s="146" t="n">
        <v>1098</v>
      </c>
      <c r="B724" s="68" t="n">
        <v>0.012482</v>
      </c>
      <c r="C724" s="68" t="n">
        <v>-0.0055647</v>
      </c>
      <c r="D724" s="68" t="n">
        <v>0.0048974</v>
      </c>
      <c r="E724" s="68" t="n">
        <v>0.001586</v>
      </c>
      <c r="F724" s="68" t="n">
        <v>0.00051985</v>
      </c>
      <c r="G724" s="68" t="n">
        <v>0.0023189</v>
      </c>
      <c r="H724" s="68" t="n">
        <v>0.00067814</v>
      </c>
      <c r="I724" s="68" t="n">
        <v>0.0028471</v>
      </c>
      <c r="J724" s="68" t="n">
        <v>-0.0045623</v>
      </c>
      <c r="K724" s="68" t="n">
        <v>0.0041686</v>
      </c>
    </row>
    <row r="725" customFormat="false" ht="15" hidden="false" customHeight="false" outlineLevel="0" collapsed="false">
      <c r="A725" s="146" t="n">
        <v>1099</v>
      </c>
      <c r="B725" s="68" t="n">
        <v>0.012357</v>
      </c>
      <c r="C725" s="68" t="n">
        <v>-0.0055089</v>
      </c>
      <c r="D725" s="68" t="n">
        <v>0.0048483</v>
      </c>
      <c r="E725" s="68" t="n">
        <v>0.0015701</v>
      </c>
      <c r="F725" s="68" t="n">
        <v>0.00051464</v>
      </c>
      <c r="G725" s="68" t="n">
        <v>0.0022957</v>
      </c>
      <c r="H725" s="68" t="n">
        <v>0.00067133</v>
      </c>
      <c r="I725" s="68" t="n">
        <v>0.0028186</v>
      </c>
      <c r="J725" s="68" t="n">
        <v>-0.0045166</v>
      </c>
      <c r="K725" s="68" t="n">
        <v>0.0041268</v>
      </c>
    </row>
    <row r="726" customFormat="false" ht="15" hidden="false" customHeight="false" outlineLevel="0" collapsed="false">
      <c r="A726" s="146" t="n">
        <v>1100</v>
      </c>
      <c r="B726" s="68" t="n">
        <v>0.012233</v>
      </c>
      <c r="C726" s="68" t="n">
        <v>-0.0054537</v>
      </c>
      <c r="D726" s="68" t="n">
        <v>0.0047997</v>
      </c>
      <c r="E726" s="68" t="n">
        <v>0.0015544</v>
      </c>
      <c r="F726" s="68" t="n">
        <v>0.00050948</v>
      </c>
      <c r="G726" s="68" t="n">
        <v>0.0022727</v>
      </c>
      <c r="H726" s="68" t="n">
        <v>0.00066461</v>
      </c>
      <c r="I726" s="68" t="n">
        <v>0.0027904</v>
      </c>
      <c r="J726" s="68" t="n">
        <v>-0.0044714</v>
      </c>
      <c r="K726" s="68" t="n">
        <v>0.0040855</v>
      </c>
    </row>
  </sheetData>
  <mergeCells count="8">
    <mergeCell ref="A2:K2"/>
    <mergeCell ref="N2:X2"/>
    <mergeCell ref="A3:K3"/>
    <mergeCell ref="N3:X3"/>
    <mergeCell ref="N11:X11"/>
    <mergeCell ref="O12:X12"/>
    <mergeCell ref="N17:X18"/>
    <mergeCell ref="N19:X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item1.xml><?xml version="1.0" encoding="utf-8"?>
<ct:contentTypeSchema xmlns:ct="http://schemas.microsoft.com/office/2006/metadata/contentType" xmlns:ma="http://schemas.microsoft.com/office/2006/metadata/properties/metaAttributes" ct:_="" ma:_="" ma:contentTypeName="Product Document" ma:contentTypeID="0x0101004FB52085B75CDA4BB117D2F77E1B4551009DCDB22E0A1A3747B9B0E609CFFAC20F" ma:contentTypeVersion="76" ma:contentTypeDescription="" ma:contentTypeScope="" ma:versionID="0bd98141a1fefc37617cf8d40fb09009">
  <xsd:schema xmlns:xsd="http://www.w3.org/2001/XMLSchema" xmlns:xs="http://www.w3.org/2001/XMLSchema" xmlns:p="http://schemas.microsoft.com/office/2006/metadata/properties" xmlns:ns2="a7de3cf1-ae34-44ca-b2ed-d5a63f0a83e6" targetNamespace="http://schemas.microsoft.com/office/2006/metadata/properties" ma:root="true" ma:fieldsID="c2a9743118ad21d794ec18d0c5890d0d" ns2:_="">
    <xsd:import namespace="a7de3cf1-ae34-44ca-b2ed-d5a63f0a83e6"/>
    <xsd:element name="properties">
      <xsd:complexType>
        <xsd:sequence>
          <xsd:element name="documentManagement">
            <xsd:complexType>
              <xsd:all>
                <xsd:element ref="ns2:DocumentOwner" minOccurs="0"/>
                <xsd:element ref="ns2:DocumentReleaseDate" minOccurs="0"/>
                <xsd:element ref="ns2:MarketingContact" minOccurs="0"/>
                <xsd:element ref="ns2:FileCreationType" minOccurs="0"/>
                <xsd:element ref="ns2:DocumentState" minOccurs="0"/>
                <xsd:element ref="ns2:MajorVersion" minOccurs="0"/>
                <xsd:element ref="ns2:MinorVersion" minOccurs="0"/>
                <xsd:element ref="ns2:ProductGroupName" minOccurs="0"/>
                <xsd:element ref="ns2:NDAAffected" minOccurs="0"/>
                <xsd:element ref="ns2:DocumentNumber" minOccurs="0"/>
                <xsd:element ref="ns2:ApplicationsEngineer" minOccurs="0"/>
                <xsd:element ref="ns2:ProductManager" minOccurs="0"/>
                <xsd:element ref="ns2:DocumentVersion" minOccurs="0"/>
                <xsd:element ref="ns2:LifeCycle" minOccurs="0"/>
                <xsd:element ref="ns2:fe87bfd0526848419731b643342ff04b" minOccurs="0"/>
                <xsd:element ref="ns2:h3ee1b898bd74c12918e9203d80949b2" minOccurs="0"/>
                <xsd:element ref="ns2:b8034fa6d3034ce783bae005a4d731ea" minOccurs="0"/>
                <xsd:element ref="ns2:ab6ee379d94b43e89a2eb8abd78c6307" minOccurs="0"/>
                <xsd:element ref="ns2:d7da0bc144e94a15adacbf32824072d5" minOccurs="0"/>
                <xsd:element ref="ns2:d0c01b928f1b461c952c3842428bd5af" minOccurs="0"/>
                <xsd:element ref="ns2:TaxCatchAll" minOccurs="0"/>
                <xsd:element ref="ns2:d7b383f838bb4bc6898f9d97dbcddf5b" minOccurs="0"/>
                <xsd:element ref="ns2:_dlc_DocId" minOccurs="0"/>
                <xsd:element ref="ns2:_dlc_DocIdUrl" minOccurs="0"/>
                <xsd:element ref="ns2:_dlc_DocIdPersistId" minOccurs="0"/>
                <xsd:element ref="ns2:a42fe354e87d4530a8d3c94f43c63cdb" minOccurs="0"/>
                <xsd:element ref="ns2:p80b4a82221543e98d11c926ac068db8" minOccurs="0"/>
                <xsd:element ref="ns2:TaxCatchAllLabel" minOccurs="0"/>
                <xsd:element ref="ns2:e877ac6e5a2041b089d1d54e4797a2ab" minOccurs="0"/>
                <xsd:element ref="ns2:a229b0826bab43a4aa160bf0e95472fa" minOccurs="0"/>
                <xsd:element ref="ns2:l6e97960507c42779561cfdb26250447" minOccurs="0"/>
                <xsd:element ref="ns2:PublishDate" minOccurs="0"/>
                <xsd:element ref="ns2:ReleaseStatus" minOccurs="0"/>
                <xsd:element ref="ns2:ProductLvlName" minOccurs="0"/>
                <xsd:element ref="ns2:SecurityClassTag" minOccurs="0"/>
                <xsd:element ref="ns2:DocumentHeadline" minOccurs="0"/>
                <xsd:element ref="ns2:DocumentSubHeadline" minOccurs="0"/>
                <xsd:element ref="ns2:AdditionalTitle" minOccurs="0"/>
                <xsd:element ref="ns2:ForDisti" minOccurs="0"/>
                <xsd:element ref="ns2:WebsiteAvailability" minOccurs="0"/>
                <xsd:element ref="ns2:DocDescription" minOccurs="0"/>
                <xsd:element ref="ns2:toolSoftwar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de3cf1-ae34-44ca-b2ed-d5a63f0a83e6" elementFormDefault="qualified">
    <xsd:import namespace="http://schemas.microsoft.com/office/2006/documentManagement/types"/>
    <xsd:import namespace="http://schemas.microsoft.com/office/infopath/2007/PartnerControls"/>
    <xsd:element name="DocumentOwner" ma:index="3" nillable="true" ma:displayName="Document Owner" ma:list="UserInfo" ma:SharePointGroup="0" ma:internalName="DocumentOwner" ma:readOnly="false"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ReleaseDate" ma:index="4" nillable="true" ma:displayName="Document Release Date" ma:format="DateOnly" ma:internalName="DocumentReleaseDate">
      <xsd:simpleType>
        <xsd:restriction base="dms:DateTime"/>
      </xsd:simpleType>
    </xsd:element>
    <xsd:element name="MarketingContact" ma:index="12" nillable="true" ma:displayName="Marketing Contact" ma:list="UserInfo" ma:SharePointGroup="0" ma:internalName="MarketingContact"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leCreationType" ma:index="14" nillable="true" ma:displayName="File Category" ma:default="Support" ma:format="Dropdown" ma:internalName="FileCreationType">
      <xsd:simpleType>
        <xsd:restriction base="dms:Choice">
          <xsd:enumeration value="Master"/>
          <xsd:enumeration value="Release"/>
          <xsd:enumeration value="Temp Export"/>
          <xsd:enumeration value="Support"/>
        </xsd:restriction>
      </xsd:simpleType>
    </xsd:element>
    <xsd:element name="DocumentState" ma:index="16" nillable="true" ma:displayName="Document Status" ma:default="draft" ma:format="Dropdown" ma:internalName="DocumentState">
      <xsd:simpleType>
        <xsd:restriction base="dms:Choice">
          <xsd:enumeration value="draft"/>
          <xsd:enumeration value="preliminary"/>
          <xsd:enumeration value="productive"/>
          <xsd:enumeration value="archived"/>
        </xsd:restriction>
      </xsd:simpleType>
    </xsd:element>
    <xsd:element name="MajorVersion" ma:index="17" nillable="true" ma:displayName="Major Version" ma:decimals="0" ma:default="0" ma:internalName="MajorVersion" ma:percentage="FALSE">
      <xsd:simpleType>
        <xsd:restriction base="dms:Number"/>
      </xsd:simpleType>
    </xsd:element>
    <xsd:element name="MinorVersion" ma:index="18" nillable="true" ma:displayName="Minor Version" ma:decimals="0" ma:default="1" ma:internalName="MinorVersion" ma:percentage="FALSE">
      <xsd:simpleType>
        <xsd:restriction base="dms:Number"/>
      </xsd:simpleType>
    </xsd:element>
    <xsd:element name="ProductGroupName" ma:index="19" nillable="true" ma:displayName="Product Group Name" ma:internalName="ProductGroupName">
      <xsd:simpleType>
        <xsd:restriction base="dms:Text">
          <xsd:maxLength value="50"/>
        </xsd:restriction>
      </xsd:simpleType>
    </xsd:element>
    <xsd:element name="NDAAffected" ma:index="20" nillable="true" ma:displayName="NDA Required" ma:default="0" ma:internalName="NDAAffected">
      <xsd:simpleType>
        <xsd:restriction base="dms:Boolean"/>
      </xsd:simpleType>
    </xsd:element>
    <xsd:element name="DocumentNumber" ma:index="21" nillable="true" ma:displayName="Document Number" ma:internalName="DocumentNumber">
      <xsd:simpleType>
        <xsd:restriction base="dms:Text">
          <xsd:maxLength value="255"/>
        </xsd:restriction>
      </xsd:simpleType>
    </xsd:element>
    <xsd:element name="ApplicationsEngineer" ma:index="22" nillable="true" ma:displayName="Applications Engineer" ma:list="UserInfo" ma:SharePointGroup="0" ma:internalName="ApplicationsEngineer"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ductManager" ma:index="23" nillable="true" ma:displayName="Product Manager" ma:list="UserInfo" ma:SharePointGroup="0" ma:internalName="ProductManag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Version" ma:index="24" nillable="true" ma:displayName="Document Version" ma:default="0-01" ma:internalName="DocumentVersion">
      <xsd:simpleType>
        <xsd:restriction base="dms:Text">
          <xsd:maxLength value="255"/>
        </xsd:restriction>
      </xsd:simpleType>
    </xsd:element>
    <xsd:element name="LifeCycle" ma:index="25" nillable="true" ma:displayName="Life Cycle Status" ma:default="Idea" ma:internalName="LifeCycle">
      <xsd:complexType>
        <xsd:complexContent>
          <xsd:extension base="dms:MultiChoice">
            <xsd:sequence>
              <xsd:element name="Value" maxOccurs="unbounded" minOccurs="0" nillable="true">
                <xsd:simpleType>
                  <xsd:restriction base="dms:Choice">
                    <xsd:enumeration value="Idea"/>
                    <xsd:enumeration value="Preliminary"/>
                    <xsd:enumeration value="Production"/>
                    <xsd:enumeration value="Discontinued"/>
                    <xsd:enumeration value="EOL"/>
                  </xsd:restriction>
                </xsd:simpleType>
              </xsd:element>
            </xsd:sequence>
          </xsd:extension>
        </xsd:complexContent>
      </xsd:complexType>
    </xsd:element>
    <xsd:element name="fe87bfd0526848419731b643342ff04b" ma:index="29" nillable="true" ma:taxonomy="true" ma:internalName="fe87bfd0526848419731b643342ff04b" ma:taxonomyFieldName="SecurityClass" ma:displayName="Security Class" ma:default="" ma:fieldId="{fe87bfd0-5268-4841-9731-b643342ff04b}" ma:sspId="a920d115-6045-4aef-b9c4-f45e7ceaef07" ma:termSetId="5b0e1c96-2ae5-4925-a708-cf9024e472c1" ma:anchorId="00000000-0000-0000-0000-000000000000" ma:open="false" ma:isKeyword="false">
      <xsd:complexType>
        <xsd:sequence>
          <xsd:element ref="pc:Terms" minOccurs="0" maxOccurs="1"/>
        </xsd:sequence>
      </xsd:complexType>
    </xsd:element>
    <xsd:element name="h3ee1b898bd74c12918e9203d80949b2" ma:index="30" ma:taxonomy="true" ma:internalName="h3ee1b898bd74c12918e9203d80949b2" ma:taxonomyFieldName="DocumentLanguage" ma:displayName="Document Language" ma:indexed="true" ma:default="159;#English|6f61fba7-fec9-4188-9a5d-49c83ffb9d0f" ma:fieldId="{13ee1b89-8bd7-4c12-918e-9203d80949b2}" ma:sspId="a920d115-6045-4aef-b9c4-f45e7ceaef07" ma:termSetId="7da63962-0ac8-4c1e-b3a5-76031ef57d10" ma:anchorId="00000000-0000-0000-0000-000000000000" ma:open="false" ma:isKeyword="false">
      <xsd:complexType>
        <xsd:sequence>
          <xsd:element ref="pc:Terms" minOccurs="0" maxOccurs="1"/>
        </xsd:sequence>
      </xsd:complexType>
    </xsd:element>
    <xsd:element name="b8034fa6d3034ce783bae005a4d731ea" ma:index="32" nillable="true" ma:taxonomy="true" ma:internalName="b8034fa6d3034ce783bae005a4d731ea" ma:taxonomyFieldName="ProductGroup" ma:displayName="Product Group" ma:default="" ma:fieldId="{b8034fa6-d303-4ce7-83ba-e005a4d731ea}" ma:taxonomyMulti="true" ma:sspId="a920d115-6045-4aef-b9c4-f45e7ceaef07" ma:termSetId="b5c414bf-e7fd-453e-8105-6ac467776fe3" ma:anchorId="00000000-0000-0000-0000-000000000000" ma:open="false" ma:isKeyword="false">
      <xsd:complexType>
        <xsd:sequence>
          <xsd:element ref="pc:Terms" minOccurs="0" maxOccurs="1"/>
        </xsd:sequence>
      </xsd:complexType>
    </xsd:element>
    <xsd:element name="ab6ee379d94b43e89a2eb8abd78c6307" ma:index="34" nillable="true" ma:taxonomy="true" ma:internalName="ab6ee379d94b43e89a2eb8abd78c6307" ma:taxonomyFieldName="ProductFamily" ma:displayName="Product Family" ma:default="" ma:fieldId="{ab6ee379-d94b-43e8-9a2e-b8abd78c6307}" ma:taxonomyMulti="true" ma:sspId="a920d115-6045-4aef-b9c4-f45e7ceaef07" ma:termSetId="2020fd1c-7302-4511-bd53-e9104f98550e" ma:anchorId="00000000-0000-0000-0000-000000000000" ma:open="false" ma:isKeyword="false">
      <xsd:complexType>
        <xsd:sequence>
          <xsd:element ref="pc:Terms" minOccurs="0" maxOccurs="1"/>
        </xsd:sequence>
      </xsd:complexType>
    </xsd:element>
    <xsd:element name="d7da0bc144e94a15adacbf32824072d5" ma:index="35" ma:taxonomy="true" ma:internalName="d7da0bc144e94a15adacbf32824072d5" ma:taxonomyFieldName="DocumentType" ma:displayName="Document Type" ma:indexed="true" ma:default="" ma:fieldId="{d7da0bc1-44e9-4a15-adac-bf32824072d5}" ma:sspId="a920d115-6045-4aef-b9c4-f45e7ceaef07" ma:termSetId="4b797dcc-21b3-4edc-b0d2-033dd78c666a" ma:anchorId="00000000-0000-0000-0000-000000000000" ma:open="false" ma:isKeyword="false">
      <xsd:complexType>
        <xsd:sequence>
          <xsd:element ref="pc:Terms" minOccurs="0" maxOccurs="1"/>
        </xsd:sequence>
      </xsd:complexType>
    </xsd:element>
    <xsd:element name="d0c01b928f1b461c952c3842428bd5af" ma:index="36" nillable="true" ma:taxonomy="true" ma:internalName="d0c01b928f1b461c952c3842428bd5af" ma:taxonomyFieldName="ProductLine" ma:displayName="Product Line" ma:default="" ma:fieldId="{d0c01b92-8f1b-461c-952c-3842428bd5af}" ma:taxonomyMulti="true" ma:sspId="a920d115-6045-4aef-b9c4-f45e7ceaef07" ma:termSetId="a24591a4-f87a-44b2-939e-fc1748813558" ma:anchorId="00000000-0000-0000-0000-000000000000" ma:open="false" ma:isKeyword="false">
      <xsd:complexType>
        <xsd:sequence>
          <xsd:element ref="pc:Terms" minOccurs="0" maxOccurs="1"/>
        </xsd:sequence>
      </xsd:complexType>
    </xsd:element>
    <xsd:element name="TaxCatchAll" ma:index="37" nillable="true" ma:displayName="Taxonomy Catch All Column" ma:hidden="true" ma:list="{46bb75fc-be58-4e05-bd89-50e3f634b95f}" ma:internalName="TaxCatchAll" ma:showField="CatchAllData" ma:web="a7de3cf1-ae34-44ca-b2ed-d5a63f0a83e6">
      <xsd:complexType>
        <xsd:complexContent>
          <xsd:extension base="dms:MultiChoiceLookup">
            <xsd:sequence>
              <xsd:element name="Value" type="dms:Lookup" maxOccurs="unbounded" minOccurs="0" nillable="true"/>
            </xsd:sequence>
          </xsd:extension>
        </xsd:complexContent>
      </xsd:complexType>
    </xsd:element>
    <xsd:element name="d7b383f838bb4bc6898f9d97dbcddf5b" ma:index="38" nillable="true" ma:taxonomy="true" ma:internalName="d7b383f838bb4bc6898f9d97dbcddf5b" ma:taxonomyFieldName="BusinessLine" ma:displayName="Business Line" ma:default="" ma:fieldId="{d7b383f8-38bb-4bc6-898f-9d97dbcddf5b}" ma:taxonomyMulti="true" ma:sspId="a920d115-6045-4aef-b9c4-f45e7ceaef07" ma:termSetId="e5802a4b-7ec5-4d09-8297-77966e44825f" ma:anchorId="00000000-0000-0000-0000-000000000000" ma:open="false" ma:isKeyword="false">
      <xsd:complexType>
        <xsd:sequence>
          <xsd:element ref="pc:Terms" minOccurs="0" maxOccurs="1"/>
        </xsd:sequence>
      </xsd:complexType>
    </xsd:element>
    <xsd:element name="_dlc_DocId" ma:index="40" nillable="true" ma:displayName="Document ID Value" ma:description="The value of the document ID assigned to this item." ma:internalName="_dlc_DocId" ma:readOnly="true">
      <xsd:simpleType>
        <xsd:restriction base="dms:Text"/>
      </xsd:simpleType>
    </xsd:element>
    <xsd:element name="_dlc_DocIdUrl" ma:index="4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2" nillable="true" ma:displayName="Persist ID" ma:description="Keep ID on add." ma:hidden="true" ma:internalName="_dlc_DocIdPersistId" ma:readOnly="true">
      <xsd:simpleType>
        <xsd:restriction base="dms:Boolean"/>
      </xsd:simpleType>
    </xsd:element>
    <xsd:element name="a42fe354e87d4530a8d3c94f43c63cdb" ma:index="43" nillable="true" ma:taxonomy="true" ma:internalName="a42fe354e87d4530a8d3c94f43c63cdb" ma:taxonomyFieldName="Division" ma:displayName="Division" ma:default="" ma:fieldId="{a42fe354-e87d-4530-a8d3-c94f43c63cdb}" ma:taxonomyMulti="true" ma:sspId="a920d115-6045-4aef-b9c4-f45e7ceaef07" ma:termSetId="76b089cb-69da-4884-90a6-402457c2d43b" ma:anchorId="00000000-0000-0000-0000-000000000000" ma:open="false" ma:isKeyword="false">
      <xsd:complexType>
        <xsd:sequence>
          <xsd:element ref="pc:Terms" minOccurs="0" maxOccurs="1"/>
        </xsd:sequence>
      </xsd:complexType>
    </xsd:element>
    <xsd:element name="p80b4a82221543e98d11c926ac068db8" ma:index="44" nillable="true" ma:taxonomy="true" ma:internalName="p80b4a82221543e98d11c926ac068db8" ma:taxonomyFieldName="ProductArea" ma:displayName="Product Area" ma:default="" ma:fieldId="{980b4a82-2215-43e9-8d11-c926ac068db8}" ma:taxonomyMulti="true" ma:sspId="a920d115-6045-4aef-b9c4-f45e7ceaef07" ma:termSetId="4ef782bb-fba5-4838-95fa-5b744f083cad" ma:anchorId="00000000-0000-0000-0000-000000000000" ma:open="false" ma:isKeyword="false">
      <xsd:complexType>
        <xsd:sequence>
          <xsd:element ref="pc:Terms" minOccurs="0" maxOccurs="1"/>
        </xsd:sequence>
      </xsd:complexType>
    </xsd:element>
    <xsd:element name="TaxCatchAllLabel" ma:index="45" nillable="true" ma:displayName="Taxonomy Catch All Column1" ma:hidden="true" ma:list="{46bb75fc-be58-4e05-bd89-50e3f634b95f}" ma:internalName="TaxCatchAllLabel" ma:readOnly="true" ma:showField="CatchAllDataLabel" ma:web="a7de3cf1-ae34-44ca-b2ed-d5a63f0a83e6">
      <xsd:complexType>
        <xsd:complexContent>
          <xsd:extension base="dms:MultiChoiceLookup">
            <xsd:sequence>
              <xsd:element name="Value" type="dms:Lookup" maxOccurs="unbounded" minOccurs="0" nillable="true"/>
            </xsd:sequence>
          </xsd:extension>
        </xsd:complexContent>
      </xsd:complexType>
    </xsd:element>
    <xsd:element name="e877ac6e5a2041b089d1d54e4797a2ab" ma:index="46" nillable="true" ma:taxonomy="true" ma:internalName="e877ac6e5a2041b089d1d54e4797a2ab" ma:taxonomyFieldName="DocSecurityClass" ma:displayName="Document Security Class" ma:default="" ma:fieldId="{e877ac6e-5a20-41b0-89d1-d54e4797a2ab}" ma:sspId="a920d115-6045-4aef-b9c4-f45e7ceaef07" ma:termSetId="5b0e1c96-2ae5-4925-a708-cf9024e472c1" ma:anchorId="00000000-0000-0000-0000-000000000000" ma:open="false" ma:isKeyword="false">
      <xsd:complexType>
        <xsd:sequence>
          <xsd:element ref="pc:Terms" minOccurs="0" maxOccurs="1"/>
        </xsd:sequence>
      </xsd:complexType>
    </xsd:element>
    <xsd:element name="a229b0826bab43a4aa160bf0e95472fa" ma:index="48" nillable="true" ma:taxonomy="true" ma:internalName="a229b0826bab43a4aa160bf0e95472fa" ma:taxonomyFieldName="DocumentGroup" ma:displayName="Document Group" ma:indexed="true" ma:default="" ma:fieldId="{a229b082-6bab-43a4-aa16-0bf0e95472fa}" ma:sspId="a920d115-6045-4aef-b9c4-f45e7ceaef07" ma:termSetId="c81f9394-e4a5-4f89-a856-7ec4f5b8545a" ma:anchorId="00000000-0000-0000-0000-000000000000" ma:open="false" ma:isKeyword="false">
      <xsd:complexType>
        <xsd:sequence>
          <xsd:element ref="pc:Terms" minOccurs="0" maxOccurs="1"/>
        </xsd:sequence>
      </xsd:complexType>
    </xsd:element>
    <xsd:element name="l6e97960507c42779561cfdb26250447" ma:index="50" nillable="true" ma:taxonomy="true" ma:internalName="l6e97960507c42779561cfdb26250447" ma:taxonomyFieldName="SpecialCustomer" ma:displayName="Special Customer" ma:default="" ma:fieldId="{56e97960-507c-4277-9561-cfdb26250447}" ma:taxonomyMulti="true" ma:sspId="a920d115-6045-4aef-b9c4-f45e7ceaef07" ma:termSetId="12c021fd-4bb8-403f-bd7f-8c5c3f78357b" ma:anchorId="00000000-0000-0000-0000-000000000000" ma:open="false" ma:isKeyword="false">
      <xsd:complexType>
        <xsd:sequence>
          <xsd:element ref="pc:Terms" minOccurs="0" maxOccurs="1"/>
        </xsd:sequence>
      </xsd:complexType>
    </xsd:element>
    <xsd:element name="PublishDate" ma:index="51" nillable="true" ma:displayName="Publish Date" ma:default="[today]" ma:format="DateOnly" ma:internalName="PublishDate">
      <xsd:simpleType>
        <xsd:restriction base="dms:DateTime"/>
      </xsd:simpleType>
    </xsd:element>
    <xsd:element name="ReleaseStatus" ma:index="52" nillable="true" ma:displayName="Release Status" ma:default="pending" ma:format="Dropdown" ma:hidden="true" ma:internalName="ReleaseStatus" ma:readOnly="false">
      <xsd:simpleType>
        <xsd:restriction base="dms:Choice">
          <xsd:enumeration value="pending"/>
          <xsd:enumeration value="waiting for approval"/>
          <xsd:enumeration value="approved"/>
          <xsd:enumeration value="rejected"/>
        </xsd:restriction>
      </xsd:simpleType>
    </xsd:element>
    <xsd:element name="ProductLvlName" ma:index="53" nillable="true" ma:displayName="Product Lvl Name" ma:internalName="ProductLvlName" ma:readOnly="false">
      <xsd:simpleType>
        <xsd:restriction base="dms:Text">
          <xsd:maxLength value="255"/>
        </xsd:restriction>
      </xsd:simpleType>
    </xsd:element>
    <xsd:element name="SecurityClassTag" ma:index="54" nillable="true" ma:displayName="Security Class Tag" ma:internalName="SecurityClassTag" ma:readOnly="false">
      <xsd:simpleType>
        <xsd:restriction base="dms:Text">
          <xsd:maxLength value="255"/>
        </xsd:restriction>
      </xsd:simpleType>
    </xsd:element>
    <xsd:element name="DocumentHeadline" ma:index="55" nillable="true" ma:displayName="Document Headline" ma:hidden="true" ma:internalName="DocumentHeadline" ma:readOnly="false">
      <xsd:simpleType>
        <xsd:restriction base="dms:Text">
          <xsd:maxLength value="255"/>
        </xsd:restriction>
      </xsd:simpleType>
    </xsd:element>
    <xsd:element name="DocumentSubHeadline" ma:index="56" nillable="true" ma:displayName="Document Sub Headline" ma:hidden="true" ma:internalName="DocumentSubHeadline" ma:readOnly="false">
      <xsd:simpleType>
        <xsd:restriction base="dms:Text">
          <xsd:maxLength value="255"/>
        </xsd:restriction>
      </xsd:simpleType>
    </xsd:element>
    <xsd:element name="AdditionalTitle" ma:index="57" nillable="true" ma:displayName="Additional Title" ma:hidden="true" ma:internalName="AdditionalTitle" ma:readOnly="false">
      <xsd:simpleType>
        <xsd:restriction base="dms:Text">
          <xsd:maxLength value="255"/>
        </xsd:restriction>
      </xsd:simpleType>
    </xsd:element>
    <xsd:element name="ForDisti" ma:index="58" nillable="true" ma:displayName="For Disti" ma:default="1" ma:internalName="ForDisti">
      <xsd:simpleType>
        <xsd:restriction base="dms:Boolean"/>
      </xsd:simpleType>
    </xsd:element>
    <xsd:element name="WebsiteAvailability" ma:index="59" nillable="true" ma:displayName="Website Availability" ma:default="Free download" ma:format="Dropdown" ma:internalName="WebsiteAvailability">
      <xsd:simpleType>
        <xsd:restriction base="dms:Choice">
          <xsd:enumeration value="Free download"/>
          <xsd:enumeration value="Request document (no download)"/>
          <xsd:enumeration value="No reference on website"/>
        </xsd:restriction>
      </xsd:simpleType>
    </xsd:element>
    <xsd:element name="DocDescription" ma:index="60" nillable="true" ma:displayName="Document Description" ma:internalName="DocDescription">
      <xsd:simpleType>
        <xsd:restriction base="dms:Text">
          <xsd:maxLength value="255"/>
        </xsd:restriction>
      </xsd:simpleType>
    </xsd:element>
    <xsd:element name="toolSoftwares" ma:index="62" nillable="true" ma:displayName="Tools &amp; Software" ma:list="{d94d7b27-88bb-44b4-9758-eb5f3c6140b4}" ma:internalName="toolSoftwares" ma:showField="Title" ma:web="a7de3cf1-ae34-44ca-b2ed-d5a63f0a83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9" ma:displayName="Content Type"/>
        <xsd:element ref="dc:title" minOccurs="0" maxOccurs="1" ma:index="49"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d7da0bc144e94a15adacbf32824072d5 xmlns="a7de3cf1-ae34-44ca-b2ed-d5a63f0a83e6">
      <Terms xmlns="http://schemas.microsoft.com/office/infopath/2007/PartnerControls">
        <TermInfo>
          <TermName>Application Data</TermName>
          <TermId>2e6f72ee-d9bc-41a2-8fde-fc03aa732bcd</TermId>
        </TermInfo>
      </Terms>
    </d7da0bc144e94a15adacbf32824072d5>
    <p80b4a82221543e98d11c926ac068db8 xmlns="a7de3cf1-ae34-44ca-b2ed-d5a63f0a83e6">
      <Terms xmlns="http://schemas.microsoft.com/office/infopath/2007/PartnerControls">
        <TermInfo>
          <TermName>Light Sensors</TermName>
          <TermId>08e2dba0-e35c-459a-a3e8-df7db91ae888</TermId>
        </TermInfo>
      </Terms>
    </p80b4a82221543e98d11c926ac068db8>
    <ForDisti xmlns="a7de3cf1-ae34-44ca-b2ed-d5a63f0a83e6">true</ForDisti>
    <MajorVersion xmlns="a7de3cf1-ae34-44ca-b2ed-d5a63f0a83e6">2</MajorVersion>
    <fe87bfd0526848419731b643342ff04b xmlns="a7de3cf1-ae34-44ca-b2ed-d5a63f0a83e6">
      <Terms xmlns="http://schemas.microsoft.com/office/infopath/2007/PartnerControls">
        <TermInfo>
          <TermName>Public</TermName>
          <TermId>26529e39-5b0f-4e83-a924-28e78b7261d8</TermId>
        </TermInfo>
      </Terms>
    </fe87bfd0526848419731b643342ff04b>
    <a42fe354e87d4530a8d3c94f43c63cdb xmlns="a7de3cf1-ae34-44ca-b2ed-d5a63f0a83e6">
      <Terms xmlns="http://schemas.microsoft.com/office/infopath/2007/PartnerControls">
        <TermInfo>
          <TermName>AOS</TermName>
          <TermId>d55e338a-3379-4638-bbec-d9c93453b297</TermId>
        </TermInfo>
      </Terms>
    </a42fe354e87d4530a8d3c94f43c63cdb>
    <DocumentHeadline xmlns="a7de3cf1-ae34-44ca-b2ed-d5a63f0a83e6" xsi:nil="true"/>
    <DocDescription xmlns="a7de3cf1-ae34-44ca-b2ed-d5a63f0a83e6">AS7341 - from ADC to LUX and CCT</DocDescription>
    <DocumentReleaseDate xmlns="a7de3cf1-ae34-44ca-b2ed-d5a63f0a83e6">2020-01-16T23:00:00+00:00</DocumentReleaseDate>
    <a229b0826bab43a4aa160bf0e95472fa xmlns="a7de3cf1-ae34-44ca-b2ed-d5a63f0a83e6">
      <Terms xmlns="http://schemas.microsoft.com/office/infopath/2007/PartnerControls">
        <TermInfo>
          <TermName>Product Documentation</TermName>
          <TermId>401d1f54-986f-459f-a07f-d3b32b2b053a</TermId>
        </TermInfo>
      </Terms>
    </a229b0826bab43a4aa160bf0e95472fa>
    <FileCreationType xmlns="a7de3cf1-ae34-44ca-b2ed-d5a63f0a83e6">Support</FileCreationType>
    <h3ee1b898bd74c12918e9203d80949b2 xmlns="a7de3cf1-ae34-44ca-b2ed-d5a63f0a83e6">
      <Terms xmlns="http://schemas.microsoft.com/office/infopath/2007/PartnerControls">
        <TermInfo>
          <TermName>English</TermName>
          <TermId>6f61fba7-fec9-4188-9a5d-49c83ffb9d0f</TermId>
        </TermInfo>
      </Terms>
    </h3ee1b898bd74c12918e9203d80949b2>
    <ab6ee379d94b43e89a2eb8abd78c6307 xmlns="a7de3cf1-ae34-44ca-b2ed-d5a63f0a83e6">
      <Terms xmlns="http://schemas.microsoft.com/office/infopath/2007/PartnerControls">
        <TermInfo>
          <TermName>Multi Spectral Sensing</TermName>
          <TermId>fd26eb6d-f536-4557-8c6f-9e7b12f9f3c8</TermId>
        </TermInfo>
      </Terms>
    </ab6ee379d94b43e89a2eb8abd78c6307>
    <l6e97960507c42779561cfdb26250447 xmlns="a7de3cf1-ae34-44ca-b2ed-d5a63f0a83e6">
      <Terms xmlns="http://schemas.microsoft.com/office/infopath/2007/PartnerControls"/>
    </l6e97960507c42779561cfdb26250447>
    <MinorVersion xmlns="a7de3cf1-ae34-44ca-b2ed-d5a63f0a83e6">0</MinorVersion>
    <d7b383f838bb4bc6898f9d97dbcddf5b xmlns="a7de3cf1-ae34-44ca-b2ed-d5a63f0a83e6">
      <Terms xmlns="http://schemas.microsoft.com/office/infopath/2007/PartnerControls">
        <TermInfo>
          <TermName>Color ＆ Spectral Sensors</TermName>
          <TermId>ee91a136-5e81-47f3-b3c9-8eb0f92759f2</TermId>
        </TermInfo>
      </Terms>
    </d7b383f838bb4bc6898f9d97dbcddf5b>
    <toolSoftwares xmlns="a7de3cf1-ae34-44ca-b2ed-d5a63f0a83e6">
      <Value>270</Value>
    </toolSoftwares>
    <DocumentState xmlns="a7de3cf1-ae34-44ca-b2ed-d5a63f0a83e6">productive</DocumentState>
    <DocumentVersion xmlns="a7de3cf1-ae34-44ca-b2ed-d5a63f0a83e6">2-00</DocumentVersion>
    <LifeCycle xmlns="a7de3cf1-ae34-44ca-b2ed-d5a63f0a83e6">
      <Value>Production</Value>
    </LifeCycle>
    <b8034fa6d3034ce783bae005a4d731ea xmlns="a7de3cf1-ae34-44ca-b2ed-d5a63f0a83e6">
      <Terms xmlns="http://schemas.microsoft.com/office/infopath/2007/PartnerControls">
        <TermInfo>
          <TermName>AS7341</TermName>
          <TermId>6bdaad1d-c51e-47c9-a6c2-5602bc1468ab</TermId>
        </TermInfo>
      </Terms>
    </b8034fa6d3034ce783bae005a4d731ea>
    <WebsiteAvailability xmlns="a7de3cf1-ae34-44ca-b2ed-d5a63f0a83e6">Free download</WebsiteAvailability>
    <e877ac6e5a2041b089d1d54e4797a2ab xmlns="a7de3cf1-ae34-44ca-b2ed-d5a63f0a83e6">
      <Terms xmlns="http://schemas.microsoft.com/office/infopath/2007/PartnerControls"/>
    </e877ac6e5a2041b089d1d54e4797a2ab>
    <ReleaseStatus xmlns="a7de3cf1-ae34-44ca-b2ed-d5a63f0a83e6">approved</ReleaseStatus>
    <MarketingContact xmlns="a7de3cf1-ae34-44ca-b2ed-d5a63f0a83e6">
      <UserInfo>
        <DisplayName>Kevin Jensen</DisplayName>
        <AccountId>4213</AccountId>
        <AccountType/>
      </UserInfo>
    </MarketingContact>
    <NDAAffected xmlns="a7de3cf1-ae34-44ca-b2ed-d5a63f0a83e6">false</NDAAffected>
    <ApplicationsEngineer xmlns="a7de3cf1-ae34-44ca-b2ed-d5a63f0a83e6">
      <UserInfo>
        <DisplayName>Frank Krumbein</DisplayName>
        <AccountId>4245</AccountId>
        <AccountType/>
      </UserInfo>
    </ApplicationsEngineer>
    <ProductManager xmlns="a7de3cf1-ae34-44ca-b2ed-d5a63f0a83e6">
      <UserInfo>
        <DisplayName>Holger Pless</DisplayName>
        <AccountId>4888</AccountId>
        <AccountType/>
      </UserInfo>
    </ProductManager>
    <ProductLvlName xmlns="a7de3cf1-ae34-44ca-b2ed-d5a63f0a83e6">AS7341</ProductLvlName>
    <d0c01b928f1b461c952c3842428bd5af xmlns="a7de3cf1-ae34-44ca-b2ed-d5a63f0a83e6">
      <Terms xmlns="http://schemas.microsoft.com/office/infopath/2007/PartnerControls">
        <TermInfo>
          <TermName>Optical Sensing Frontends Spectral</TermName>
          <TermId>53b621ef-969e-4b95-8331-32edd5eafde8</TermId>
        </TermInfo>
      </Terms>
    </d0c01b928f1b461c952c3842428bd5af>
    <DocumentSubHeadline xmlns="a7de3cf1-ae34-44ca-b2ed-d5a63f0a83e6" xsi:nil="true"/>
    <DocumentOwner xmlns="a7de3cf1-ae34-44ca-b2ed-d5a63f0a83e6">
      <UserInfo>
        <DisplayName>Frank Krumbein</DisplayName>
        <AccountId>4245</AccountId>
        <AccountType/>
      </UserInfo>
    </DocumentOwner>
    <TaxCatchAll xmlns="a7de3cf1-ae34-44ca-b2ed-d5a63f0a83e6"/>
    <PublishDate xmlns="a7de3cf1-ae34-44ca-b2ed-d5a63f0a83e6">2019-12-09T10:09:25+00:00</PublishDate>
    <ProductGroupName xmlns="a7de3cf1-ae34-44ca-b2ed-d5a63f0a83e6">AS7341</ProductGroupName>
    <DocumentNumber xmlns="a7de3cf1-ae34-44ca-b2ed-d5a63f0a83e6">AD000198</DocumentNumber>
    <SecurityClassTag xmlns="a7de3cf1-ae34-44ca-b2ed-d5a63f0a83e6">PUBLIC</SecurityClassTag>
    <AdditionalTitle xmlns="a7de3cf1-ae34-44ca-b2ed-d5a63f0a83e6" xsi:nil="true"/>
    <_dlc_DocId xmlns="a7de3cf1-ae34-44ca-b2ed-d5a63f0a83e6">AMSPRODUCTS-53-10103</_dlc_DocId>
    <_dlc_DocIdUrl xmlns="a7de3cf1-ae34-44ca-b2ed-d5a63f0a83e6">
      <Url>http://intranet.ams.com/sites/products/pdc/_layouts/15/DocIdRedir.aspx?ID=AMSPRODUCTS-53-10103</Url>
      <Description>AMSPRODUCTS-53-10103</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CE48EA-3B8E-4CF5-993B-F51107C75E0C}"/>
</file>

<file path=customXml/itemProps2.xml><?xml version="1.0" encoding="utf-8"?>
<ds:datastoreItem xmlns:ds="http://schemas.openxmlformats.org/officeDocument/2006/customXml" ds:itemID="{D8FD132B-E251-4BE3-B929-B4CD1BF65149}">
  <ds:schemaRefs>
    <ds:schemaRef ds:uri="http://schemas.microsoft.com/sharepoint/events"/>
  </ds:schemaRefs>
</ds:datastoreItem>
</file>

<file path=customXml/itemProps3.xml><?xml version="1.0" encoding="utf-8"?>
<ds:datastoreItem xmlns:ds="http://schemas.openxmlformats.org/officeDocument/2006/customXml" ds:itemID="{C1B5B418-6792-4DDE-9B72-16AAB60FAC26}"/>
</file>

<file path=customXml/itemProps4.xml><?xml version="1.0" encoding="utf-8"?>
<ds:datastoreItem xmlns:ds="http://schemas.openxmlformats.org/officeDocument/2006/customXml" ds:itemID="{7579A8DB-A007-483E-80D8-9C75426C0749}">
  <ds:schemaRefs>
    <ds:schemaRef ds:uri="http://schemas.openxmlformats.org/package/2006/metadata/core-properties"/>
    <ds:schemaRef ds:uri="5a7dfc80-4cfb-486c-a06d-09d462bc6a68"/>
    <ds:schemaRef ds:uri="http://schemas.microsoft.com/office/2006/documentManagement/types"/>
    <ds:schemaRef ds:uri="http://purl.org/dc/terms/"/>
    <ds:schemaRef ds:uri="http://purl.org/dc/elements/1.1/"/>
    <ds:schemaRef ds:uri="a7de3cf1-ae34-44ca-b2ed-d5a63f0a83e6"/>
    <ds:schemaRef ds:uri="http://purl.org/dc/dcmitype/"/>
    <ds:schemaRef ds:uri="http://schemas.microsoft.com/office/infopath/2007/PartnerControls"/>
    <ds:schemaRef ds:uri="6b3fdee5-2331-439c-ac4d-3840b7f21527"/>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517FD4BE-AC51-42F0-8B94-5071C958DD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LibreOffice/6.2.3.2$Windows_X86_64 LibreOffice_project/aecc05fe267cc68dde00352a451aa867b3b546ac</Application>
  <Company>ams 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2019-06-13T16:06:22Z</dcterms:created>
  <dc:creator>Frank Krum;frank.krumbein@ams.com</dc:creator>
  <dc:description/>
  <dc:language>es-ES</dc:language>
  <cp:lastModifiedBy>Frank Krumbein</cp:lastModifiedBy>
  <dcterms:modified xsi:type="dcterms:W3CDTF">2020-01-17T11:17:25Z</dcterms:modified>
  <cp:revision>0</cp:revision>
  <dc:subject/>
  <dc:title>AS7341: Application Data (English)</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pproval">
    <vt:lpwstr>Approved</vt:lpwstr>
  </property>
  <property fmtid="{D5CDD505-2E9C-101B-9397-08002B2CF9AE}" pid="4" name="BusinessLine">
    <vt:lpwstr>211;#Color ＆ Spectral Sensors|ee91a136-5e81-47f3-b3c9-8eb0f92759f2</vt:lpwstr>
  </property>
  <property fmtid="{D5CDD505-2E9C-101B-9397-08002B2CF9AE}" pid="5" name="Company">
    <vt:lpwstr>ams AG</vt:lpwstr>
  </property>
  <property fmtid="{D5CDD505-2E9C-101B-9397-08002B2CF9AE}" pid="6" name="ContentTypeId">
    <vt:lpwstr>0x0101004FB52085B75CDA4BB117D2F77E1B4551009DCDB22E0A1A3747B9B0E609CFFAC20F</vt:lpwstr>
  </property>
  <property fmtid="{D5CDD505-2E9C-101B-9397-08002B2CF9AE}" pid="7" name="Division">
    <vt:lpwstr>182;#AOS|d55e338a-3379-4638-bbec-d9c93453b297</vt:lpwstr>
  </property>
  <property fmtid="{D5CDD505-2E9C-101B-9397-08002B2CF9AE}" pid="8" name="DocSecurity">
    <vt:i4>0</vt:i4>
  </property>
  <property fmtid="{D5CDD505-2E9C-101B-9397-08002B2CF9AE}" pid="9" name="Document Editors">
    <vt:lpwstr/>
  </property>
  <property fmtid="{D5CDD505-2E9C-101B-9397-08002B2CF9AE}" pid="10" name="DocumentGroup">
    <vt:lpwstr>765</vt:lpwstr>
  </property>
  <property fmtid="{D5CDD505-2E9C-101B-9397-08002B2CF9AE}" pid="11" name="DocumentLanguage">
    <vt:lpwstr>159</vt:lpwstr>
  </property>
  <property fmtid="{D5CDD505-2E9C-101B-9397-08002B2CF9AE}" pid="12" name="DocumentType">
    <vt:lpwstr>764</vt:lpwstr>
  </property>
  <property fmtid="{D5CDD505-2E9C-101B-9397-08002B2CF9AE}" pid="13" name="HandleVersion">
    <vt:lpwstr>New version of existing document</vt:lpwstr>
  </property>
  <property fmtid="{D5CDD505-2E9C-101B-9397-08002B2CF9AE}" pid="14" name="HyperlinksChanged">
    <vt:bool>0</vt:bool>
  </property>
  <property fmtid="{D5CDD505-2E9C-101B-9397-08002B2CF9AE}" pid="15" name="LinksUpToDate">
    <vt:bool>0</vt:bool>
  </property>
  <property fmtid="{D5CDD505-2E9C-101B-9397-08002B2CF9AE}" pid="16" name="PreviousDocumentID">
    <vt:lpwstr>10123.0000000000</vt:lpwstr>
  </property>
  <property fmtid="{D5CDD505-2E9C-101B-9397-08002B2CF9AE}" pid="17" name="ProductArea">
    <vt:lpwstr>164;#Light Sensors|08e2dba0-e35c-459a-a3e8-df7db91ae888</vt:lpwstr>
  </property>
  <property fmtid="{D5CDD505-2E9C-101B-9397-08002B2CF9AE}" pid="18" name="ProductFamily">
    <vt:lpwstr>1050;#Multi Spectral Sensing|fd26eb6d-f536-4557-8c6f-9e7b12f9f3c8</vt:lpwstr>
  </property>
  <property fmtid="{D5CDD505-2E9C-101B-9397-08002B2CF9AE}" pid="19" name="ProductGroup">
    <vt:lpwstr>935;#AS7341|6bdaad1d-c51e-47c9-a6c2-5602bc1468ab</vt:lpwstr>
  </property>
  <property fmtid="{D5CDD505-2E9C-101B-9397-08002B2CF9AE}" pid="20" name="ProductLine">
    <vt:lpwstr>1049;#Optical Sensing Frontends Spectral|53b621ef-969e-4b95-8331-32edd5eafde8</vt:lpwstr>
  </property>
  <property fmtid="{D5CDD505-2E9C-101B-9397-08002B2CF9AE}" pid="21" name="ScaleCrop">
    <vt:bool>0</vt:bool>
  </property>
  <property fmtid="{D5CDD505-2E9C-101B-9397-08002B2CF9AE}" pid="22" name="SecretUsers">
    <vt:lpwstr/>
  </property>
  <property fmtid="{D5CDD505-2E9C-101B-9397-08002B2CF9AE}" pid="23" name="SecurityClass">
    <vt:lpwstr>279</vt:lpwstr>
  </property>
  <property fmtid="{D5CDD505-2E9C-101B-9397-08002B2CF9AE}" pid="24" name="ShareDoc">
    <vt:bool>0</vt:bool>
  </property>
  <property fmtid="{D5CDD505-2E9C-101B-9397-08002B2CF9AE}" pid="25" name="SpecialCustomer">
    <vt:lpwstr/>
  </property>
  <property fmtid="{D5CDD505-2E9C-101B-9397-08002B2CF9AE}" pid="26" name="WorkflowChangePath">
    <vt:lpwstr>e9012dfd-4006-472e-80c4-8a6a9ed28e6a,10;e9012dfd-4006-472e-80c4-8a6a9ed28e6a,10;e9012dfd-4006-472e-80c4-8a6a9ed28e6a,10;</vt:lpwstr>
  </property>
  <property fmtid="{D5CDD505-2E9C-101B-9397-08002B2CF9AE}" pid="27" name="_dlc_DocIdItemGuid">
    <vt:lpwstr>bd530ecf-ebe3-4df9-9281-b0ac6c29decd</vt:lpwstr>
  </property>
</Properties>
</file>