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E:\GitHub\Gewachshaus\others\"/>
    </mc:Choice>
  </mc:AlternateContent>
  <xr:revisionPtr revIDLastSave="0" documentId="13_ncr:1_{A332BC77-B8F9-4812-822D-BD4B664A4501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Lis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" i="1" l="1"/>
  <c r="G19" i="1" l="1"/>
  <c r="A19" i="1"/>
  <c r="G17" i="1"/>
  <c r="A17" i="1"/>
  <c r="G16" i="1"/>
  <c r="A16" i="1"/>
  <c r="A38" i="1"/>
  <c r="G38" i="1"/>
  <c r="A37" i="1"/>
  <c r="G37" i="1"/>
  <c r="A36" i="1"/>
  <c r="G36" i="1"/>
  <c r="A35" i="1"/>
  <c r="G35" i="1"/>
  <c r="A34" i="1"/>
  <c r="G34" i="1"/>
  <c r="A33" i="1"/>
  <c r="A31" i="1"/>
  <c r="G31" i="1"/>
  <c r="A30" i="1"/>
  <c r="G30" i="1"/>
  <c r="A29" i="1"/>
  <c r="G29" i="1"/>
  <c r="A28" i="1"/>
  <c r="G28" i="1"/>
  <c r="A27" i="1"/>
  <c r="G27" i="1"/>
  <c r="A26" i="1"/>
  <c r="G26" i="1"/>
  <c r="A25" i="1"/>
  <c r="G25" i="1"/>
  <c r="A24" i="1"/>
  <c r="G24" i="1"/>
  <c r="A5" i="1"/>
  <c r="A6" i="1"/>
  <c r="A7" i="1"/>
  <c r="A8" i="1"/>
  <c r="A9" i="1"/>
  <c r="A10" i="1"/>
  <c r="A11" i="1"/>
  <c r="A12" i="1"/>
  <c r="A13" i="1"/>
  <c r="A14" i="1"/>
  <c r="A15" i="1"/>
  <c r="A18" i="1"/>
  <c r="A20" i="1"/>
  <c r="A21" i="1"/>
  <c r="A22" i="1"/>
  <c r="A23" i="1"/>
  <c r="G23" i="1"/>
  <c r="G22" i="1"/>
  <c r="G21" i="1"/>
  <c r="G20" i="1"/>
  <c r="G5" i="1"/>
  <c r="G6" i="1"/>
  <c r="G7" i="1"/>
  <c r="G8" i="1"/>
  <c r="G9" i="1"/>
  <c r="G10" i="1"/>
  <c r="G11" i="1"/>
  <c r="G12" i="1"/>
  <c r="G13" i="1"/>
  <c r="G14" i="1"/>
  <c r="G15" i="1"/>
  <c r="G32" i="1" l="1"/>
</calcChain>
</file>

<file path=xl/sharedStrings.xml><?xml version="1.0" encoding="utf-8"?>
<sst xmlns="http://schemas.openxmlformats.org/spreadsheetml/2006/main" count="113" uniqueCount="75">
  <si>
    <t>Name:</t>
  </si>
  <si>
    <t>Klasse:</t>
  </si>
  <si>
    <t>3TPST</t>
  </si>
  <si>
    <t>Pos.</t>
  </si>
  <si>
    <t>Artikel</t>
  </si>
  <si>
    <t>Artikel-Nr.</t>
  </si>
  <si>
    <t>Link</t>
  </si>
  <si>
    <t>Menge</t>
  </si>
  <si>
    <t>Stückpreis</t>
  </si>
  <si>
    <t>Gesamtpreis</t>
  </si>
  <si>
    <t>Kevin Muller / Marten / Lucas</t>
  </si>
  <si>
    <t>DHT22 AM2302 Temperatursensor und Luftfeuchtigkeitssensor</t>
  </si>
  <si>
    <t>7425753780031</t>
  </si>
  <si>
    <t>link</t>
  </si>
  <si>
    <t>ESP32 Dev KitC V4 ESP32-WROOM-32</t>
  </si>
  <si>
    <t>4260581556921</t>
  </si>
  <si>
    <t>Bodenfeuchtesensor Hygrometer Modul V1.2 kapazitiv</t>
  </si>
  <si>
    <t>4260581553753</t>
  </si>
  <si>
    <t>Step-Down Modul LM2596S</t>
  </si>
  <si>
    <t>4260581554392</t>
  </si>
  <si>
    <t>Speicherkartenmodul Micro-SD SPI</t>
  </si>
  <si>
    <t>7426817667077</t>
  </si>
  <si>
    <t>1,8 Zoll SPI TFT Display</t>
  </si>
  <si>
    <t>4260581550028</t>
  </si>
  <si>
    <t>Volt-Amperemeter DSN-VC288</t>
  </si>
  <si>
    <t>4260581553012</t>
  </si>
  <si>
    <t>40 Stk. Jumper Wire 20 cm F2F</t>
  </si>
  <si>
    <t>4260581552404</t>
  </si>
  <si>
    <t>40 Stk. Jumper Wire 20 cm F2M</t>
  </si>
  <si>
    <t>4260581552244</t>
  </si>
  <si>
    <t>40 Stk. Jumper Wire 20 cm M2M</t>
  </si>
  <si>
    <t>4260581552282</t>
  </si>
  <si>
    <t>KF-301 1-Relais 5V Modul Low-Level-Trigger</t>
  </si>
  <si>
    <t>4260581551841</t>
  </si>
  <si>
    <t>be quiet! Pure Wings 2, 80 mm</t>
  </si>
  <si>
    <t>BQT BL044</t>
  </si>
  <si>
    <t>Entwicklerboards - Ladegerät für Li-Ion / LiPo Akkus, USB/DC/Sol</t>
  </si>
  <si>
    <t>DEBO PWR SOLAR1</t>
  </si>
  <si>
    <t>Kippschalter 16(4)A-250VAC, 1x Ein-Ein, Metallhebel</t>
  </si>
  <si>
    <t>KS C3910</t>
  </si>
  <si>
    <t>Raspberry Pi - Adapter micro-HDMI auf HDMI, 1m, schwarz</t>
  </si>
  <si>
    <t>RPI M-HDMI HDMI2</t>
  </si>
  <si>
    <t>Entwicklerboards - NeoPixel-Ring mit 16 WS2812 RGB-LEDs</t>
  </si>
  <si>
    <t>DEBO LED NP16</t>
  </si>
  <si>
    <t>LED, 5 mm, bedrahtet, warmweiß, 18000 mcd, 15°</t>
  </si>
  <si>
    <t>LED 5-18000 WW</t>
  </si>
  <si>
    <t>Entwicklerboards - Solarpanel, 0,5 W</t>
  </si>
  <si>
    <t>DEBO SOLAR 0.5W</t>
  </si>
  <si>
    <t>NiMh Akku, 9-V-Block, 250 mAh, 1er-Pack</t>
  </si>
  <si>
    <t>NH XC 9V</t>
  </si>
  <si>
    <t>Solar- und Leichtlaufmotor, 0,4 - 5,9 V</t>
  </si>
  <si>
    <t>SOLAR 90002L</t>
  </si>
  <si>
    <t>DEBO1 3.7LI 1.0A</t>
  </si>
  <si>
    <t>Entwicklerboards - Ladeplatine für 3,7V Li-Akkus, USB-C, 1A</t>
  </si>
  <si>
    <t>Entwicklerboards - Breakout-Board mit microUSB</t>
  </si>
  <si>
    <t>DEBO MICROUSB</t>
  </si>
  <si>
    <t>Raspberry Pi - Micro-USB Power Kabel</t>
  </si>
  <si>
    <t>RPI MICRO USB 10</t>
  </si>
  <si>
    <t>Header-Female-2.54_2x16</t>
  </si>
  <si>
    <t>C24778</t>
  </si>
  <si>
    <t>Header-Female-2.54_2x3</t>
  </si>
  <si>
    <t>Header-Female-2.54_1x5</t>
  </si>
  <si>
    <t>Header-Female-2.54_1x13</t>
  </si>
  <si>
    <t>Header-Female-2.54_2x20</t>
  </si>
  <si>
    <t>C92272</t>
  </si>
  <si>
    <t>C50950</t>
  </si>
  <si>
    <t>C52709</t>
  </si>
  <si>
    <t>C50982</t>
  </si>
  <si>
    <t>Gewächshaus - Team C</t>
  </si>
  <si>
    <t>KY-012 Buzzer Modul aktiv</t>
  </si>
  <si>
    <t>4260581558871</t>
  </si>
  <si>
    <t>LED Matrix MAX7219 4x64</t>
  </si>
  <si>
    <t>4260581550509</t>
  </si>
  <si>
    <t>Raspberry - Display LCD-Touch, 7", IPS</t>
  </si>
  <si>
    <t>RPI LCD 7TD 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</si>
</sst>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1007]"/>
  </numFmts>
  <fonts count="5" x14ac:knownFonts="1">
    <font>
      <sz val="11"/>
      <color theme="1"/>
      <name val="Calibri"/>
      <family val="2"/>
      <scheme val="minor"/>
    </font>
    <font>
      <sz val="18"/>
      <color theme="0" tint="0.89999084444715716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3" borderId="0" xfId="0" applyFill="1"/>
    <xf numFmtId="0" fontId="2" fillId="3" borderId="0" xfId="0" applyFont="1" applyFill="1" applyAlignment="1">
      <alignment horizontal="right"/>
    </xf>
    <xf numFmtId="0" fontId="2" fillId="3" borderId="1" xfId="0" applyFont="1" applyFill="1" applyBorder="1"/>
    <xf numFmtId="49" fontId="1" fillId="2" borderId="0" xfId="0" applyNumberFormat="1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left" vertical="center"/>
    </xf>
    <xf numFmtId="1" fontId="1" fillId="2" borderId="0" xfId="0" applyNumberFormat="1" applyFont="1" applyFill="1" applyAlignment="1">
      <alignment horizontal="center" vertical="center"/>
    </xf>
    <xf numFmtId="0" fontId="2" fillId="3" borderId="2" xfId="0" applyFont="1" applyFill="1" applyBorder="1"/>
    <xf numFmtId="3" fontId="4" fillId="3" borderId="3" xfId="0" applyNumberFormat="1" applyFont="1" applyFill="1" applyBorder="1"/>
    <xf numFmtId="49" fontId="4" fillId="3" borderId="4" xfId="0" applyNumberFormat="1" applyFont="1" applyFill="1" applyBorder="1"/>
    <xf numFmtId="1" fontId="4" fillId="3" borderId="4" xfId="0" applyNumberFormat="1" applyFont="1" applyFill="1" applyBorder="1"/>
    <xf numFmtId="164" fontId="4" fillId="3" borderId="4" xfId="0" applyNumberFormat="1" applyFont="1" applyFill="1" applyBorder="1"/>
    <xf numFmtId="164" fontId="4" fillId="3" borderId="5" xfId="0" applyNumberFormat="1" applyFont="1" applyFill="1" applyBorder="1"/>
    <xf numFmtId="0" fontId="3" fillId="0" borderId="0" xfId="1" applyAlignment="1">
      <alignment horizontal="center"/>
    </xf>
    <xf numFmtId="49" fontId="3" fillId="3" borderId="4" xfId="1" applyNumberFormat="1" applyFill="1" applyBorder="1" applyAlignment="1">
      <alignment horizontal="center"/>
    </xf>
    <xf numFmtId="3" fontId="4" fillId="3" borderId="1" xfId="0" applyNumberFormat="1" applyFont="1" applyFill="1" applyBorder="1"/>
    <xf numFmtId="49" fontId="4" fillId="3" borderId="1" xfId="0" applyNumberFormat="1" applyFont="1" applyFill="1" applyBorder="1"/>
    <xf numFmtId="49" fontId="3" fillId="3" borderId="1" xfId="1" applyNumberFormat="1" applyFill="1" applyBorder="1" applyAlignment="1">
      <alignment horizontal="center"/>
    </xf>
    <xf numFmtId="1" fontId="4" fillId="3" borderId="1" xfId="0" applyNumberFormat="1" applyFont="1" applyFill="1" applyBorder="1"/>
    <xf numFmtId="164" fontId="4" fillId="3" borderId="1" xfId="0" applyNumberFormat="1" applyFont="1" applyFill="1" applyBorder="1"/>
    <xf numFmtId="0" fontId="4" fillId="3" borderId="6" xfId="0" applyFont="1" applyFill="1" applyBorder="1"/>
    <xf numFmtId="0" fontId="4" fillId="3" borderId="7" xfId="0" applyFont="1" applyFill="1" applyBorder="1"/>
    <xf numFmtId="0" fontId="4" fillId="3" borderId="7" xfId="0" applyFont="1" applyFill="1" applyBorder="1" applyAlignment="1">
      <alignment horizontal="center"/>
    </xf>
    <xf numFmtId="0" fontId="3" fillId="3" borderId="7" xfId="1" applyNumberFormat="1" applyFill="1" applyBorder="1"/>
    <xf numFmtId="0" fontId="4" fillId="3" borderId="7" xfId="0" applyFont="1" applyFill="1" applyBorder="1" applyAlignment="1">
      <alignment horizontal="right"/>
    </xf>
    <xf numFmtId="164" fontId="4" fillId="3" borderId="8" xfId="0" applyNumberFormat="1" applyFont="1" applyFill="1" applyBorder="1"/>
    <xf numFmtId="0" fontId="0" fillId="3" borderId="0" xfId="0" applyFill="1" applyAlignment="1">
      <alignment horizontal="center"/>
    </xf>
  </cellXfs>
  <cellStyles count="2">
    <cellStyle name="Link" xfId="1" builtinId="8"/>
    <cellStyle name="Standard" xfId="0" builtinId="0"/>
  </cellStyles>
  <dxfs count="9"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#,##0.00\ [$€-1007]"/>
      <fill>
        <patternFill patternType="solid">
          <fgColor indexed="64"/>
          <bgColor rgb="FFFFFFFF"/>
        </patternFill>
      </fill>
      <border>
        <left style="thin">
          <color rgb="FF000000"/>
        </left>
        <vertical style="thin">
          <color rgb="FF000000"/>
        </vertical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#,##0.00\ [$€-1007]"/>
      <fill>
        <patternFill patternType="solid">
          <fgColor indexed="64"/>
          <bgColor rgb="FFFFFFFF"/>
        </patternFill>
      </fill>
      <border>
        <left style="thin">
          <color rgb="FF000000"/>
        </left>
        <right style="thin">
          <color rgb="FF000000"/>
        </right>
        <vertical style="thin">
          <color rgb="FF000000"/>
        </vertical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" formatCode="0"/>
      <fill>
        <patternFill patternType="solid">
          <fgColor indexed="64"/>
          <bgColor rgb="FFFFFFFF"/>
        </patternFill>
      </fill>
      <border>
        <left style="thin">
          <color rgb="FF000000"/>
        </left>
        <right style="thin">
          <color rgb="FF000000"/>
        </right>
        <vertical style="thin">
          <color rgb="FF000000"/>
        </vertical>
      </border>
    </dxf>
    <dxf>
      <numFmt numFmtId="30" formatCode="@"/>
      <fill>
        <patternFill patternType="solid">
          <fgColor indexed="64"/>
          <bgColor rgb="FFFFFFFF"/>
        </patternFill>
      </fill>
      <border outline="0">
        <left style="thin">
          <color rgb="FF000000"/>
        </left>
        <right style="thin">
          <color rgb="FF000000"/>
        </right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fill>
        <patternFill patternType="solid">
          <fgColor indexed="64"/>
          <bgColor rgb="FFFFFFFF"/>
        </patternFill>
      </fill>
      <border>
        <left style="thin">
          <color rgb="FF000000"/>
        </left>
        <right style="thin">
          <color rgb="FF000000"/>
        </right>
        <vertical style="thin">
          <color rgb="FF000000"/>
        </vertical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fill>
        <patternFill patternType="solid">
          <fgColor indexed="64"/>
          <bgColor rgb="FFFFFFFF"/>
        </patternFill>
      </fill>
      <border outline="0">
        <left style="thin">
          <color rgb="FF000000"/>
        </left>
        <right style="thin">
          <color rgb="FF000000"/>
        </right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" formatCode="#,##0"/>
      <fill>
        <patternFill patternType="solid">
          <fgColor indexed="64"/>
          <bgColor rgb="FFFFFFFF"/>
        </patternFill>
      </fill>
      <border>
        <right style="thin">
          <color rgb="FF000000"/>
        </right>
        <vertical style="thin">
          <color rgb="FF000000"/>
        </vertical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 tint="0.89999084444715716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493296</xdr:colOff>
      <xdr:row>0</xdr:row>
      <xdr:rowOff>0</xdr:rowOff>
    </xdr:from>
    <xdr:to>
      <xdr:col>6</xdr:col>
      <xdr:colOff>1315246</xdr:colOff>
      <xdr:row>2</xdr:row>
      <xdr:rowOff>180474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52E8A656-AA1E-F6C4-359B-AE89713BF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6096" y="0"/>
          <a:ext cx="821950" cy="570999"/>
        </a:xfrm>
        <a:prstGeom prst="rect">
          <a:avLst/>
        </a:prstGeom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Ansicht1" id="{FEB6E6B8-B94D-4B36-B0A4-822DFCD14F99}">
    <nsvFilter filterId="{95B24B1E-02BB-4FDA-8D7D-D0FF32E551F7}" ref="A4:G39" tableId="2"/>
  </namedSheetView>
  <namedSheetView name="Tabelle1" id="{85323B43-DE71-4969-9B23-612C2177C2C6}">
    <nsvFilter filterId="{95B24B1E-02BB-4FDA-8D7D-D0FF32E551F7}" ref="A4:G39" tableId="2"/>
  </namedSheetView>
</namedSheetView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B24B1E-02BB-4FDA-8D7D-D0FF32E551F7}" name="Tabelle2" displayName="Tabelle2" ref="A4:G39" totalsRowShown="0" headerRowDxfId="8" dataDxfId="7">
  <autoFilter ref="A4:G39" xr:uid="{95B24B1E-02BB-4FDA-8D7D-D0FF32E551F7}"/>
  <tableColumns count="7">
    <tableColumn id="1" xr3:uid="{EF398944-B0D8-4890-91B4-95F47976D810}" name="Pos." dataDxfId="6">
      <calculatedColumnFormula>IF(B5="","",COUNTA($B$5:B5))</calculatedColumnFormula>
    </tableColumn>
    <tableColumn id="2" xr3:uid="{93A1D010-41BB-498B-90C6-E93A8642400F}" name="Artikel" dataDxfId="5"/>
    <tableColumn id="3" xr3:uid="{61706940-765A-4403-A968-AAD2D6D16197}" name="Artikel-Nr." dataDxfId="4"/>
    <tableColumn id="4" xr3:uid="{68AE1D3B-EBBB-4693-B211-AFA18E0B4E6E}" name="Link" dataDxfId="3"/>
    <tableColumn id="5" xr3:uid="{52E63BDB-717D-4065-B4C9-465A85055A82}" name="Menge" dataDxfId="2"/>
    <tableColumn id="6" xr3:uid="{4A9F5DBB-EC58-4026-B0AD-BF1B77294449}" name="Stückpreis" dataDxfId="1"/>
    <tableColumn id="7" xr3:uid="{92DF3514-310F-4C7A-9E9B-E51209FC9F04}" name="Gesamtpreis" dataDxfId="0">
      <calculatedColumnFormula>SUM(E5*F5)</calculatedColumn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3A1CC5B-E461-4BC1-AE1C-286956412572}">
  <we:reference id="wa104380955" version="3.16.2.1" store="de-DE" storeType="OMEX"/>
  <we:alternateReferences>
    <we:reference id="wa104380955" version="3.16.2.1" store="wa104380955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reichelt.de/entwicklerboards-ladegeraet-fuer-li-ion-lipo-akkus-usb-dc-sol-debo-pwr-solar1-p235495.html?search=DEBO+PWR" TargetMode="External"/><Relationship Id="rId18" Type="http://schemas.openxmlformats.org/officeDocument/2006/relationships/hyperlink" Target="https://www.reichelt.de/entwicklerboards-solarpanel-0-5-w-debo-solar-0-5w-p254385.html?search=DEBO+Solar" TargetMode="External"/><Relationship Id="rId26" Type="http://schemas.openxmlformats.org/officeDocument/2006/relationships/hyperlink" Target="https://item.szlcsc.com/562473.html" TargetMode="External"/><Relationship Id="rId3" Type="http://schemas.openxmlformats.org/officeDocument/2006/relationships/hyperlink" Target="https://www.az-delivery.de/fr/products/bodenfeuchte-sensor-modul-v1-2?variant=12461193887840" TargetMode="External"/><Relationship Id="rId21" Type="http://schemas.openxmlformats.org/officeDocument/2006/relationships/hyperlink" Target="https://www.reichelt.de/entwicklerboards-ladeplatine-fuer-3-7v-li-akkus-usb-c-1a-debo1-3-7li-1-0a-p291398.html?search=DEBO1" TargetMode="External"/><Relationship Id="rId34" Type="http://schemas.openxmlformats.org/officeDocument/2006/relationships/table" Target="../tables/table1.xml"/><Relationship Id="rId7" Type="http://schemas.openxmlformats.org/officeDocument/2006/relationships/hyperlink" Target="https://www.az-delivery.de/products/dsn-vc288-volt-amperemeter?variant=6112976175131" TargetMode="External"/><Relationship Id="rId12" Type="http://schemas.openxmlformats.org/officeDocument/2006/relationships/hyperlink" Target="https://www.reichelt.de/be-quiet-pure-wings-2-80-mm-bqt-bl044-p142573.html?search=BQT+BL" TargetMode="External"/><Relationship Id="rId17" Type="http://schemas.openxmlformats.org/officeDocument/2006/relationships/hyperlink" Target="https://www.reichelt.de/led-5-mm-bedrahtet-warmweiss-18000-mcd-15--led-5-18000-ww-p163992.html?&amp;trstct=pos_0&amp;nbc=1" TargetMode="External"/><Relationship Id="rId25" Type="http://schemas.openxmlformats.org/officeDocument/2006/relationships/hyperlink" Target="https://item.szlcsc.com/562474.html" TargetMode="External"/><Relationship Id="rId33" Type="http://schemas.openxmlformats.org/officeDocument/2006/relationships/drawing" Target="../drawings/drawing1.xml"/><Relationship Id="rId2" Type="http://schemas.openxmlformats.org/officeDocument/2006/relationships/hyperlink" Target="https://www.az-delivery.de/fr/products/esp-32-dev-kit-c-v4?variant=30871551836256" TargetMode="External"/><Relationship Id="rId16" Type="http://schemas.openxmlformats.org/officeDocument/2006/relationships/hyperlink" Target="https://www.reichelt.de/entwicklerboards-neopixel-ring-mit-16-ws2812-rgb-leds-debo-led-np16-p235466.html?search=DEBO+LED+NP" TargetMode="External"/><Relationship Id="rId20" Type="http://schemas.openxmlformats.org/officeDocument/2006/relationships/hyperlink" Target="https://www.reichelt.de/solar-und-leichtlaufmotor-0-4-5-9-v-solar-90002l-p175933.html?search=SOLAR" TargetMode="External"/><Relationship Id="rId29" Type="http://schemas.openxmlformats.org/officeDocument/2006/relationships/hyperlink" Target="https://www.az-delivery.de/products/buzzer-modul-aktiv" TargetMode="External"/><Relationship Id="rId1" Type="http://schemas.openxmlformats.org/officeDocument/2006/relationships/hyperlink" Target="https://www.az-delivery.de/fr/products/dht22?variant=6112546029595" TargetMode="External"/><Relationship Id="rId6" Type="http://schemas.openxmlformats.org/officeDocument/2006/relationships/hyperlink" Target="https://www.az-delivery.de/products/1-8-zoll-spi-tft-display" TargetMode="External"/><Relationship Id="rId11" Type="http://schemas.openxmlformats.org/officeDocument/2006/relationships/hyperlink" Target="https://www.az-delivery.de/products/kf-301-relais-modul-mit-low-level-trigger?variant=19481728581728" TargetMode="External"/><Relationship Id="rId24" Type="http://schemas.openxmlformats.org/officeDocument/2006/relationships/hyperlink" Target="https://item.szlcsc.com/2776437.html?ref=editor&amp;logined=true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www.az-delivery.de/fr/products/copy-of-spi-reader-micro-speicherkartenmodul-fur-arduino" TargetMode="External"/><Relationship Id="rId15" Type="http://schemas.openxmlformats.org/officeDocument/2006/relationships/hyperlink" Target="https://www.reichelt.de/raspberry-pi-adapter-micro-hdmi-auf-hdmi-1m-schwarz-rpi-m-hdmi-hdmi2-p270099.html?search=m-hdmi" TargetMode="External"/><Relationship Id="rId23" Type="http://schemas.openxmlformats.org/officeDocument/2006/relationships/hyperlink" Target="https://www.reichelt.de/raspberry-pi-micro-usb-power-kabel-rpi-micro-usb-10-p161478.html?search=rpi+micro+usb" TargetMode="External"/><Relationship Id="rId28" Type="http://schemas.openxmlformats.org/officeDocument/2006/relationships/hyperlink" Target="https://item.szlcsc.com/2776437.html?ref=editor&amp;logined=true" TargetMode="External"/><Relationship Id="rId10" Type="http://schemas.openxmlformats.org/officeDocument/2006/relationships/hyperlink" Target="https://www.az-delivery.de/products/40-stk-jumper-wire-male-to-male-20-zentimeter" TargetMode="External"/><Relationship Id="rId19" Type="http://schemas.openxmlformats.org/officeDocument/2006/relationships/hyperlink" Target="https://www.reichelt.de/nimh-akku-9-v-block-250-mah-1er-pack-nh-xc-9v-p107288.html?&amp;trstct=pos_3&amp;nbc=1" TargetMode="External"/><Relationship Id="rId31" Type="http://schemas.openxmlformats.org/officeDocument/2006/relationships/hyperlink" Target="https://www.reichelt.de/de/en/raspberry-display-lcd-touch-7-ips-rpi-lcd-7td-ips-p317040.html?r=1" TargetMode="External"/><Relationship Id="rId4" Type="http://schemas.openxmlformats.org/officeDocument/2006/relationships/hyperlink" Target="https://www.az-delivery.de/fr/products/lm2596s-dc-dc-step-down-modul-1?variant=12228728324192" TargetMode="External"/><Relationship Id="rId9" Type="http://schemas.openxmlformats.org/officeDocument/2006/relationships/hyperlink" Target="https://www.az-delivery.de/products/40-stk-jumper-wire-female-to-male-20-zentimeter?variant=37098560658" TargetMode="External"/><Relationship Id="rId14" Type="http://schemas.openxmlformats.org/officeDocument/2006/relationships/hyperlink" Target="https://www.reichelt.de/kippschalter-16-4-a-250vac-1x-ein-ein-metallhebel-ks-c3910-p105430.html?search=KS+C3910" TargetMode="External"/><Relationship Id="rId22" Type="http://schemas.openxmlformats.org/officeDocument/2006/relationships/hyperlink" Target="https://www.reichelt.de/entwicklerboards-breakout-board-mit-microusb-debo-microusb-p235502.html?search=debo+mi" TargetMode="External"/><Relationship Id="rId27" Type="http://schemas.openxmlformats.org/officeDocument/2006/relationships/hyperlink" Target="https://item.szlcsc.com/53723.html" TargetMode="External"/><Relationship Id="rId30" Type="http://schemas.openxmlformats.org/officeDocument/2006/relationships/hyperlink" Target="https://www.az-delivery.de/collections/leds/products/4-x-64er-led-matrix-display" TargetMode="External"/><Relationship Id="rId35" Type="http://schemas.microsoft.com/office/2019/04/relationships/namedSheetView" Target="../namedSheetViews/namedSheetView1.xml"/><Relationship Id="rId8" Type="http://schemas.openxmlformats.org/officeDocument/2006/relationships/hyperlink" Target="https://www.az-delivery.de/products/40-stk-jumper-wi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"/>
  <sheetViews>
    <sheetView tabSelected="1" topLeftCell="A28" zoomScale="160" zoomScaleNormal="160" zoomScaleSheetLayoutView="145" zoomScalePageLayoutView="115" workbookViewId="0">
      <selection activeCell="G39" sqref="G39"/>
    </sheetView>
  </sheetViews>
  <sheetFormatPr baseColWidth="10" defaultColWidth="9.140625" defaultRowHeight="15" x14ac:dyDescent="0.25"/>
  <cols>
    <col min="1" max="1" width="10" customWidth="1"/>
    <col min="2" max="2" width="59.140625" customWidth="1"/>
    <col min="3" max="3" width="27.42578125" customWidth="1"/>
    <col min="4" max="4" width="8.7109375" customWidth="1"/>
    <col min="5" max="5" width="12.42578125" customWidth="1"/>
    <col min="6" max="6" width="17" customWidth="1"/>
    <col min="7" max="7" width="19.85546875" customWidth="1"/>
  </cols>
  <sheetData>
    <row r="1" spans="1:7" x14ac:dyDescent="0.25">
      <c r="A1" s="1"/>
      <c r="B1" s="1"/>
      <c r="C1" s="1"/>
      <c r="D1" s="1"/>
      <c r="E1" s="1"/>
      <c r="F1" s="1"/>
      <c r="G1" s="1"/>
    </row>
    <row r="2" spans="1:7" ht="15.75" thickBot="1" x14ac:dyDescent="0.3">
      <c r="A2" s="2" t="s">
        <v>0</v>
      </c>
      <c r="B2" s="3" t="s">
        <v>10</v>
      </c>
      <c r="C2" s="27" t="s">
        <v>68</v>
      </c>
      <c r="D2" s="27"/>
      <c r="E2" s="27"/>
      <c r="F2" s="27"/>
      <c r="G2" s="1"/>
    </row>
    <row r="3" spans="1:7" ht="15.75" thickBot="1" x14ac:dyDescent="0.3">
      <c r="A3" s="2" t="s">
        <v>1</v>
      </c>
      <c r="B3" s="8" t="s">
        <v>2</v>
      </c>
      <c r="C3" s="1"/>
      <c r="D3" s="1"/>
      <c r="E3" s="1"/>
      <c r="F3" s="1"/>
      <c r="G3" s="1"/>
    </row>
    <row r="4" spans="1:7" ht="42.75" customHeight="1" x14ac:dyDescent="0.25">
      <c r="A4" s="6" t="s">
        <v>3</v>
      </c>
      <c r="B4" s="4" t="s">
        <v>4</v>
      </c>
      <c r="C4" s="4" t="s">
        <v>5</v>
      </c>
      <c r="D4" s="4" t="s">
        <v>6</v>
      </c>
      <c r="E4" s="7" t="s">
        <v>7</v>
      </c>
      <c r="F4" s="5" t="s">
        <v>8</v>
      </c>
      <c r="G4" s="5" t="s">
        <v>9</v>
      </c>
    </row>
    <row r="5" spans="1:7" x14ac:dyDescent="0.25">
      <c r="A5" s="9">
        <f>IF(B5="","",COUNTA($B$5:B5))</f>
        <v>1</v>
      </c>
      <c r="B5" s="10" t="s">
        <v>11</v>
      </c>
      <c r="C5" s="10" t="s">
        <v>12</v>
      </c>
      <c r="D5" s="14" t="s">
        <v>13</v>
      </c>
      <c r="E5" s="11">
        <v>3</v>
      </c>
      <c r="F5" s="12">
        <v>6.33</v>
      </c>
      <c r="G5" s="13">
        <f t="shared" ref="G5:G15" si="0">SUM(E5*F5)</f>
        <v>18.990000000000002</v>
      </c>
    </row>
    <row r="6" spans="1:7" x14ac:dyDescent="0.25">
      <c r="A6" s="9">
        <f>IF(B6="","",COUNTA($B$5:B6))</f>
        <v>2</v>
      </c>
      <c r="B6" s="10" t="s">
        <v>14</v>
      </c>
      <c r="C6" s="10" t="s">
        <v>15</v>
      </c>
      <c r="D6" s="15" t="s">
        <v>13</v>
      </c>
      <c r="E6" s="11">
        <v>3</v>
      </c>
      <c r="F6" s="12">
        <v>9.33</v>
      </c>
      <c r="G6" s="13">
        <f t="shared" si="0"/>
        <v>27.990000000000002</v>
      </c>
    </row>
    <row r="7" spans="1:7" x14ac:dyDescent="0.25">
      <c r="A7" s="9">
        <f>IF(B7="","",COUNTA($B$5:B7))</f>
        <v>3</v>
      </c>
      <c r="B7" s="10" t="s">
        <v>16</v>
      </c>
      <c r="C7" s="10" t="s">
        <v>17</v>
      </c>
      <c r="D7" s="15" t="s">
        <v>13</v>
      </c>
      <c r="E7" s="11">
        <v>3</v>
      </c>
      <c r="F7" s="12">
        <v>3.99</v>
      </c>
      <c r="G7" s="13">
        <f t="shared" si="0"/>
        <v>11.97</v>
      </c>
    </row>
    <row r="8" spans="1:7" x14ac:dyDescent="0.25">
      <c r="A8" s="9">
        <f>IF(B8="","",COUNTA($B$5:B8))</f>
        <v>4</v>
      </c>
      <c r="B8" s="10" t="s">
        <v>18</v>
      </c>
      <c r="C8" s="10" t="s">
        <v>19</v>
      </c>
      <c r="D8" s="15" t="s">
        <v>13</v>
      </c>
      <c r="E8" s="11">
        <v>3</v>
      </c>
      <c r="F8" s="12">
        <v>2.33</v>
      </c>
      <c r="G8" s="13">
        <f t="shared" si="0"/>
        <v>6.99</v>
      </c>
    </row>
    <row r="9" spans="1:7" x14ac:dyDescent="0.25">
      <c r="A9" s="9">
        <f>IF(B9="","",COUNTA($B$5:B9))</f>
        <v>5</v>
      </c>
      <c r="B9" s="10" t="s">
        <v>20</v>
      </c>
      <c r="C9" s="10" t="s">
        <v>21</v>
      </c>
      <c r="D9" s="15" t="s">
        <v>13</v>
      </c>
      <c r="E9" s="11">
        <v>3</v>
      </c>
      <c r="F9" s="12">
        <v>1.66</v>
      </c>
      <c r="G9" s="13">
        <f t="shared" si="0"/>
        <v>4.9799999999999995</v>
      </c>
    </row>
    <row r="10" spans="1:7" x14ac:dyDescent="0.25">
      <c r="A10" s="9">
        <f>IF(B10="","",COUNTA($B$5:B10))</f>
        <v>6</v>
      </c>
      <c r="B10" s="10" t="s">
        <v>22</v>
      </c>
      <c r="C10" s="10" t="s">
        <v>23</v>
      </c>
      <c r="D10" s="15" t="s">
        <v>13</v>
      </c>
      <c r="E10" s="11">
        <v>1</v>
      </c>
      <c r="F10" s="12">
        <v>9.2899999999999991</v>
      </c>
      <c r="G10" s="13">
        <f t="shared" si="0"/>
        <v>9.2899999999999991</v>
      </c>
    </row>
    <row r="11" spans="1:7" x14ac:dyDescent="0.25">
      <c r="A11" s="9">
        <f>IF(B11="","",COUNTA($B$5:B11))</f>
        <v>7</v>
      </c>
      <c r="B11" s="10" t="s">
        <v>24</v>
      </c>
      <c r="C11" s="10" t="s">
        <v>25</v>
      </c>
      <c r="D11" s="15" t="s">
        <v>13</v>
      </c>
      <c r="E11" s="11">
        <v>3</v>
      </c>
      <c r="F11" s="12">
        <v>4.33</v>
      </c>
      <c r="G11" s="13">
        <f t="shared" si="0"/>
        <v>12.99</v>
      </c>
    </row>
    <row r="12" spans="1:7" x14ac:dyDescent="0.25">
      <c r="A12" s="9">
        <f>IF(B12="","",COUNTA($B$5:B12))</f>
        <v>8</v>
      </c>
      <c r="B12" s="10" t="s">
        <v>26</v>
      </c>
      <c r="C12" s="10" t="s">
        <v>27</v>
      </c>
      <c r="D12" s="15" t="s">
        <v>13</v>
      </c>
      <c r="E12" s="11">
        <v>1</v>
      </c>
      <c r="F12" s="12">
        <v>5.29</v>
      </c>
      <c r="G12" s="13">
        <f t="shared" si="0"/>
        <v>5.29</v>
      </c>
    </row>
    <row r="13" spans="1:7" x14ac:dyDescent="0.25">
      <c r="A13" s="9">
        <f>IF(B13="","",COUNTA($B$5:B13))</f>
        <v>9</v>
      </c>
      <c r="B13" s="10" t="s">
        <v>28</v>
      </c>
      <c r="C13" s="10" t="s">
        <v>29</v>
      </c>
      <c r="D13" s="15" t="s">
        <v>13</v>
      </c>
      <c r="E13" s="11">
        <v>3</v>
      </c>
      <c r="F13" s="12">
        <v>2.66</v>
      </c>
      <c r="G13" s="13">
        <f t="shared" si="0"/>
        <v>7.98</v>
      </c>
    </row>
    <row r="14" spans="1:7" x14ac:dyDescent="0.25">
      <c r="A14" s="9">
        <f>IF(B14="","",COUNTA($B$5:B14))</f>
        <v>10</v>
      </c>
      <c r="B14" s="10" t="s">
        <v>30</v>
      </c>
      <c r="C14" s="10" t="s">
        <v>31</v>
      </c>
      <c r="D14" s="15" t="s">
        <v>13</v>
      </c>
      <c r="E14" s="11">
        <v>1</v>
      </c>
      <c r="F14" s="12">
        <v>4.99</v>
      </c>
      <c r="G14" s="13">
        <f t="shared" si="0"/>
        <v>4.99</v>
      </c>
    </row>
    <row r="15" spans="1:7" x14ac:dyDescent="0.25">
      <c r="A15" s="9">
        <f>IF(B15="","",COUNTA($B$5:B15))</f>
        <v>11</v>
      </c>
      <c r="B15" s="10" t="s">
        <v>32</v>
      </c>
      <c r="C15" s="10" t="s">
        <v>33</v>
      </c>
      <c r="D15" s="15" t="s">
        <v>13</v>
      </c>
      <c r="E15" s="11">
        <v>3</v>
      </c>
      <c r="F15" s="12">
        <v>1.66</v>
      </c>
      <c r="G15" s="13">
        <f t="shared" si="0"/>
        <v>4.9799999999999995</v>
      </c>
    </row>
    <row r="16" spans="1:7" x14ac:dyDescent="0.25">
      <c r="A16" s="9">
        <f>IF(B16="","",COUNTA($B$5:B16))</f>
        <v>12</v>
      </c>
      <c r="B16" s="10" t="s">
        <v>69</v>
      </c>
      <c r="C16" s="10" t="s">
        <v>70</v>
      </c>
      <c r="D16" s="15" t="s">
        <v>13</v>
      </c>
      <c r="E16" s="11">
        <v>1</v>
      </c>
      <c r="F16" s="12">
        <v>3.49</v>
      </c>
      <c r="G16" s="13">
        <f>SUM(E16*F16)</f>
        <v>3.49</v>
      </c>
    </row>
    <row r="17" spans="1:7" x14ac:dyDescent="0.25">
      <c r="A17" s="9">
        <f>IF(B17="","",COUNTA($B$5:B17))</f>
        <v>13</v>
      </c>
      <c r="B17" s="10" t="s">
        <v>71</v>
      </c>
      <c r="C17" s="10" t="s">
        <v>72</v>
      </c>
      <c r="D17" s="15" t="s">
        <v>13</v>
      </c>
      <c r="E17" s="11">
        <v>1</v>
      </c>
      <c r="F17" s="12">
        <v>11.29</v>
      </c>
      <c r="G17" s="13">
        <f>SUM(E17*F17)</f>
        <v>11.29</v>
      </c>
    </row>
    <row r="18" spans="1:7" ht="15.75" thickBot="1" x14ac:dyDescent="0.3">
      <c r="A18" s="16" t="str">
        <f>IF(B18="","",COUNTA($B$5:B18))</f>
        <v/>
      </c>
      <c r="B18" s="17"/>
      <c r="C18" s="17"/>
      <c r="D18" s="18"/>
      <c r="E18" s="19"/>
      <c r="F18" s="20"/>
      <c r="G18" s="20"/>
    </row>
    <row r="19" spans="1:7" x14ac:dyDescent="0.25">
      <c r="A19" s="9">
        <f>IF(B19="","",COUNTA($B$5:B19))</f>
        <v>14</v>
      </c>
      <c r="B19" s="10" t="s">
        <v>73</v>
      </c>
      <c r="C19" s="10" t="s">
        <v>74</v>
      </c>
      <c r="D19" s="15" t="s">
        <v>13</v>
      </c>
      <c r="E19" s="11">
        <v>1</v>
      </c>
      <c r="F19" s="12">
        <v>89.95</v>
      </c>
      <c r="G19" s="13">
        <f>SUM(E19*F19)</f>
        <v>89.95</v>
      </c>
    </row>
    <row r="20" spans="1:7" x14ac:dyDescent="0.25">
      <c r="A20" s="9">
        <f>IF(B20="","",COUNTA($B$5:B20))</f>
        <v>15</v>
      </c>
      <c r="B20" s="10" t="s">
        <v>34</v>
      </c>
      <c r="C20" s="10" t="s">
        <v>35</v>
      </c>
      <c r="D20" s="15" t="s">
        <v>13</v>
      </c>
      <c r="E20" s="11">
        <v>2</v>
      </c>
      <c r="F20" s="12">
        <v>7.4</v>
      </c>
      <c r="G20" s="13">
        <f t="shared" ref="G20:G31" si="1">SUM(E20*F20)</f>
        <v>14.8</v>
      </c>
    </row>
    <row r="21" spans="1:7" x14ac:dyDescent="0.25">
      <c r="A21" s="9">
        <f>IF(B21="","",COUNTA($B$5:B21))</f>
        <v>16</v>
      </c>
      <c r="B21" s="10" t="s">
        <v>36</v>
      </c>
      <c r="C21" s="10" t="s">
        <v>37</v>
      </c>
      <c r="D21" s="15" t="s">
        <v>13</v>
      </c>
      <c r="E21" s="11">
        <v>1</v>
      </c>
      <c r="F21" s="12">
        <v>21.95</v>
      </c>
      <c r="G21" s="13">
        <f t="shared" si="1"/>
        <v>21.95</v>
      </c>
    </row>
    <row r="22" spans="1:7" x14ac:dyDescent="0.25">
      <c r="A22" s="9">
        <f>IF(B22="","",COUNTA($B$5:B22))</f>
        <v>17</v>
      </c>
      <c r="B22" s="10" t="s">
        <v>38</v>
      </c>
      <c r="C22" s="10" t="s">
        <v>39</v>
      </c>
      <c r="D22" s="15" t="s">
        <v>13</v>
      </c>
      <c r="E22" s="11">
        <v>1</v>
      </c>
      <c r="F22" s="12">
        <v>8.99</v>
      </c>
      <c r="G22" s="13">
        <f t="shared" si="1"/>
        <v>8.99</v>
      </c>
    </row>
    <row r="23" spans="1:7" x14ac:dyDescent="0.25">
      <c r="A23" s="9">
        <f>IF(B23="","",COUNTA($B$5:B23))</f>
        <v>18</v>
      </c>
      <c r="B23" s="10" t="s">
        <v>40</v>
      </c>
      <c r="C23" s="10" t="s">
        <v>41</v>
      </c>
      <c r="D23" s="15" t="s">
        <v>13</v>
      </c>
      <c r="E23" s="11">
        <v>1</v>
      </c>
      <c r="F23" s="12">
        <v>5.8</v>
      </c>
      <c r="G23" s="13">
        <f t="shared" si="1"/>
        <v>5.8</v>
      </c>
    </row>
    <row r="24" spans="1:7" x14ac:dyDescent="0.25">
      <c r="A24" s="9">
        <f>IF(B24="","",COUNTA($B$5:B24))</f>
        <v>19</v>
      </c>
      <c r="B24" s="10" t="s">
        <v>42</v>
      </c>
      <c r="C24" s="10" t="s">
        <v>43</v>
      </c>
      <c r="D24" s="15" t="s">
        <v>13</v>
      </c>
      <c r="E24" s="11">
        <v>1</v>
      </c>
      <c r="F24" s="12">
        <v>12.9</v>
      </c>
      <c r="G24" s="13">
        <f t="shared" si="1"/>
        <v>12.9</v>
      </c>
    </row>
    <row r="25" spans="1:7" x14ac:dyDescent="0.25">
      <c r="A25" s="9">
        <f>IF(B25="","",COUNTA($B$5:B25))</f>
        <v>20</v>
      </c>
      <c r="B25" s="10" t="s">
        <v>44</v>
      </c>
      <c r="C25" s="10" t="s">
        <v>45</v>
      </c>
      <c r="D25" s="15" t="s">
        <v>13</v>
      </c>
      <c r="E25" s="11">
        <v>4</v>
      </c>
      <c r="F25" s="12">
        <v>0.27</v>
      </c>
      <c r="G25" s="13">
        <f t="shared" si="1"/>
        <v>1.08</v>
      </c>
    </row>
    <row r="26" spans="1:7" x14ac:dyDescent="0.25">
      <c r="A26" s="9">
        <f>IF(B26="","",COUNTA($B$5:B26))</f>
        <v>21</v>
      </c>
      <c r="B26" s="10" t="s">
        <v>46</v>
      </c>
      <c r="C26" s="10" t="s">
        <v>47</v>
      </c>
      <c r="D26" s="15" t="s">
        <v>13</v>
      </c>
      <c r="E26" s="11">
        <v>6</v>
      </c>
      <c r="F26" s="12">
        <v>3.15</v>
      </c>
      <c r="G26" s="13">
        <f t="shared" si="1"/>
        <v>18.899999999999999</v>
      </c>
    </row>
    <row r="27" spans="1:7" x14ac:dyDescent="0.25">
      <c r="A27" s="9">
        <f>IF(B27="","",COUNTA($B$5:B27))</f>
        <v>22</v>
      </c>
      <c r="B27" s="10" t="s">
        <v>48</v>
      </c>
      <c r="C27" s="10" t="s">
        <v>49</v>
      </c>
      <c r="D27" s="15" t="s">
        <v>13</v>
      </c>
      <c r="E27" s="11">
        <v>1</v>
      </c>
      <c r="F27" s="12">
        <v>9.85</v>
      </c>
      <c r="G27" s="13">
        <f t="shared" si="1"/>
        <v>9.85</v>
      </c>
    </row>
    <row r="28" spans="1:7" x14ac:dyDescent="0.25">
      <c r="A28" s="9">
        <f>IF(B28="","",COUNTA($B$5:B28))</f>
        <v>23</v>
      </c>
      <c r="B28" s="10" t="s">
        <v>50</v>
      </c>
      <c r="C28" s="10" t="s">
        <v>51</v>
      </c>
      <c r="D28" s="15" t="s">
        <v>13</v>
      </c>
      <c r="E28" s="11">
        <v>4</v>
      </c>
      <c r="F28" s="12">
        <v>1.99</v>
      </c>
      <c r="G28" s="13">
        <f t="shared" si="1"/>
        <v>7.96</v>
      </c>
    </row>
    <row r="29" spans="1:7" x14ac:dyDescent="0.25">
      <c r="A29" s="9">
        <f>IF(B29="","",COUNTA($B$5:B29))</f>
        <v>24</v>
      </c>
      <c r="B29" s="10" t="s">
        <v>53</v>
      </c>
      <c r="C29" s="10" t="s">
        <v>52</v>
      </c>
      <c r="D29" s="15" t="s">
        <v>13</v>
      </c>
      <c r="E29" s="11">
        <v>1</v>
      </c>
      <c r="F29" s="12">
        <v>2.2000000000000002</v>
      </c>
      <c r="G29" s="13">
        <f t="shared" si="1"/>
        <v>2.2000000000000002</v>
      </c>
    </row>
    <row r="30" spans="1:7" x14ac:dyDescent="0.25">
      <c r="A30" s="9">
        <f>IF(B30="","",COUNTA($B$5:B30))</f>
        <v>25</v>
      </c>
      <c r="B30" s="10" t="s">
        <v>54</v>
      </c>
      <c r="C30" s="10" t="s">
        <v>55</v>
      </c>
      <c r="D30" s="15" t="s">
        <v>13</v>
      </c>
      <c r="E30" s="11">
        <v>1</v>
      </c>
      <c r="F30" s="12">
        <v>1.9</v>
      </c>
      <c r="G30" s="13">
        <f t="shared" si="1"/>
        <v>1.9</v>
      </c>
    </row>
    <row r="31" spans="1:7" x14ac:dyDescent="0.25">
      <c r="A31" s="9">
        <f>IF(B31="","",COUNTA($B$5:B31))</f>
        <v>26</v>
      </c>
      <c r="B31" s="10" t="s">
        <v>56</v>
      </c>
      <c r="C31" s="10" t="s">
        <v>57</v>
      </c>
      <c r="D31" s="15" t="s">
        <v>13</v>
      </c>
      <c r="E31" s="11">
        <v>1</v>
      </c>
      <c r="F31" s="12">
        <v>4.0999999999999996</v>
      </c>
      <c r="G31" s="13">
        <f t="shared" si="1"/>
        <v>4.0999999999999996</v>
      </c>
    </row>
    <row r="32" spans="1:7" x14ac:dyDescent="0.25">
      <c r="A32" s="21"/>
      <c r="B32" s="22" t="s">
        <v>9</v>
      </c>
      <c r="C32" s="23" t="s">
        <v>9</v>
      </c>
      <c r="D32" s="24"/>
      <c r="E32" s="23" t="s">
        <v>9</v>
      </c>
      <c r="F32" s="25" t="s">
        <v>9</v>
      </c>
      <c r="G32" s="26">
        <f>SUM(G5:G31)</f>
        <v>331.59999999999997</v>
      </c>
    </row>
    <row r="33" spans="1:7" ht="15.75" thickBot="1" x14ac:dyDescent="0.3">
      <c r="A33" s="16" t="str">
        <f>IF(B33="","",COUNTA($B$5:B33))</f>
        <v/>
      </c>
      <c r="B33" s="17"/>
      <c r="C33" s="17"/>
      <c r="D33" s="18"/>
      <c r="E33" s="19"/>
      <c r="F33" s="20"/>
      <c r="G33" s="20"/>
    </row>
    <row r="34" spans="1:7" x14ac:dyDescent="0.25">
      <c r="A34" s="9">
        <f>IF(B34="","",COUNTA($B$5:B34))</f>
        <v>28</v>
      </c>
      <c r="B34" s="10" t="s">
        <v>58</v>
      </c>
      <c r="C34" s="10" t="s">
        <v>59</v>
      </c>
      <c r="D34" s="15" t="s">
        <v>13</v>
      </c>
      <c r="E34" s="11">
        <v>1</v>
      </c>
      <c r="F34" s="12">
        <v>2.3E-2</v>
      </c>
      <c r="G34" s="13">
        <f>SUM(E34*F34)</f>
        <v>2.3E-2</v>
      </c>
    </row>
    <row r="35" spans="1:7" x14ac:dyDescent="0.25">
      <c r="A35" s="9">
        <f>IF(B35="","",COUNTA($B$5:B35))</f>
        <v>29</v>
      </c>
      <c r="B35" s="10" t="s">
        <v>60</v>
      </c>
      <c r="C35" s="10" t="s">
        <v>64</v>
      </c>
      <c r="D35" s="15" t="s">
        <v>13</v>
      </c>
      <c r="E35" s="11">
        <v>1</v>
      </c>
      <c r="F35" s="12">
        <v>1.4E-2</v>
      </c>
      <c r="G35" s="13">
        <f>SUM(E35*F35)</f>
        <v>1.4E-2</v>
      </c>
    </row>
    <row r="36" spans="1:7" x14ac:dyDescent="0.25">
      <c r="A36" s="9">
        <f>IF(B36="","",COUNTA($B$5:B36))</f>
        <v>30</v>
      </c>
      <c r="B36" s="10" t="s">
        <v>61</v>
      </c>
      <c r="C36" s="10" t="s">
        <v>65</v>
      </c>
      <c r="D36" s="15" t="s">
        <v>13</v>
      </c>
      <c r="E36" s="11">
        <v>1</v>
      </c>
      <c r="F36" s="12">
        <v>0.01</v>
      </c>
      <c r="G36" s="13">
        <f>SUM(E36*F36)</f>
        <v>0.01</v>
      </c>
    </row>
    <row r="37" spans="1:7" x14ac:dyDescent="0.25">
      <c r="A37" s="9">
        <f>IF(B37="","",COUNTA($B$5:B37))</f>
        <v>31</v>
      </c>
      <c r="B37" s="10" t="s">
        <v>62</v>
      </c>
      <c r="C37" s="10" t="s">
        <v>66</v>
      </c>
      <c r="D37" s="15" t="s">
        <v>13</v>
      </c>
      <c r="E37" s="11">
        <v>1</v>
      </c>
      <c r="F37" s="12">
        <v>1.4E-2</v>
      </c>
      <c r="G37" s="13">
        <f>SUM(E37*F37)</f>
        <v>1.4E-2</v>
      </c>
    </row>
    <row r="38" spans="1:7" x14ac:dyDescent="0.25">
      <c r="A38" s="9">
        <f>IF(B38="","",COUNTA($B$5:B38))</f>
        <v>32</v>
      </c>
      <c r="B38" s="10" t="s">
        <v>63</v>
      </c>
      <c r="C38" s="10" t="s">
        <v>67</v>
      </c>
      <c r="D38" s="15" t="s">
        <v>13</v>
      </c>
      <c r="E38" s="11">
        <v>1</v>
      </c>
      <c r="F38" s="12">
        <v>3.3000000000000002E-2</v>
      </c>
      <c r="G38" s="13">
        <f>SUM(E38*F38)</f>
        <v>3.3000000000000002E-2</v>
      </c>
    </row>
    <row r="39" spans="1:7" x14ac:dyDescent="0.25">
      <c r="A39" s="21"/>
      <c r="B39" s="22" t="s">
        <v>9</v>
      </c>
      <c r="C39" s="23" t="s">
        <v>9</v>
      </c>
      <c r="D39" s="24"/>
      <c r="E39" s="23" t="s">
        <v>9</v>
      </c>
      <c r="F39" s="25" t="s">
        <v>9</v>
      </c>
      <c r="G39" s="26">
        <f>SUM(G32:G38)</f>
        <v>331.69400000000002</v>
      </c>
    </row>
  </sheetData>
  <mergeCells count="1">
    <mergeCell ref="C2:F2"/>
  </mergeCells>
  <hyperlinks>
    <hyperlink ref="D5" r:id="rId1" display="liink" xr:uid="{F8902BFA-812A-44D3-8880-3DF74099193B}"/>
    <hyperlink ref="D6" r:id="rId2" display="https://www.az-delivery.de/fr/products/esp-32-dev-kit-c-v4?variant=30871551836256" xr:uid="{05CED3EA-6022-408A-B973-BEA8AA30988E}"/>
    <hyperlink ref="D7" r:id="rId3" display="https://www.az-delivery.de/fr/products/bodenfeuchte-sensor-modul-v1-2?variant=12461193887840" xr:uid="{35FF6B90-BC81-464A-A8B0-6C279728AD26}"/>
    <hyperlink ref="D8" r:id="rId4" display="https://www.az-delivery.de/fr/products/lm2596s-dc-dc-step-down-modul-1?variant=12228728324192" xr:uid="{FEA503C2-F7FE-4EEB-A686-2F9AF81B140D}"/>
    <hyperlink ref="D9" r:id="rId5" display="https://www.az-delivery.de/fr/products/copy-of-spi-reader-micro-speicherkartenmodul-fur-arduino" xr:uid="{BF77ECE0-50CC-478A-9B19-8CD442B3115E}"/>
    <hyperlink ref="D10" r:id="rId6" display="https://www.az-delivery.de/products/1-8-zoll-spi-tft-display" xr:uid="{B1E0FAAE-B06D-4EF9-BEA6-C9FCE3F73FD0}"/>
    <hyperlink ref="D11" r:id="rId7" display="https://www.az-delivery.de/products/dsn-vc288-volt-amperemeter?variant=6112976175131" xr:uid="{A49FE0F9-CF28-4A6D-A372-AD34AB49CA1D}"/>
    <hyperlink ref="D12" r:id="rId8" display="https://www.az-delivery.de/products/40-stk-jumper-wire" xr:uid="{8C91522B-8B31-42FE-AAAF-901AEAF288B2}"/>
    <hyperlink ref="D13" r:id="rId9" display="https://www.az-delivery.de/products/40-stk-jumper-wire-female-to-male-20-zentimeter?variant=37098560658" xr:uid="{7BA742CE-92D7-419D-AF67-B0754DE8B3ED}"/>
    <hyperlink ref="D14" r:id="rId10" display="https://www.az-delivery.de/products/40-stk-jumper-wire-male-to-male-20-zentimeter" xr:uid="{427DF5A1-E38F-4414-83AE-2560DC1596C9}"/>
    <hyperlink ref="D15" r:id="rId11" display="https://www.az-delivery.de/products/kf-301-relais-modul-mit-low-level-trigger?variant=19481728581728" xr:uid="{D9B6BE22-B452-4FDF-A4D1-AE674F71D698}"/>
    <hyperlink ref="D20" r:id="rId12" display="https://www.reichelt.de/be-quiet-pure-wings-2-80-mm-bqt-bl044-p142573.html?search=BQT+BL" xr:uid="{5C1516F4-7CC6-4F77-BE4D-762FAC2C9E9E}"/>
    <hyperlink ref="D21" r:id="rId13" display="https://www.reichelt.de/entwicklerboards-ladegeraet-fuer-li-ion-lipo-akkus-usb-dc-sol-debo-pwr-solar1-p235495.html?search=DEBO+PWR" xr:uid="{1F827B80-860D-42C3-B68D-C4137FD8A0B9}"/>
    <hyperlink ref="D22" r:id="rId14" display="https://www.reichelt.de/kippschalter-16-4-a-250vac-1x-ein-ein-metallhebel-ks-c3910-p105430.html?search=KS+C3910" xr:uid="{A32EE6A6-BE43-42E3-B426-F147C2DA61EA}"/>
    <hyperlink ref="D23" r:id="rId15" display="https://www.reichelt.de/raspberry-pi-adapter-micro-hdmi-auf-hdmi-1m-schwarz-rpi-m-hdmi-hdmi2-p270099.html?search=m-hdmi" xr:uid="{FADB79FB-F2AD-493A-81F2-EC4D9CB25504}"/>
    <hyperlink ref="D24" r:id="rId16" display="https://www.reichelt.de/entwicklerboards-neopixel-ring-mit-16-ws2812-rgb-leds-debo-led-np16-p235466.html?search=DEBO+LED+NP" xr:uid="{7DA4BB3E-71B0-4138-8171-843DA11C413E}"/>
    <hyperlink ref="D25" r:id="rId17" display="https://www.reichelt.de/led-5-mm-bedrahtet-warmweiss-18000-mcd-15--led-5-18000-ww-p163992.html?&amp;trstct=pos_0&amp;nbc=1" xr:uid="{352B29A6-F0DD-4E44-A3DF-7F94E3CAD7A8}"/>
    <hyperlink ref="D26" r:id="rId18" display="https://www.reichelt.de/entwicklerboards-solarpanel-0-5-w-debo-solar-0-5w-p254385.html?search=DEBO+Solar" xr:uid="{BE9A2EE8-4D2F-41BB-A26B-C5F2B8C5392A}"/>
    <hyperlink ref="D27" r:id="rId19" display="https://www.reichelt.de/nimh-akku-9-v-block-250-mah-1er-pack-nh-xc-9v-p107288.html?&amp;trstct=pos_3&amp;nbc=1" xr:uid="{F0F4989F-5949-499D-999F-2CAA3B2F5FEF}"/>
    <hyperlink ref="D28" r:id="rId20" display="https://www.reichelt.de/solar-und-leichtlaufmotor-0-4-5-9-v-solar-90002l-p175933.html?search=SOLAR" xr:uid="{E15FDD10-0F1A-40C2-BDDA-D17EAE4F8DD7}"/>
    <hyperlink ref="D29" r:id="rId21" display="https://www.reichelt.de/entwicklerboards-ladeplatine-fuer-3-7v-li-akkus-usb-c-1a-debo1-3-7li-1-0a-p291398.html?search=DEBO1" xr:uid="{749375E5-7240-4B30-ACAC-517912A2C210}"/>
    <hyperlink ref="D30" r:id="rId22" display="https://www.reichelt.de/entwicklerboards-breakout-board-mit-microusb-debo-microusb-p235502.html?search=debo+mi" xr:uid="{3814A4FE-CB37-433E-81E5-F06BF0EDD802}"/>
    <hyperlink ref="D31" r:id="rId23" display="https://www.reichelt.de/raspberry-pi-micro-usb-power-kabel-rpi-micro-usb-10-p161478.html?search=rpi+micro+usb" xr:uid="{21FC36D5-9315-40ED-BD1E-D1B5D97A7A73}"/>
    <hyperlink ref="D34" r:id="rId24" display="https://item.szlcsc.com/2776437.html?ref=editor&amp;logined=true" xr:uid="{B189F21A-7389-4A10-B6B0-54C28A0EC135}"/>
    <hyperlink ref="D35" r:id="rId25" display="https://item.szlcsc.com/562474.html" xr:uid="{9DC61A5B-CCEA-4802-ACD4-6157DBC0F9D1}"/>
    <hyperlink ref="D36" r:id="rId26" display="https://item.szlcsc.com/562473.html" xr:uid="{1BFBE2AA-5D5F-46FC-B9E1-EB72144F4587}"/>
    <hyperlink ref="D37" r:id="rId27" display="https://item.szlcsc.com/53723.html" xr:uid="{1D798D80-2BA4-4D12-A559-29CC7DD4E38F}"/>
    <hyperlink ref="D38" r:id="rId28" display="https://item.szlcsc.com/2776437.html?ref=editor&amp;logined=true" xr:uid="{B828E40E-7E9E-4836-920E-A8A427C3B424}"/>
    <hyperlink ref="D16" r:id="rId29" display="https://www.az-delivery.de/products/buzzer-modul-aktiv" xr:uid="{A1B20312-9EBC-4033-BDA9-49420CC9B21A}"/>
    <hyperlink ref="D17" r:id="rId30" display="https://www.az-delivery.de/collections/leds/products/4-x-64er-led-matrix-display" xr:uid="{050AEBF8-0B63-4B5A-8BDB-43D398887697}"/>
    <hyperlink ref="D19" r:id="rId31" display="https://www.reichelt.de/de/en/raspberry-display-lcd-touch-7-ips-rpi-lcd-7td-ips-p317040.html?r=1" xr:uid="{82BD5517-7AA4-4837-A438-02CACC22DEE2}"/>
  </hyperlinks>
  <pageMargins left="0.7" right="0.7" top="0.75" bottom="0.75" header="0.3" footer="0.3"/>
  <pageSetup paperSize="9" scale="57" orientation="portrait" r:id="rId32"/>
  <headerFooter>
    <oddHeader>&amp;L&amp;T&amp;C&amp;F&amp;R&amp;D</oddHeader>
  </headerFooter>
  <drawing r:id="rId33"/>
  <tableParts count="1">
    <tablePart r:id="rId3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olderType xmlns="cfd14483-b7c0-45b9-993d-9132a74e282d" xsi:nil="true"/>
    <Owner xmlns="cfd14483-b7c0-45b9-993d-9132a74e282d">
      <UserInfo>
        <DisplayName/>
        <AccountId xsi:nil="true"/>
        <AccountType/>
      </UserInfo>
    </Owner>
    <Teachers xmlns="cfd14483-b7c0-45b9-993d-9132a74e282d">
      <UserInfo>
        <DisplayName/>
        <AccountId xsi:nil="true"/>
        <AccountType/>
      </UserInfo>
    </Teachers>
    <AppVersion xmlns="cfd14483-b7c0-45b9-993d-9132a74e282d" xsi:nil="true"/>
    <LMS_Mappings xmlns="cfd14483-b7c0-45b9-993d-9132a74e282d" xsi:nil="true"/>
    <IsNotebookLocked xmlns="cfd14483-b7c0-45b9-993d-9132a74e282d" xsi:nil="true"/>
    <Math_Settings xmlns="cfd14483-b7c0-45b9-993d-9132a74e282d" xsi:nil="true"/>
    <NotebookType xmlns="cfd14483-b7c0-45b9-993d-9132a74e282d" xsi:nil="true"/>
    <Students xmlns="cfd14483-b7c0-45b9-993d-9132a74e282d">
      <UserInfo>
        <DisplayName/>
        <AccountId xsi:nil="true"/>
        <AccountType/>
      </UserInfo>
    </Students>
    <Templates xmlns="cfd14483-b7c0-45b9-993d-9132a74e282d" xsi:nil="true"/>
    <Self_Registration_Enabled xmlns="cfd14483-b7c0-45b9-993d-9132a74e282d" xsi:nil="true"/>
    <TeamsChannelId xmlns="cfd14483-b7c0-45b9-993d-9132a74e282d" xsi:nil="true"/>
    <Teams_Channel_Section_Location xmlns="cfd14483-b7c0-45b9-993d-9132a74e282d" xsi:nil="true"/>
    <Student_Groups xmlns="cfd14483-b7c0-45b9-993d-9132a74e282d">
      <UserInfo>
        <DisplayName/>
        <AccountId xsi:nil="true"/>
        <AccountType/>
      </UserInfo>
    </Student_Groups>
    <Invited_Teachers xmlns="cfd14483-b7c0-45b9-993d-9132a74e282d" xsi:nil="true"/>
    <Is_Collaboration_Space_Locked xmlns="cfd14483-b7c0-45b9-993d-9132a74e282d" xsi:nil="true"/>
    <Has_Teacher_Only_SectionGroup xmlns="cfd14483-b7c0-45b9-993d-9132a74e282d" xsi:nil="true"/>
    <CultureName xmlns="cfd14483-b7c0-45b9-993d-9132a74e282d" xsi:nil="true"/>
    <Distribution_Groups xmlns="cfd14483-b7c0-45b9-993d-9132a74e282d" xsi:nil="true"/>
    <Invited_Students xmlns="cfd14483-b7c0-45b9-993d-9132a74e282d" xsi:nil="true"/>
    <DefaultSectionNames xmlns="cfd14483-b7c0-45b9-993d-9132a74e282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050FBCF721D74EA191A2597D5F1D5E" ma:contentTypeVersion="34" ma:contentTypeDescription="Create a new document." ma:contentTypeScope="" ma:versionID="0862e470fa0c0095e2669c6e4a75f78a">
  <xsd:schema xmlns:xsd="http://www.w3.org/2001/XMLSchema" xmlns:xs="http://www.w3.org/2001/XMLSchema" xmlns:p="http://schemas.microsoft.com/office/2006/metadata/properties" xmlns:ns3="cfd14483-b7c0-45b9-993d-9132a74e282d" xmlns:ns4="ff8d2f56-c84d-4871-b762-e5ed0407f39a" targetNamespace="http://schemas.microsoft.com/office/2006/metadata/properties" ma:root="true" ma:fieldsID="b183421cabab6f235163586efe9e3efe" ns3:_="" ns4:_="">
    <xsd:import namespace="cfd14483-b7c0-45b9-993d-9132a74e282d"/>
    <xsd:import namespace="ff8d2f56-c84d-4871-b762-e5ed0407f3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  <xsd:element ref="ns3:Teams_Channel_Section_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d14483-b7c0-45b9-993d-9132a74e28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NotebookType" ma:index="21" nillable="true" ma:displayName="Notebook Type" ma:internalName="NotebookType">
      <xsd:simpleType>
        <xsd:restriction base="dms:Text"/>
      </xsd:simpleType>
    </xsd:element>
    <xsd:element name="FolderType" ma:index="22" nillable="true" ma:displayName="Folder Type" ma:internalName="FolderType">
      <xsd:simpleType>
        <xsd:restriction base="dms:Text"/>
      </xsd:simpleType>
    </xsd:element>
    <xsd:element name="CultureName" ma:index="23" nillable="true" ma:displayName="Culture Name" ma:internalName="CultureName">
      <xsd:simpleType>
        <xsd:restriction base="dms:Text"/>
      </xsd:simpleType>
    </xsd:element>
    <xsd:element name="AppVersion" ma:index="24" nillable="true" ma:displayName="App Version" ma:internalName="AppVersion">
      <xsd:simpleType>
        <xsd:restriction base="dms:Text"/>
      </xsd:simpleType>
    </xsd:element>
    <xsd:element name="TeamsChannelId" ma:index="25" nillable="true" ma:displayName="Teams Channel Id" ma:internalName="TeamsChannelId">
      <xsd:simpleType>
        <xsd:restriction base="dms:Text"/>
      </xsd:simpleType>
    </xsd:element>
    <xsd:element name="Owner" ma:index="26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7" nillable="true" ma:displayName="Math Settings" ma:internalName="Math_Settings">
      <xsd:simpleType>
        <xsd:restriction base="dms:Text"/>
      </xsd:simpleType>
    </xsd:element>
    <xsd:element name="DefaultSectionNames" ma:index="28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9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30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31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2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3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4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5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6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7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8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9" nillable="true" ma:displayName="Is Collaboration Space Locked" ma:internalName="Is_Collaboration_Space_Locked">
      <xsd:simpleType>
        <xsd:restriction base="dms:Boolean"/>
      </xsd:simpleType>
    </xsd:element>
    <xsd:element name="IsNotebookLocked" ma:index="40" nillable="true" ma:displayName="Is Notebook Locked" ma:internalName="IsNotebookLocked">
      <xsd:simpleType>
        <xsd:restriction base="dms:Boolean"/>
      </xsd:simpleType>
    </xsd:element>
    <xsd:element name="Teams_Channel_Section_Location" ma:index="41" nillable="true" ma:displayName="Teams Channel Section Location" ma:internalName="Teams_Channel_Section_Loca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8d2f56-c84d-4871-b762-e5ed0407f39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CD87B84-825B-439A-B230-2787E5696C25}">
  <ds:schemaRefs>
    <ds:schemaRef ds:uri="ff8d2f56-c84d-4871-b762-e5ed0407f39a"/>
    <ds:schemaRef ds:uri="http://schemas.openxmlformats.org/package/2006/metadata/core-properties"/>
    <ds:schemaRef ds:uri="cfd14483-b7c0-45b9-993d-9132a74e282d"/>
    <ds:schemaRef ds:uri="http://purl.org/dc/elements/1.1/"/>
    <ds:schemaRef ds:uri="http://purl.org/dc/terms/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47B504B-5F24-4A1D-A49E-39A88668BD8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0E27BE0-1DF6-4FBB-BB95-A839F5DAD6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d14483-b7c0-45b9-993d-9132a74e282d"/>
    <ds:schemaRef ds:uri="ff8d2f56-c84d-4871-b762-e5ed0407f3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List1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Muller</dc:creator>
  <cp:keywords/>
  <dc:description/>
  <cp:lastModifiedBy>xyon Kevbchef</cp:lastModifiedBy>
  <cp:revision/>
  <dcterms:created xsi:type="dcterms:W3CDTF">2015-06-05T18:19:34Z</dcterms:created>
  <dcterms:modified xsi:type="dcterms:W3CDTF">2023-06-12T22:11:27Z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0x01010017050FBCF721D74EA191A2597D5F1D5E</vt:lpwstr>
  </property>
</Properties>
</file>