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evin Muller\Documents\GitHub\Gewachshaus\others\"/>
    </mc:Choice>
  </mc:AlternateContent>
  <xr:revisionPtr revIDLastSave="0" documentId="13_ncr:1_{89793DF4-F919-46A6-ABBB-4110272D2BB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G17" i="1"/>
  <c r="A16" i="1"/>
  <c r="G16" i="1"/>
  <c r="A19" i="1"/>
  <c r="G19" i="1"/>
  <c r="A31" i="1"/>
  <c r="G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5" i="1"/>
  <c r="A6" i="1"/>
  <c r="A7" i="1"/>
  <c r="A8" i="1"/>
  <c r="A9" i="1"/>
  <c r="A10" i="1"/>
  <c r="A11" i="1"/>
  <c r="A12" i="1"/>
  <c r="A13" i="1"/>
  <c r="A14" i="1"/>
  <c r="A15" i="1"/>
  <c r="A18" i="1"/>
  <c r="A20" i="1"/>
  <c r="A21" i="1"/>
  <c r="A22" i="1"/>
  <c r="A23" i="1"/>
  <c r="G23" i="1"/>
  <c r="G22" i="1"/>
  <c r="G21" i="1"/>
  <c r="G20" i="1"/>
  <c r="G5" i="1"/>
  <c r="G6" i="1"/>
  <c r="G7" i="1"/>
  <c r="G8" i="1"/>
  <c r="G9" i="1"/>
  <c r="G10" i="1"/>
  <c r="G11" i="1"/>
  <c r="G12" i="1"/>
  <c r="G13" i="1"/>
  <c r="G14" i="1"/>
  <c r="G15" i="1"/>
  <c r="G32" i="1" l="1"/>
</calcChain>
</file>

<file path=xl/sharedStrings.xml><?xml version="1.0" encoding="utf-8"?>
<sst xmlns="http://schemas.openxmlformats.org/spreadsheetml/2006/main" count="94" uniqueCount="65">
  <si>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</si>
  <si>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</si>
  <si>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</si>
  <si>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</si>
  <si>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</si>
  <si>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</si>
  <si>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</si>
  <si>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</si>
  <si>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</si>
  <si>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</si>
  <si>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</si>
  <si>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</si>
  <si>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</si>
  <si>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</si>
  <si>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</si>
  <si>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</si>
  <si>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</si>
  <si>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</si>
  <si>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</si>
  <si>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</si>
  <si>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</si>
  <si>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</si>
  <si>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</si>
  <si>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</si>
  <si>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</si>
  <si>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</si>
  <si>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</si>
  <si>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</si>
  <si>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</si>
  <si>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</si>
  <si>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</si>
  <si>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</si>
  <si>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</si>
  <si>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</si>
  <si>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</si>
  <si>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</si>
  <si>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Entwicklerboards - Ladegerät für Li-Ion / LiPo Akkus, USB/DC/Sol</t>
  </si>
  <si>
    <t>DEBO PWR SOLAR1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</si>
  <si>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</si>
  <si>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</si>
  <si>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</si>
  <si>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</si>
  <si>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</si>
  <si>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</si>
  <si>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</si>
  <si>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</si>
  <si>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</si>
  <si>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</si>
  <si>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</si>
  <si>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</si>
  <si>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</si>
  <si>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</si>
  <si>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</si>
  <si>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</si>
  <si>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</si>
  <si>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</si>
  <si>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</si>
  <si>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</si>
  <si>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Gewächshaus - Team C</t>
  </si>
  <si>
    <t>Raspberry - Display LCD-Touch, 7", IPS</t>
  </si>
  <si>
    <t>RPI LCD 7TD IPS</t>
  </si>
  <si>
    <t>KY-012 Buzzer Modul aktiv</t>
  </si>
  <si>
    <t>4260581558871</t>
  </si>
  <si>
    <t>LED Matrix MAX7219 4x64</t>
  </si>
  <si>
    <t>4260581550509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</si>
</sst>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2" tableId="2"/>
  </namedSheetView>
  <namedSheetView name="Tabelle1" id="{85323B43-DE71-4969-9B23-612C2177C2C6}">
    <nsvFilter filterId="{95B24B1E-02BB-4FDA-8D7D-D0FF32E551F7}" ref="A4:G32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2" totalsRowShown="0" headerRowDxfId="8" dataDxfId="7">
  <autoFilter ref="A4:G32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-delivery.de/products/40-stk-jumper-wire" TargetMode="External"/><Relationship Id="rId13" Type="http://schemas.openxmlformats.org/officeDocument/2006/relationships/hyperlink" Target="https://www.reichelt.de/entwicklerboards-ladegeraet-fuer-li-ion-lipo-akkus-usb-dc-sol-debo-pwr-solar1-p235495.html?search=DEBO+PWR" TargetMode="External"/><Relationship Id="rId18" Type="http://schemas.openxmlformats.org/officeDocument/2006/relationships/hyperlink" Target="https://www.reichelt.de/entwicklerboards-solarpanel-0-5-w-debo-solar-0-5w-p254385.html?search=DEBO+Solar" TargetMode="External"/><Relationship Id="rId26" Type="http://schemas.openxmlformats.org/officeDocument/2006/relationships/hyperlink" Target="https://www.az-delivery.de/collections/leds/products/4-x-64er-led-matrix-display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entwicklerboards-ladeplatine-fuer-3-7v-li-akkus-usb-c-1a-debo1-3-7li-1-0a-p291398.html?search=DEBO1" TargetMode="Externa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led-5-mm-bedrahtet-warmweiss-18000-mcd-15--led-5-18000-ww-p163992.html?&amp;trstct=pos_0&amp;nbc=1" TargetMode="External"/><Relationship Id="rId25" Type="http://schemas.openxmlformats.org/officeDocument/2006/relationships/hyperlink" Target="https://www.az-delivery.de/products/buzzer-modul-aktiv" TargetMode="Externa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entwicklerboards-neopixel-ring-mit-16-ws2812-rgb-leds-debo-led-np16-p235466.html?search=DEBO+LED+NP" TargetMode="External"/><Relationship Id="rId20" Type="http://schemas.openxmlformats.org/officeDocument/2006/relationships/hyperlink" Target="https://www.reichelt.de/solar-und-leichtlaufmotor-0-4-5-9-v-solar-90002l-p175933.html?search=SOLAR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www.reichelt.de/de/en/raspberry-display-lcd-touch-7-ips-rpi-lcd-7td-ips-p317040.html?r=1" TargetMode="External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adapter-micro-hdmi-auf-hdmi-1m-schwarz-rpi-m-hdmi-hdmi2-p270099.html?search=m-hdmi" TargetMode="External"/><Relationship Id="rId23" Type="http://schemas.openxmlformats.org/officeDocument/2006/relationships/hyperlink" Target="https://www.reichelt.de/raspberry-pi-micro-usb-power-kabel-rpi-micro-usb-10-p161478.html?search=rpi+micro+usb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nimh-akku-9-v-block-250-mah-1er-pack-nh-xc-9v-p107288.html?&amp;trstct=pos_3&amp;nbc=1" TargetMode="External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kippschalter-16-4-a-250vac-1x-ein-ein-metallhebel-ks-c3910-p105430.html?search=KS+C3910" TargetMode="External"/><Relationship Id="rId22" Type="http://schemas.openxmlformats.org/officeDocument/2006/relationships/hyperlink" Target="https://www.reichelt.de/entwicklerboards-breakout-board-mit-microusb-debo-microusb-p235502.html?search=debo+mi" TargetMode="External"/><Relationship Id="rId27" Type="http://schemas.openxmlformats.org/officeDocument/2006/relationships/printerSettings" Target="../printerSettings/printerSettings1.bin"/><Relationship Id="rId30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abSelected="1" zoomScale="130" zoomScaleNormal="130" zoomScaleSheetLayoutView="145" zoomScalePageLayoutView="115" workbookViewId="0">
      <selection activeCell="G32" sqref="G32"/>
    </sheetView>
  </sheetViews>
  <sheetFormatPr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7" t="s">
        <v>58</v>
      </c>
      <c r="D2" s="27"/>
      <c r="E2" s="27"/>
      <c r="F2" s="27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2</v>
      </c>
      <c r="F5" s="12">
        <v>6.33</v>
      </c>
      <c r="G5" s="13">
        <f t="shared" ref="G5:G15" si="0">SUM(E5*F5)</f>
        <v>12.66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2</v>
      </c>
      <c r="F6" s="12">
        <v>9.33</v>
      </c>
      <c r="G6" s="13">
        <f t="shared" si="0"/>
        <v>18.66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2</v>
      </c>
      <c r="F7" s="12">
        <v>3.99</v>
      </c>
      <c r="G7" s="13">
        <f t="shared" si="0"/>
        <v>7.98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2.33</v>
      </c>
      <c r="G8" s="13">
        <f t="shared" si="0"/>
        <v>6.99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1</v>
      </c>
      <c r="F9" s="12">
        <v>1.66</v>
      </c>
      <c r="G9" s="13">
        <f t="shared" si="0"/>
        <v>1.66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2</v>
      </c>
      <c r="F10" s="12">
        <v>9.2899999999999991</v>
      </c>
      <c r="G10" s="13">
        <f t="shared" si="0"/>
        <v>18.579999999999998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3</v>
      </c>
      <c r="F11" s="12">
        <v>4.33</v>
      </c>
      <c r="G11" s="13">
        <f t="shared" si="0"/>
        <v>12.99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1</v>
      </c>
      <c r="F12" s="12">
        <v>5.29</v>
      </c>
      <c r="G12" s="13">
        <f t="shared" si="0"/>
        <v>5.29</v>
      </c>
    </row>
    <row r="13" spans="1:7" x14ac:dyDescent="0.25">
      <c r="A13" s="9">
        <f>IF(B13="","",COUNTA($B$5:B13))</f>
        <v>9</v>
      </c>
      <c r="B13" s="10" t="s">
        <v>28</v>
      </c>
      <c r="C13" s="10" t="s">
        <v>29</v>
      </c>
      <c r="D13" s="15" t="s">
        <v>13</v>
      </c>
      <c r="E13" s="11">
        <v>3</v>
      </c>
      <c r="F13" s="12">
        <v>2.66</v>
      </c>
      <c r="G13" s="13">
        <f t="shared" si="0"/>
        <v>7.98</v>
      </c>
    </row>
    <row r="14" spans="1:7" x14ac:dyDescent="0.25">
      <c r="A14" s="9">
        <f>IF(B14="","",COUNTA($B$5:B14))</f>
        <v>10</v>
      </c>
      <c r="B14" s="10" t="s">
        <v>30</v>
      </c>
      <c r="C14" s="10" t="s">
        <v>31</v>
      </c>
      <c r="D14" s="15" t="s">
        <v>13</v>
      </c>
      <c r="E14" s="11">
        <v>1</v>
      </c>
      <c r="F14" s="12">
        <v>4.99</v>
      </c>
      <c r="G14" s="13">
        <f t="shared" si="0"/>
        <v>4.99</v>
      </c>
    </row>
    <row r="15" spans="1:7" x14ac:dyDescent="0.25">
      <c r="A15" s="9">
        <f>IF(B15="","",COUNTA($B$5:B15))</f>
        <v>11</v>
      </c>
      <c r="B15" s="10" t="s">
        <v>32</v>
      </c>
      <c r="C15" s="10" t="s">
        <v>33</v>
      </c>
      <c r="D15" s="15" t="s">
        <v>13</v>
      </c>
      <c r="E15" s="11">
        <v>3</v>
      </c>
      <c r="F15" s="12">
        <v>1.66</v>
      </c>
      <c r="G15" s="13">
        <f t="shared" si="0"/>
        <v>4.9799999999999995</v>
      </c>
    </row>
    <row r="16" spans="1:7" x14ac:dyDescent="0.25">
      <c r="A16" s="9">
        <f>IF(B16="","",COUNTA($B$5:B16))</f>
        <v>12</v>
      </c>
      <c r="B16" s="10" t="s">
        <v>61</v>
      </c>
      <c r="C16" s="10" t="s">
        <v>62</v>
      </c>
      <c r="D16" s="15" t="s">
        <v>13</v>
      </c>
      <c r="E16" s="11">
        <v>1</v>
      </c>
      <c r="F16" s="12">
        <v>3.49</v>
      </c>
      <c r="G16" s="13">
        <f>SUM(E16*F16)</f>
        <v>3.49</v>
      </c>
    </row>
    <row r="17" spans="1:7" x14ac:dyDescent="0.25">
      <c r="A17" s="9">
        <f>IF(B17="","",COUNTA($B$5:B17))</f>
        <v>13</v>
      </c>
      <c r="B17" s="10" t="s">
        <v>63</v>
      </c>
      <c r="C17" s="10" t="s">
        <v>64</v>
      </c>
      <c r="D17" s="15" t="s">
        <v>13</v>
      </c>
      <c r="E17" s="11">
        <v>1</v>
      </c>
      <c r="F17" s="12">
        <v>11.29</v>
      </c>
      <c r="G17" s="13">
        <f>SUM(E17*F17)</f>
        <v>11.29</v>
      </c>
    </row>
    <row r="18" spans="1:7" ht="15.75" thickBot="1" x14ac:dyDescent="0.3">
      <c r="A18" s="16" t="str">
        <f>IF(B18="","",COUNTA($B$5:B18))</f>
        <v/>
      </c>
      <c r="B18" s="17"/>
      <c r="C18" s="17"/>
      <c r="D18" s="18"/>
      <c r="E18" s="19"/>
      <c r="F18" s="20"/>
      <c r="G18" s="20"/>
    </row>
    <row r="19" spans="1:7" x14ac:dyDescent="0.25">
      <c r="A19" s="9">
        <f>IF(B19="","",COUNTA($B$5:B19))</f>
        <v>14</v>
      </c>
      <c r="B19" s="10" t="s">
        <v>59</v>
      </c>
      <c r="C19" s="10" t="s">
        <v>60</v>
      </c>
      <c r="D19" s="15" t="s">
        <v>13</v>
      </c>
      <c r="E19" s="11">
        <v>1</v>
      </c>
      <c r="F19" s="12">
        <v>89.95</v>
      </c>
      <c r="G19" s="13">
        <f>SUM(E19*F19)</f>
        <v>89.95</v>
      </c>
    </row>
    <row r="20" spans="1:7" x14ac:dyDescent="0.25">
      <c r="A20" s="9">
        <f>IF(B20="","",COUNTA($B$5:B20))</f>
        <v>15</v>
      </c>
      <c r="B20" s="10" t="s">
        <v>34</v>
      </c>
      <c r="C20" s="10" t="s">
        <v>35</v>
      </c>
      <c r="D20" s="15" t="s">
        <v>13</v>
      </c>
      <c r="E20" s="11">
        <v>2</v>
      </c>
      <c r="F20" s="12">
        <v>7.4</v>
      </c>
      <c r="G20" s="13">
        <f t="shared" ref="G20:G31" si="1">SUM(E20*F20)</f>
        <v>14.8</v>
      </c>
    </row>
    <row r="21" spans="1:7" x14ac:dyDescent="0.25">
      <c r="A21" s="9">
        <f>IF(B21="","",COUNTA($B$5:B21))</f>
        <v>16</v>
      </c>
      <c r="B21" s="10" t="s">
        <v>36</v>
      </c>
      <c r="C21" s="10" t="s">
        <v>37</v>
      </c>
      <c r="D21" s="15" t="s">
        <v>13</v>
      </c>
      <c r="E21" s="11">
        <v>1</v>
      </c>
      <c r="F21" s="12">
        <v>21.95</v>
      </c>
      <c r="G21" s="13">
        <f t="shared" si="1"/>
        <v>21.95</v>
      </c>
    </row>
    <row r="22" spans="1:7" x14ac:dyDescent="0.25">
      <c r="A22" s="9">
        <f>IF(B22="","",COUNTA($B$5:B22))</f>
        <v>17</v>
      </c>
      <c r="B22" s="10" t="s">
        <v>38</v>
      </c>
      <c r="C22" s="10" t="s">
        <v>39</v>
      </c>
      <c r="D22" s="15" t="s">
        <v>13</v>
      </c>
      <c r="E22" s="11">
        <v>1</v>
      </c>
      <c r="F22" s="12">
        <v>8.99</v>
      </c>
      <c r="G22" s="13">
        <f t="shared" si="1"/>
        <v>8.99</v>
      </c>
    </row>
    <row r="23" spans="1:7" x14ac:dyDescent="0.25">
      <c r="A23" s="9">
        <f>IF(B23="","",COUNTA($B$5:B23))</f>
        <v>18</v>
      </c>
      <c r="B23" s="10" t="s">
        <v>40</v>
      </c>
      <c r="C23" s="10" t="s">
        <v>41</v>
      </c>
      <c r="D23" s="15" t="s">
        <v>13</v>
      </c>
      <c r="E23" s="11">
        <v>1</v>
      </c>
      <c r="F23" s="12">
        <v>5.8</v>
      </c>
      <c r="G23" s="13">
        <f t="shared" si="1"/>
        <v>5.8</v>
      </c>
    </row>
    <row r="24" spans="1:7" x14ac:dyDescent="0.25">
      <c r="A24" s="9">
        <f>IF(B24="","",COUNTA($B$5:B24))</f>
        <v>19</v>
      </c>
      <c r="B24" s="10" t="s">
        <v>42</v>
      </c>
      <c r="C24" s="10" t="s">
        <v>43</v>
      </c>
      <c r="D24" s="15" t="s">
        <v>13</v>
      </c>
      <c r="E24" s="11">
        <v>1</v>
      </c>
      <c r="F24" s="12">
        <v>12.9</v>
      </c>
      <c r="G24" s="13">
        <f t="shared" si="1"/>
        <v>12.9</v>
      </c>
    </row>
    <row r="25" spans="1:7" x14ac:dyDescent="0.25">
      <c r="A25" s="9">
        <f>IF(B25="","",COUNTA($B$5:B25))</f>
        <v>20</v>
      </c>
      <c r="B25" s="10" t="s">
        <v>44</v>
      </c>
      <c r="C25" s="10" t="s">
        <v>45</v>
      </c>
      <c r="D25" s="15" t="s">
        <v>13</v>
      </c>
      <c r="E25" s="11">
        <v>4</v>
      </c>
      <c r="F25" s="12">
        <v>0.27</v>
      </c>
      <c r="G25" s="13">
        <f t="shared" si="1"/>
        <v>1.08</v>
      </c>
    </row>
    <row r="26" spans="1:7" x14ac:dyDescent="0.25">
      <c r="A26" s="9">
        <f>IF(B26="","",COUNTA($B$5:B26))</f>
        <v>21</v>
      </c>
      <c r="B26" s="10" t="s">
        <v>46</v>
      </c>
      <c r="C26" s="10" t="s">
        <v>47</v>
      </c>
      <c r="D26" s="15" t="s">
        <v>13</v>
      </c>
      <c r="E26" s="11">
        <v>6</v>
      </c>
      <c r="F26" s="12">
        <v>3.15</v>
      </c>
      <c r="G26" s="13">
        <f t="shared" si="1"/>
        <v>18.899999999999999</v>
      </c>
    </row>
    <row r="27" spans="1:7" x14ac:dyDescent="0.25">
      <c r="A27" s="9">
        <f>IF(B27="","",COUNTA($B$5:B27))</f>
        <v>22</v>
      </c>
      <c r="B27" s="10" t="s">
        <v>48</v>
      </c>
      <c r="C27" s="10" t="s">
        <v>49</v>
      </c>
      <c r="D27" s="15" t="s">
        <v>13</v>
      </c>
      <c r="E27" s="11">
        <v>1</v>
      </c>
      <c r="F27" s="12">
        <v>9.85</v>
      </c>
      <c r="G27" s="13">
        <f t="shared" si="1"/>
        <v>9.85</v>
      </c>
    </row>
    <row r="28" spans="1:7" x14ac:dyDescent="0.25">
      <c r="A28" s="9">
        <f>IF(B28="","",COUNTA($B$5:B28))</f>
        <v>23</v>
      </c>
      <c r="B28" s="10" t="s">
        <v>50</v>
      </c>
      <c r="C28" s="10" t="s">
        <v>51</v>
      </c>
      <c r="D28" s="15" t="s">
        <v>13</v>
      </c>
      <c r="E28" s="11">
        <v>4</v>
      </c>
      <c r="F28" s="12">
        <v>1.99</v>
      </c>
      <c r="G28" s="13">
        <f t="shared" si="1"/>
        <v>7.96</v>
      </c>
    </row>
    <row r="29" spans="1:7" x14ac:dyDescent="0.25">
      <c r="A29" s="9">
        <f>IF(B29="","",COUNTA($B$5:B29))</f>
        <v>24</v>
      </c>
      <c r="B29" s="10" t="s">
        <v>53</v>
      </c>
      <c r="C29" s="10" t="s">
        <v>52</v>
      </c>
      <c r="D29" s="15" t="s">
        <v>13</v>
      </c>
      <c r="E29" s="11">
        <v>1</v>
      </c>
      <c r="F29" s="12">
        <v>2.2000000000000002</v>
      </c>
      <c r="G29" s="13">
        <f t="shared" si="1"/>
        <v>2.2000000000000002</v>
      </c>
    </row>
    <row r="30" spans="1:7" x14ac:dyDescent="0.25">
      <c r="A30" s="9">
        <f>IF(B30="","",COUNTA($B$5:B30))</f>
        <v>25</v>
      </c>
      <c r="B30" s="10" t="s">
        <v>54</v>
      </c>
      <c r="C30" s="10" t="s">
        <v>55</v>
      </c>
      <c r="D30" s="15" t="s">
        <v>13</v>
      </c>
      <c r="E30" s="11">
        <v>1</v>
      </c>
      <c r="F30" s="12">
        <v>1.9</v>
      </c>
      <c r="G30" s="13">
        <f t="shared" si="1"/>
        <v>1.9</v>
      </c>
    </row>
    <row r="31" spans="1:7" x14ac:dyDescent="0.25">
      <c r="A31" s="9">
        <f>IF(B31="","",COUNTA($B$5:B31))</f>
        <v>26</v>
      </c>
      <c r="B31" s="10" t="s">
        <v>56</v>
      </c>
      <c r="C31" s="10" t="s">
        <v>57</v>
      </c>
      <c r="D31" s="15" t="s">
        <v>13</v>
      </c>
      <c r="E31" s="11">
        <v>1</v>
      </c>
      <c r="F31" s="12">
        <v>4.0999999999999996</v>
      </c>
      <c r="G31" s="13">
        <f t="shared" si="1"/>
        <v>4.0999999999999996</v>
      </c>
    </row>
    <row r="32" spans="1:7" x14ac:dyDescent="0.25">
      <c r="A32" s="21"/>
      <c r="B32" s="22" t="s">
        <v>9</v>
      </c>
      <c r="C32" s="23" t="s">
        <v>9</v>
      </c>
      <c r="D32" s="24"/>
      <c r="E32" s="23" t="s">
        <v>9</v>
      </c>
      <c r="F32" s="25" t="s">
        <v>9</v>
      </c>
      <c r="G32" s="26">
        <f>SUM(G5:G31)</f>
        <v>317.91999999999996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20" r:id="rId12" display="https://www.reichelt.de/be-quiet-pure-wings-2-80-mm-bqt-bl044-p142573.html?search=BQT+BL" xr:uid="{5C1516F4-7CC6-4F77-BE4D-762FAC2C9E9E}"/>
    <hyperlink ref="D21" r:id="rId13" display="https://www.reichelt.de/entwicklerboards-ladegeraet-fuer-li-ion-lipo-akkus-usb-dc-sol-debo-pwr-solar1-p235495.html?search=DEBO+PWR" xr:uid="{1F827B80-860D-42C3-B68D-C4137FD8A0B9}"/>
    <hyperlink ref="D22" r:id="rId14" display="https://www.reichelt.de/kippschalter-16-4-a-250vac-1x-ein-ein-metallhebel-ks-c3910-p105430.html?search=KS+C3910" xr:uid="{A32EE6A6-BE43-42E3-B426-F147C2DA61EA}"/>
    <hyperlink ref="D23" r:id="rId15" display="https://www.reichelt.de/raspberry-pi-adapter-micro-hdmi-auf-hdmi-1m-schwarz-rpi-m-hdmi-hdmi2-p270099.html?search=m-hdmi" xr:uid="{FADB79FB-F2AD-493A-81F2-EC4D9CB25504}"/>
    <hyperlink ref="D24" r:id="rId16" display="https://www.reichelt.de/entwicklerboards-neopixel-ring-mit-16-ws2812-rgb-leds-debo-led-np16-p235466.html?search=DEBO+LED+NP" xr:uid="{7DA4BB3E-71B0-4138-8171-843DA11C413E}"/>
    <hyperlink ref="D25" r:id="rId17" display="https://www.reichelt.de/led-5-mm-bedrahtet-warmweiss-18000-mcd-15--led-5-18000-ww-p163992.html?&amp;trstct=pos_0&amp;nbc=1" xr:uid="{352B29A6-F0DD-4E44-A3DF-7F94E3CAD7A8}"/>
    <hyperlink ref="D26" r:id="rId18" display="https://www.reichelt.de/entwicklerboards-solarpanel-0-5-w-debo-solar-0-5w-p254385.html?search=DEBO+Solar" xr:uid="{BE9A2EE8-4D2F-41BB-A26B-C5F2B8C5392A}"/>
    <hyperlink ref="D27" r:id="rId19" display="https://www.reichelt.de/nimh-akku-9-v-block-250-mah-1er-pack-nh-xc-9v-p107288.html?&amp;trstct=pos_3&amp;nbc=1" xr:uid="{F0F4989F-5949-499D-999F-2CAA3B2F5FEF}"/>
    <hyperlink ref="D28" r:id="rId20" display="https://www.reichelt.de/solar-und-leichtlaufmotor-0-4-5-9-v-solar-90002l-p175933.html?search=SOLAR" xr:uid="{E15FDD10-0F1A-40C2-BDDA-D17EAE4F8DD7}"/>
    <hyperlink ref="D29" r:id="rId21" display="https://www.reichelt.de/entwicklerboards-ladeplatine-fuer-3-7v-li-akkus-usb-c-1a-debo1-3-7li-1-0a-p291398.html?search=DEBO1" xr:uid="{749375E5-7240-4B30-ACAC-517912A2C210}"/>
    <hyperlink ref="D30" r:id="rId22" display="https://www.reichelt.de/entwicklerboards-breakout-board-mit-microusb-debo-microusb-p235502.html?search=debo+mi" xr:uid="{3814A4FE-CB37-433E-81E5-F06BF0EDD802}"/>
    <hyperlink ref="D31" r:id="rId23" display="https://www.reichelt.de/raspberry-pi-micro-usb-power-kabel-rpi-micro-usb-10-p161478.html?search=rpi+micro+usb" xr:uid="{21FC36D5-9315-40ED-BD1E-D1B5D97A7A73}"/>
    <hyperlink ref="D19" r:id="rId24" display="https://www.reichelt.de/de/en/raspberry-display-lcd-touch-7-ips-rpi-lcd-7td-ips-p317040.html?r=1" xr:uid="{CAA13766-3385-4BD9-B396-3423842CBA68}"/>
    <hyperlink ref="D16" r:id="rId25" display="https://www.az-delivery.de/products/buzzer-modul-aktiv" xr:uid="{1115F0D9-AE4A-4387-8967-BF4433BC000B}"/>
    <hyperlink ref="D17" r:id="rId26" display="https://www.az-delivery.de/collections/leds/products/4-x-64er-led-matrix-display" xr:uid="{42A2BA48-4F70-4EB2-83AE-3039EF147617}"/>
  </hyperlinks>
  <pageMargins left="0.7" right="0.7" top="0.75" bottom="0.75" header="0.3" footer="0.3"/>
  <pageSetup paperSize="9" scale="85" orientation="landscape" r:id="rId27"/>
  <headerFooter>
    <oddHeader>&amp;L&amp;P&amp;C&amp;F&amp;R&amp;D</oddHeader>
  </headerFooter>
  <drawing r:id="rId28"/>
  <tableParts count="1">
    <tablePart r:id="rId2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Kevin Muller</cp:lastModifiedBy>
  <cp:revision/>
  <cp:lastPrinted>2023-03-15T00:21:26Z</cp:lastPrinted>
  <dcterms:created xsi:type="dcterms:W3CDTF">2015-06-05T18:19:34Z</dcterms:created>
  <dcterms:modified xsi:type="dcterms:W3CDTF">2023-06-22T10:31:28Z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