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lmarta/Documents/Repos/mls-and-bgm/"/>
    </mc:Choice>
  </mc:AlternateContent>
  <xr:revisionPtr revIDLastSave="0" documentId="13_ncr:1_{2EAD4D5F-EF84-6F4E-A6C9-310B965C3954}" xr6:coauthVersionLast="47" xr6:coauthVersionMax="47" xr10:uidLastSave="{00000000-0000-0000-0000-000000000000}"/>
  <bookViews>
    <workbookView xWindow="0" yWindow="500" windowWidth="35840" windowHeight="20400" tabRatio="164" xr2:uid="{D92BAABA-B532-4F7E-82A2-C915458C95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5" i="1" l="1"/>
  <c r="D64" i="1"/>
  <c r="D63" i="1"/>
  <c r="D45" i="1"/>
  <c r="E45" i="1" s="1"/>
  <c r="F45" i="1" s="1"/>
  <c r="G45" i="1" s="1"/>
  <c r="H45" i="1" s="1"/>
  <c r="I45" i="1" s="1"/>
  <c r="J45" i="1" s="1"/>
  <c r="K45" i="1" s="1"/>
  <c r="L45" i="1" s="1"/>
  <c r="M45" i="1" s="1"/>
  <c r="N45" i="1" s="1"/>
  <c r="O45" i="1" s="1"/>
  <c r="P45" i="1" s="1"/>
  <c r="Q45" i="1" s="1"/>
  <c r="R45" i="1" s="1"/>
  <c r="S45" i="1" s="1"/>
  <c r="D35" i="1"/>
  <c r="D6" i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S43" i="1"/>
  <c r="R43" i="1"/>
  <c r="Q43" i="1"/>
  <c r="P43" i="1"/>
  <c r="O43" i="1"/>
  <c r="N43" i="1"/>
  <c r="M43" i="1"/>
  <c r="L43" i="1"/>
  <c r="S42" i="1"/>
  <c r="R42" i="1"/>
  <c r="Q42" i="1"/>
  <c r="P42" i="1"/>
  <c r="O42" i="1"/>
  <c r="N42" i="1"/>
  <c r="M42" i="1"/>
  <c r="L42" i="1"/>
  <c r="S41" i="1"/>
  <c r="R41" i="1"/>
  <c r="Q41" i="1"/>
  <c r="P41" i="1"/>
  <c r="O41" i="1"/>
  <c r="N41" i="1"/>
  <c r="M41" i="1"/>
  <c r="L41" i="1"/>
  <c r="K43" i="1"/>
  <c r="K42" i="1"/>
  <c r="K41" i="1"/>
  <c r="J43" i="1"/>
  <c r="J42" i="1"/>
  <c r="J41" i="1"/>
  <c r="I43" i="1"/>
  <c r="I42" i="1"/>
  <c r="I41" i="1"/>
  <c r="H43" i="1"/>
  <c r="H42" i="1"/>
  <c r="H41" i="1"/>
  <c r="G43" i="1"/>
  <c r="G42" i="1"/>
  <c r="G41" i="1"/>
  <c r="F43" i="1"/>
  <c r="F42" i="1"/>
  <c r="F41" i="1"/>
  <c r="E43" i="1"/>
  <c r="E42" i="1"/>
  <c r="E41" i="1"/>
  <c r="D43" i="1"/>
  <c r="D42" i="1"/>
  <c r="D41" i="1"/>
  <c r="E60" i="1"/>
  <c r="F60" i="1" s="1"/>
  <c r="G60" i="1" s="1"/>
  <c r="H60" i="1" s="1"/>
  <c r="I60" i="1" s="1"/>
  <c r="J60" i="1" s="1"/>
  <c r="K60" i="1" s="1"/>
  <c r="L60" i="1" s="1"/>
  <c r="M60" i="1" s="1"/>
  <c r="N60" i="1" s="1"/>
  <c r="O60" i="1" s="1"/>
  <c r="P60" i="1" s="1"/>
  <c r="Q60" i="1" s="1"/>
  <c r="R60" i="1" s="1"/>
  <c r="S60" i="1" s="1"/>
  <c r="E1" i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E2" i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E3" i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E4" i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E5" i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E46" i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E47" i="1"/>
  <c r="F47" i="1" s="1"/>
  <c r="G47" i="1" s="1"/>
  <c r="H47" i="1" s="1"/>
  <c r="I47" i="1" s="1"/>
  <c r="J47" i="1" s="1"/>
  <c r="K47" i="1" s="1"/>
  <c r="L47" i="1" s="1"/>
  <c r="M47" i="1" s="1"/>
  <c r="N47" i="1" s="1"/>
  <c r="O47" i="1" s="1"/>
  <c r="P47" i="1" s="1"/>
  <c r="Q47" i="1" s="1"/>
  <c r="R47" i="1" s="1"/>
  <c r="S47" i="1" s="1"/>
  <c r="E48" i="1"/>
  <c r="F48" i="1" s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E49" i="1"/>
  <c r="F49" i="1" s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E50" i="1"/>
  <c r="F50" i="1" s="1"/>
  <c r="G50" i="1" s="1"/>
  <c r="H50" i="1" s="1"/>
  <c r="I50" i="1" s="1"/>
  <c r="J50" i="1" s="1"/>
  <c r="K50" i="1" s="1"/>
  <c r="L50" i="1" s="1"/>
  <c r="M50" i="1" s="1"/>
  <c r="N50" i="1" s="1"/>
  <c r="O50" i="1" s="1"/>
  <c r="P50" i="1" s="1"/>
  <c r="Q50" i="1" s="1"/>
  <c r="R50" i="1" s="1"/>
  <c r="S50" i="1" s="1"/>
  <c r="E59" i="1"/>
  <c r="F59" i="1" s="1"/>
  <c r="G59" i="1" s="1"/>
  <c r="H59" i="1" s="1"/>
  <c r="I59" i="1" s="1"/>
  <c r="J59" i="1" s="1"/>
  <c r="K59" i="1" s="1"/>
  <c r="L59" i="1" s="1"/>
  <c r="M59" i="1" s="1"/>
  <c r="N59" i="1" s="1"/>
  <c r="O59" i="1" s="1"/>
  <c r="P59" i="1" s="1"/>
  <c r="Q59" i="1" s="1"/>
  <c r="R59" i="1" s="1"/>
  <c r="S59" i="1" s="1"/>
  <c r="E57" i="1"/>
  <c r="F57" i="1" s="1"/>
  <c r="G57" i="1" s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E55" i="1"/>
  <c r="F55" i="1" s="1"/>
  <c r="G55" i="1" s="1"/>
  <c r="H55" i="1" s="1"/>
  <c r="I55" i="1" s="1"/>
  <c r="J55" i="1" s="1"/>
  <c r="K55" i="1" s="1"/>
  <c r="L55" i="1" s="1"/>
  <c r="M55" i="1" s="1"/>
  <c r="N55" i="1" s="1"/>
  <c r="O55" i="1" s="1"/>
  <c r="P55" i="1" s="1"/>
  <c r="Q55" i="1" s="1"/>
  <c r="R55" i="1" s="1"/>
  <c r="S55" i="1" s="1"/>
  <c r="E54" i="1"/>
  <c r="F54" i="1" s="1"/>
  <c r="G54" i="1" s="1"/>
  <c r="H54" i="1" s="1"/>
  <c r="I54" i="1" s="1"/>
  <c r="J54" i="1" s="1"/>
  <c r="K54" i="1" s="1"/>
  <c r="L54" i="1" s="1"/>
  <c r="M54" i="1" s="1"/>
  <c r="N54" i="1" s="1"/>
  <c r="O54" i="1" s="1"/>
  <c r="P54" i="1" s="1"/>
  <c r="Q54" i="1" s="1"/>
  <c r="R54" i="1" s="1"/>
  <c r="S54" i="1" s="1"/>
  <c r="E53" i="1"/>
  <c r="F53" i="1" s="1"/>
  <c r="G53" i="1" s="1"/>
  <c r="H53" i="1" s="1"/>
  <c r="I53" i="1" s="1"/>
  <c r="J53" i="1" s="1"/>
  <c r="K53" i="1" s="1"/>
  <c r="L53" i="1" s="1"/>
  <c r="M53" i="1" s="1"/>
  <c r="N53" i="1" s="1"/>
  <c r="O53" i="1" s="1"/>
  <c r="P53" i="1" s="1"/>
  <c r="Q53" i="1" s="1"/>
  <c r="R53" i="1" s="1"/>
  <c r="S53" i="1" s="1"/>
  <c r="E52" i="1"/>
  <c r="F52" i="1" s="1"/>
  <c r="G52" i="1" s="1"/>
  <c r="H52" i="1" s="1"/>
  <c r="I52" i="1" s="1"/>
  <c r="J52" i="1" s="1"/>
  <c r="K52" i="1" s="1"/>
  <c r="L52" i="1" s="1"/>
  <c r="M52" i="1" s="1"/>
  <c r="N52" i="1" s="1"/>
  <c r="O52" i="1" s="1"/>
  <c r="P52" i="1" s="1"/>
  <c r="Q52" i="1" s="1"/>
  <c r="R52" i="1" s="1"/>
  <c r="S52" i="1" s="1"/>
  <c r="E51" i="1"/>
  <c r="F51" i="1" s="1"/>
  <c r="G51" i="1" s="1"/>
  <c r="H51" i="1" s="1"/>
  <c r="I51" i="1" s="1"/>
  <c r="J51" i="1" s="1"/>
  <c r="K51" i="1" s="1"/>
  <c r="L51" i="1" s="1"/>
  <c r="M51" i="1" s="1"/>
  <c r="N51" i="1" s="1"/>
  <c r="O51" i="1" s="1"/>
  <c r="P51" i="1" s="1"/>
  <c r="Q51" i="1" s="1"/>
  <c r="R51" i="1" s="1"/>
  <c r="S51" i="1" s="1"/>
  <c r="P16" i="1" l="1"/>
  <c r="D17" i="1"/>
  <c r="O15" i="1"/>
  <c r="P15" i="1"/>
  <c r="S17" i="1"/>
  <c r="E16" i="1"/>
  <c r="J16" i="1"/>
  <c r="P17" i="1"/>
  <c r="E15" i="1"/>
  <c r="J17" i="1"/>
  <c r="G17" i="1"/>
  <c r="H15" i="1"/>
  <c r="E17" i="1"/>
  <c r="K15" i="1"/>
  <c r="Q16" i="1"/>
  <c r="F15" i="1"/>
  <c r="K16" i="1"/>
  <c r="R16" i="1"/>
  <c r="I15" i="1"/>
  <c r="S15" i="1"/>
  <c r="S16" i="1"/>
  <c r="D15" i="1"/>
  <c r="F17" i="1"/>
  <c r="I16" i="1"/>
  <c r="L15" i="1"/>
  <c r="L16" i="1"/>
  <c r="L17" i="1"/>
  <c r="H16" i="1"/>
  <c r="Q15" i="1"/>
  <c r="H17" i="1"/>
  <c r="R15" i="1"/>
  <c r="R17" i="1"/>
  <c r="F16" i="1"/>
  <c r="K17" i="1"/>
  <c r="D16" i="1"/>
  <c r="G15" i="1"/>
  <c r="I17" i="1"/>
  <c r="M15" i="1"/>
  <c r="M16" i="1"/>
  <c r="M17" i="1"/>
  <c r="G16" i="1"/>
  <c r="J15" i="1"/>
  <c r="N15" i="1"/>
  <c r="N16" i="1"/>
  <c r="N17" i="1"/>
  <c r="O16" i="1"/>
  <c r="O17" i="1"/>
  <c r="Q17" i="1"/>
  <c r="D58" i="1"/>
  <c r="D36" i="1" s="1"/>
  <c r="D39" i="1" l="1"/>
  <c r="D37" i="1"/>
  <c r="D38" i="1"/>
  <c r="D40" i="1"/>
  <c r="D56" i="1"/>
  <c r="D30" i="1" s="1"/>
  <c r="D10" i="1" s="1"/>
  <c r="E58" i="1"/>
  <c r="E35" i="1" s="1"/>
  <c r="D31" i="1" l="1"/>
  <c r="D11" i="1" s="1"/>
  <c r="E40" i="1"/>
  <c r="F58" i="1"/>
  <c r="F35" i="1" s="1"/>
  <c r="E56" i="1"/>
  <c r="E29" i="1" s="1"/>
  <c r="E9" i="1" s="1"/>
  <c r="E38" i="1"/>
  <c r="D33" i="1"/>
  <c r="D13" i="1" s="1"/>
  <c r="D34" i="1"/>
  <c r="D14" i="1" s="1"/>
  <c r="D32" i="1"/>
  <c r="D12" i="1" s="1"/>
  <c r="E36" i="1"/>
  <c r="E37" i="1"/>
  <c r="D29" i="1"/>
  <c r="D9" i="1" s="1"/>
  <c r="E39" i="1"/>
  <c r="E33" i="1" s="1"/>
  <c r="E13" i="1" s="1"/>
  <c r="G58" i="1"/>
  <c r="G35" i="1" s="1"/>
  <c r="F37" i="1"/>
  <c r="F36" i="1"/>
  <c r="F56" i="1"/>
  <c r="E32" i="1" l="1"/>
  <c r="E12" i="1" s="1"/>
  <c r="F38" i="1"/>
  <c r="F40" i="1"/>
  <c r="F39" i="1"/>
  <c r="E31" i="1"/>
  <c r="E11" i="1" s="1"/>
  <c r="E34" i="1"/>
  <c r="E14" i="1" s="1"/>
  <c r="E30" i="1"/>
  <c r="E10" i="1" s="1"/>
  <c r="F33" i="1"/>
  <c r="F13" i="1" s="1"/>
  <c r="F34" i="1"/>
  <c r="F14" i="1" s="1"/>
  <c r="F32" i="1"/>
  <c r="F12" i="1" s="1"/>
  <c r="F31" i="1"/>
  <c r="F11" i="1" s="1"/>
  <c r="F30" i="1"/>
  <c r="F10" i="1" s="1"/>
  <c r="F29" i="1"/>
  <c r="F9" i="1" s="1"/>
  <c r="G56" i="1"/>
  <c r="H58" i="1"/>
  <c r="H35" i="1" s="1"/>
  <c r="G37" i="1"/>
  <c r="G36" i="1"/>
  <c r="G40" i="1"/>
  <c r="G39" i="1"/>
  <c r="G38" i="1"/>
  <c r="G34" i="1" l="1"/>
  <c r="G14" i="1" s="1"/>
  <c r="G33" i="1"/>
  <c r="G13" i="1" s="1"/>
  <c r="G31" i="1"/>
  <c r="G11" i="1" s="1"/>
  <c r="G30" i="1"/>
  <c r="G10" i="1" s="1"/>
  <c r="G29" i="1"/>
  <c r="G9" i="1" s="1"/>
  <c r="G32" i="1"/>
  <c r="G12" i="1" s="1"/>
  <c r="I58" i="1"/>
  <c r="I35" i="1" s="1"/>
  <c r="H39" i="1"/>
  <c r="H37" i="1"/>
  <c r="H36" i="1"/>
  <c r="H40" i="1"/>
  <c r="H38" i="1"/>
  <c r="H56" i="1"/>
  <c r="H31" i="1" l="1"/>
  <c r="H11" i="1" s="1"/>
  <c r="H30" i="1"/>
  <c r="H10" i="1" s="1"/>
  <c r="H29" i="1"/>
  <c r="H9" i="1" s="1"/>
  <c r="H32" i="1"/>
  <c r="H12" i="1" s="1"/>
  <c r="H33" i="1"/>
  <c r="H13" i="1" s="1"/>
  <c r="H34" i="1"/>
  <c r="H14" i="1" s="1"/>
  <c r="I56" i="1"/>
  <c r="J58" i="1"/>
  <c r="J35" i="1" s="1"/>
  <c r="I39" i="1"/>
  <c r="I38" i="1"/>
  <c r="I37" i="1"/>
  <c r="I36" i="1"/>
  <c r="I40" i="1"/>
  <c r="I31" i="1" l="1"/>
  <c r="I11" i="1" s="1"/>
  <c r="I30" i="1"/>
  <c r="I10" i="1" s="1"/>
  <c r="I29" i="1"/>
  <c r="I9" i="1" s="1"/>
  <c r="I32" i="1"/>
  <c r="I12" i="1" s="1"/>
  <c r="I33" i="1"/>
  <c r="I13" i="1" s="1"/>
  <c r="I34" i="1"/>
  <c r="I14" i="1" s="1"/>
  <c r="K58" i="1"/>
  <c r="K35" i="1" s="1"/>
  <c r="J37" i="1"/>
  <c r="J36" i="1"/>
  <c r="J40" i="1"/>
  <c r="J39" i="1"/>
  <c r="J38" i="1"/>
  <c r="J56" i="1"/>
  <c r="J29" i="1" l="1"/>
  <c r="J9" i="1" s="1"/>
  <c r="J32" i="1"/>
  <c r="J12" i="1" s="1"/>
  <c r="J31" i="1"/>
  <c r="J11" i="1" s="1"/>
  <c r="J30" i="1"/>
  <c r="J10" i="1" s="1"/>
  <c r="J33" i="1"/>
  <c r="J13" i="1" s="1"/>
  <c r="J34" i="1"/>
  <c r="J14" i="1" s="1"/>
  <c r="K56" i="1"/>
  <c r="L58" i="1"/>
  <c r="L35" i="1" s="1"/>
  <c r="K38" i="1"/>
  <c r="K36" i="1"/>
  <c r="K39" i="1"/>
  <c r="K37" i="1"/>
  <c r="K40" i="1"/>
  <c r="K30" i="1" l="1"/>
  <c r="K10" i="1" s="1"/>
  <c r="K29" i="1"/>
  <c r="K9" i="1" s="1"/>
  <c r="K32" i="1"/>
  <c r="K12" i="1" s="1"/>
  <c r="K33" i="1"/>
  <c r="K13" i="1" s="1"/>
  <c r="K34" i="1"/>
  <c r="K14" i="1" s="1"/>
  <c r="K31" i="1"/>
  <c r="K11" i="1" s="1"/>
  <c r="L56" i="1"/>
  <c r="M58" i="1"/>
  <c r="M35" i="1" s="1"/>
  <c r="L37" i="1"/>
  <c r="L40" i="1"/>
  <c r="L38" i="1"/>
  <c r="L39" i="1"/>
  <c r="L36" i="1"/>
  <c r="L33" i="1" l="1"/>
  <c r="L13" i="1" s="1"/>
  <c r="L34" i="1"/>
  <c r="L14" i="1" s="1"/>
  <c r="L31" i="1"/>
  <c r="L11" i="1" s="1"/>
  <c r="L30" i="1"/>
  <c r="L10" i="1" s="1"/>
  <c r="L29" i="1"/>
  <c r="L9" i="1" s="1"/>
  <c r="L32" i="1"/>
  <c r="L12" i="1" s="1"/>
  <c r="N58" i="1"/>
  <c r="N35" i="1" s="1"/>
  <c r="M39" i="1"/>
  <c r="M38" i="1"/>
  <c r="M37" i="1"/>
  <c r="M36" i="1"/>
  <c r="M40" i="1"/>
  <c r="M56" i="1"/>
  <c r="M31" i="1" l="1"/>
  <c r="M11" i="1" s="1"/>
  <c r="M30" i="1"/>
  <c r="M10" i="1" s="1"/>
  <c r="M29" i="1"/>
  <c r="M9" i="1" s="1"/>
  <c r="M32" i="1"/>
  <c r="M12" i="1" s="1"/>
  <c r="M34" i="1"/>
  <c r="M14" i="1" s="1"/>
  <c r="M33" i="1"/>
  <c r="M13" i="1" s="1"/>
  <c r="N56" i="1"/>
  <c r="O58" i="1"/>
  <c r="O35" i="1" s="1"/>
  <c r="N38" i="1"/>
  <c r="N40" i="1"/>
  <c r="N37" i="1"/>
  <c r="N36" i="1"/>
  <c r="N39" i="1"/>
  <c r="N33" i="1" l="1"/>
  <c r="N13" i="1" s="1"/>
  <c r="N34" i="1"/>
  <c r="N14" i="1" s="1"/>
  <c r="N32" i="1"/>
  <c r="N12" i="1" s="1"/>
  <c r="N31" i="1"/>
  <c r="N11" i="1" s="1"/>
  <c r="N30" i="1"/>
  <c r="N10" i="1" s="1"/>
  <c r="N29" i="1"/>
  <c r="N9" i="1" s="1"/>
  <c r="P58" i="1"/>
  <c r="P35" i="1" s="1"/>
  <c r="O37" i="1"/>
  <c r="O36" i="1"/>
  <c r="O40" i="1"/>
  <c r="O39" i="1"/>
  <c r="O38" i="1"/>
  <c r="O56" i="1"/>
  <c r="O34" i="1" l="1"/>
  <c r="O14" i="1" s="1"/>
  <c r="O33" i="1"/>
  <c r="O13" i="1" s="1"/>
  <c r="O31" i="1"/>
  <c r="O11" i="1" s="1"/>
  <c r="O30" i="1"/>
  <c r="O10" i="1" s="1"/>
  <c r="O29" i="1"/>
  <c r="O9" i="1" s="1"/>
  <c r="O32" i="1"/>
  <c r="O12" i="1" s="1"/>
  <c r="P56" i="1"/>
  <c r="Q58" i="1"/>
  <c r="Q35" i="1" s="1"/>
  <c r="P38" i="1"/>
  <c r="P37" i="1"/>
  <c r="P36" i="1"/>
  <c r="P40" i="1"/>
  <c r="P39" i="1"/>
  <c r="P31" i="1" l="1"/>
  <c r="P11" i="1" s="1"/>
  <c r="P30" i="1"/>
  <c r="P10" i="1" s="1"/>
  <c r="P29" i="1"/>
  <c r="P9" i="1" s="1"/>
  <c r="P32" i="1"/>
  <c r="P12" i="1" s="1"/>
  <c r="P33" i="1"/>
  <c r="P13" i="1" s="1"/>
  <c r="P34" i="1"/>
  <c r="P14" i="1" s="1"/>
  <c r="R58" i="1"/>
  <c r="R35" i="1" s="1"/>
  <c r="Q40" i="1"/>
  <c r="Q39" i="1"/>
  <c r="Q37" i="1"/>
  <c r="Q36" i="1"/>
  <c r="Q38" i="1"/>
  <c r="Q56" i="1"/>
  <c r="Q32" i="1" l="1"/>
  <c r="Q12" i="1" s="1"/>
  <c r="Q31" i="1"/>
  <c r="Q11" i="1" s="1"/>
  <c r="Q30" i="1"/>
  <c r="Q10" i="1" s="1"/>
  <c r="Q29" i="1"/>
  <c r="Q9" i="1" s="1"/>
  <c r="Q33" i="1"/>
  <c r="Q13" i="1" s="1"/>
  <c r="Q34" i="1"/>
  <c r="Q14" i="1" s="1"/>
  <c r="R56" i="1"/>
  <c r="S58" i="1"/>
  <c r="S35" i="1" s="1"/>
  <c r="R37" i="1"/>
  <c r="R36" i="1"/>
  <c r="R40" i="1"/>
  <c r="R39" i="1"/>
  <c r="R38" i="1"/>
  <c r="R31" i="1" l="1"/>
  <c r="R11" i="1" s="1"/>
  <c r="R30" i="1"/>
  <c r="R10" i="1" s="1"/>
  <c r="R29" i="1"/>
  <c r="R9" i="1" s="1"/>
  <c r="R32" i="1"/>
  <c r="R12" i="1" s="1"/>
  <c r="R33" i="1"/>
  <c r="R13" i="1" s="1"/>
  <c r="R34" i="1"/>
  <c r="R14" i="1" s="1"/>
  <c r="S40" i="1"/>
  <c r="S39" i="1"/>
  <c r="S37" i="1"/>
  <c r="S38" i="1"/>
  <c r="S36" i="1"/>
  <c r="S56" i="1"/>
  <c r="S31" i="1" l="1"/>
  <c r="S11" i="1" s="1"/>
  <c r="S30" i="1"/>
  <c r="S10" i="1" s="1"/>
  <c r="S29" i="1"/>
  <c r="S9" i="1" s="1"/>
  <c r="S32" i="1"/>
  <c r="S12" i="1" s="1"/>
  <c r="S33" i="1"/>
  <c r="S13" i="1" s="1"/>
  <c r="S34" i="1"/>
  <c r="S14" i="1" s="1"/>
</calcChain>
</file>

<file path=xl/sharedStrings.xml><?xml version="1.0" encoding="utf-8"?>
<sst xmlns="http://schemas.openxmlformats.org/spreadsheetml/2006/main" count="79" uniqueCount="57">
  <si>
    <t>Packet-MLS</t>
  </si>
  <si>
    <t>Header</t>
  </si>
  <si>
    <t>Commit-MLS</t>
  </si>
  <si>
    <t>HPKE PK</t>
  </si>
  <si>
    <t>Path-Secret-Ctxt</t>
  </si>
  <si>
    <t>Group ID</t>
  </si>
  <si>
    <t>Epoch</t>
  </si>
  <si>
    <t>Sender</t>
  </si>
  <si>
    <t>Content Type</t>
  </si>
  <si>
    <t>Authenticated Data</t>
  </si>
  <si>
    <t># of Proposal Refs</t>
  </si>
  <si>
    <t># of Proposals (Add/Upd)</t>
  </si>
  <si>
    <t># of Proposals (Rem)</t>
  </si>
  <si>
    <t>Packet-BGM Download</t>
  </si>
  <si>
    <t>Packet-BGM Upload</t>
  </si>
  <si>
    <t>Assumptions</t>
  </si>
  <si>
    <t>Sig</t>
  </si>
  <si>
    <t>Tag</t>
  </si>
  <si>
    <t>Proposal-Ref</t>
  </si>
  <si>
    <t>Proposal (Add/Upd)</t>
  </si>
  <si>
    <t>Proposal (Rem)</t>
  </si>
  <si>
    <t>Key Package</t>
  </si>
  <si>
    <t>ProtVer</t>
  </si>
  <si>
    <t>Cipher Suite</t>
  </si>
  <si>
    <t>Credential</t>
  </si>
  <si>
    <t>HPKE Ctxt</t>
  </si>
  <si>
    <t>Key Package Extensions</t>
  </si>
  <si>
    <t>UpdatePath-MLS</t>
  </si>
  <si>
    <t>UpdatePath-BGM</t>
  </si>
  <si>
    <t>Parameters</t>
  </si>
  <si>
    <t>h min : 0</t>
  </si>
  <si>
    <t>h good : log(log(n))</t>
  </si>
  <si>
    <t>h max : log(n)</t>
  </si>
  <si>
    <t>d min : 0</t>
  </si>
  <si>
    <t>d good : log(n)</t>
  </si>
  <si>
    <t>d max : log(n)</t>
  </si>
  <si>
    <t>m min : 1</t>
  </si>
  <si>
    <t>m good : log(n)</t>
  </si>
  <si>
    <t>m max : n</t>
  </si>
  <si>
    <t>min</t>
  </si>
  <si>
    <t>good</t>
  </si>
  <si>
    <t>max</t>
  </si>
  <si>
    <t>Commit-BGM</t>
  </si>
  <si>
    <t>Fixed Sizes</t>
  </si>
  <si>
    <t>Packet Sizes</t>
  </si>
  <si>
    <t>Hint Size</t>
  </si>
  <si>
    <t>Variable Sizes</t>
  </si>
  <si>
    <t>Group Size (n)</t>
  </si>
  <si>
    <t>h : # hashes in hint</t>
  </si>
  <si>
    <t>d : depth of sender's leaf</t>
  </si>
  <si>
    <t>m : sum |resolution| for co-path</t>
  </si>
  <si>
    <t>Crypto stuff</t>
  </si>
  <si>
    <t>Non-crypto stuff MLS-fixed</t>
  </si>
  <si>
    <t>Non-crypto stuff app-defined</t>
  </si>
  <si>
    <t>sig + 2 * tag + leaf = (pk + sig + sig_pk)</t>
  </si>
  <si>
    <t>group id + epoch + …</t>
  </si>
  <si>
    <t>auth data + leaf = (credentials + capabilities + extensions)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</si>
</sst>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1000]##0&quot;  B&quot;;[&lt;1000000]##0.00,&quot; KB&quot;;##0.00,,&quot; MB&quot;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3" borderId="0" xfId="0" applyFill="1" applyBorder="1"/>
    <xf numFmtId="0" fontId="0" fillId="0" borderId="0" xfId="0" applyFill="1"/>
    <xf numFmtId="0" fontId="0" fillId="3" borderId="7" xfId="0" applyFill="1" applyBorder="1"/>
    <xf numFmtId="0" fontId="0" fillId="3" borderId="6" xfId="0" applyFill="1" applyBorder="1"/>
    <xf numFmtId="0" fontId="0" fillId="5" borderId="2" xfId="0" applyFill="1" applyBorder="1"/>
    <xf numFmtId="164" fontId="0" fillId="5" borderId="2" xfId="0" applyNumberFormat="1" applyFill="1" applyBorder="1"/>
    <xf numFmtId="164" fontId="0" fillId="0" borderId="0" xfId="0" applyNumberFormat="1" applyFill="1" applyAlignment="1">
      <alignment horizontal="right"/>
    </xf>
    <xf numFmtId="0" fontId="0" fillId="2" borderId="2" xfId="0" applyFill="1" applyBorder="1"/>
    <xf numFmtId="0" fontId="0" fillId="6" borderId="2" xfId="0" applyFill="1" applyBorder="1"/>
    <xf numFmtId="164" fontId="0" fillId="6" borderId="2" xfId="0" applyNumberFormat="1" applyFill="1" applyBorder="1" applyAlignment="1">
      <alignment horizontal="right"/>
    </xf>
    <xf numFmtId="0" fontId="0" fillId="7" borderId="3" xfId="0" applyFill="1" applyBorder="1"/>
    <xf numFmtId="0" fontId="0" fillId="7" borderId="4" xfId="0" applyFill="1" applyBorder="1"/>
    <xf numFmtId="0" fontId="0" fillId="7" borderId="5" xfId="0" applyFill="1" applyBorder="1"/>
    <xf numFmtId="0" fontId="1" fillId="8" borderId="3" xfId="0" applyFont="1" applyFill="1" applyBorder="1"/>
    <xf numFmtId="0" fontId="3" fillId="8" borderId="3" xfId="0" applyFont="1" applyFill="1" applyBorder="1"/>
    <xf numFmtId="0" fontId="0" fillId="4" borderId="0" xfId="0" applyFill="1"/>
    <xf numFmtId="164" fontId="0" fillId="4" borderId="0" xfId="0" applyNumberFormat="1" applyFill="1"/>
    <xf numFmtId="0" fontId="0" fillId="4" borderId="0" xfId="0" applyFill="1" applyBorder="1" applyAlignment="1">
      <alignment horizontal="center" vertical="center"/>
    </xf>
    <xf numFmtId="0" fontId="0" fillId="4" borderId="0" xfId="0" applyFill="1" applyBorder="1"/>
    <xf numFmtId="164" fontId="0" fillId="4" borderId="0" xfId="0" applyNumberFormat="1" applyFill="1" applyBorder="1"/>
    <xf numFmtId="0" fontId="2" fillId="4" borderId="0" xfId="0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164" fontId="0" fillId="4" borderId="0" xfId="0" applyNumberFormat="1" applyFill="1" applyAlignment="1">
      <alignment horizontal="right"/>
    </xf>
    <xf numFmtId="0" fontId="0" fillId="4" borderId="0" xfId="0" applyFill="1" applyAlignment="1">
      <alignment horizontal="center" vertical="center"/>
    </xf>
    <xf numFmtId="1" fontId="0" fillId="3" borderId="2" xfId="0" applyNumberFormat="1" applyFill="1" applyBorder="1"/>
    <xf numFmtId="1" fontId="0" fillId="3" borderId="2" xfId="0" applyNumberFormat="1" applyFill="1" applyBorder="1" applyAlignment="1">
      <alignment horizontal="right"/>
    </xf>
    <xf numFmtId="164" fontId="0" fillId="7" borderId="2" xfId="0" applyNumberFormat="1" applyFill="1" applyBorder="1"/>
    <xf numFmtId="0" fontId="2" fillId="6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49" fontId="0" fillId="3" borderId="3" xfId="0" applyNumberForma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  <xf numFmtId="49" fontId="0" fillId="3" borderId="5" xfId="0" applyNumberForma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6E42D-D353-47E9-9983-5F0A588B25A5}">
  <dimension ref="A1:T65"/>
  <sheetViews>
    <sheetView tabSelected="1" topLeftCell="A29" workbookViewId="0">
      <selection activeCell="B64" sqref="B64"/>
    </sheetView>
  </sheetViews>
  <sheetFormatPr baseColWidth="10" defaultColWidth="8.83203125" defaultRowHeight="15" x14ac:dyDescent="0.2"/>
  <cols>
    <col min="1" max="1" width="11.33203125" bestFit="1" customWidth="1"/>
    <col min="2" max="2" width="26.6640625" bestFit="1" customWidth="1"/>
    <col min="3" max="3" width="43" customWidth="1"/>
    <col min="4" max="4" width="9.6640625" bestFit="1" customWidth="1"/>
  </cols>
  <sheetData>
    <row r="1" spans="1:20" x14ac:dyDescent="0.2">
      <c r="A1" s="29" t="s">
        <v>15</v>
      </c>
      <c r="B1" s="38"/>
      <c r="C1" s="8" t="s">
        <v>9</v>
      </c>
      <c r="D1" s="8">
        <v>64</v>
      </c>
      <c r="E1">
        <f t="shared" ref="E1:T1" si="0">D1</f>
        <v>64</v>
      </c>
      <c r="F1">
        <f t="shared" si="0"/>
        <v>64</v>
      </c>
      <c r="G1">
        <f t="shared" si="0"/>
        <v>64</v>
      </c>
      <c r="H1">
        <f t="shared" si="0"/>
        <v>64</v>
      </c>
      <c r="I1">
        <f t="shared" si="0"/>
        <v>64</v>
      </c>
      <c r="J1">
        <f t="shared" si="0"/>
        <v>64</v>
      </c>
      <c r="K1">
        <f t="shared" si="0"/>
        <v>64</v>
      </c>
      <c r="L1">
        <f t="shared" si="0"/>
        <v>64</v>
      </c>
      <c r="M1">
        <f t="shared" si="0"/>
        <v>64</v>
      </c>
      <c r="N1">
        <f t="shared" si="0"/>
        <v>64</v>
      </c>
      <c r="O1">
        <f t="shared" si="0"/>
        <v>64</v>
      </c>
      <c r="P1">
        <f t="shared" si="0"/>
        <v>64</v>
      </c>
      <c r="Q1">
        <f t="shared" si="0"/>
        <v>64</v>
      </c>
      <c r="R1">
        <f t="shared" si="0"/>
        <v>64</v>
      </c>
      <c r="S1">
        <f t="shared" si="0"/>
        <v>64</v>
      </c>
      <c r="T1">
        <f t="shared" si="0"/>
        <v>64</v>
      </c>
    </row>
    <row r="2" spans="1:20" x14ac:dyDescent="0.2">
      <c r="A2" s="29"/>
      <c r="B2" s="38"/>
      <c r="C2" s="8" t="s">
        <v>10</v>
      </c>
      <c r="D2" s="8">
        <v>2</v>
      </c>
      <c r="E2">
        <f t="shared" ref="E2:T2" si="1">D2</f>
        <v>2</v>
      </c>
      <c r="F2">
        <f t="shared" si="1"/>
        <v>2</v>
      </c>
      <c r="G2">
        <f t="shared" si="1"/>
        <v>2</v>
      </c>
      <c r="H2">
        <f t="shared" si="1"/>
        <v>2</v>
      </c>
      <c r="I2">
        <f t="shared" si="1"/>
        <v>2</v>
      </c>
      <c r="J2">
        <f t="shared" si="1"/>
        <v>2</v>
      </c>
      <c r="K2">
        <f t="shared" si="1"/>
        <v>2</v>
      </c>
      <c r="L2">
        <f t="shared" si="1"/>
        <v>2</v>
      </c>
      <c r="M2">
        <f t="shared" si="1"/>
        <v>2</v>
      </c>
      <c r="N2">
        <f t="shared" si="1"/>
        <v>2</v>
      </c>
      <c r="O2">
        <f t="shared" si="1"/>
        <v>2</v>
      </c>
      <c r="P2">
        <f t="shared" si="1"/>
        <v>2</v>
      </c>
      <c r="Q2">
        <f t="shared" si="1"/>
        <v>2</v>
      </c>
      <c r="R2">
        <f t="shared" si="1"/>
        <v>2</v>
      </c>
      <c r="S2">
        <f t="shared" si="1"/>
        <v>2</v>
      </c>
      <c r="T2">
        <f t="shared" si="1"/>
        <v>2</v>
      </c>
    </row>
    <row r="3" spans="1:20" x14ac:dyDescent="0.2">
      <c r="A3" s="29"/>
      <c r="B3" s="38"/>
      <c r="C3" s="8" t="s">
        <v>11</v>
      </c>
      <c r="D3" s="8">
        <v>2</v>
      </c>
      <c r="E3">
        <f t="shared" ref="E3:T3" si="2">D3</f>
        <v>2</v>
      </c>
      <c r="F3">
        <f t="shared" si="2"/>
        <v>2</v>
      </c>
      <c r="G3">
        <f t="shared" si="2"/>
        <v>2</v>
      </c>
      <c r="H3">
        <f t="shared" si="2"/>
        <v>2</v>
      </c>
      <c r="I3">
        <f t="shared" si="2"/>
        <v>2</v>
      </c>
      <c r="J3">
        <f t="shared" si="2"/>
        <v>2</v>
      </c>
      <c r="K3">
        <f t="shared" si="2"/>
        <v>2</v>
      </c>
      <c r="L3">
        <f t="shared" si="2"/>
        <v>2</v>
      </c>
      <c r="M3">
        <f t="shared" si="2"/>
        <v>2</v>
      </c>
      <c r="N3">
        <f t="shared" si="2"/>
        <v>2</v>
      </c>
      <c r="O3">
        <f t="shared" si="2"/>
        <v>2</v>
      </c>
      <c r="P3">
        <f t="shared" si="2"/>
        <v>2</v>
      </c>
      <c r="Q3">
        <f t="shared" si="2"/>
        <v>2</v>
      </c>
      <c r="R3">
        <f t="shared" si="2"/>
        <v>2</v>
      </c>
      <c r="S3">
        <f t="shared" si="2"/>
        <v>2</v>
      </c>
      <c r="T3">
        <f t="shared" si="2"/>
        <v>2</v>
      </c>
    </row>
    <row r="4" spans="1:20" x14ac:dyDescent="0.2">
      <c r="A4" s="29"/>
      <c r="B4" s="38"/>
      <c r="C4" s="8" t="s">
        <v>12</v>
      </c>
      <c r="D4" s="8">
        <v>2</v>
      </c>
      <c r="E4">
        <f t="shared" ref="E4:T4" si="3">D4</f>
        <v>2</v>
      </c>
      <c r="F4">
        <f t="shared" si="3"/>
        <v>2</v>
      </c>
      <c r="G4">
        <f t="shared" si="3"/>
        <v>2</v>
      </c>
      <c r="H4">
        <f t="shared" si="3"/>
        <v>2</v>
      </c>
      <c r="I4">
        <f t="shared" si="3"/>
        <v>2</v>
      </c>
      <c r="J4">
        <f t="shared" si="3"/>
        <v>2</v>
      </c>
      <c r="K4">
        <f t="shared" si="3"/>
        <v>2</v>
      </c>
      <c r="L4">
        <f t="shared" si="3"/>
        <v>2</v>
      </c>
      <c r="M4">
        <f t="shared" si="3"/>
        <v>2</v>
      </c>
      <c r="N4">
        <f t="shared" si="3"/>
        <v>2</v>
      </c>
      <c r="O4">
        <f t="shared" si="3"/>
        <v>2</v>
      </c>
      <c r="P4">
        <f t="shared" si="3"/>
        <v>2</v>
      </c>
      <c r="Q4">
        <f t="shared" si="3"/>
        <v>2</v>
      </c>
      <c r="R4">
        <f t="shared" si="3"/>
        <v>2</v>
      </c>
      <c r="S4">
        <f t="shared" si="3"/>
        <v>2</v>
      </c>
      <c r="T4">
        <f t="shared" si="3"/>
        <v>2</v>
      </c>
    </row>
    <row r="5" spans="1:20" x14ac:dyDescent="0.2">
      <c r="A5" s="29"/>
      <c r="B5" s="38"/>
      <c r="C5" s="8" t="s">
        <v>24</v>
      </c>
      <c r="D5" s="8">
        <v>1500</v>
      </c>
      <c r="E5">
        <f t="shared" ref="E5:T5" si="4">D5</f>
        <v>1500</v>
      </c>
      <c r="F5">
        <f t="shared" si="4"/>
        <v>1500</v>
      </c>
      <c r="G5">
        <f t="shared" si="4"/>
        <v>1500</v>
      </c>
      <c r="H5">
        <f t="shared" si="4"/>
        <v>1500</v>
      </c>
      <c r="I5">
        <f t="shared" si="4"/>
        <v>1500</v>
      </c>
      <c r="J5">
        <f t="shared" si="4"/>
        <v>1500</v>
      </c>
      <c r="K5">
        <f t="shared" si="4"/>
        <v>1500</v>
      </c>
      <c r="L5">
        <f t="shared" si="4"/>
        <v>1500</v>
      </c>
      <c r="M5">
        <f t="shared" si="4"/>
        <v>1500</v>
      </c>
      <c r="N5">
        <f t="shared" si="4"/>
        <v>1500</v>
      </c>
      <c r="O5">
        <f t="shared" si="4"/>
        <v>1500</v>
      </c>
      <c r="P5">
        <f t="shared" si="4"/>
        <v>1500</v>
      </c>
      <c r="Q5">
        <f t="shared" si="4"/>
        <v>1500</v>
      </c>
      <c r="R5">
        <f t="shared" si="4"/>
        <v>1500</v>
      </c>
      <c r="S5">
        <f t="shared" si="4"/>
        <v>1500</v>
      </c>
      <c r="T5">
        <f t="shared" si="4"/>
        <v>1500</v>
      </c>
    </row>
    <row r="6" spans="1:20" x14ac:dyDescent="0.2">
      <c r="A6" s="29"/>
      <c r="B6" s="38"/>
      <c r="C6" s="8" t="s">
        <v>26</v>
      </c>
      <c r="D6" s="8">
        <f>65*D3</f>
        <v>130</v>
      </c>
      <c r="E6">
        <f t="shared" ref="E6:T6" si="5">D6</f>
        <v>130</v>
      </c>
      <c r="F6">
        <f t="shared" si="5"/>
        <v>130</v>
      </c>
      <c r="G6">
        <f t="shared" si="5"/>
        <v>130</v>
      </c>
      <c r="H6">
        <f t="shared" si="5"/>
        <v>130</v>
      </c>
      <c r="I6">
        <f t="shared" si="5"/>
        <v>130</v>
      </c>
      <c r="J6">
        <f t="shared" si="5"/>
        <v>130</v>
      </c>
      <c r="K6">
        <f t="shared" si="5"/>
        <v>130</v>
      </c>
      <c r="L6">
        <f t="shared" si="5"/>
        <v>130</v>
      </c>
      <c r="M6">
        <f t="shared" si="5"/>
        <v>130</v>
      </c>
      <c r="N6">
        <f t="shared" si="5"/>
        <v>130</v>
      </c>
      <c r="O6">
        <f t="shared" si="5"/>
        <v>130</v>
      </c>
      <c r="P6">
        <f t="shared" si="5"/>
        <v>130</v>
      </c>
      <c r="Q6">
        <f t="shared" si="5"/>
        <v>130</v>
      </c>
      <c r="R6">
        <f t="shared" si="5"/>
        <v>130</v>
      </c>
      <c r="S6">
        <f t="shared" si="5"/>
        <v>130</v>
      </c>
      <c r="T6">
        <f t="shared" si="5"/>
        <v>130</v>
      </c>
    </row>
    <row r="8" spans="1:20" x14ac:dyDescent="0.2">
      <c r="A8" s="16"/>
      <c r="B8" s="16"/>
      <c r="C8" s="14" t="s">
        <v>47</v>
      </c>
      <c r="D8" s="15">
        <v>2</v>
      </c>
      <c r="E8" s="15">
        <v>4</v>
      </c>
      <c r="F8" s="15">
        <v>8</v>
      </c>
      <c r="G8" s="15">
        <v>16</v>
      </c>
      <c r="H8" s="15">
        <v>32</v>
      </c>
      <c r="I8" s="15">
        <v>64</v>
      </c>
      <c r="J8" s="15">
        <v>128</v>
      </c>
      <c r="K8" s="15">
        <v>256</v>
      </c>
      <c r="L8" s="15">
        <v>512</v>
      </c>
      <c r="M8" s="15">
        <v>1024</v>
      </c>
      <c r="N8" s="15">
        <v>2048</v>
      </c>
      <c r="O8" s="15">
        <v>4096</v>
      </c>
      <c r="P8" s="15">
        <v>8192</v>
      </c>
      <c r="Q8" s="15">
        <v>16384</v>
      </c>
      <c r="R8" s="15">
        <v>32768</v>
      </c>
      <c r="S8" s="15">
        <v>65536</v>
      </c>
    </row>
    <row r="9" spans="1:20" x14ac:dyDescent="0.2">
      <c r="A9" s="41" t="s">
        <v>44</v>
      </c>
      <c r="B9" s="40" t="s">
        <v>0</v>
      </c>
      <c r="C9" s="5" t="s">
        <v>39</v>
      </c>
      <c r="D9" s="6">
        <f t="shared" ref="D9:S9" si="6">SUM(D45,D29)</f>
        <v>6032</v>
      </c>
      <c r="E9" s="6">
        <f t="shared" si="6"/>
        <v>6032</v>
      </c>
      <c r="F9" s="6">
        <f t="shared" si="6"/>
        <v>6032</v>
      </c>
      <c r="G9" s="6">
        <f t="shared" si="6"/>
        <v>6032</v>
      </c>
      <c r="H9" s="6">
        <f t="shared" si="6"/>
        <v>6032</v>
      </c>
      <c r="I9" s="6">
        <f t="shared" si="6"/>
        <v>6032</v>
      </c>
      <c r="J9" s="6">
        <f t="shared" si="6"/>
        <v>6032</v>
      </c>
      <c r="K9" s="6">
        <f t="shared" si="6"/>
        <v>6032</v>
      </c>
      <c r="L9" s="6">
        <f t="shared" si="6"/>
        <v>6032</v>
      </c>
      <c r="M9" s="6">
        <f t="shared" si="6"/>
        <v>6032</v>
      </c>
      <c r="N9" s="6">
        <f t="shared" si="6"/>
        <v>6032</v>
      </c>
      <c r="O9" s="6">
        <f t="shared" si="6"/>
        <v>6032</v>
      </c>
      <c r="P9" s="6">
        <f t="shared" si="6"/>
        <v>6032</v>
      </c>
      <c r="Q9" s="6">
        <f t="shared" si="6"/>
        <v>6032</v>
      </c>
      <c r="R9" s="6">
        <f t="shared" si="6"/>
        <v>6032</v>
      </c>
      <c r="S9" s="6">
        <f t="shared" si="6"/>
        <v>6032</v>
      </c>
    </row>
    <row r="10" spans="1:20" x14ac:dyDescent="0.2">
      <c r="A10" s="41"/>
      <c r="B10" s="40"/>
      <c r="C10" s="5" t="s">
        <v>40</v>
      </c>
      <c r="D10" s="6">
        <f t="shared" ref="D10:S10" si="7">SUM(D45,D30)</f>
        <v>6096</v>
      </c>
      <c r="E10" s="6">
        <f t="shared" si="7"/>
        <v>6304</v>
      </c>
      <c r="F10" s="6">
        <f t="shared" si="7"/>
        <v>6512</v>
      </c>
      <c r="G10" s="6">
        <f t="shared" si="7"/>
        <v>6720</v>
      </c>
      <c r="H10" s="6">
        <f t="shared" si="7"/>
        <v>6928</v>
      </c>
      <c r="I10" s="6">
        <f t="shared" si="7"/>
        <v>7136</v>
      </c>
      <c r="J10" s="6">
        <f t="shared" si="7"/>
        <v>7344</v>
      </c>
      <c r="K10" s="6">
        <f t="shared" si="7"/>
        <v>7552</v>
      </c>
      <c r="L10" s="6">
        <f t="shared" si="7"/>
        <v>7760</v>
      </c>
      <c r="M10" s="6">
        <f t="shared" si="7"/>
        <v>7968</v>
      </c>
      <c r="N10" s="6">
        <f t="shared" si="7"/>
        <v>8176</v>
      </c>
      <c r="O10" s="6">
        <f t="shared" si="7"/>
        <v>8384</v>
      </c>
      <c r="P10" s="6">
        <f t="shared" si="7"/>
        <v>8592</v>
      </c>
      <c r="Q10" s="6">
        <f t="shared" si="7"/>
        <v>8800</v>
      </c>
      <c r="R10" s="6">
        <f t="shared" si="7"/>
        <v>9008</v>
      </c>
      <c r="S10" s="6">
        <f t="shared" si="7"/>
        <v>9216</v>
      </c>
    </row>
    <row r="11" spans="1:20" x14ac:dyDescent="0.2">
      <c r="A11" s="41"/>
      <c r="B11" s="40"/>
      <c r="C11" s="5" t="s">
        <v>41</v>
      </c>
      <c r="D11" s="6">
        <f t="shared" ref="D11:S11" si="8">SUM(D45,D31)</f>
        <v>6240</v>
      </c>
      <c r="E11" s="6">
        <f t="shared" si="8"/>
        <v>6592</v>
      </c>
      <c r="F11" s="6">
        <f t="shared" si="8"/>
        <v>7232</v>
      </c>
      <c r="G11" s="6">
        <f t="shared" si="8"/>
        <v>8448</v>
      </c>
      <c r="H11" s="6">
        <f t="shared" si="8"/>
        <v>10816</v>
      </c>
      <c r="I11" s="6">
        <f t="shared" si="8"/>
        <v>15488</v>
      </c>
      <c r="J11" s="6">
        <f t="shared" si="8"/>
        <v>24768</v>
      </c>
      <c r="K11" s="6">
        <f t="shared" si="8"/>
        <v>43264</v>
      </c>
      <c r="L11" s="6">
        <f t="shared" si="8"/>
        <v>80192</v>
      </c>
      <c r="M11" s="6">
        <f t="shared" si="8"/>
        <v>153984</v>
      </c>
      <c r="N11" s="6">
        <f t="shared" si="8"/>
        <v>301504</v>
      </c>
      <c r="O11" s="6">
        <f t="shared" si="8"/>
        <v>596480</v>
      </c>
      <c r="P11" s="6">
        <f t="shared" si="8"/>
        <v>1186368</v>
      </c>
      <c r="Q11" s="6">
        <f t="shared" si="8"/>
        <v>2366080</v>
      </c>
      <c r="R11" s="6">
        <f t="shared" si="8"/>
        <v>4725440</v>
      </c>
      <c r="S11" s="6">
        <f t="shared" si="8"/>
        <v>9444096</v>
      </c>
    </row>
    <row r="12" spans="1:20" x14ac:dyDescent="0.2">
      <c r="A12" s="41"/>
      <c r="B12" s="40" t="s">
        <v>14</v>
      </c>
      <c r="C12" s="5" t="s">
        <v>39</v>
      </c>
      <c r="D12" s="6">
        <f t="shared" ref="D12:S12" si="9">SUM(D45,D32)</f>
        <v>6032</v>
      </c>
      <c r="E12" s="6">
        <f t="shared" si="9"/>
        <v>6032</v>
      </c>
      <c r="F12" s="6">
        <f t="shared" si="9"/>
        <v>6032</v>
      </c>
      <c r="G12" s="6">
        <f t="shared" si="9"/>
        <v>6032</v>
      </c>
      <c r="H12" s="6">
        <f t="shared" si="9"/>
        <v>6032</v>
      </c>
      <c r="I12" s="6">
        <f t="shared" si="9"/>
        <v>6032</v>
      </c>
      <c r="J12" s="6">
        <f t="shared" si="9"/>
        <v>6032</v>
      </c>
      <c r="K12" s="6">
        <f t="shared" si="9"/>
        <v>6032</v>
      </c>
      <c r="L12" s="6">
        <f t="shared" si="9"/>
        <v>6032</v>
      </c>
      <c r="M12" s="6">
        <f t="shared" si="9"/>
        <v>6032</v>
      </c>
      <c r="N12" s="6">
        <f t="shared" si="9"/>
        <v>6032</v>
      </c>
      <c r="O12" s="6">
        <f t="shared" si="9"/>
        <v>6032</v>
      </c>
      <c r="P12" s="6">
        <f t="shared" si="9"/>
        <v>6032</v>
      </c>
      <c r="Q12" s="6">
        <f t="shared" si="9"/>
        <v>6032</v>
      </c>
      <c r="R12" s="6">
        <f t="shared" si="9"/>
        <v>6032</v>
      </c>
      <c r="S12" s="6">
        <f t="shared" si="9"/>
        <v>6032</v>
      </c>
    </row>
    <row r="13" spans="1:20" x14ac:dyDescent="0.2">
      <c r="A13" s="41"/>
      <c r="B13" s="40"/>
      <c r="C13" s="5" t="s">
        <v>40</v>
      </c>
      <c r="D13" s="6">
        <f t="shared" ref="D13:S13" si="10">SUM(D45,D33)</f>
        <v>6096</v>
      </c>
      <c r="E13" s="6">
        <f t="shared" si="10"/>
        <v>6240</v>
      </c>
      <c r="F13" s="6">
        <f t="shared" si="10"/>
        <v>6384</v>
      </c>
      <c r="G13" s="6">
        <f t="shared" si="10"/>
        <v>6528</v>
      </c>
      <c r="H13" s="6">
        <f t="shared" si="10"/>
        <v>6672</v>
      </c>
      <c r="I13" s="6">
        <f t="shared" si="10"/>
        <v>6816</v>
      </c>
      <c r="J13" s="6">
        <f t="shared" si="10"/>
        <v>6960</v>
      </c>
      <c r="K13" s="6">
        <f t="shared" si="10"/>
        <v>7104</v>
      </c>
      <c r="L13" s="6">
        <f t="shared" si="10"/>
        <v>7248</v>
      </c>
      <c r="M13" s="6">
        <f t="shared" si="10"/>
        <v>7392</v>
      </c>
      <c r="N13" s="6">
        <f t="shared" si="10"/>
        <v>7536</v>
      </c>
      <c r="O13" s="6">
        <f t="shared" si="10"/>
        <v>7680</v>
      </c>
      <c r="P13" s="6">
        <f t="shared" si="10"/>
        <v>7824</v>
      </c>
      <c r="Q13" s="6">
        <f t="shared" si="10"/>
        <v>7968</v>
      </c>
      <c r="R13" s="6">
        <f t="shared" si="10"/>
        <v>8112</v>
      </c>
      <c r="S13" s="6">
        <f t="shared" si="10"/>
        <v>8256</v>
      </c>
    </row>
    <row r="14" spans="1:20" x14ac:dyDescent="0.2">
      <c r="A14" s="41"/>
      <c r="B14" s="40"/>
      <c r="C14" s="5" t="s">
        <v>41</v>
      </c>
      <c r="D14" s="6">
        <f t="shared" ref="D14:S14" si="11">SUM(D45,D34)</f>
        <v>6176</v>
      </c>
      <c r="E14" s="6">
        <f t="shared" si="11"/>
        <v>6400</v>
      </c>
      <c r="F14" s="6">
        <f t="shared" si="11"/>
        <v>6784</v>
      </c>
      <c r="G14" s="6">
        <f t="shared" si="11"/>
        <v>7488</v>
      </c>
      <c r="H14" s="6">
        <f t="shared" si="11"/>
        <v>8832</v>
      </c>
      <c r="I14" s="6">
        <f t="shared" si="11"/>
        <v>11456</v>
      </c>
      <c r="J14" s="6">
        <f t="shared" si="11"/>
        <v>16640</v>
      </c>
      <c r="K14" s="6">
        <f t="shared" si="11"/>
        <v>26944</v>
      </c>
      <c r="L14" s="6">
        <f t="shared" si="11"/>
        <v>47488</v>
      </c>
      <c r="M14" s="6">
        <f t="shared" si="11"/>
        <v>88512</v>
      </c>
      <c r="N14" s="6">
        <f t="shared" si="11"/>
        <v>170496</v>
      </c>
      <c r="O14" s="6">
        <f t="shared" si="11"/>
        <v>334400</v>
      </c>
      <c r="P14" s="6">
        <f t="shared" si="11"/>
        <v>662144</v>
      </c>
      <c r="Q14" s="6">
        <f t="shared" si="11"/>
        <v>1317568</v>
      </c>
      <c r="R14" s="6">
        <f t="shared" si="11"/>
        <v>2628352</v>
      </c>
      <c r="S14" s="6">
        <f t="shared" si="11"/>
        <v>5249856</v>
      </c>
    </row>
    <row r="15" spans="1:20" x14ac:dyDescent="0.2">
      <c r="A15" s="41"/>
      <c r="B15" s="40" t="s">
        <v>13</v>
      </c>
      <c r="C15" s="5" t="s">
        <v>39</v>
      </c>
      <c r="D15" s="6">
        <f t="shared" ref="D15:S15" si="12">SUM(D45,PRODUCT(D22,D46),D48,D47,D41)</f>
        <v>417</v>
      </c>
      <c r="E15" s="6">
        <f t="shared" si="12"/>
        <v>417</v>
      </c>
      <c r="F15" s="6">
        <f t="shared" si="12"/>
        <v>417</v>
      </c>
      <c r="G15" s="6">
        <f t="shared" si="12"/>
        <v>417</v>
      </c>
      <c r="H15" s="6">
        <f t="shared" si="12"/>
        <v>417</v>
      </c>
      <c r="I15" s="6">
        <f t="shared" si="12"/>
        <v>417</v>
      </c>
      <c r="J15" s="6">
        <f t="shared" si="12"/>
        <v>417</v>
      </c>
      <c r="K15" s="6">
        <f t="shared" si="12"/>
        <v>417</v>
      </c>
      <c r="L15" s="6">
        <f t="shared" si="12"/>
        <v>417</v>
      </c>
      <c r="M15" s="6">
        <f t="shared" si="12"/>
        <v>417</v>
      </c>
      <c r="N15" s="6">
        <f t="shared" si="12"/>
        <v>417</v>
      </c>
      <c r="O15" s="6">
        <f t="shared" si="12"/>
        <v>417</v>
      </c>
      <c r="P15" s="6">
        <f t="shared" si="12"/>
        <v>417</v>
      </c>
      <c r="Q15" s="6">
        <f t="shared" si="12"/>
        <v>417</v>
      </c>
      <c r="R15" s="6">
        <f t="shared" si="12"/>
        <v>417</v>
      </c>
      <c r="S15" s="6">
        <f t="shared" si="12"/>
        <v>417</v>
      </c>
    </row>
    <row r="16" spans="1:20" x14ac:dyDescent="0.2">
      <c r="A16" s="41"/>
      <c r="B16" s="40"/>
      <c r="C16" s="5" t="s">
        <v>40</v>
      </c>
      <c r="D16" s="6">
        <f t="shared" ref="D16:S16" si="13">SUM(D45,PRODUCT(D23,D46),D48,D47,D42)</f>
        <v>609</v>
      </c>
      <c r="E16" s="6">
        <f t="shared" si="13"/>
        <v>673</v>
      </c>
      <c r="F16" s="6">
        <f t="shared" si="13"/>
        <v>737</v>
      </c>
      <c r="G16" s="6">
        <f t="shared" si="13"/>
        <v>801</v>
      </c>
      <c r="H16" s="6">
        <f t="shared" si="13"/>
        <v>865</v>
      </c>
      <c r="I16" s="6">
        <f t="shared" si="13"/>
        <v>929</v>
      </c>
      <c r="J16" s="6">
        <f t="shared" si="13"/>
        <v>993</v>
      </c>
      <c r="K16" s="6">
        <f t="shared" si="13"/>
        <v>1057</v>
      </c>
      <c r="L16" s="6">
        <f t="shared" si="13"/>
        <v>1121</v>
      </c>
      <c r="M16" s="6">
        <f t="shared" si="13"/>
        <v>1185</v>
      </c>
      <c r="N16" s="6">
        <f t="shared" si="13"/>
        <v>1249</v>
      </c>
      <c r="O16" s="6">
        <f t="shared" si="13"/>
        <v>1313</v>
      </c>
      <c r="P16" s="6">
        <f t="shared" si="13"/>
        <v>1377</v>
      </c>
      <c r="Q16" s="6">
        <f t="shared" si="13"/>
        <v>1441</v>
      </c>
      <c r="R16" s="6">
        <f t="shared" si="13"/>
        <v>1505</v>
      </c>
      <c r="S16" s="6">
        <f t="shared" si="13"/>
        <v>1569</v>
      </c>
    </row>
    <row r="17" spans="1:19" x14ac:dyDescent="0.2">
      <c r="A17" s="41"/>
      <c r="B17" s="40"/>
      <c r="C17" s="5" t="s">
        <v>41</v>
      </c>
      <c r="D17" s="6">
        <f t="shared" ref="D17:S17" si="14">SUM(D45,PRODUCT(D24,D46),D48,D47,D43)</f>
        <v>545</v>
      </c>
      <c r="E17" s="6">
        <f t="shared" si="14"/>
        <v>673</v>
      </c>
      <c r="F17" s="6">
        <f t="shared" si="14"/>
        <v>801</v>
      </c>
      <c r="G17" s="6">
        <f t="shared" si="14"/>
        <v>929</v>
      </c>
      <c r="H17" s="6">
        <f t="shared" si="14"/>
        <v>1057</v>
      </c>
      <c r="I17" s="6">
        <f t="shared" si="14"/>
        <v>1185</v>
      </c>
      <c r="J17" s="6">
        <f t="shared" si="14"/>
        <v>1313</v>
      </c>
      <c r="K17" s="6">
        <f t="shared" si="14"/>
        <v>1441</v>
      </c>
      <c r="L17" s="6">
        <f t="shared" si="14"/>
        <v>1569</v>
      </c>
      <c r="M17" s="6">
        <f t="shared" si="14"/>
        <v>1697</v>
      </c>
      <c r="N17" s="6">
        <f t="shared" si="14"/>
        <v>1825</v>
      </c>
      <c r="O17" s="6">
        <f t="shared" si="14"/>
        <v>1953</v>
      </c>
      <c r="P17" s="6">
        <f t="shared" si="14"/>
        <v>2081</v>
      </c>
      <c r="Q17" s="6">
        <f t="shared" si="14"/>
        <v>2209</v>
      </c>
      <c r="R17" s="6">
        <f t="shared" si="14"/>
        <v>2337</v>
      </c>
      <c r="S17" s="6">
        <f t="shared" si="14"/>
        <v>2465</v>
      </c>
    </row>
    <row r="18" spans="1:19" s="16" customFormat="1" x14ac:dyDescent="0.2"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</row>
    <row r="19" spans="1:19" x14ac:dyDescent="0.2">
      <c r="A19" s="39" t="s">
        <v>29</v>
      </c>
      <c r="B19" s="31" t="s">
        <v>48</v>
      </c>
      <c r="C19" s="3" t="s">
        <v>30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</row>
    <row r="20" spans="1:19" x14ac:dyDescent="0.2">
      <c r="A20" s="39"/>
      <c r="B20" s="32"/>
      <c r="C20" s="1" t="s">
        <v>31</v>
      </c>
      <c r="D20" s="26">
        <v>2</v>
      </c>
      <c r="E20" s="25">
        <v>2</v>
      </c>
      <c r="F20" s="25">
        <v>2</v>
      </c>
      <c r="G20" s="25">
        <v>2</v>
      </c>
      <c r="H20" s="26">
        <v>2</v>
      </c>
      <c r="I20" s="25">
        <v>2</v>
      </c>
      <c r="J20" s="25">
        <v>2</v>
      </c>
      <c r="K20" s="25">
        <v>2</v>
      </c>
      <c r="L20" s="26">
        <v>2</v>
      </c>
      <c r="M20" s="25">
        <v>2</v>
      </c>
      <c r="N20" s="25">
        <v>2</v>
      </c>
      <c r="O20" s="25">
        <v>2</v>
      </c>
      <c r="P20" s="25">
        <v>2</v>
      </c>
      <c r="Q20" s="25">
        <v>2</v>
      </c>
      <c r="R20" s="25">
        <v>2</v>
      </c>
      <c r="S20" s="25">
        <v>2</v>
      </c>
    </row>
    <row r="21" spans="1:19" x14ac:dyDescent="0.2">
      <c r="A21" s="39"/>
      <c r="B21" s="33"/>
      <c r="C21" s="4" t="s">
        <v>32</v>
      </c>
      <c r="D21" s="26">
        <v>1</v>
      </c>
      <c r="E21" s="25">
        <v>2</v>
      </c>
      <c r="F21" s="25">
        <v>3</v>
      </c>
      <c r="G21" s="25">
        <v>4</v>
      </c>
      <c r="H21" s="25">
        <v>5</v>
      </c>
      <c r="I21" s="25">
        <v>6</v>
      </c>
      <c r="J21" s="25">
        <v>7</v>
      </c>
      <c r="K21" s="25">
        <v>8</v>
      </c>
      <c r="L21" s="25">
        <v>9</v>
      </c>
      <c r="M21" s="25">
        <v>10</v>
      </c>
      <c r="N21" s="25">
        <v>11</v>
      </c>
      <c r="O21" s="25">
        <v>12</v>
      </c>
      <c r="P21" s="25">
        <v>13</v>
      </c>
      <c r="Q21" s="25">
        <v>14</v>
      </c>
      <c r="R21" s="25">
        <v>15</v>
      </c>
      <c r="S21" s="25">
        <v>16</v>
      </c>
    </row>
    <row r="22" spans="1:19" x14ac:dyDescent="0.2">
      <c r="A22" s="39"/>
      <c r="B22" s="31" t="s">
        <v>49</v>
      </c>
      <c r="C22" s="3" t="s">
        <v>33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25">
        <v>0</v>
      </c>
    </row>
    <row r="23" spans="1:19" x14ac:dyDescent="0.2">
      <c r="A23" s="39"/>
      <c r="B23" s="32"/>
      <c r="C23" s="1" t="s">
        <v>34</v>
      </c>
      <c r="D23" s="26">
        <v>1</v>
      </c>
      <c r="E23" s="25">
        <v>2</v>
      </c>
      <c r="F23" s="25">
        <v>3</v>
      </c>
      <c r="G23" s="25">
        <v>4</v>
      </c>
      <c r="H23" s="25">
        <v>5</v>
      </c>
      <c r="I23" s="25">
        <v>6</v>
      </c>
      <c r="J23" s="25">
        <v>7</v>
      </c>
      <c r="K23" s="25">
        <v>8</v>
      </c>
      <c r="L23" s="25">
        <v>9</v>
      </c>
      <c r="M23" s="25">
        <v>10</v>
      </c>
      <c r="N23" s="25">
        <v>11</v>
      </c>
      <c r="O23" s="25">
        <v>12</v>
      </c>
      <c r="P23" s="25">
        <v>13</v>
      </c>
      <c r="Q23" s="25">
        <v>14</v>
      </c>
      <c r="R23" s="25">
        <v>15</v>
      </c>
      <c r="S23" s="25">
        <v>16</v>
      </c>
    </row>
    <row r="24" spans="1:19" x14ac:dyDescent="0.2">
      <c r="A24" s="39"/>
      <c r="B24" s="33"/>
      <c r="C24" s="4" t="s">
        <v>35</v>
      </c>
      <c r="D24" s="26">
        <v>1</v>
      </c>
      <c r="E24" s="25">
        <v>2</v>
      </c>
      <c r="F24" s="25">
        <v>3</v>
      </c>
      <c r="G24" s="25">
        <v>4</v>
      </c>
      <c r="H24" s="25">
        <v>5</v>
      </c>
      <c r="I24" s="25">
        <v>6</v>
      </c>
      <c r="J24" s="25">
        <v>7</v>
      </c>
      <c r="K24" s="25">
        <v>8</v>
      </c>
      <c r="L24" s="25">
        <v>9</v>
      </c>
      <c r="M24" s="25">
        <v>10</v>
      </c>
      <c r="N24" s="25">
        <v>11</v>
      </c>
      <c r="O24" s="25">
        <v>12</v>
      </c>
      <c r="P24" s="25">
        <v>13</v>
      </c>
      <c r="Q24" s="25">
        <v>14</v>
      </c>
      <c r="R24" s="25">
        <v>15</v>
      </c>
      <c r="S24" s="25">
        <v>16</v>
      </c>
    </row>
    <row r="25" spans="1:19" x14ac:dyDescent="0.2">
      <c r="A25" s="39"/>
      <c r="B25" s="34" t="s">
        <v>50</v>
      </c>
      <c r="C25" s="3" t="s">
        <v>36</v>
      </c>
      <c r="D25" s="26">
        <v>1</v>
      </c>
      <c r="E25" s="25">
        <v>1</v>
      </c>
      <c r="F25" s="25">
        <v>1</v>
      </c>
      <c r="G25" s="25">
        <v>1</v>
      </c>
      <c r="H25" s="25">
        <v>1</v>
      </c>
      <c r="I25" s="25">
        <v>1</v>
      </c>
      <c r="J25" s="25">
        <v>1</v>
      </c>
      <c r="K25" s="25">
        <v>1</v>
      </c>
      <c r="L25" s="25">
        <v>1</v>
      </c>
      <c r="M25" s="25">
        <v>1</v>
      </c>
      <c r="N25" s="25">
        <v>1</v>
      </c>
      <c r="O25" s="25">
        <v>1</v>
      </c>
      <c r="P25" s="25">
        <v>1</v>
      </c>
      <c r="Q25" s="25">
        <v>1</v>
      </c>
      <c r="R25" s="25">
        <v>1</v>
      </c>
      <c r="S25" s="25">
        <v>1</v>
      </c>
    </row>
    <row r="26" spans="1:19" x14ac:dyDescent="0.2">
      <c r="A26" s="39"/>
      <c r="B26" s="35"/>
      <c r="C26" s="1" t="s">
        <v>37</v>
      </c>
      <c r="D26" s="26">
        <v>1</v>
      </c>
      <c r="E26" s="25">
        <v>2</v>
      </c>
      <c r="F26" s="25">
        <v>3</v>
      </c>
      <c r="G26" s="25">
        <v>4</v>
      </c>
      <c r="H26" s="25">
        <v>5</v>
      </c>
      <c r="I26" s="25">
        <v>6</v>
      </c>
      <c r="J26" s="25">
        <v>7</v>
      </c>
      <c r="K26" s="25">
        <v>8</v>
      </c>
      <c r="L26" s="25">
        <v>9</v>
      </c>
      <c r="M26" s="25">
        <v>10</v>
      </c>
      <c r="N26" s="25">
        <v>11</v>
      </c>
      <c r="O26" s="25">
        <v>12</v>
      </c>
      <c r="P26" s="25">
        <v>13</v>
      </c>
      <c r="Q26" s="25">
        <v>14</v>
      </c>
      <c r="R26" s="25">
        <v>15</v>
      </c>
      <c r="S26" s="25">
        <v>16</v>
      </c>
    </row>
    <row r="27" spans="1:19" x14ac:dyDescent="0.2">
      <c r="A27" s="39"/>
      <c r="B27" s="36"/>
      <c r="C27" s="4" t="s">
        <v>38</v>
      </c>
      <c r="D27" s="25">
        <v>2</v>
      </c>
      <c r="E27" s="25">
        <v>4</v>
      </c>
      <c r="F27" s="25">
        <v>8</v>
      </c>
      <c r="G27" s="25">
        <v>16</v>
      </c>
      <c r="H27" s="25">
        <v>32</v>
      </c>
      <c r="I27" s="25">
        <v>64</v>
      </c>
      <c r="J27" s="25">
        <v>128</v>
      </c>
      <c r="K27" s="25">
        <v>256</v>
      </c>
      <c r="L27" s="25">
        <v>512</v>
      </c>
      <c r="M27" s="25">
        <v>1024</v>
      </c>
      <c r="N27" s="25">
        <v>2048</v>
      </c>
      <c r="O27" s="25">
        <v>4096</v>
      </c>
      <c r="P27" s="25">
        <v>8192</v>
      </c>
      <c r="Q27" s="25">
        <v>16384</v>
      </c>
      <c r="R27" s="25">
        <v>32768</v>
      </c>
      <c r="S27" s="25">
        <v>65536</v>
      </c>
    </row>
    <row r="28" spans="1:19" s="16" customFormat="1" x14ac:dyDescent="0.2">
      <c r="B28" s="18"/>
      <c r="C28" s="19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</row>
    <row r="29" spans="1:19" s="2" customFormat="1" x14ac:dyDescent="0.2">
      <c r="A29" s="37" t="s">
        <v>46</v>
      </c>
      <c r="B29" s="30" t="s">
        <v>2</v>
      </c>
      <c r="C29" s="11" t="s">
        <v>39</v>
      </c>
      <c r="D29" s="27">
        <f t="shared" ref="D29:S29" si="15">SUM(PRODUCT(D2,D55),PRODUCT(D3,D56),PRODUCT(D4,D57),D35)</f>
        <v>5759</v>
      </c>
      <c r="E29" s="27">
        <f t="shared" si="15"/>
        <v>5759</v>
      </c>
      <c r="F29" s="27">
        <f t="shared" si="15"/>
        <v>5759</v>
      </c>
      <c r="G29" s="27">
        <f t="shared" si="15"/>
        <v>5759</v>
      </c>
      <c r="H29" s="27">
        <f t="shared" si="15"/>
        <v>5759</v>
      </c>
      <c r="I29" s="27">
        <f t="shared" si="15"/>
        <v>5759</v>
      </c>
      <c r="J29" s="27">
        <f t="shared" si="15"/>
        <v>5759</v>
      </c>
      <c r="K29" s="27">
        <f t="shared" si="15"/>
        <v>5759</v>
      </c>
      <c r="L29" s="27">
        <f t="shared" si="15"/>
        <v>5759</v>
      </c>
      <c r="M29" s="27">
        <f t="shared" si="15"/>
        <v>5759</v>
      </c>
      <c r="N29" s="27">
        <f t="shared" si="15"/>
        <v>5759</v>
      </c>
      <c r="O29" s="27">
        <f t="shared" si="15"/>
        <v>5759</v>
      </c>
      <c r="P29" s="27">
        <f t="shared" si="15"/>
        <v>5759</v>
      </c>
      <c r="Q29" s="27">
        <f t="shared" si="15"/>
        <v>5759</v>
      </c>
      <c r="R29" s="27">
        <f t="shared" si="15"/>
        <v>5759</v>
      </c>
      <c r="S29" s="27">
        <f t="shared" si="15"/>
        <v>5759</v>
      </c>
    </row>
    <row r="30" spans="1:19" s="2" customFormat="1" x14ac:dyDescent="0.2">
      <c r="A30" s="37"/>
      <c r="B30" s="30"/>
      <c r="C30" s="12" t="s">
        <v>40</v>
      </c>
      <c r="D30" s="27">
        <f t="shared" ref="D30:S30" si="16">SUM(PRODUCT(D2,D55),PRODUCT(D3,D56),PRODUCT(D4,D57),D36)</f>
        <v>5823</v>
      </c>
      <c r="E30" s="27">
        <f t="shared" si="16"/>
        <v>6031</v>
      </c>
      <c r="F30" s="27">
        <f t="shared" si="16"/>
        <v>6239</v>
      </c>
      <c r="G30" s="27">
        <f t="shared" si="16"/>
        <v>6447</v>
      </c>
      <c r="H30" s="27">
        <f t="shared" si="16"/>
        <v>6655</v>
      </c>
      <c r="I30" s="27">
        <f t="shared" si="16"/>
        <v>6863</v>
      </c>
      <c r="J30" s="27">
        <f t="shared" si="16"/>
        <v>7071</v>
      </c>
      <c r="K30" s="27">
        <f t="shared" si="16"/>
        <v>7279</v>
      </c>
      <c r="L30" s="27">
        <f t="shared" si="16"/>
        <v>7487</v>
      </c>
      <c r="M30" s="27">
        <f t="shared" si="16"/>
        <v>7695</v>
      </c>
      <c r="N30" s="27">
        <f t="shared" si="16"/>
        <v>7903</v>
      </c>
      <c r="O30" s="27">
        <f t="shared" si="16"/>
        <v>8111</v>
      </c>
      <c r="P30" s="27">
        <f t="shared" si="16"/>
        <v>8319</v>
      </c>
      <c r="Q30" s="27">
        <f t="shared" si="16"/>
        <v>8527</v>
      </c>
      <c r="R30" s="27">
        <f t="shared" si="16"/>
        <v>8735</v>
      </c>
      <c r="S30" s="27">
        <f t="shared" si="16"/>
        <v>8943</v>
      </c>
    </row>
    <row r="31" spans="1:19" s="2" customFormat="1" x14ac:dyDescent="0.2">
      <c r="A31" s="37"/>
      <c r="B31" s="30"/>
      <c r="C31" s="13" t="s">
        <v>41</v>
      </c>
      <c r="D31" s="27">
        <f t="shared" ref="D31:S31" si="17">SUM(PRODUCT(D2,D55),PRODUCT(D3,D56),PRODUCT(D4,D57),D37)</f>
        <v>5967</v>
      </c>
      <c r="E31" s="27">
        <f t="shared" si="17"/>
        <v>6319</v>
      </c>
      <c r="F31" s="27">
        <f t="shared" si="17"/>
        <v>6959</v>
      </c>
      <c r="G31" s="27">
        <f t="shared" si="17"/>
        <v>8175</v>
      </c>
      <c r="H31" s="27">
        <f t="shared" si="17"/>
        <v>10543</v>
      </c>
      <c r="I31" s="27">
        <f t="shared" si="17"/>
        <v>15215</v>
      </c>
      <c r="J31" s="27">
        <f t="shared" si="17"/>
        <v>24495</v>
      </c>
      <c r="K31" s="27">
        <f t="shared" si="17"/>
        <v>42991</v>
      </c>
      <c r="L31" s="27">
        <f t="shared" si="17"/>
        <v>79919</v>
      </c>
      <c r="M31" s="27">
        <f t="shared" si="17"/>
        <v>153711</v>
      </c>
      <c r="N31" s="27">
        <f t="shared" si="17"/>
        <v>301231</v>
      </c>
      <c r="O31" s="27">
        <f t="shared" si="17"/>
        <v>596207</v>
      </c>
      <c r="P31" s="27">
        <f t="shared" si="17"/>
        <v>1186095</v>
      </c>
      <c r="Q31" s="27">
        <f t="shared" si="17"/>
        <v>2365807</v>
      </c>
      <c r="R31" s="27">
        <f t="shared" si="17"/>
        <v>4725167</v>
      </c>
      <c r="S31" s="27">
        <f t="shared" si="17"/>
        <v>9443823</v>
      </c>
    </row>
    <row r="32" spans="1:19" x14ac:dyDescent="0.2">
      <c r="A32" s="37"/>
      <c r="B32" s="30" t="s">
        <v>42</v>
      </c>
      <c r="C32" s="11" t="s">
        <v>39</v>
      </c>
      <c r="D32" s="27">
        <f t="shared" ref="D32:S32" si="18">SUM(PRODUCT(D2,D55),PRODUCT(D3,D56),PRODUCT(D4,D57),D38)</f>
        <v>5759</v>
      </c>
      <c r="E32" s="27">
        <f t="shared" si="18"/>
        <v>5759</v>
      </c>
      <c r="F32" s="27">
        <f t="shared" si="18"/>
        <v>5759</v>
      </c>
      <c r="G32" s="27">
        <f t="shared" si="18"/>
        <v>5759</v>
      </c>
      <c r="H32" s="27">
        <f t="shared" si="18"/>
        <v>5759</v>
      </c>
      <c r="I32" s="27">
        <f t="shared" si="18"/>
        <v>5759</v>
      </c>
      <c r="J32" s="27">
        <f t="shared" si="18"/>
        <v>5759</v>
      </c>
      <c r="K32" s="27">
        <f t="shared" si="18"/>
        <v>5759</v>
      </c>
      <c r="L32" s="27">
        <f t="shared" si="18"/>
        <v>5759</v>
      </c>
      <c r="M32" s="27">
        <f t="shared" si="18"/>
        <v>5759</v>
      </c>
      <c r="N32" s="27">
        <f t="shared" si="18"/>
        <v>5759</v>
      </c>
      <c r="O32" s="27">
        <f t="shared" si="18"/>
        <v>5759</v>
      </c>
      <c r="P32" s="27">
        <f t="shared" si="18"/>
        <v>5759</v>
      </c>
      <c r="Q32" s="27">
        <f t="shared" si="18"/>
        <v>5759</v>
      </c>
      <c r="R32" s="27">
        <f t="shared" si="18"/>
        <v>5759</v>
      </c>
      <c r="S32" s="27">
        <f t="shared" si="18"/>
        <v>5759</v>
      </c>
    </row>
    <row r="33" spans="1:19" x14ac:dyDescent="0.2">
      <c r="A33" s="37"/>
      <c r="B33" s="30"/>
      <c r="C33" s="12" t="s">
        <v>40</v>
      </c>
      <c r="D33" s="27">
        <f t="shared" ref="D33:S33" si="19">SUM(PRODUCT(D2,D55),PRODUCT(D3,D56),PRODUCT(D4,D57),D39)</f>
        <v>5823</v>
      </c>
      <c r="E33" s="27">
        <f t="shared" si="19"/>
        <v>5967</v>
      </c>
      <c r="F33" s="27">
        <f t="shared" si="19"/>
        <v>6111</v>
      </c>
      <c r="G33" s="27">
        <f t="shared" si="19"/>
        <v>6255</v>
      </c>
      <c r="H33" s="27">
        <f t="shared" si="19"/>
        <v>6399</v>
      </c>
      <c r="I33" s="27">
        <f t="shared" si="19"/>
        <v>6543</v>
      </c>
      <c r="J33" s="27">
        <f t="shared" si="19"/>
        <v>6687</v>
      </c>
      <c r="K33" s="27">
        <f t="shared" si="19"/>
        <v>6831</v>
      </c>
      <c r="L33" s="27">
        <f t="shared" si="19"/>
        <v>6975</v>
      </c>
      <c r="M33" s="27">
        <f t="shared" si="19"/>
        <v>7119</v>
      </c>
      <c r="N33" s="27">
        <f t="shared" si="19"/>
        <v>7263</v>
      </c>
      <c r="O33" s="27">
        <f t="shared" si="19"/>
        <v>7407</v>
      </c>
      <c r="P33" s="27">
        <f t="shared" si="19"/>
        <v>7551</v>
      </c>
      <c r="Q33" s="27">
        <f t="shared" si="19"/>
        <v>7695</v>
      </c>
      <c r="R33" s="27">
        <f t="shared" si="19"/>
        <v>7839</v>
      </c>
      <c r="S33" s="27">
        <f t="shared" si="19"/>
        <v>7983</v>
      </c>
    </row>
    <row r="34" spans="1:19" x14ac:dyDescent="0.2">
      <c r="A34" s="37"/>
      <c r="B34" s="30"/>
      <c r="C34" s="13" t="s">
        <v>41</v>
      </c>
      <c r="D34" s="27">
        <f t="shared" ref="D34:S34" si="20">SUM(PRODUCT(D2,D55),PRODUCT(D3,D56),PRODUCT(D4,D57),D40)</f>
        <v>5903</v>
      </c>
      <c r="E34" s="27">
        <f t="shared" si="20"/>
        <v>6127</v>
      </c>
      <c r="F34" s="27">
        <f t="shared" si="20"/>
        <v>6511</v>
      </c>
      <c r="G34" s="27">
        <f t="shared" si="20"/>
        <v>7215</v>
      </c>
      <c r="H34" s="27">
        <f t="shared" si="20"/>
        <v>8559</v>
      </c>
      <c r="I34" s="27">
        <f t="shared" si="20"/>
        <v>11183</v>
      </c>
      <c r="J34" s="27">
        <f t="shared" si="20"/>
        <v>16367</v>
      </c>
      <c r="K34" s="27">
        <f t="shared" si="20"/>
        <v>26671</v>
      </c>
      <c r="L34" s="27">
        <f t="shared" si="20"/>
        <v>47215</v>
      </c>
      <c r="M34" s="27">
        <f t="shared" si="20"/>
        <v>88239</v>
      </c>
      <c r="N34" s="27">
        <f t="shared" si="20"/>
        <v>170223</v>
      </c>
      <c r="O34" s="27">
        <f t="shared" si="20"/>
        <v>334127</v>
      </c>
      <c r="P34" s="27">
        <f t="shared" si="20"/>
        <v>661871</v>
      </c>
      <c r="Q34" s="27">
        <f t="shared" si="20"/>
        <v>1317295</v>
      </c>
      <c r="R34" s="27">
        <f t="shared" si="20"/>
        <v>2628079</v>
      </c>
      <c r="S34" s="27">
        <f t="shared" si="20"/>
        <v>5249583</v>
      </c>
    </row>
    <row r="35" spans="1:19" x14ac:dyDescent="0.2">
      <c r="A35" s="37"/>
      <c r="B35" s="30" t="s">
        <v>27</v>
      </c>
      <c r="C35" s="11" t="s">
        <v>39</v>
      </c>
      <c r="D35" s="27">
        <f>SUM(D58,PRODUCT(D22,D46),PRODUCT(D25,SUM(D48,D47)))</f>
        <v>1969</v>
      </c>
      <c r="E35" s="27">
        <f t="shared" ref="D35:S35" si="21">SUM(E58,PRODUCT(E22,E46),PRODUCT(E25,SUM(E48,E47)))</f>
        <v>1969</v>
      </c>
      <c r="F35" s="27">
        <f t="shared" si="21"/>
        <v>1969</v>
      </c>
      <c r="G35" s="27">
        <f t="shared" si="21"/>
        <v>1969</v>
      </c>
      <c r="H35" s="27">
        <f t="shared" si="21"/>
        <v>1969</v>
      </c>
      <c r="I35" s="27">
        <f t="shared" si="21"/>
        <v>1969</v>
      </c>
      <c r="J35" s="27">
        <f t="shared" si="21"/>
        <v>1969</v>
      </c>
      <c r="K35" s="27">
        <f t="shared" si="21"/>
        <v>1969</v>
      </c>
      <c r="L35" s="27">
        <f t="shared" si="21"/>
        <v>1969</v>
      </c>
      <c r="M35" s="27">
        <f t="shared" si="21"/>
        <v>1969</v>
      </c>
      <c r="N35" s="27">
        <f t="shared" si="21"/>
        <v>1969</v>
      </c>
      <c r="O35" s="27">
        <f t="shared" si="21"/>
        <v>1969</v>
      </c>
      <c r="P35" s="27">
        <f t="shared" si="21"/>
        <v>1969</v>
      </c>
      <c r="Q35" s="27">
        <f t="shared" si="21"/>
        <v>1969</v>
      </c>
      <c r="R35" s="27">
        <f t="shared" si="21"/>
        <v>1969</v>
      </c>
      <c r="S35" s="27">
        <f t="shared" si="21"/>
        <v>1969</v>
      </c>
    </row>
    <row r="36" spans="1:19" x14ac:dyDescent="0.2">
      <c r="A36" s="37"/>
      <c r="B36" s="30"/>
      <c r="C36" s="12" t="s">
        <v>40</v>
      </c>
      <c r="D36" s="27">
        <f t="shared" ref="D36:S36" si="22">SUM(D58,PRODUCT(D23,D46),PRODUCT(D26,SUM(D48,D47)))</f>
        <v>2033</v>
      </c>
      <c r="E36" s="27">
        <f t="shared" si="22"/>
        <v>2241</v>
      </c>
      <c r="F36" s="27">
        <f t="shared" si="22"/>
        <v>2449</v>
      </c>
      <c r="G36" s="27">
        <f t="shared" si="22"/>
        <v>2657</v>
      </c>
      <c r="H36" s="27">
        <f t="shared" si="22"/>
        <v>2865</v>
      </c>
      <c r="I36" s="27">
        <f t="shared" si="22"/>
        <v>3073</v>
      </c>
      <c r="J36" s="27">
        <f t="shared" si="22"/>
        <v>3281</v>
      </c>
      <c r="K36" s="27">
        <f t="shared" si="22"/>
        <v>3489</v>
      </c>
      <c r="L36" s="27">
        <f t="shared" si="22"/>
        <v>3697</v>
      </c>
      <c r="M36" s="27">
        <f t="shared" si="22"/>
        <v>3905</v>
      </c>
      <c r="N36" s="27">
        <f t="shared" si="22"/>
        <v>4113</v>
      </c>
      <c r="O36" s="27">
        <f t="shared" si="22"/>
        <v>4321</v>
      </c>
      <c r="P36" s="27">
        <f t="shared" si="22"/>
        <v>4529</v>
      </c>
      <c r="Q36" s="27">
        <f t="shared" si="22"/>
        <v>4737</v>
      </c>
      <c r="R36" s="27">
        <f t="shared" si="22"/>
        <v>4945</v>
      </c>
      <c r="S36" s="27">
        <f t="shared" si="22"/>
        <v>5153</v>
      </c>
    </row>
    <row r="37" spans="1:19" x14ac:dyDescent="0.2">
      <c r="A37" s="37"/>
      <c r="B37" s="30"/>
      <c r="C37" s="13" t="s">
        <v>41</v>
      </c>
      <c r="D37" s="27">
        <f t="shared" ref="D37:S37" si="23">SUM(D58,PRODUCT(D24,D46),PRODUCT(D27,SUM(D48,D47)))</f>
        <v>2177</v>
      </c>
      <c r="E37" s="27">
        <f t="shared" si="23"/>
        <v>2529</v>
      </c>
      <c r="F37" s="27">
        <f t="shared" si="23"/>
        <v>3169</v>
      </c>
      <c r="G37" s="27">
        <f t="shared" si="23"/>
        <v>4385</v>
      </c>
      <c r="H37" s="27">
        <f t="shared" si="23"/>
        <v>6753</v>
      </c>
      <c r="I37" s="27">
        <f t="shared" si="23"/>
        <v>11425</v>
      </c>
      <c r="J37" s="27">
        <f t="shared" si="23"/>
        <v>20705</v>
      </c>
      <c r="K37" s="27">
        <f t="shared" si="23"/>
        <v>39201</v>
      </c>
      <c r="L37" s="27">
        <f t="shared" si="23"/>
        <v>76129</v>
      </c>
      <c r="M37" s="27">
        <f t="shared" si="23"/>
        <v>149921</v>
      </c>
      <c r="N37" s="27">
        <f t="shared" si="23"/>
        <v>297441</v>
      </c>
      <c r="O37" s="27">
        <f t="shared" si="23"/>
        <v>592417</v>
      </c>
      <c r="P37" s="27">
        <f t="shared" si="23"/>
        <v>1182305</v>
      </c>
      <c r="Q37" s="27">
        <f t="shared" si="23"/>
        <v>2362017</v>
      </c>
      <c r="R37" s="27">
        <f t="shared" si="23"/>
        <v>4721377</v>
      </c>
      <c r="S37" s="27">
        <f t="shared" si="23"/>
        <v>9440033</v>
      </c>
    </row>
    <row r="38" spans="1:19" x14ac:dyDescent="0.2">
      <c r="A38" s="37"/>
      <c r="B38" s="30" t="s">
        <v>28</v>
      </c>
      <c r="C38" s="11" t="s">
        <v>39</v>
      </c>
      <c r="D38" s="27">
        <f t="shared" ref="D38:S38" si="24">SUM(D58,D48,PRODUCT(D22,D46),PRODUCT(D25,D47))</f>
        <v>1969</v>
      </c>
      <c r="E38" s="27">
        <f t="shared" si="24"/>
        <v>1969</v>
      </c>
      <c r="F38" s="27">
        <f t="shared" si="24"/>
        <v>1969</v>
      </c>
      <c r="G38" s="27">
        <f t="shared" si="24"/>
        <v>1969</v>
      </c>
      <c r="H38" s="27">
        <f t="shared" si="24"/>
        <v>1969</v>
      </c>
      <c r="I38" s="27">
        <f t="shared" si="24"/>
        <v>1969</v>
      </c>
      <c r="J38" s="27">
        <f t="shared" si="24"/>
        <v>1969</v>
      </c>
      <c r="K38" s="27">
        <f t="shared" si="24"/>
        <v>1969</v>
      </c>
      <c r="L38" s="27">
        <f t="shared" si="24"/>
        <v>1969</v>
      </c>
      <c r="M38" s="27">
        <f t="shared" si="24"/>
        <v>1969</v>
      </c>
      <c r="N38" s="27">
        <f t="shared" si="24"/>
        <v>1969</v>
      </c>
      <c r="O38" s="27">
        <f t="shared" si="24"/>
        <v>1969</v>
      </c>
      <c r="P38" s="27">
        <f t="shared" si="24"/>
        <v>1969</v>
      </c>
      <c r="Q38" s="27">
        <f t="shared" si="24"/>
        <v>1969</v>
      </c>
      <c r="R38" s="27">
        <f t="shared" si="24"/>
        <v>1969</v>
      </c>
      <c r="S38" s="27">
        <f t="shared" si="24"/>
        <v>1969</v>
      </c>
    </row>
    <row r="39" spans="1:19" x14ac:dyDescent="0.2">
      <c r="A39" s="37"/>
      <c r="B39" s="30"/>
      <c r="C39" s="12" t="s">
        <v>40</v>
      </c>
      <c r="D39" s="27">
        <f t="shared" ref="D39:S39" si="25">SUM(D58,D48,PRODUCT(D23,D46),PRODUCT(D26,D47))</f>
        <v>2033</v>
      </c>
      <c r="E39" s="27">
        <f t="shared" si="25"/>
        <v>2177</v>
      </c>
      <c r="F39" s="27">
        <f t="shared" si="25"/>
        <v>2321</v>
      </c>
      <c r="G39" s="27">
        <f t="shared" si="25"/>
        <v>2465</v>
      </c>
      <c r="H39" s="27">
        <f t="shared" si="25"/>
        <v>2609</v>
      </c>
      <c r="I39" s="27">
        <f t="shared" si="25"/>
        <v>2753</v>
      </c>
      <c r="J39" s="27">
        <f t="shared" si="25"/>
        <v>2897</v>
      </c>
      <c r="K39" s="27">
        <f t="shared" si="25"/>
        <v>3041</v>
      </c>
      <c r="L39" s="27">
        <f t="shared" si="25"/>
        <v>3185</v>
      </c>
      <c r="M39" s="27">
        <f t="shared" si="25"/>
        <v>3329</v>
      </c>
      <c r="N39" s="27">
        <f t="shared" si="25"/>
        <v>3473</v>
      </c>
      <c r="O39" s="27">
        <f t="shared" si="25"/>
        <v>3617</v>
      </c>
      <c r="P39" s="27">
        <f t="shared" si="25"/>
        <v>3761</v>
      </c>
      <c r="Q39" s="27">
        <f t="shared" si="25"/>
        <v>3905</v>
      </c>
      <c r="R39" s="27">
        <f t="shared" si="25"/>
        <v>4049</v>
      </c>
      <c r="S39" s="27">
        <f t="shared" si="25"/>
        <v>4193</v>
      </c>
    </row>
    <row r="40" spans="1:19" x14ac:dyDescent="0.2">
      <c r="A40" s="37"/>
      <c r="B40" s="30"/>
      <c r="C40" s="13" t="s">
        <v>41</v>
      </c>
      <c r="D40" s="27">
        <f t="shared" ref="D40:S40" si="26">SUM(D58,D48,PRODUCT(D24,D46),PRODUCT(D27,D47))</f>
        <v>2113</v>
      </c>
      <c r="E40" s="27">
        <f t="shared" si="26"/>
        <v>2337</v>
      </c>
      <c r="F40" s="27">
        <f t="shared" si="26"/>
        <v>2721</v>
      </c>
      <c r="G40" s="27">
        <f t="shared" si="26"/>
        <v>3425</v>
      </c>
      <c r="H40" s="27">
        <f t="shared" si="26"/>
        <v>4769</v>
      </c>
      <c r="I40" s="27">
        <f t="shared" si="26"/>
        <v>7393</v>
      </c>
      <c r="J40" s="27">
        <f t="shared" si="26"/>
        <v>12577</v>
      </c>
      <c r="K40" s="27">
        <f t="shared" si="26"/>
        <v>22881</v>
      </c>
      <c r="L40" s="27">
        <f t="shared" si="26"/>
        <v>43425</v>
      </c>
      <c r="M40" s="27">
        <f t="shared" si="26"/>
        <v>84449</v>
      </c>
      <c r="N40" s="27">
        <f t="shared" si="26"/>
        <v>166433</v>
      </c>
      <c r="O40" s="27">
        <f t="shared" si="26"/>
        <v>330337</v>
      </c>
      <c r="P40" s="27">
        <f t="shared" si="26"/>
        <v>658081</v>
      </c>
      <c r="Q40" s="27">
        <f t="shared" si="26"/>
        <v>1313505</v>
      </c>
      <c r="R40" s="27">
        <f t="shared" si="26"/>
        <v>2624289</v>
      </c>
      <c r="S40" s="27">
        <f t="shared" si="26"/>
        <v>5245793</v>
      </c>
    </row>
    <row r="41" spans="1:19" x14ac:dyDescent="0.2">
      <c r="A41" s="37"/>
      <c r="B41" s="30" t="s">
        <v>45</v>
      </c>
      <c r="C41" s="11" t="s">
        <v>39</v>
      </c>
      <c r="D41" s="27">
        <f t="shared" ref="D41:S41" si="27">PRODUCT(64,D19)</f>
        <v>0</v>
      </c>
      <c r="E41" s="27">
        <f t="shared" si="27"/>
        <v>0</v>
      </c>
      <c r="F41" s="27">
        <f t="shared" si="27"/>
        <v>0</v>
      </c>
      <c r="G41" s="27">
        <f t="shared" si="27"/>
        <v>0</v>
      </c>
      <c r="H41" s="27">
        <f t="shared" si="27"/>
        <v>0</v>
      </c>
      <c r="I41" s="27">
        <f t="shared" si="27"/>
        <v>0</v>
      </c>
      <c r="J41" s="27">
        <f t="shared" si="27"/>
        <v>0</v>
      </c>
      <c r="K41" s="27">
        <f t="shared" si="27"/>
        <v>0</v>
      </c>
      <c r="L41" s="27">
        <f t="shared" si="27"/>
        <v>0</v>
      </c>
      <c r="M41" s="27">
        <f t="shared" si="27"/>
        <v>0</v>
      </c>
      <c r="N41" s="27">
        <f t="shared" si="27"/>
        <v>0</v>
      </c>
      <c r="O41" s="27">
        <f t="shared" si="27"/>
        <v>0</v>
      </c>
      <c r="P41" s="27">
        <f t="shared" si="27"/>
        <v>0</v>
      </c>
      <c r="Q41" s="27">
        <f t="shared" si="27"/>
        <v>0</v>
      </c>
      <c r="R41" s="27">
        <f t="shared" si="27"/>
        <v>0</v>
      </c>
      <c r="S41" s="27">
        <f t="shared" si="27"/>
        <v>0</v>
      </c>
    </row>
    <row r="42" spans="1:19" x14ac:dyDescent="0.2">
      <c r="A42" s="37"/>
      <c r="B42" s="30"/>
      <c r="C42" s="12" t="s">
        <v>40</v>
      </c>
      <c r="D42" s="27">
        <f t="shared" ref="D42:S42" si="28">PRODUCT(64,D20)</f>
        <v>128</v>
      </c>
      <c r="E42" s="27">
        <f t="shared" si="28"/>
        <v>128</v>
      </c>
      <c r="F42" s="27">
        <f t="shared" si="28"/>
        <v>128</v>
      </c>
      <c r="G42" s="27">
        <f t="shared" si="28"/>
        <v>128</v>
      </c>
      <c r="H42" s="27">
        <f t="shared" si="28"/>
        <v>128</v>
      </c>
      <c r="I42" s="27">
        <f t="shared" si="28"/>
        <v>128</v>
      </c>
      <c r="J42" s="27">
        <f t="shared" si="28"/>
        <v>128</v>
      </c>
      <c r="K42" s="27">
        <f t="shared" si="28"/>
        <v>128</v>
      </c>
      <c r="L42" s="27">
        <f t="shared" si="28"/>
        <v>128</v>
      </c>
      <c r="M42" s="27">
        <f t="shared" si="28"/>
        <v>128</v>
      </c>
      <c r="N42" s="27">
        <f t="shared" si="28"/>
        <v>128</v>
      </c>
      <c r="O42" s="27">
        <f t="shared" si="28"/>
        <v>128</v>
      </c>
      <c r="P42" s="27">
        <f t="shared" si="28"/>
        <v>128</v>
      </c>
      <c r="Q42" s="27">
        <f t="shared" si="28"/>
        <v>128</v>
      </c>
      <c r="R42" s="27">
        <f t="shared" si="28"/>
        <v>128</v>
      </c>
      <c r="S42" s="27">
        <f t="shared" si="28"/>
        <v>128</v>
      </c>
    </row>
    <row r="43" spans="1:19" x14ac:dyDescent="0.2">
      <c r="A43" s="37"/>
      <c r="B43" s="30"/>
      <c r="C43" s="13" t="s">
        <v>41</v>
      </c>
      <c r="D43" s="27">
        <f t="shared" ref="D43:S43" si="29">PRODUCT(64,D21)</f>
        <v>64</v>
      </c>
      <c r="E43" s="27">
        <f t="shared" si="29"/>
        <v>128</v>
      </c>
      <c r="F43" s="27">
        <f t="shared" si="29"/>
        <v>192</v>
      </c>
      <c r="G43" s="27">
        <f t="shared" si="29"/>
        <v>256</v>
      </c>
      <c r="H43" s="27">
        <f t="shared" si="29"/>
        <v>320</v>
      </c>
      <c r="I43" s="27">
        <f t="shared" si="29"/>
        <v>384</v>
      </c>
      <c r="J43" s="27">
        <f t="shared" si="29"/>
        <v>448</v>
      </c>
      <c r="K43" s="27">
        <f t="shared" si="29"/>
        <v>512</v>
      </c>
      <c r="L43" s="27">
        <f t="shared" si="29"/>
        <v>576</v>
      </c>
      <c r="M43" s="27">
        <f t="shared" si="29"/>
        <v>640</v>
      </c>
      <c r="N43" s="27">
        <f t="shared" si="29"/>
        <v>704</v>
      </c>
      <c r="O43" s="27">
        <f t="shared" si="29"/>
        <v>768</v>
      </c>
      <c r="P43" s="27">
        <f t="shared" si="29"/>
        <v>832</v>
      </c>
      <c r="Q43" s="27">
        <f t="shared" si="29"/>
        <v>896</v>
      </c>
      <c r="R43" s="27">
        <f t="shared" si="29"/>
        <v>960</v>
      </c>
      <c r="S43" s="27">
        <f t="shared" si="29"/>
        <v>1024</v>
      </c>
    </row>
    <row r="44" spans="1:19" s="16" customFormat="1" x14ac:dyDescent="0.2">
      <c r="B44" s="24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</row>
    <row r="45" spans="1:19" x14ac:dyDescent="0.2">
      <c r="A45" s="28" t="s">
        <v>43</v>
      </c>
      <c r="B45" s="28"/>
      <c r="C45" s="9" t="s">
        <v>1</v>
      </c>
      <c r="D45" s="10">
        <f>SUM(D49,D50,D51,D1,D52,D53,D54)</f>
        <v>273</v>
      </c>
      <c r="E45" s="7">
        <f t="shared" ref="E45:S45" si="30">D45</f>
        <v>273</v>
      </c>
      <c r="F45" s="7">
        <f t="shared" si="30"/>
        <v>273</v>
      </c>
      <c r="G45" s="7">
        <f t="shared" si="30"/>
        <v>273</v>
      </c>
      <c r="H45" s="7">
        <f t="shared" si="30"/>
        <v>273</v>
      </c>
      <c r="I45" s="7">
        <f t="shared" si="30"/>
        <v>273</v>
      </c>
      <c r="J45" s="7">
        <f t="shared" si="30"/>
        <v>273</v>
      </c>
      <c r="K45" s="7">
        <f t="shared" si="30"/>
        <v>273</v>
      </c>
      <c r="L45" s="7">
        <f t="shared" si="30"/>
        <v>273</v>
      </c>
      <c r="M45" s="7">
        <f t="shared" si="30"/>
        <v>273</v>
      </c>
      <c r="N45" s="7">
        <f t="shared" si="30"/>
        <v>273</v>
      </c>
      <c r="O45" s="7">
        <f t="shared" si="30"/>
        <v>273</v>
      </c>
      <c r="P45" s="7">
        <f t="shared" si="30"/>
        <v>273</v>
      </c>
      <c r="Q45" s="7">
        <f t="shared" si="30"/>
        <v>273</v>
      </c>
      <c r="R45" s="7">
        <f t="shared" si="30"/>
        <v>273</v>
      </c>
      <c r="S45" s="7">
        <f t="shared" si="30"/>
        <v>273</v>
      </c>
    </row>
    <row r="46" spans="1:19" x14ac:dyDescent="0.2">
      <c r="A46" s="28"/>
      <c r="B46" s="28"/>
      <c r="C46" s="9" t="s">
        <v>3</v>
      </c>
      <c r="D46" s="10">
        <v>64</v>
      </c>
      <c r="E46" s="7">
        <f t="shared" ref="E46:S46" si="31">D46</f>
        <v>64</v>
      </c>
      <c r="F46" s="7">
        <f t="shared" si="31"/>
        <v>64</v>
      </c>
      <c r="G46" s="7">
        <f t="shared" si="31"/>
        <v>64</v>
      </c>
      <c r="H46" s="7">
        <f t="shared" si="31"/>
        <v>64</v>
      </c>
      <c r="I46" s="7">
        <f t="shared" si="31"/>
        <v>64</v>
      </c>
      <c r="J46" s="7">
        <f t="shared" si="31"/>
        <v>64</v>
      </c>
      <c r="K46" s="7">
        <f t="shared" si="31"/>
        <v>64</v>
      </c>
      <c r="L46" s="7">
        <f t="shared" si="31"/>
        <v>64</v>
      </c>
      <c r="M46" s="7">
        <f t="shared" si="31"/>
        <v>64</v>
      </c>
      <c r="N46" s="7">
        <f t="shared" si="31"/>
        <v>64</v>
      </c>
      <c r="O46" s="7">
        <f t="shared" si="31"/>
        <v>64</v>
      </c>
      <c r="P46" s="7">
        <f t="shared" si="31"/>
        <v>64</v>
      </c>
      <c r="Q46" s="7">
        <f t="shared" si="31"/>
        <v>64</v>
      </c>
      <c r="R46" s="7">
        <f t="shared" si="31"/>
        <v>64</v>
      </c>
      <c r="S46" s="7">
        <f t="shared" si="31"/>
        <v>64</v>
      </c>
    </row>
    <row r="47" spans="1:19" x14ac:dyDescent="0.2">
      <c r="A47" s="28"/>
      <c r="B47" s="28"/>
      <c r="C47" s="9" t="s">
        <v>4</v>
      </c>
      <c r="D47" s="10">
        <v>80</v>
      </c>
      <c r="E47" s="7">
        <f t="shared" ref="E47:S47" si="32">D47</f>
        <v>80</v>
      </c>
      <c r="F47" s="7">
        <f t="shared" si="32"/>
        <v>80</v>
      </c>
      <c r="G47" s="7">
        <f t="shared" si="32"/>
        <v>80</v>
      </c>
      <c r="H47" s="7">
        <f t="shared" si="32"/>
        <v>80</v>
      </c>
      <c r="I47" s="7">
        <f t="shared" si="32"/>
        <v>80</v>
      </c>
      <c r="J47" s="7">
        <f t="shared" si="32"/>
        <v>80</v>
      </c>
      <c r="K47" s="7">
        <f t="shared" si="32"/>
        <v>80</v>
      </c>
      <c r="L47" s="7">
        <f t="shared" si="32"/>
        <v>80</v>
      </c>
      <c r="M47" s="7">
        <f t="shared" si="32"/>
        <v>80</v>
      </c>
      <c r="N47" s="7">
        <f t="shared" si="32"/>
        <v>80</v>
      </c>
      <c r="O47" s="7">
        <f t="shared" si="32"/>
        <v>80</v>
      </c>
      <c r="P47" s="7">
        <f t="shared" si="32"/>
        <v>80</v>
      </c>
      <c r="Q47" s="7">
        <f t="shared" si="32"/>
        <v>80</v>
      </c>
      <c r="R47" s="7">
        <f t="shared" si="32"/>
        <v>80</v>
      </c>
      <c r="S47" s="7">
        <f t="shared" si="32"/>
        <v>80</v>
      </c>
    </row>
    <row r="48" spans="1:19" x14ac:dyDescent="0.2">
      <c r="A48" s="28"/>
      <c r="B48" s="28"/>
      <c r="C48" s="9" t="s">
        <v>25</v>
      </c>
      <c r="D48" s="10">
        <v>64</v>
      </c>
      <c r="E48" s="7">
        <f t="shared" ref="E48:S48" si="33">D48</f>
        <v>64</v>
      </c>
      <c r="F48" s="7">
        <f t="shared" si="33"/>
        <v>64</v>
      </c>
      <c r="G48" s="7">
        <f t="shared" si="33"/>
        <v>64</v>
      </c>
      <c r="H48" s="7">
        <f t="shared" si="33"/>
        <v>64</v>
      </c>
      <c r="I48" s="7">
        <f t="shared" si="33"/>
        <v>64</v>
      </c>
      <c r="J48" s="7">
        <f t="shared" si="33"/>
        <v>64</v>
      </c>
      <c r="K48" s="7">
        <f t="shared" si="33"/>
        <v>64</v>
      </c>
      <c r="L48" s="7">
        <f t="shared" si="33"/>
        <v>64</v>
      </c>
      <c r="M48" s="7">
        <f t="shared" si="33"/>
        <v>64</v>
      </c>
      <c r="N48" s="7">
        <f t="shared" si="33"/>
        <v>64</v>
      </c>
      <c r="O48" s="7">
        <f t="shared" si="33"/>
        <v>64</v>
      </c>
      <c r="P48" s="7">
        <f t="shared" si="33"/>
        <v>64</v>
      </c>
      <c r="Q48" s="7">
        <f t="shared" si="33"/>
        <v>64</v>
      </c>
      <c r="R48" s="7">
        <f t="shared" si="33"/>
        <v>64</v>
      </c>
      <c r="S48" s="7">
        <f t="shared" si="33"/>
        <v>64</v>
      </c>
    </row>
    <row r="49" spans="1:19" x14ac:dyDescent="0.2">
      <c r="A49" s="28"/>
      <c r="B49" s="28"/>
      <c r="C49" s="9" t="s">
        <v>5</v>
      </c>
      <c r="D49" s="10">
        <v>4</v>
      </c>
      <c r="E49" s="7">
        <f t="shared" ref="E49:S49" si="34">D49</f>
        <v>4</v>
      </c>
      <c r="F49" s="7">
        <f t="shared" si="34"/>
        <v>4</v>
      </c>
      <c r="G49" s="7">
        <f t="shared" si="34"/>
        <v>4</v>
      </c>
      <c r="H49" s="7">
        <f t="shared" si="34"/>
        <v>4</v>
      </c>
      <c r="I49" s="7">
        <f t="shared" si="34"/>
        <v>4</v>
      </c>
      <c r="J49" s="7">
        <f t="shared" si="34"/>
        <v>4</v>
      </c>
      <c r="K49" s="7">
        <f t="shared" si="34"/>
        <v>4</v>
      </c>
      <c r="L49" s="7">
        <f t="shared" si="34"/>
        <v>4</v>
      </c>
      <c r="M49" s="7">
        <f t="shared" si="34"/>
        <v>4</v>
      </c>
      <c r="N49" s="7">
        <f t="shared" si="34"/>
        <v>4</v>
      </c>
      <c r="O49" s="7">
        <f t="shared" si="34"/>
        <v>4</v>
      </c>
      <c r="P49" s="7">
        <f t="shared" si="34"/>
        <v>4</v>
      </c>
      <c r="Q49" s="7">
        <f t="shared" si="34"/>
        <v>4</v>
      </c>
      <c r="R49" s="7">
        <f t="shared" si="34"/>
        <v>4</v>
      </c>
      <c r="S49" s="7">
        <f t="shared" si="34"/>
        <v>4</v>
      </c>
    </row>
    <row r="50" spans="1:19" x14ac:dyDescent="0.2">
      <c r="A50" s="28"/>
      <c r="B50" s="28"/>
      <c r="C50" s="9" t="s">
        <v>6</v>
      </c>
      <c r="D50" s="10">
        <v>8</v>
      </c>
      <c r="E50" s="7">
        <f t="shared" ref="E50:S50" si="35">D50</f>
        <v>8</v>
      </c>
      <c r="F50" s="7">
        <f t="shared" si="35"/>
        <v>8</v>
      </c>
      <c r="G50" s="7">
        <f t="shared" si="35"/>
        <v>8</v>
      </c>
      <c r="H50" s="7">
        <f t="shared" si="35"/>
        <v>8</v>
      </c>
      <c r="I50" s="7">
        <f t="shared" si="35"/>
        <v>8</v>
      </c>
      <c r="J50" s="7">
        <f t="shared" si="35"/>
        <v>8</v>
      </c>
      <c r="K50" s="7">
        <f t="shared" si="35"/>
        <v>8</v>
      </c>
      <c r="L50" s="7">
        <f t="shared" si="35"/>
        <v>8</v>
      </c>
      <c r="M50" s="7">
        <f t="shared" si="35"/>
        <v>8</v>
      </c>
      <c r="N50" s="7">
        <f t="shared" si="35"/>
        <v>8</v>
      </c>
      <c r="O50" s="7">
        <f t="shared" si="35"/>
        <v>8</v>
      </c>
      <c r="P50" s="7">
        <f t="shared" si="35"/>
        <v>8</v>
      </c>
      <c r="Q50" s="7">
        <f t="shared" si="35"/>
        <v>8</v>
      </c>
      <c r="R50" s="7">
        <f t="shared" si="35"/>
        <v>8</v>
      </c>
      <c r="S50" s="7">
        <f t="shared" si="35"/>
        <v>8</v>
      </c>
    </row>
    <row r="51" spans="1:19" x14ac:dyDescent="0.2">
      <c r="A51" s="28"/>
      <c r="B51" s="28"/>
      <c r="C51" s="9" t="s">
        <v>7</v>
      </c>
      <c r="D51" s="10">
        <v>4</v>
      </c>
      <c r="E51" s="7">
        <f t="shared" ref="E51:S51" si="36">D51</f>
        <v>4</v>
      </c>
      <c r="F51" s="7">
        <f t="shared" si="36"/>
        <v>4</v>
      </c>
      <c r="G51" s="7">
        <f t="shared" si="36"/>
        <v>4</v>
      </c>
      <c r="H51" s="7">
        <f t="shared" si="36"/>
        <v>4</v>
      </c>
      <c r="I51" s="7">
        <f t="shared" si="36"/>
        <v>4</v>
      </c>
      <c r="J51" s="7">
        <f t="shared" si="36"/>
        <v>4</v>
      </c>
      <c r="K51" s="7">
        <f t="shared" si="36"/>
        <v>4</v>
      </c>
      <c r="L51" s="7">
        <f t="shared" si="36"/>
        <v>4</v>
      </c>
      <c r="M51" s="7">
        <f t="shared" si="36"/>
        <v>4</v>
      </c>
      <c r="N51" s="7">
        <f t="shared" si="36"/>
        <v>4</v>
      </c>
      <c r="O51" s="7">
        <f t="shared" si="36"/>
        <v>4</v>
      </c>
      <c r="P51" s="7">
        <f t="shared" si="36"/>
        <v>4</v>
      </c>
      <c r="Q51" s="7">
        <f t="shared" si="36"/>
        <v>4</v>
      </c>
      <c r="R51" s="7">
        <f t="shared" si="36"/>
        <v>4</v>
      </c>
      <c r="S51" s="7">
        <f t="shared" si="36"/>
        <v>4</v>
      </c>
    </row>
    <row r="52" spans="1:19" x14ac:dyDescent="0.2">
      <c r="A52" s="28"/>
      <c r="B52" s="28"/>
      <c r="C52" s="9" t="s">
        <v>8</v>
      </c>
      <c r="D52" s="10">
        <v>1</v>
      </c>
      <c r="E52" s="7">
        <f t="shared" ref="E52:S52" si="37">D52</f>
        <v>1</v>
      </c>
      <c r="F52" s="7">
        <f t="shared" si="37"/>
        <v>1</v>
      </c>
      <c r="G52" s="7">
        <f t="shared" si="37"/>
        <v>1</v>
      </c>
      <c r="H52" s="7">
        <f t="shared" si="37"/>
        <v>1</v>
      </c>
      <c r="I52" s="7">
        <f t="shared" si="37"/>
        <v>1</v>
      </c>
      <c r="J52" s="7">
        <f t="shared" si="37"/>
        <v>1</v>
      </c>
      <c r="K52" s="7">
        <f t="shared" si="37"/>
        <v>1</v>
      </c>
      <c r="L52" s="7">
        <f t="shared" si="37"/>
        <v>1</v>
      </c>
      <c r="M52" s="7">
        <f t="shared" si="37"/>
        <v>1</v>
      </c>
      <c r="N52" s="7">
        <f t="shared" si="37"/>
        <v>1</v>
      </c>
      <c r="O52" s="7">
        <f t="shared" si="37"/>
        <v>1</v>
      </c>
      <c r="P52" s="7">
        <f t="shared" si="37"/>
        <v>1</v>
      </c>
      <c r="Q52" s="7">
        <f t="shared" si="37"/>
        <v>1</v>
      </c>
      <c r="R52" s="7">
        <f t="shared" si="37"/>
        <v>1</v>
      </c>
      <c r="S52" s="7">
        <f t="shared" si="37"/>
        <v>1</v>
      </c>
    </row>
    <row r="53" spans="1:19" x14ac:dyDescent="0.2">
      <c r="A53" s="28"/>
      <c r="B53" s="28"/>
      <c r="C53" s="9" t="s">
        <v>16</v>
      </c>
      <c r="D53" s="10">
        <v>128</v>
      </c>
      <c r="E53" s="7">
        <f t="shared" ref="E53:S53" si="38">D53</f>
        <v>128</v>
      </c>
      <c r="F53" s="7">
        <f t="shared" si="38"/>
        <v>128</v>
      </c>
      <c r="G53" s="7">
        <f t="shared" si="38"/>
        <v>128</v>
      </c>
      <c r="H53" s="7">
        <f t="shared" si="38"/>
        <v>128</v>
      </c>
      <c r="I53" s="7">
        <f t="shared" si="38"/>
        <v>128</v>
      </c>
      <c r="J53" s="7">
        <f t="shared" si="38"/>
        <v>128</v>
      </c>
      <c r="K53" s="7">
        <f t="shared" si="38"/>
        <v>128</v>
      </c>
      <c r="L53" s="7">
        <f t="shared" si="38"/>
        <v>128</v>
      </c>
      <c r="M53" s="7">
        <f t="shared" si="38"/>
        <v>128</v>
      </c>
      <c r="N53" s="7">
        <f t="shared" si="38"/>
        <v>128</v>
      </c>
      <c r="O53" s="7">
        <f t="shared" si="38"/>
        <v>128</v>
      </c>
      <c r="P53" s="7">
        <f t="shared" si="38"/>
        <v>128</v>
      </c>
      <c r="Q53" s="7">
        <f t="shared" si="38"/>
        <v>128</v>
      </c>
      <c r="R53" s="7">
        <f t="shared" si="38"/>
        <v>128</v>
      </c>
      <c r="S53" s="7">
        <f t="shared" si="38"/>
        <v>128</v>
      </c>
    </row>
    <row r="54" spans="1:19" x14ac:dyDescent="0.2">
      <c r="A54" s="28"/>
      <c r="B54" s="28"/>
      <c r="C54" s="9" t="s">
        <v>17</v>
      </c>
      <c r="D54" s="10">
        <v>64</v>
      </c>
      <c r="E54" s="7">
        <f t="shared" ref="E54:S54" si="39">D54</f>
        <v>64</v>
      </c>
      <c r="F54" s="7">
        <f t="shared" si="39"/>
        <v>64</v>
      </c>
      <c r="G54" s="7">
        <f t="shared" si="39"/>
        <v>64</v>
      </c>
      <c r="H54" s="7">
        <f t="shared" si="39"/>
        <v>64</v>
      </c>
      <c r="I54" s="7">
        <f t="shared" si="39"/>
        <v>64</v>
      </c>
      <c r="J54" s="7">
        <f t="shared" si="39"/>
        <v>64</v>
      </c>
      <c r="K54" s="7">
        <f t="shared" si="39"/>
        <v>64</v>
      </c>
      <c r="L54" s="7">
        <f t="shared" si="39"/>
        <v>64</v>
      </c>
      <c r="M54" s="7">
        <f t="shared" si="39"/>
        <v>64</v>
      </c>
      <c r="N54" s="7">
        <f t="shared" si="39"/>
        <v>64</v>
      </c>
      <c r="O54" s="7">
        <f t="shared" si="39"/>
        <v>64</v>
      </c>
      <c r="P54" s="7">
        <f t="shared" si="39"/>
        <v>64</v>
      </c>
      <c r="Q54" s="7">
        <f t="shared" si="39"/>
        <v>64</v>
      </c>
      <c r="R54" s="7">
        <f t="shared" si="39"/>
        <v>64</v>
      </c>
      <c r="S54" s="7">
        <f t="shared" si="39"/>
        <v>64</v>
      </c>
    </row>
    <row r="55" spans="1:19" x14ac:dyDescent="0.2">
      <c r="A55" s="28"/>
      <c r="B55" s="28"/>
      <c r="C55" s="9" t="s">
        <v>18</v>
      </c>
      <c r="D55" s="10">
        <v>65</v>
      </c>
      <c r="E55" s="7">
        <f t="shared" ref="E55:S55" si="40">D55</f>
        <v>65</v>
      </c>
      <c r="F55" s="7">
        <f t="shared" si="40"/>
        <v>65</v>
      </c>
      <c r="G55" s="7">
        <f t="shared" si="40"/>
        <v>65</v>
      </c>
      <c r="H55" s="7">
        <f t="shared" si="40"/>
        <v>65</v>
      </c>
      <c r="I55" s="7">
        <f t="shared" si="40"/>
        <v>65</v>
      </c>
      <c r="J55" s="7">
        <f t="shared" si="40"/>
        <v>65</v>
      </c>
      <c r="K55" s="7">
        <f t="shared" si="40"/>
        <v>65</v>
      </c>
      <c r="L55" s="7">
        <f t="shared" si="40"/>
        <v>65</v>
      </c>
      <c r="M55" s="7">
        <f t="shared" si="40"/>
        <v>65</v>
      </c>
      <c r="N55" s="7">
        <f t="shared" si="40"/>
        <v>65</v>
      </c>
      <c r="O55" s="7">
        <f t="shared" si="40"/>
        <v>65</v>
      </c>
      <c r="P55" s="7">
        <f t="shared" si="40"/>
        <v>65</v>
      </c>
      <c r="Q55" s="7">
        <f t="shared" si="40"/>
        <v>65</v>
      </c>
      <c r="R55" s="7">
        <f t="shared" si="40"/>
        <v>65</v>
      </c>
      <c r="S55" s="7">
        <f t="shared" si="40"/>
        <v>65</v>
      </c>
    </row>
    <row r="56" spans="1:19" x14ac:dyDescent="0.2">
      <c r="A56" s="28"/>
      <c r="B56" s="28"/>
      <c r="C56" s="9" t="s">
        <v>19</v>
      </c>
      <c r="D56" s="10">
        <f>SUM(D52,D58)</f>
        <v>1826</v>
      </c>
      <c r="E56" s="7">
        <f t="shared" ref="E56:S56" si="41">D56</f>
        <v>1826</v>
      </c>
      <c r="F56" s="7">
        <f t="shared" si="41"/>
        <v>1826</v>
      </c>
      <c r="G56" s="7">
        <f t="shared" si="41"/>
        <v>1826</v>
      </c>
      <c r="H56" s="7">
        <f t="shared" si="41"/>
        <v>1826</v>
      </c>
      <c r="I56" s="7">
        <f t="shared" si="41"/>
        <v>1826</v>
      </c>
      <c r="J56" s="7">
        <f t="shared" si="41"/>
        <v>1826</v>
      </c>
      <c r="K56" s="7">
        <f t="shared" si="41"/>
        <v>1826</v>
      </c>
      <c r="L56" s="7">
        <f t="shared" si="41"/>
        <v>1826</v>
      </c>
      <c r="M56" s="7">
        <f t="shared" si="41"/>
        <v>1826</v>
      </c>
      <c r="N56" s="7">
        <f t="shared" si="41"/>
        <v>1826</v>
      </c>
      <c r="O56" s="7">
        <f t="shared" si="41"/>
        <v>1826</v>
      </c>
      <c r="P56" s="7">
        <f t="shared" si="41"/>
        <v>1826</v>
      </c>
      <c r="Q56" s="7">
        <f t="shared" si="41"/>
        <v>1826</v>
      </c>
      <c r="R56" s="7">
        <f t="shared" si="41"/>
        <v>1826</v>
      </c>
      <c r="S56" s="7">
        <f t="shared" si="41"/>
        <v>1826</v>
      </c>
    </row>
    <row r="57" spans="1:19" x14ac:dyDescent="0.2">
      <c r="A57" s="28"/>
      <c r="B57" s="28"/>
      <c r="C57" s="9" t="s">
        <v>20</v>
      </c>
      <c r="D57" s="10">
        <v>4</v>
      </c>
      <c r="E57" s="7">
        <f t="shared" ref="E57:S57" si="42">D57</f>
        <v>4</v>
      </c>
      <c r="F57" s="7">
        <f t="shared" si="42"/>
        <v>4</v>
      </c>
      <c r="G57" s="7">
        <f t="shared" si="42"/>
        <v>4</v>
      </c>
      <c r="H57" s="7">
        <f t="shared" si="42"/>
        <v>4</v>
      </c>
      <c r="I57" s="7">
        <f t="shared" si="42"/>
        <v>4</v>
      </c>
      <c r="J57" s="7">
        <f t="shared" si="42"/>
        <v>4</v>
      </c>
      <c r="K57" s="7">
        <f t="shared" si="42"/>
        <v>4</v>
      </c>
      <c r="L57" s="7">
        <f t="shared" si="42"/>
        <v>4</v>
      </c>
      <c r="M57" s="7">
        <f t="shared" si="42"/>
        <v>4</v>
      </c>
      <c r="N57" s="7">
        <f t="shared" si="42"/>
        <v>4</v>
      </c>
      <c r="O57" s="7">
        <f t="shared" si="42"/>
        <v>4</v>
      </c>
      <c r="P57" s="7">
        <f t="shared" si="42"/>
        <v>4</v>
      </c>
      <c r="Q57" s="7">
        <f t="shared" si="42"/>
        <v>4</v>
      </c>
      <c r="R57" s="7">
        <f t="shared" si="42"/>
        <v>4</v>
      </c>
      <c r="S57" s="7">
        <f t="shared" si="42"/>
        <v>4</v>
      </c>
    </row>
    <row r="58" spans="1:19" x14ac:dyDescent="0.2">
      <c r="A58" s="28"/>
      <c r="B58" s="28"/>
      <c r="C58" s="9" t="s">
        <v>21</v>
      </c>
      <c r="D58" s="10">
        <f>SUM(D59,D60,D46,D5,D6,D53)</f>
        <v>1825</v>
      </c>
      <c r="E58" s="7">
        <f t="shared" ref="E58:S58" si="43">D58</f>
        <v>1825</v>
      </c>
      <c r="F58" s="7">
        <f t="shared" si="43"/>
        <v>1825</v>
      </c>
      <c r="G58" s="7">
        <f t="shared" si="43"/>
        <v>1825</v>
      </c>
      <c r="H58" s="7">
        <f t="shared" si="43"/>
        <v>1825</v>
      </c>
      <c r="I58" s="7">
        <f t="shared" si="43"/>
        <v>1825</v>
      </c>
      <c r="J58" s="7">
        <f t="shared" si="43"/>
        <v>1825</v>
      </c>
      <c r="K58" s="7">
        <f t="shared" si="43"/>
        <v>1825</v>
      </c>
      <c r="L58" s="7">
        <f t="shared" si="43"/>
        <v>1825</v>
      </c>
      <c r="M58" s="7">
        <f t="shared" si="43"/>
        <v>1825</v>
      </c>
      <c r="N58" s="7">
        <f t="shared" si="43"/>
        <v>1825</v>
      </c>
      <c r="O58" s="7">
        <f t="shared" si="43"/>
        <v>1825</v>
      </c>
      <c r="P58" s="7">
        <f t="shared" si="43"/>
        <v>1825</v>
      </c>
      <c r="Q58" s="7">
        <f t="shared" si="43"/>
        <v>1825</v>
      </c>
      <c r="R58" s="7">
        <f t="shared" si="43"/>
        <v>1825</v>
      </c>
      <c r="S58" s="7">
        <f t="shared" si="43"/>
        <v>1825</v>
      </c>
    </row>
    <row r="59" spans="1:19" x14ac:dyDescent="0.2">
      <c r="A59" s="28"/>
      <c r="B59" s="28"/>
      <c r="C59" s="9" t="s">
        <v>22</v>
      </c>
      <c r="D59" s="10">
        <v>1</v>
      </c>
      <c r="E59" s="7">
        <f t="shared" ref="E59:S59" si="44">D59</f>
        <v>1</v>
      </c>
      <c r="F59" s="7">
        <f t="shared" si="44"/>
        <v>1</v>
      </c>
      <c r="G59" s="7">
        <f t="shared" si="44"/>
        <v>1</v>
      </c>
      <c r="H59" s="7">
        <f t="shared" si="44"/>
        <v>1</v>
      </c>
      <c r="I59" s="7">
        <f t="shared" si="44"/>
        <v>1</v>
      </c>
      <c r="J59" s="7">
        <f t="shared" si="44"/>
        <v>1</v>
      </c>
      <c r="K59" s="7">
        <f t="shared" si="44"/>
        <v>1</v>
      </c>
      <c r="L59" s="7">
        <f t="shared" si="44"/>
        <v>1</v>
      </c>
      <c r="M59" s="7">
        <f t="shared" si="44"/>
        <v>1</v>
      </c>
      <c r="N59" s="7">
        <f t="shared" si="44"/>
        <v>1</v>
      </c>
      <c r="O59" s="7">
        <f t="shared" si="44"/>
        <v>1</v>
      </c>
      <c r="P59" s="7">
        <f t="shared" si="44"/>
        <v>1</v>
      </c>
      <c r="Q59" s="7">
        <f t="shared" si="44"/>
        <v>1</v>
      </c>
      <c r="R59" s="7">
        <f t="shared" si="44"/>
        <v>1</v>
      </c>
      <c r="S59" s="7">
        <f t="shared" si="44"/>
        <v>1</v>
      </c>
    </row>
    <row r="60" spans="1:19" x14ac:dyDescent="0.2">
      <c r="A60" s="28"/>
      <c r="B60" s="28"/>
      <c r="C60" s="9" t="s">
        <v>23</v>
      </c>
      <c r="D60" s="10">
        <v>2</v>
      </c>
      <c r="E60" s="7">
        <f t="shared" ref="E60:S60" si="45">D60</f>
        <v>2</v>
      </c>
      <c r="F60" s="7">
        <f t="shared" si="45"/>
        <v>2</v>
      </c>
      <c r="G60" s="7">
        <f t="shared" si="45"/>
        <v>2</v>
      </c>
      <c r="H60" s="7">
        <f t="shared" si="45"/>
        <v>2</v>
      </c>
      <c r="I60" s="7">
        <f t="shared" si="45"/>
        <v>2</v>
      </c>
      <c r="J60" s="7">
        <f t="shared" si="45"/>
        <v>2</v>
      </c>
      <c r="K60" s="7">
        <f t="shared" si="45"/>
        <v>2</v>
      </c>
      <c r="L60" s="7">
        <f t="shared" si="45"/>
        <v>2</v>
      </c>
      <c r="M60" s="7">
        <f t="shared" si="45"/>
        <v>2</v>
      </c>
      <c r="N60" s="7">
        <f t="shared" si="45"/>
        <v>2</v>
      </c>
      <c r="O60" s="7">
        <f t="shared" si="45"/>
        <v>2</v>
      </c>
      <c r="P60" s="7">
        <f t="shared" si="45"/>
        <v>2</v>
      </c>
      <c r="Q60" s="7">
        <f t="shared" si="45"/>
        <v>2</v>
      </c>
      <c r="R60" s="7">
        <f t="shared" si="45"/>
        <v>2</v>
      </c>
      <c r="S60" s="7">
        <f t="shared" si="45"/>
        <v>2</v>
      </c>
    </row>
    <row r="61" spans="1:19" s="16" customFormat="1" x14ac:dyDescent="0.2">
      <c r="A61" s="21"/>
      <c r="B61" s="22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</row>
    <row r="63" spans="1:19" x14ac:dyDescent="0.2">
      <c r="A63" s="43" t="s">
        <v>1</v>
      </c>
      <c r="B63" t="s">
        <v>51</v>
      </c>
      <c r="C63" t="s">
        <v>54</v>
      </c>
      <c r="D63">
        <f>D53+2*D54+D46+D53+D46</f>
        <v>512</v>
      </c>
    </row>
    <row r="64" spans="1:19" x14ac:dyDescent="0.2">
      <c r="A64" s="43"/>
      <c r="B64" t="s">
        <v>52</v>
      </c>
      <c r="C64" t="s">
        <v>55</v>
      </c>
      <c r="D64" s="42">
        <f>SUM(D49:D52)</f>
        <v>17</v>
      </c>
    </row>
    <row r="65" spans="1:4" x14ac:dyDescent="0.2">
      <c r="A65" s="43"/>
      <c r="B65" t="s">
        <v>53</v>
      </c>
      <c r="C65" t="s">
        <v>56</v>
      </c>
      <c r="D65">
        <f xml:space="preserve"> D1+D5+D6+20</f>
        <v>1714</v>
      </c>
    </row>
  </sheetData>
  <mergeCells count="19">
    <mergeCell ref="B15:B17"/>
    <mergeCell ref="A9:A17"/>
    <mergeCell ref="A63:A65"/>
    <mergeCell ref="B45:B60"/>
    <mergeCell ref="A45:A60"/>
    <mergeCell ref="A1:A6"/>
    <mergeCell ref="B35:B37"/>
    <mergeCell ref="B38:B40"/>
    <mergeCell ref="B19:B21"/>
    <mergeCell ref="B22:B24"/>
    <mergeCell ref="B25:B27"/>
    <mergeCell ref="B41:B43"/>
    <mergeCell ref="A29:A43"/>
    <mergeCell ref="B29:B31"/>
    <mergeCell ref="B32:B34"/>
    <mergeCell ref="B1:B6"/>
    <mergeCell ref="A19:A27"/>
    <mergeCell ref="B9:B11"/>
    <mergeCell ref="B12:B14"/>
  </mergeCells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7 n 0 a U / P C 8 u + k A A A A 9 Q A A A B I A H A B D b 2 5 m a W c v U G F j a 2 F n Z S 5 4 b W w g o h g A K K A U A A A A A A A A A A A A A A A A A A A A A A A A A A A A h Y 9 B D o I w F E S v Q r q n L T U m S D 4 l x q 0 k J h r j t i k V G q E Y W i x 3 c + G R v I I Y R d 2 5 n D d v M X O / 3 i A b m j q 4 q M 7 q 1 q Q o w h Q F y s i 2 0 K Z M U e + O Y Y w y D h s h T 6 J U w S g b m w y 2 S F H l 3 D k h x H u P / Q y 3 X U k Y p R E 5 5 O u t r F Q j 0 E f W / + V Q G + u E k Q p x 2 L / G c I Y X F M 9 j h i m Q i U G u z b d n 4 9 x n + w N h 1 d e u 7 x R X J l z u g E w R y P s C f w B Q S w M E F A A C A A g A 7 n 0 a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5 9 G l M o i k e 4 D g A A A B E A A A A T A B w A R m 9 y b X V s Y X M v U 2 V j d G l v b j E u b S C i G A A o o B Q A A A A A A A A A A A A A A A A A A A A A A A A A A A A r T k 0 u y c z P U w i G 0 I b W A F B L A Q I t A B Q A A g A I A O 5 9 G l P z w v L v p A A A A P U A A A A S A A A A A A A A A A A A A A A A A A A A A A B D b 2 5 m a W c v U G F j a 2 F n Z S 5 4 b W x Q S w E C L Q A U A A I A C A D u f R p T D 8 r p q 6 Q A A A D p A A A A E w A A A A A A A A A A A A A A A A D w A A A A W 0 N v b n R l b n R f V H l w Z X N d L n h t b F B L A Q I t A B Q A A g A I A O 5 9 G l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n 7 8 p h F 0 x w S 7 M E O R 9 v 9 M A B A A A A A A I A A A A A A B B m A A A A A Q A A I A A A A G X t M b b / h F T h I o / z e a w 8 W g g b K B f 9 9 f 3 x p G s O K B / O j p l w A A A A A A 6 A A A A A A g A A I A A A A O R r z C E D 2 i 3 1 F s I s U 6 + J q 9 l 5 t t T j P s m q v h t w g W D w C m B i U A A A A A g f Q z v F 8 a 2 w Q S 5 N 2 o o s M h I P w l e v G o f I B f l 1 y Y v e O T d z x z y n P D 4 X 0 z g X J Z J Z 8 S Y 0 Z V 9 H h X h J G M N F 1 W R Q h + e L 5 S G i X P O X 1 W O 9 1 f n u b 6 7 o U k A 7 Q A A A A K D k d u / O J d W t 0 r W M g e d T 6 X I h o U c K J t S 0 G + K u 6 H s j R z E R 4 U n 7 4 y 9 g + / S S 9 9 I c U / 5 o G 1 6 + R d x b 0 R J N b S 6 T X Y c M 4 Q M = < / D a t a M a s h u p > 
</file>

<file path=customXml/itemProps1.xml><?xml version="1.0" encoding="utf-8"?>
<ds:datastoreItem xmlns:ds="http://schemas.openxmlformats.org/officeDocument/2006/customXml" ds:itemID="{6BA0667D-5FCF-4E2D-B133-A73130B8F9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optix</dc:creator>
  <cp:lastModifiedBy>Microsoft Office User</cp:lastModifiedBy>
  <dcterms:created xsi:type="dcterms:W3CDTF">2021-08-26T11:36:20Z</dcterms:created>
  <dcterms:modified xsi:type="dcterms:W3CDTF">2022-08-03T07:51:26Z</dcterms:modified>
</cp:coreProperties>
</file>