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ltidest/Projects/3dprinter/Da-Vinci-1.0A/repetier/"/>
    </mc:Choice>
  </mc:AlternateContent>
  <xr:revisionPtr revIDLastSave="0" documentId="13_ncr:1_{5BD15D2F-7746-8B42-B37A-0E1BF49C8539}" xr6:coauthVersionLast="36" xr6:coauthVersionMax="36" xr10:uidLastSave="{00000000-0000-0000-0000-000000000000}"/>
  <bookViews>
    <workbookView xWindow="3180" yWindow="2000" windowWidth="27640" windowHeight="16940" activeTab="1" xr2:uid="{A31808CC-671A-2041-B31E-781DF979B22D}"/>
  </bookViews>
  <sheets>
    <sheet name="Main Table" sheetId="1" r:id="rId1"/>
    <sheet name="Sheet2" sheetId="2" r:id="rId2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2" i="2"/>
  <c r="L1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1" i="2"/>
</calcChain>
</file>

<file path=xl/sharedStrings.xml><?xml version="1.0" encoding="utf-8"?>
<sst xmlns="http://schemas.openxmlformats.org/spreadsheetml/2006/main" count="155" uniqueCount="84">
  <si>
    <t>Temperature (C)</t>
  </si>
  <si>
    <t>102GT</t>
  </si>
  <si>
    <t>202GT</t>
  </si>
  <si>
    <t>502GT</t>
  </si>
  <si>
    <t>103GT</t>
  </si>
  <si>
    <t>203GT</t>
  </si>
  <si>
    <t>503GT</t>
  </si>
  <si>
    <t>104GT</t>
  </si>
  <si>
    <t>204GT</t>
  </si>
  <si>
    <t>504GT</t>
  </si>
  <si>
    <t>105GT</t>
  </si>
  <si>
    <t>temperature1</t>
  </si>
  <si>
    <t>temperature2</t>
  </si>
  <si>
    <t>temperature3</t>
  </si>
  <si>
    <t>temperature4</t>
  </si>
  <si>
    <t>temperature5</t>
  </si>
  <si>
    <t>temperature6</t>
  </si>
  <si>
    <t>temperature7</t>
  </si>
  <si>
    <t>temperature8</t>
  </si>
  <si>
    <t>temperature9</t>
  </si>
  <si>
    <t>temperature10</t>
  </si>
  <si>
    <t>temperature11</t>
  </si>
  <si>
    <t>temperature12</t>
  </si>
  <si>
    <t>temperature13</t>
  </si>
  <si>
    <t>temperature14</t>
  </si>
  <si>
    <t>temperature15</t>
  </si>
  <si>
    <t>temperature16</t>
  </si>
  <si>
    <t>temperature17</t>
  </si>
  <si>
    <t>temperature18</t>
  </si>
  <si>
    <t>temperature19</t>
  </si>
  <si>
    <t>temperature20</t>
  </si>
  <si>
    <t>temperature21</t>
  </si>
  <si>
    <t>temperature22</t>
  </si>
  <si>
    <t>temperature23</t>
  </si>
  <si>
    <t>temperature24</t>
  </si>
  <si>
    <t>temperature25</t>
  </si>
  <si>
    <t>temperature26</t>
  </si>
  <si>
    <t>temperature27</t>
  </si>
  <si>
    <t>temperature28</t>
  </si>
  <si>
    <t>temperature29</t>
  </si>
  <si>
    <t>temperature30</t>
  </si>
  <si>
    <t>temperature31</t>
  </si>
  <si>
    <t>temperature32</t>
  </si>
  <si>
    <t>temperature33</t>
  </si>
  <si>
    <t>temperature34</t>
  </si>
  <si>
    <t>temperature35</t>
  </si>
  <si>
    <t>temperature36</t>
  </si>
  <si>
    <t xml:space="preserve">: </t>
  </si>
  <si>
    <t>resistance1</t>
  </si>
  <si>
    <t>resistance2</t>
  </si>
  <si>
    <t>resistance3</t>
  </si>
  <si>
    <t>resistance4</t>
  </si>
  <si>
    <t>resistance5</t>
  </si>
  <si>
    <t>resistance6</t>
  </si>
  <si>
    <t>resistance7</t>
  </si>
  <si>
    <t>resistance8</t>
  </si>
  <si>
    <t>resistance9</t>
  </si>
  <si>
    <t>resistance10</t>
  </si>
  <si>
    <t>resistance11</t>
  </si>
  <si>
    <t>resistance12</t>
  </si>
  <si>
    <t>resistance13</t>
  </si>
  <si>
    <t>resistance14</t>
  </si>
  <si>
    <t>resistance15</t>
  </si>
  <si>
    <t>resistance16</t>
  </si>
  <si>
    <t>resistance17</t>
  </si>
  <si>
    <t>resistance18</t>
  </si>
  <si>
    <t>resistance19</t>
  </si>
  <si>
    <t>resistance20</t>
  </si>
  <si>
    <t>resistance21</t>
  </si>
  <si>
    <t>resistance22</t>
  </si>
  <si>
    <t>resistance23</t>
  </si>
  <si>
    <t>resistance24</t>
  </si>
  <si>
    <t>resistance25</t>
  </si>
  <si>
    <t>resistance26</t>
  </si>
  <si>
    <t>resistance27</t>
  </si>
  <si>
    <t>resistance28</t>
  </si>
  <si>
    <t>resistance29</t>
  </si>
  <si>
    <t>resistance30</t>
  </si>
  <si>
    <t>resistance31</t>
  </si>
  <si>
    <t>resistance32</t>
  </si>
  <si>
    <t>resistance33</t>
  </si>
  <si>
    <t>resistance34</t>
  </si>
  <si>
    <t>resistance35</t>
  </si>
  <si>
    <t>resistance36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</si>
</sst>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3"/>
      <color rgb="FF222222"/>
      <name val="Arial"/>
      <family val="2"/>
    </font>
    <font>
      <sz val="13"/>
      <color rgb="FF222222"/>
      <name val="Arial"/>
      <family val="2"/>
    </font>
    <font>
      <sz val="10"/>
      <color theme="1"/>
      <name val="Var(--ff-mon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F265C-7AC8-5D40-B422-0ECC7D709AFD}">
  <dimension ref="A1:K37"/>
  <sheetViews>
    <sheetView workbookViewId="0">
      <selection activeCell="H1" activeCellId="2" sqref="H2 A1:A1048576 H1:H1048576"/>
    </sheetView>
  </sheetViews>
  <sheetFormatPr baseColWidth="10" defaultRowHeight="16"/>
  <sheetData>
    <row r="1" spans="1:11" ht="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7">
      <c r="A2" s="2">
        <v>-50</v>
      </c>
      <c r="B2" s="2">
        <v>32.57</v>
      </c>
      <c r="C2" s="2">
        <v>111.3</v>
      </c>
      <c r="D2" s="2">
        <v>342.1</v>
      </c>
      <c r="E2" s="2">
        <v>825.1</v>
      </c>
      <c r="F2" s="2">
        <v>1901</v>
      </c>
      <c r="G2" s="2">
        <v>4613</v>
      </c>
      <c r="H2" s="2">
        <v>8743</v>
      </c>
      <c r="I2" s="2"/>
      <c r="J2" s="2"/>
      <c r="K2" s="2"/>
    </row>
    <row r="3" spans="1:11" ht="17">
      <c r="A3" s="2">
        <v>-40</v>
      </c>
      <c r="B3" s="2">
        <v>18.48</v>
      </c>
      <c r="C3" s="2">
        <v>61.34</v>
      </c>
      <c r="D3" s="2">
        <v>175.4</v>
      </c>
      <c r="E3" s="2">
        <v>405.3</v>
      </c>
      <c r="F3" s="2">
        <v>909</v>
      </c>
      <c r="G3" s="2">
        <v>2199</v>
      </c>
      <c r="H3" s="2">
        <v>4218</v>
      </c>
      <c r="I3" s="2">
        <v>8810</v>
      </c>
      <c r="J3" s="2"/>
      <c r="K3" s="2"/>
    </row>
    <row r="4" spans="1:11" ht="17">
      <c r="A4" s="2">
        <v>-30</v>
      </c>
      <c r="B4" s="2">
        <v>10.84</v>
      </c>
      <c r="C4" s="2">
        <v>33.69</v>
      </c>
      <c r="D4" s="2">
        <v>92.54</v>
      </c>
      <c r="E4" s="2">
        <v>206.6</v>
      </c>
      <c r="F4" s="2">
        <v>453.2</v>
      </c>
      <c r="G4" s="2">
        <v>1100</v>
      </c>
      <c r="H4" s="2">
        <v>2132</v>
      </c>
      <c r="I4" s="2">
        <v>4436</v>
      </c>
      <c r="J4" s="2">
        <v>12091</v>
      </c>
      <c r="K4" s="2"/>
    </row>
    <row r="5" spans="1:11" ht="17">
      <c r="A5" s="2">
        <v>-20</v>
      </c>
      <c r="B5" s="2">
        <v>6.5940000000000003</v>
      </c>
      <c r="C5" s="2">
        <v>18.79</v>
      </c>
      <c r="D5" s="2">
        <v>50.44</v>
      </c>
      <c r="E5" s="2">
        <v>109.9</v>
      </c>
      <c r="F5" s="2">
        <v>236.6</v>
      </c>
      <c r="G5" s="2">
        <v>576.20000000000005</v>
      </c>
      <c r="H5" s="2">
        <v>1127</v>
      </c>
      <c r="I5" s="2">
        <v>2329</v>
      </c>
      <c r="J5" s="2">
        <v>6268</v>
      </c>
      <c r="K5" s="2"/>
    </row>
    <row r="6" spans="1:11" ht="17">
      <c r="A6" s="2">
        <v>-10</v>
      </c>
      <c r="B6" s="2">
        <v>4.1440000000000001</v>
      </c>
      <c r="C6" s="2">
        <v>10.82</v>
      </c>
      <c r="D6" s="2">
        <v>28.49</v>
      </c>
      <c r="E6" s="2">
        <v>60.72</v>
      </c>
      <c r="F6" s="2">
        <v>128.30000000000001</v>
      </c>
      <c r="G6" s="2">
        <v>315.10000000000002</v>
      </c>
      <c r="H6" s="2">
        <v>620</v>
      </c>
      <c r="I6" s="2">
        <v>1272</v>
      </c>
      <c r="J6" s="2">
        <v>3372</v>
      </c>
      <c r="K6" s="2">
        <v>6920</v>
      </c>
    </row>
    <row r="7" spans="1:11" ht="17">
      <c r="A7" s="2">
        <v>0</v>
      </c>
      <c r="B7" s="2">
        <v>2.6749999999999998</v>
      </c>
      <c r="C7" s="2">
        <v>6.4240000000000004</v>
      </c>
      <c r="D7" s="2">
        <v>16.66</v>
      </c>
      <c r="E7" s="2">
        <v>34.82</v>
      </c>
      <c r="F7" s="2">
        <v>72.319999999999993</v>
      </c>
      <c r="G7" s="2">
        <v>178.8</v>
      </c>
      <c r="H7" s="2">
        <v>353.7</v>
      </c>
      <c r="I7" s="2">
        <v>720.3</v>
      </c>
      <c r="J7" s="2">
        <v>1880</v>
      </c>
      <c r="K7" s="2">
        <v>3833</v>
      </c>
    </row>
    <row r="8" spans="1:11" ht="17">
      <c r="A8" s="2">
        <v>10</v>
      </c>
      <c r="B8" s="2">
        <v>1.7729999999999999</v>
      </c>
      <c r="C8" s="2">
        <v>3.9390000000000001</v>
      </c>
      <c r="D8" s="2">
        <v>10.06</v>
      </c>
      <c r="E8" s="2">
        <v>20.66</v>
      </c>
      <c r="F8" s="2">
        <v>42.24</v>
      </c>
      <c r="G8" s="2">
        <v>104.9</v>
      </c>
      <c r="H8" s="2">
        <v>208.6</v>
      </c>
      <c r="I8" s="2">
        <v>421.8</v>
      </c>
      <c r="J8" s="2">
        <v>1083</v>
      </c>
      <c r="K8" s="2">
        <v>2190</v>
      </c>
    </row>
    <row r="9" spans="1:11" ht="17">
      <c r="A9" s="2">
        <v>20</v>
      </c>
      <c r="B9" s="2">
        <v>1.2030000000000001</v>
      </c>
      <c r="C9" s="2">
        <v>2.4889999999999999</v>
      </c>
      <c r="D9" s="2">
        <v>6.2640000000000002</v>
      </c>
      <c r="E9" s="2">
        <v>12.64</v>
      </c>
      <c r="F9" s="2">
        <v>25.47</v>
      </c>
      <c r="G9" s="2">
        <v>63.52</v>
      </c>
      <c r="H9" s="2">
        <v>126.8</v>
      </c>
      <c r="I9" s="2">
        <v>254.6</v>
      </c>
      <c r="J9" s="2">
        <v>642.29999999999995</v>
      </c>
      <c r="K9" s="2">
        <v>1289</v>
      </c>
    </row>
    <row r="10" spans="1:11" ht="17">
      <c r="A10" s="2">
        <v>30</v>
      </c>
      <c r="B10" s="2">
        <v>0.83540000000000003</v>
      </c>
      <c r="C10" s="2">
        <v>1.6180000000000001</v>
      </c>
      <c r="D10" s="2">
        <v>4.0190000000000001</v>
      </c>
      <c r="E10" s="2">
        <v>7.968</v>
      </c>
      <c r="F10" s="2">
        <v>15.82</v>
      </c>
      <c r="G10" s="2">
        <v>39.619999999999997</v>
      </c>
      <c r="H10" s="2">
        <v>79.36</v>
      </c>
      <c r="I10" s="2">
        <v>158.19999999999999</v>
      </c>
      <c r="J10" s="2">
        <v>391.9</v>
      </c>
      <c r="K10" s="2">
        <v>780.9</v>
      </c>
    </row>
    <row r="11" spans="1:11" ht="17">
      <c r="A11" s="2">
        <v>40</v>
      </c>
      <c r="B11" s="2">
        <v>0.59179999999999999</v>
      </c>
      <c r="C11" s="2">
        <v>1.08</v>
      </c>
      <c r="D11" s="2">
        <v>2.6509999999999998</v>
      </c>
      <c r="E11" s="2">
        <v>5.1639999999999997</v>
      </c>
      <c r="F11" s="2">
        <v>10.1</v>
      </c>
      <c r="G11" s="2">
        <v>25.37</v>
      </c>
      <c r="H11" s="2">
        <v>50.96</v>
      </c>
      <c r="I11" s="2">
        <v>100.8</v>
      </c>
      <c r="J11" s="2">
        <v>245.4</v>
      </c>
      <c r="K11" s="2">
        <v>485.2</v>
      </c>
    </row>
    <row r="12" spans="1:11" ht="17">
      <c r="A12" s="2">
        <v>50</v>
      </c>
      <c r="B12" s="2">
        <v>0.42730000000000001</v>
      </c>
      <c r="C12" s="2">
        <v>0.73899999999999999</v>
      </c>
      <c r="D12" s="2">
        <v>1.792</v>
      </c>
      <c r="E12" s="2">
        <v>3.4359999999999999</v>
      </c>
      <c r="F12" s="2">
        <v>6.62</v>
      </c>
      <c r="G12" s="2">
        <v>16.64</v>
      </c>
      <c r="H12" s="2">
        <v>33.49</v>
      </c>
      <c r="I12" s="2">
        <v>65.849999999999994</v>
      </c>
      <c r="J12" s="2">
        <v>157.5</v>
      </c>
      <c r="K12" s="2">
        <v>309</v>
      </c>
    </row>
    <row r="13" spans="1:11" ht="17">
      <c r="A13" s="2">
        <v>60</v>
      </c>
      <c r="B13" s="2">
        <v>0.31409999999999999</v>
      </c>
      <c r="C13" s="2">
        <v>0.51700000000000002</v>
      </c>
      <c r="D13" s="2">
        <v>1.2390000000000001</v>
      </c>
      <c r="E13" s="2">
        <v>2.3410000000000002</v>
      </c>
      <c r="F13" s="2">
        <v>4.444</v>
      </c>
      <c r="G13" s="2">
        <v>11.16</v>
      </c>
      <c r="H13" s="2">
        <v>22.51</v>
      </c>
      <c r="I13" s="2">
        <v>43.99</v>
      </c>
      <c r="J13" s="2">
        <v>103.3</v>
      </c>
      <c r="K13" s="2">
        <v>201.2</v>
      </c>
    </row>
    <row r="14" spans="1:11" ht="17">
      <c r="A14" s="2">
        <v>70</v>
      </c>
      <c r="B14" s="2">
        <v>0.23469999999999999</v>
      </c>
      <c r="C14" s="2">
        <v>0.3695</v>
      </c>
      <c r="D14" s="2">
        <v>0.87529999999999997</v>
      </c>
      <c r="E14" s="2">
        <v>1.631</v>
      </c>
      <c r="F14" s="2">
        <v>3.05</v>
      </c>
      <c r="G14" s="2">
        <v>7.6449999999999996</v>
      </c>
      <c r="H14" s="2">
        <v>15.44</v>
      </c>
      <c r="I14" s="2">
        <v>29.98</v>
      </c>
      <c r="J14" s="2">
        <v>69.2</v>
      </c>
      <c r="K14" s="2">
        <v>133.6</v>
      </c>
    </row>
    <row r="15" spans="1:11" ht="17">
      <c r="A15" s="2">
        <v>80</v>
      </c>
      <c r="B15" s="2">
        <v>0.1782</v>
      </c>
      <c r="C15" s="2">
        <v>0.26929999999999998</v>
      </c>
      <c r="D15" s="2">
        <v>0.63039999999999996</v>
      </c>
      <c r="E15" s="2">
        <v>1.159</v>
      </c>
      <c r="F15" s="2">
        <v>2.1379999999999999</v>
      </c>
      <c r="G15" s="2">
        <v>5.3380000000000001</v>
      </c>
      <c r="H15" s="2">
        <v>10.8</v>
      </c>
      <c r="I15" s="2">
        <v>20.82</v>
      </c>
      <c r="J15" s="2">
        <v>47.23</v>
      </c>
      <c r="K15" s="2">
        <v>90.53</v>
      </c>
    </row>
    <row r="16" spans="1:11" ht="17">
      <c r="A16" s="2">
        <v>90</v>
      </c>
      <c r="B16" s="2">
        <v>0.13730000000000001</v>
      </c>
      <c r="C16" s="2">
        <v>0.19980000000000001</v>
      </c>
      <c r="D16" s="2">
        <v>0.46239999999999998</v>
      </c>
      <c r="E16" s="2">
        <v>0.83909999999999996</v>
      </c>
      <c r="F16" s="2">
        <v>1.5269999999999999</v>
      </c>
      <c r="G16" s="2">
        <v>3.7949999999999999</v>
      </c>
      <c r="H16" s="2">
        <v>7.6859999999999999</v>
      </c>
      <c r="I16" s="2">
        <v>14.71</v>
      </c>
      <c r="J16" s="2">
        <v>32.840000000000003</v>
      </c>
      <c r="K16" s="2">
        <v>62.49</v>
      </c>
    </row>
    <row r="17" spans="1:11" ht="17">
      <c r="A17" s="2">
        <v>100</v>
      </c>
      <c r="B17" s="2">
        <v>0.1072</v>
      </c>
      <c r="C17" s="2">
        <v>0.1507</v>
      </c>
      <c r="D17" s="2">
        <v>0.34499999999999997</v>
      </c>
      <c r="E17" s="2">
        <v>0.61809999999999998</v>
      </c>
      <c r="F17" s="2">
        <v>1.111</v>
      </c>
      <c r="G17" s="2">
        <v>2.742</v>
      </c>
      <c r="H17" s="2">
        <v>5.556</v>
      </c>
      <c r="I17" s="2">
        <v>10.57</v>
      </c>
      <c r="J17" s="2">
        <v>23.22</v>
      </c>
      <c r="K17" s="2">
        <v>43.9</v>
      </c>
    </row>
    <row r="18" spans="1:11" ht="17">
      <c r="A18" s="2">
        <v>110</v>
      </c>
      <c r="B18" s="2">
        <v>8.4830000000000003E-2</v>
      </c>
      <c r="C18" s="2">
        <v>0.1154</v>
      </c>
      <c r="D18" s="2">
        <v>0.26140000000000002</v>
      </c>
      <c r="E18" s="2">
        <v>0.46260000000000001</v>
      </c>
      <c r="F18" s="2">
        <v>0.82089999999999996</v>
      </c>
      <c r="G18" s="2">
        <v>2.0139999999999998</v>
      </c>
      <c r="H18" s="2">
        <v>4.0819999999999999</v>
      </c>
      <c r="I18" s="2">
        <v>7.72</v>
      </c>
      <c r="J18" s="2">
        <v>16.68</v>
      </c>
      <c r="K18" s="2">
        <v>31.34</v>
      </c>
    </row>
    <row r="19" spans="1:11" ht="17">
      <c r="A19" s="2">
        <v>120</v>
      </c>
      <c r="B19" s="2">
        <v>6.787E-2</v>
      </c>
      <c r="C19" s="2">
        <v>8.9730000000000004E-2</v>
      </c>
      <c r="D19" s="2">
        <v>0.20100000000000001</v>
      </c>
      <c r="E19" s="2">
        <v>0.35139999999999999</v>
      </c>
      <c r="F19" s="2">
        <v>0.61599999999999999</v>
      </c>
      <c r="G19" s="2">
        <v>1.5009999999999999</v>
      </c>
      <c r="H19" s="2">
        <v>3.0430000000000001</v>
      </c>
      <c r="I19" s="2">
        <v>5.72</v>
      </c>
      <c r="J19" s="2">
        <v>12.15</v>
      </c>
      <c r="K19" s="2">
        <v>22.69</v>
      </c>
    </row>
    <row r="20" spans="1:11" ht="17">
      <c r="A20" s="2">
        <v>130</v>
      </c>
      <c r="B20" s="2">
        <v>5.4879999999999998E-2</v>
      </c>
      <c r="C20" s="2">
        <v>7.0680000000000007E-2</v>
      </c>
      <c r="D20" s="2">
        <v>0.15659999999999999</v>
      </c>
      <c r="E20" s="2">
        <v>0.27060000000000001</v>
      </c>
      <c r="F20" s="2">
        <v>0.46860000000000002</v>
      </c>
      <c r="G20" s="2">
        <v>1.1133</v>
      </c>
      <c r="H20" s="2">
        <v>2.298</v>
      </c>
      <c r="I20" s="2">
        <v>4.2960000000000003</v>
      </c>
      <c r="J20" s="2">
        <v>8.9760000000000009</v>
      </c>
      <c r="K20" s="2">
        <v>16.649999999999999</v>
      </c>
    </row>
    <row r="21" spans="1:11" ht="17">
      <c r="A21" s="2">
        <v>140</v>
      </c>
      <c r="B21" s="2">
        <v>4.4830000000000002E-2</v>
      </c>
      <c r="C21" s="2">
        <v>5.638E-2</v>
      </c>
      <c r="D21" s="2">
        <v>0.1236</v>
      </c>
      <c r="E21" s="2">
        <v>0.21110000000000001</v>
      </c>
      <c r="F21" s="2">
        <v>0.36130000000000001</v>
      </c>
      <c r="G21" s="2">
        <v>0.86619999999999997</v>
      </c>
      <c r="H21" s="2">
        <v>1.758</v>
      </c>
      <c r="I21" s="2">
        <v>3.2690000000000001</v>
      </c>
      <c r="J21" s="2">
        <v>6.7190000000000003</v>
      </c>
      <c r="K21" s="2">
        <v>12.39</v>
      </c>
    </row>
    <row r="22" spans="1:11" ht="17">
      <c r="A22" s="2">
        <v>150</v>
      </c>
      <c r="B22" s="2">
        <v>3.6970000000000003E-2</v>
      </c>
      <c r="C22" s="2">
        <v>4.5499999999999999E-2</v>
      </c>
      <c r="D22" s="2">
        <v>9.8650000000000002E-2</v>
      </c>
      <c r="E22" s="2">
        <v>0.1666</v>
      </c>
      <c r="F22" s="2">
        <v>0.28199999999999997</v>
      </c>
      <c r="G22" s="2">
        <v>0.6704</v>
      </c>
      <c r="H22" s="2">
        <v>1.36</v>
      </c>
      <c r="I22" s="2">
        <v>2.516</v>
      </c>
      <c r="J22" s="2">
        <v>5.0910000000000002</v>
      </c>
      <c r="K22" s="2">
        <v>9.33</v>
      </c>
    </row>
    <row r="23" spans="1:11" ht="17">
      <c r="A23" s="2">
        <v>160</v>
      </c>
      <c r="B23" s="2">
        <v>3.0769999999999999E-2</v>
      </c>
      <c r="C23" s="2">
        <v>3.7150000000000002E-2</v>
      </c>
      <c r="D23" s="2">
        <v>7.9670000000000005E-2</v>
      </c>
      <c r="E23" s="2">
        <v>0.13300000000000001</v>
      </c>
      <c r="F23" s="2">
        <v>0.22259999999999999</v>
      </c>
      <c r="G23" s="2">
        <v>0.52470000000000006</v>
      </c>
      <c r="H23" s="2">
        <v>1.0640000000000001</v>
      </c>
      <c r="I23" s="2">
        <v>1.958</v>
      </c>
      <c r="J23" s="2">
        <v>3.903</v>
      </c>
      <c r="K23" s="2">
        <v>7.1070000000000002</v>
      </c>
    </row>
    <row r="24" spans="1:11" ht="17">
      <c r="A24" s="2">
        <v>170</v>
      </c>
      <c r="B24" s="2">
        <v>2.5839999999999998E-2</v>
      </c>
      <c r="C24" s="2">
        <v>3.065E-2</v>
      </c>
      <c r="D24" s="2">
        <v>6.5009999999999998E-2</v>
      </c>
      <c r="E24" s="2">
        <v>0.10730000000000001</v>
      </c>
      <c r="F24" s="2">
        <v>0.1777</v>
      </c>
      <c r="G24" s="2">
        <v>0.41489999999999999</v>
      </c>
      <c r="H24" s="2">
        <v>0.84140000000000004</v>
      </c>
      <c r="I24" s="2">
        <v>1.5389999999999999</v>
      </c>
      <c r="J24" s="2">
        <v>3.024</v>
      </c>
      <c r="K24" s="2">
        <v>5.4720000000000004</v>
      </c>
    </row>
    <row r="25" spans="1:11" ht="17">
      <c r="A25" s="2">
        <v>180</v>
      </c>
      <c r="B25" s="2">
        <v>2.189E-2</v>
      </c>
      <c r="C25" s="2">
        <v>2.5559999999999999E-2</v>
      </c>
      <c r="D25" s="2">
        <v>5.3580000000000003E-2</v>
      </c>
      <c r="E25" s="2">
        <v>8.7410000000000002E-2</v>
      </c>
      <c r="F25" s="2">
        <v>0.14319999999999999</v>
      </c>
      <c r="G25" s="2">
        <v>0.33139999999999997</v>
      </c>
      <c r="H25" s="2">
        <v>0.6714</v>
      </c>
      <c r="I25" s="2">
        <v>1.222</v>
      </c>
      <c r="J25" s="2">
        <v>2.367</v>
      </c>
      <c r="K25" s="2">
        <v>4.2549999999999999</v>
      </c>
    </row>
    <row r="26" spans="1:11" ht="17">
      <c r="A26" s="2">
        <v>190</v>
      </c>
      <c r="B26" s="2">
        <v>1.8689999999999998E-2</v>
      </c>
      <c r="C26" s="2">
        <v>2.1510000000000001E-2</v>
      </c>
      <c r="D26" s="2">
        <v>4.4569999999999999E-2</v>
      </c>
      <c r="E26" s="2">
        <v>7.1859999999999993E-2</v>
      </c>
      <c r="F26" s="2">
        <v>0.1166</v>
      </c>
      <c r="G26" s="2">
        <v>0.26729999999999998</v>
      </c>
      <c r="H26" s="2">
        <v>0.54079999999999995</v>
      </c>
      <c r="I26" s="2">
        <v>0.97960000000000003</v>
      </c>
      <c r="J26" s="2">
        <v>1.871</v>
      </c>
      <c r="K26" s="2">
        <v>3.339</v>
      </c>
    </row>
    <row r="27" spans="1:11" ht="17">
      <c r="A27" s="2">
        <v>200</v>
      </c>
      <c r="B27" s="2">
        <v>1.61E-2</v>
      </c>
      <c r="C27" s="2">
        <v>1.8259999999999998E-2</v>
      </c>
      <c r="D27" s="2">
        <v>3.7409999999999999E-2</v>
      </c>
      <c r="E27" s="2">
        <v>5.96E-2</v>
      </c>
      <c r="F27" s="2">
        <v>9.5729999999999996E-2</v>
      </c>
      <c r="G27" s="2">
        <v>0.21740000000000001</v>
      </c>
      <c r="H27" s="2">
        <v>0.43930000000000002</v>
      </c>
      <c r="I27" s="2">
        <v>0.79190000000000005</v>
      </c>
      <c r="J27" s="2">
        <v>1.492</v>
      </c>
      <c r="K27" s="2">
        <v>2.6440000000000001</v>
      </c>
    </row>
    <row r="28" spans="1:11" ht="17">
      <c r="A28" s="2">
        <v>210</v>
      </c>
      <c r="B28" s="2"/>
      <c r="C28" s="2"/>
      <c r="D28" s="2">
        <v>3.1669999999999997E-2</v>
      </c>
      <c r="E28" s="2">
        <v>4.9860000000000002E-2</v>
      </c>
      <c r="F28" s="2">
        <v>7.9289999999999999E-2</v>
      </c>
      <c r="G28" s="2">
        <v>0.1784</v>
      </c>
      <c r="H28" s="2">
        <v>0.35970000000000002</v>
      </c>
      <c r="I28" s="2">
        <v>0.64549999999999996</v>
      </c>
      <c r="J28" s="2">
        <v>1.2</v>
      </c>
      <c r="K28" s="2">
        <v>2.113</v>
      </c>
    </row>
    <row r="29" spans="1:11" ht="17">
      <c r="A29" s="2">
        <v>220</v>
      </c>
      <c r="B29" s="2"/>
      <c r="C29" s="2"/>
      <c r="D29" s="2">
        <v>2.7029999999999998E-2</v>
      </c>
      <c r="E29" s="2">
        <v>4.2040000000000001E-2</v>
      </c>
      <c r="F29" s="2">
        <v>6.6199999999999995E-2</v>
      </c>
      <c r="G29" s="2">
        <v>0.14749999999999999</v>
      </c>
      <c r="H29" s="2">
        <v>0.2969</v>
      </c>
      <c r="I29" s="2">
        <v>0.53029999999999999</v>
      </c>
      <c r="J29" s="2">
        <v>0.97260000000000002</v>
      </c>
      <c r="K29" s="2">
        <v>1.702</v>
      </c>
    </row>
    <row r="30" spans="1:11" ht="17">
      <c r="A30" s="2">
        <v>230</v>
      </c>
      <c r="B30" s="2"/>
      <c r="C30" s="2"/>
      <c r="D30" s="2">
        <v>2.324E-2</v>
      </c>
      <c r="E30" s="2">
        <v>3.5729999999999998E-2</v>
      </c>
      <c r="F30" s="2">
        <v>5.57E-2</v>
      </c>
      <c r="G30" s="2">
        <v>0.123</v>
      </c>
      <c r="H30" s="2">
        <v>0.24679999999999999</v>
      </c>
      <c r="I30" s="2">
        <v>0.43890000000000001</v>
      </c>
      <c r="J30" s="2">
        <v>0.79459999999999997</v>
      </c>
      <c r="K30" s="2">
        <v>1.3819999999999999</v>
      </c>
    </row>
    <row r="31" spans="1:11" ht="17">
      <c r="A31" s="2">
        <v>240</v>
      </c>
      <c r="B31" s="2"/>
      <c r="C31" s="2"/>
      <c r="D31" s="2">
        <v>2.0140000000000002E-2</v>
      </c>
      <c r="E31" s="2">
        <v>3.0589999999999999E-2</v>
      </c>
      <c r="F31" s="2">
        <v>4.7219999999999998E-2</v>
      </c>
      <c r="G31" s="2">
        <v>0.1032</v>
      </c>
      <c r="H31" s="2">
        <v>0.20649999999999999</v>
      </c>
      <c r="I31" s="2">
        <v>0.36580000000000001</v>
      </c>
      <c r="J31" s="2">
        <v>0.65390000000000004</v>
      </c>
      <c r="K31" s="2">
        <v>1.131</v>
      </c>
    </row>
    <row r="32" spans="1:11" ht="17">
      <c r="A32" s="2">
        <v>250</v>
      </c>
      <c r="B32" s="2"/>
      <c r="C32" s="2"/>
      <c r="D32" s="2">
        <v>1.7590000000000001E-2</v>
      </c>
      <c r="E32" s="2">
        <v>2.64E-2</v>
      </c>
      <c r="F32" s="2">
        <v>4.0300000000000002E-2</v>
      </c>
      <c r="G32" s="2"/>
      <c r="H32" s="2">
        <v>0.17399999999999999</v>
      </c>
      <c r="I32" s="2">
        <v>0.30680000000000002</v>
      </c>
      <c r="J32" s="2">
        <v>0.54179999999999995</v>
      </c>
      <c r="K32" s="2">
        <v>0.93230000000000002</v>
      </c>
    </row>
    <row r="33" spans="1:11" ht="17">
      <c r="A33" s="2">
        <v>260</v>
      </c>
      <c r="B33" s="2"/>
      <c r="C33" s="2"/>
      <c r="D33" s="2"/>
      <c r="E33" s="2"/>
      <c r="F33" s="2"/>
      <c r="G33" s="2"/>
      <c r="H33" s="2">
        <v>0.14749999999999999</v>
      </c>
      <c r="I33" s="2">
        <v>0.2591</v>
      </c>
      <c r="J33" s="2">
        <v>0.45190000000000002</v>
      </c>
      <c r="K33" s="2">
        <v>0.77349999999999997</v>
      </c>
    </row>
    <row r="34" spans="1:11" ht="17">
      <c r="A34" s="2">
        <v>270</v>
      </c>
      <c r="B34" s="2"/>
      <c r="C34" s="2"/>
      <c r="D34" s="2"/>
      <c r="E34" s="2"/>
      <c r="F34" s="2"/>
      <c r="G34" s="2"/>
      <c r="H34" s="2">
        <v>0.1258</v>
      </c>
      <c r="I34" s="2">
        <v>0.22009999999999999</v>
      </c>
      <c r="J34" s="2">
        <v>0.37930000000000003</v>
      </c>
      <c r="K34" s="2">
        <v>0.64590000000000003</v>
      </c>
    </row>
    <row r="35" spans="1:11" ht="17">
      <c r="A35" s="2">
        <v>280</v>
      </c>
      <c r="B35" s="2"/>
      <c r="C35" s="2"/>
      <c r="D35" s="2"/>
      <c r="E35" s="2"/>
      <c r="F35" s="2"/>
      <c r="G35" s="2"/>
      <c r="H35" s="2">
        <v>0.1079</v>
      </c>
      <c r="I35" s="2">
        <v>0.18809999999999999</v>
      </c>
      <c r="J35" s="2">
        <v>0.32029999999999997</v>
      </c>
      <c r="K35" s="2">
        <v>0.54239999999999999</v>
      </c>
    </row>
    <row r="36" spans="1:11" ht="17">
      <c r="A36" s="2">
        <v>290</v>
      </c>
      <c r="B36" s="2"/>
      <c r="C36" s="2"/>
      <c r="D36" s="2"/>
      <c r="E36" s="2"/>
      <c r="F36" s="2"/>
      <c r="G36" s="2"/>
      <c r="H36" s="2">
        <v>9.3049999999999994E-2</v>
      </c>
      <c r="I36" s="2">
        <v>0.16159999999999999</v>
      </c>
      <c r="J36" s="2">
        <v>0.27200000000000002</v>
      </c>
      <c r="K36" s="2">
        <v>0.45829999999999999</v>
      </c>
    </row>
    <row r="37" spans="1:11" ht="17">
      <c r="A37" s="2">
        <v>300</v>
      </c>
      <c r="B37" s="2"/>
      <c r="C37" s="2"/>
      <c r="D37" s="2"/>
      <c r="E37" s="2"/>
      <c r="F37" s="2"/>
      <c r="G37" s="2"/>
      <c r="H37" s="2">
        <v>8.0649999999999999E-2</v>
      </c>
      <c r="I37" s="2">
        <v>0.1396</v>
      </c>
      <c r="J37" s="2">
        <v>0.23230000000000001</v>
      </c>
      <c r="K37" s="2">
        <v>0.38940000000000002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77D7-FD9B-E94F-91DC-9603216E8EC8}">
  <dimension ref="A1:O136"/>
  <sheetViews>
    <sheetView tabSelected="1" workbookViewId="0">
      <selection activeCell="L1" sqref="L1:L1048576"/>
    </sheetView>
  </sheetViews>
  <sheetFormatPr baseColWidth="10" defaultRowHeight="16"/>
  <cols>
    <col min="1" max="1" width="13.6640625" customWidth="1"/>
    <col min="2" max="2" width="2.1640625" bestFit="1" customWidth="1"/>
    <col min="3" max="3" width="4.6640625" bestFit="1" customWidth="1"/>
    <col min="4" max="4" width="13.6640625" customWidth="1"/>
    <col min="5" max="5" width="2.1640625" bestFit="1" customWidth="1"/>
    <col min="7" max="7" width="20" bestFit="1" customWidth="1"/>
    <col min="8" max="8" width="22.83203125" bestFit="1" customWidth="1"/>
    <col min="12" max="12" width="15.1640625" bestFit="1" customWidth="1"/>
  </cols>
  <sheetData>
    <row r="1" spans="1:15" ht="17">
      <c r="A1" t="s">
        <v>11</v>
      </c>
      <c r="B1" t="s">
        <v>47</v>
      </c>
      <c r="C1" s="2">
        <v>-50</v>
      </c>
      <c r="D1" t="s">
        <v>48</v>
      </c>
      <c r="E1" t="s">
        <v>47</v>
      </c>
      <c r="F1" s="2">
        <v>8743000</v>
      </c>
      <c r="G1" s="2" t="str">
        <f>CONCATENATE(A1,B1,C1)</f>
        <v>temperature1: -50</v>
      </c>
      <c r="H1" s="2" t="str">
        <f>CONCATENATE(D1,E1,F1)</f>
        <v>resistance1: 8743000</v>
      </c>
      <c r="I1" s="3"/>
      <c r="J1" s="2"/>
      <c r="L1" s="3" t="str">
        <f>INDEX($G$1:$H$36,INT((ROWS(G$2:G2)-1)/2)+1,MOD(ROWS(G$2:G2)-1,2)+1)</f>
        <v>temperature1: -50</v>
      </c>
      <c r="O1" s="2"/>
    </row>
    <row r="2" spans="1:15" ht="17">
      <c r="A2" t="s">
        <v>12</v>
      </c>
      <c r="B2" t="s">
        <v>47</v>
      </c>
      <c r="C2" s="2">
        <v>-40</v>
      </c>
      <c r="D2" t="s">
        <v>49</v>
      </c>
      <c r="E2" t="s">
        <v>47</v>
      </c>
      <c r="F2" s="2">
        <v>4218000</v>
      </c>
      <c r="G2" s="2" t="str">
        <f>CONCATENATE(A2,B2,C2)</f>
        <v>temperature2: -40</v>
      </c>
      <c r="H2" s="2" t="str">
        <f t="shared" ref="H2:H36" si="0">CONCATENATE(D2,E2,F2)</f>
        <v>resistance2: 4218000</v>
      </c>
      <c r="I2" s="2"/>
      <c r="J2" s="2"/>
      <c r="L2" s="3" t="str">
        <f>INDEX($G$1:$H$36,INT((ROWS(G$2:G3)-1)/2)+1,MOD(ROWS(G$2:G3)-1,2)+1)</f>
        <v>resistance1: 8743000</v>
      </c>
      <c r="M2" s="3"/>
      <c r="O2" s="2"/>
    </row>
    <row r="3" spans="1:15" ht="17">
      <c r="A3" t="s">
        <v>13</v>
      </c>
      <c r="B3" t="s">
        <v>47</v>
      </c>
      <c r="C3" s="2">
        <v>-30</v>
      </c>
      <c r="D3" t="s">
        <v>50</v>
      </c>
      <c r="E3" t="s">
        <v>47</v>
      </c>
      <c r="F3" s="2">
        <v>2132000</v>
      </c>
      <c r="G3" s="2" t="str">
        <f>CONCATENATE(A3,B3,C3)</f>
        <v>temperature3: -30</v>
      </c>
      <c r="H3" s="2" t="str">
        <f t="shared" si="0"/>
        <v>resistance3: 2132000</v>
      </c>
      <c r="I3" s="2"/>
      <c r="J3" s="2"/>
      <c r="L3" s="3" t="str">
        <f>INDEX($G$1:$H$36,INT((ROWS(G$2:G4)-1)/2)+1,MOD(ROWS(G$2:G4)-1,2)+1)</f>
        <v>temperature2: -40</v>
      </c>
      <c r="M3" s="3"/>
      <c r="O3" s="2"/>
    </row>
    <row r="4" spans="1:15" ht="17">
      <c r="A4" t="s">
        <v>14</v>
      </c>
      <c r="B4" t="s">
        <v>47</v>
      </c>
      <c r="C4" s="2">
        <v>-20</v>
      </c>
      <c r="D4" t="s">
        <v>51</v>
      </c>
      <c r="E4" t="s">
        <v>47</v>
      </c>
      <c r="F4" s="2">
        <v>1127000</v>
      </c>
      <c r="G4" s="2" t="str">
        <f>CONCATENATE(A4,B4,C4)</f>
        <v>temperature4: -20</v>
      </c>
      <c r="H4" s="2" t="str">
        <f t="shared" si="0"/>
        <v>resistance4: 1127000</v>
      </c>
      <c r="I4" s="2"/>
      <c r="J4" s="2"/>
      <c r="L4" s="3" t="str">
        <f>INDEX($G$1:$H$36,INT((ROWS(G$2:G5)-1)/2)+1,MOD(ROWS(G$2:G5)-1,2)+1)</f>
        <v>resistance2: 4218000</v>
      </c>
      <c r="M4" s="3"/>
      <c r="O4" s="2"/>
    </row>
    <row r="5" spans="1:15" ht="17">
      <c r="A5" t="s">
        <v>15</v>
      </c>
      <c r="B5" t="s">
        <v>47</v>
      </c>
      <c r="C5" s="2">
        <v>-10</v>
      </c>
      <c r="D5" t="s">
        <v>52</v>
      </c>
      <c r="E5" t="s">
        <v>47</v>
      </c>
      <c r="F5" s="2">
        <v>620000</v>
      </c>
      <c r="G5" s="2" t="str">
        <f>CONCATENATE(A5,B5,C5)</f>
        <v>temperature5: -10</v>
      </c>
      <c r="H5" s="2" t="str">
        <f t="shared" si="0"/>
        <v>resistance5: 620000</v>
      </c>
      <c r="I5" s="2"/>
      <c r="J5" s="2"/>
      <c r="L5" s="3" t="str">
        <f>INDEX($G$1:$H$36,INT((ROWS(G$2:G6)-1)/2)+1,MOD(ROWS(G$2:G6)-1,2)+1)</f>
        <v>temperature3: -30</v>
      </c>
      <c r="M5" s="3"/>
      <c r="O5" s="2"/>
    </row>
    <row r="6" spans="1:15" ht="17">
      <c r="A6" t="s">
        <v>16</v>
      </c>
      <c r="B6" t="s">
        <v>47</v>
      </c>
      <c r="C6" s="2">
        <v>0</v>
      </c>
      <c r="D6" t="s">
        <v>53</v>
      </c>
      <c r="E6" t="s">
        <v>47</v>
      </c>
      <c r="F6" s="2">
        <v>353700</v>
      </c>
      <c r="G6" s="2" t="str">
        <f>CONCATENATE(A6,B6,C6)</f>
        <v>temperature6: 0</v>
      </c>
      <c r="H6" s="2" t="str">
        <f t="shared" si="0"/>
        <v>resistance6: 353700</v>
      </c>
      <c r="I6" s="2"/>
      <c r="J6" s="2"/>
      <c r="L6" s="3" t="str">
        <f>INDEX($G$1:$H$36,INT((ROWS(G$2:G7)-1)/2)+1,MOD(ROWS(G$2:G7)-1,2)+1)</f>
        <v>resistance3: 2132000</v>
      </c>
      <c r="M6" s="3"/>
      <c r="O6" s="2"/>
    </row>
    <row r="7" spans="1:15" ht="17">
      <c r="A7" t="s">
        <v>17</v>
      </c>
      <c r="B7" t="s">
        <v>47</v>
      </c>
      <c r="C7" s="2">
        <v>10</v>
      </c>
      <c r="D7" t="s">
        <v>54</v>
      </c>
      <c r="E7" t="s">
        <v>47</v>
      </c>
      <c r="F7" s="2">
        <v>208600</v>
      </c>
      <c r="G7" s="2" t="str">
        <f>CONCATENATE(A7,B7,C7)</f>
        <v>temperature7: 10</v>
      </c>
      <c r="H7" s="2" t="str">
        <f t="shared" si="0"/>
        <v>resistance7: 208600</v>
      </c>
      <c r="I7" s="2"/>
      <c r="J7" s="2"/>
      <c r="L7" s="3" t="str">
        <f>INDEX($G$1:$H$36,INT((ROWS(G$2:G8)-1)/2)+1,MOD(ROWS(G$2:G8)-1,2)+1)</f>
        <v>temperature4: -20</v>
      </c>
      <c r="M7" s="3"/>
      <c r="O7" s="2"/>
    </row>
    <row r="8" spans="1:15" ht="17">
      <c r="A8" t="s">
        <v>18</v>
      </c>
      <c r="B8" t="s">
        <v>47</v>
      </c>
      <c r="C8" s="2">
        <v>20</v>
      </c>
      <c r="D8" t="s">
        <v>55</v>
      </c>
      <c r="E8" t="s">
        <v>47</v>
      </c>
      <c r="F8" s="2">
        <v>126800</v>
      </c>
      <c r="G8" s="2" t="str">
        <f>CONCATENATE(A8,B8,C8)</f>
        <v>temperature8: 20</v>
      </c>
      <c r="H8" s="2" t="str">
        <f t="shared" si="0"/>
        <v>resistance8: 126800</v>
      </c>
      <c r="I8" s="2"/>
      <c r="J8" s="2"/>
      <c r="L8" s="3" t="str">
        <f>INDEX($G$1:$H$36,INT((ROWS(G$2:G9)-1)/2)+1,MOD(ROWS(G$2:G9)-1,2)+1)</f>
        <v>resistance4: 1127000</v>
      </c>
      <c r="M8" s="3"/>
      <c r="O8" s="2"/>
    </row>
    <row r="9" spans="1:15" ht="17">
      <c r="A9" t="s">
        <v>19</v>
      </c>
      <c r="B9" t="s">
        <v>47</v>
      </c>
      <c r="C9" s="2">
        <v>30</v>
      </c>
      <c r="D9" t="s">
        <v>56</v>
      </c>
      <c r="E9" t="s">
        <v>47</v>
      </c>
      <c r="F9" s="2">
        <v>79360</v>
      </c>
      <c r="G9" s="2" t="str">
        <f>CONCATENATE(A9,B9,C9)</f>
        <v>temperature9: 30</v>
      </c>
      <c r="H9" s="2" t="str">
        <f t="shared" si="0"/>
        <v>resistance9: 79360</v>
      </c>
      <c r="I9" s="2"/>
      <c r="J9" s="2"/>
      <c r="L9" s="3" t="str">
        <f>INDEX($G$1:$H$36,INT((ROWS(G$2:G10)-1)/2)+1,MOD(ROWS(G$2:G10)-1,2)+1)</f>
        <v>temperature5: -10</v>
      </c>
      <c r="M9" s="3"/>
      <c r="O9" s="2"/>
    </row>
    <row r="10" spans="1:15" ht="17">
      <c r="A10" t="s">
        <v>20</v>
      </c>
      <c r="B10" t="s">
        <v>47</v>
      </c>
      <c r="C10" s="2">
        <v>40</v>
      </c>
      <c r="D10" t="s">
        <v>57</v>
      </c>
      <c r="E10" t="s">
        <v>47</v>
      </c>
      <c r="F10" s="2">
        <v>50960</v>
      </c>
      <c r="G10" s="2" t="str">
        <f>CONCATENATE(A10,B10,C10)</f>
        <v>temperature10: 40</v>
      </c>
      <c r="H10" s="2" t="str">
        <f t="shared" si="0"/>
        <v>resistance10: 50960</v>
      </c>
      <c r="I10" s="2"/>
      <c r="J10" s="2"/>
      <c r="L10" s="3" t="str">
        <f>INDEX($G$1:$H$36,INT((ROWS(G$2:G11)-1)/2)+1,MOD(ROWS(G$2:G11)-1,2)+1)</f>
        <v>resistance5: 620000</v>
      </c>
      <c r="M10" s="3"/>
      <c r="O10" s="2"/>
    </row>
    <row r="11" spans="1:15" ht="17">
      <c r="A11" t="s">
        <v>21</v>
      </c>
      <c r="B11" t="s">
        <v>47</v>
      </c>
      <c r="C11" s="2">
        <v>50</v>
      </c>
      <c r="D11" t="s">
        <v>58</v>
      </c>
      <c r="E11" t="s">
        <v>47</v>
      </c>
      <c r="F11" s="2">
        <v>33490</v>
      </c>
      <c r="G11" s="2" t="str">
        <f>CONCATENATE(A11,B11,C11)</f>
        <v>temperature11: 50</v>
      </c>
      <c r="H11" s="2" t="str">
        <f t="shared" si="0"/>
        <v>resistance11: 33490</v>
      </c>
      <c r="I11" s="2"/>
      <c r="J11" s="2"/>
      <c r="L11" s="3" t="str">
        <f>INDEX($G$1:$H$36,INT((ROWS(G$2:G12)-1)/2)+1,MOD(ROWS(G$2:G12)-1,2)+1)</f>
        <v>temperature6: 0</v>
      </c>
      <c r="M11" s="3"/>
      <c r="O11" s="2"/>
    </row>
    <row r="12" spans="1:15" ht="17">
      <c r="A12" t="s">
        <v>22</v>
      </c>
      <c r="B12" t="s">
        <v>47</v>
      </c>
      <c r="C12" s="2">
        <v>60</v>
      </c>
      <c r="D12" t="s">
        <v>59</v>
      </c>
      <c r="E12" t="s">
        <v>47</v>
      </c>
      <c r="F12" s="2">
        <v>22510</v>
      </c>
      <c r="G12" s="2" t="str">
        <f>CONCATENATE(A12,B12,C12)</f>
        <v>temperature12: 60</v>
      </c>
      <c r="H12" s="2" t="str">
        <f t="shared" si="0"/>
        <v>resistance12: 22510</v>
      </c>
      <c r="I12" s="2"/>
      <c r="J12" s="2"/>
      <c r="L12" s="3" t="str">
        <f>INDEX($G$1:$H$36,INT((ROWS(G$2:G13)-1)/2)+1,MOD(ROWS(G$2:G13)-1,2)+1)</f>
        <v>resistance6: 353700</v>
      </c>
      <c r="M12" s="3"/>
      <c r="O12" s="2"/>
    </row>
    <row r="13" spans="1:15" ht="17">
      <c r="A13" t="s">
        <v>23</v>
      </c>
      <c r="B13" t="s">
        <v>47</v>
      </c>
      <c r="C13" s="2">
        <v>70</v>
      </c>
      <c r="D13" t="s">
        <v>60</v>
      </c>
      <c r="E13" t="s">
        <v>47</v>
      </c>
      <c r="F13" s="2">
        <v>15440</v>
      </c>
      <c r="G13" s="2" t="str">
        <f>CONCATENATE(A13,B13,C13)</f>
        <v>temperature13: 70</v>
      </c>
      <c r="H13" s="2" t="str">
        <f t="shared" si="0"/>
        <v>resistance13: 15440</v>
      </c>
      <c r="I13" s="2"/>
      <c r="J13" s="2"/>
      <c r="L13" s="3" t="str">
        <f>INDEX($G$1:$H$36,INT((ROWS(G$2:G14)-1)/2)+1,MOD(ROWS(G$2:G14)-1,2)+1)</f>
        <v>temperature7: 10</v>
      </c>
      <c r="M13" s="3"/>
      <c r="O13" s="2"/>
    </row>
    <row r="14" spans="1:15" ht="17">
      <c r="A14" t="s">
        <v>24</v>
      </c>
      <c r="B14" t="s">
        <v>47</v>
      </c>
      <c r="C14" s="2">
        <v>80</v>
      </c>
      <c r="D14" t="s">
        <v>61</v>
      </c>
      <c r="E14" t="s">
        <v>47</v>
      </c>
      <c r="F14" s="2">
        <v>10800</v>
      </c>
      <c r="G14" s="2" t="str">
        <f>CONCATENATE(A14,B14,C14)</f>
        <v>temperature14: 80</v>
      </c>
      <c r="H14" s="2" t="str">
        <f t="shared" si="0"/>
        <v>resistance14: 10800</v>
      </c>
      <c r="I14" s="2"/>
      <c r="J14" s="2"/>
      <c r="L14" s="3" t="str">
        <f>INDEX($G$1:$H$36,INT((ROWS(G$2:G15)-1)/2)+1,MOD(ROWS(G$2:G15)-1,2)+1)</f>
        <v>resistance7: 208600</v>
      </c>
      <c r="M14" s="3"/>
      <c r="O14" s="2"/>
    </row>
    <row r="15" spans="1:15" ht="17">
      <c r="A15" t="s">
        <v>25</v>
      </c>
      <c r="B15" t="s">
        <v>47</v>
      </c>
      <c r="C15" s="2">
        <v>90</v>
      </c>
      <c r="D15" t="s">
        <v>62</v>
      </c>
      <c r="E15" t="s">
        <v>47</v>
      </c>
      <c r="F15" s="2">
        <v>7686</v>
      </c>
      <c r="G15" s="2" t="str">
        <f>CONCATENATE(A15,B15,C15)</f>
        <v>temperature15: 90</v>
      </c>
      <c r="H15" s="2" t="str">
        <f t="shared" si="0"/>
        <v>resistance15: 7686</v>
      </c>
      <c r="I15" s="2"/>
      <c r="J15" s="2"/>
      <c r="L15" s="3" t="str">
        <f>INDEX($G$1:$H$36,INT((ROWS(G$2:G16)-1)/2)+1,MOD(ROWS(G$2:G16)-1,2)+1)</f>
        <v>temperature8: 20</v>
      </c>
      <c r="M15" s="3"/>
      <c r="O15" s="2"/>
    </row>
    <row r="16" spans="1:15" ht="17">
      <c r="A16" t="s">
        <v>26</v>
      </c>
      <c r="B16" t="s">
        <v>47</v>
      </c>
      <c r="C16" s="2">
        <v>100</v>
      </c>
      <c r="D16" t="s">
        <v>63</v>
      </c>
      <c r="E16" t="s">
        <v>47</v>
      </c>
      <c r="F16" s="2">
        <v>5556</v>
      </c>
      <c r="G16" s="2" t="str">
        <f>CONCATENATE(A16,B16,C16)</f>
        <v>temperature16: 100</v>
      </c>
      <c r="H16" s="2" t="str">
        <f t="shared" si="0"/>
        <v>resistance16: 5556</v>
      </c>
      <c r="I16" s="2"/>
      <c r="J16" s="2"/>
      <c r="L16" s="3" t="str">
        <f>INDEX($G$1:$H$36,INT((ROWS(G$2:G17)-1)/2)+1,MOD(ROWS(G$2:G17)-1,2)+1)</f>
        <v>resistance8: 126800</v>
      </c>
      <c r="M16" s="3"/>
      <c r="O16" s="2"/>
    </row>
    <row r="17" spans="1:15" ht="17">
      <c r="A17" t="s">
        <v>27</v>
      </c>
      <c r="B17" t="s">
        <v>47</v>
      </c>
      <c r="C17" s="2">
        <v>110</v>
      </c>
      <c r="D17" t="s">
        <v>64</v>
      </c>
      <c r="E17" t="s">
        <v>47</v>
      </c>
      <c r="F17" s="2">
        <v>4082</v>
      </c>
      <c r="G17" s="2" t="str">
        <f>CONCATENATE(A17,B17,C17)</f>
        <v>temperature17: 110</v>
      </c>
      <c r="H17" s="2" t="str">
        <f t="shared" si="0"/>
        <v>resistance17: 4082</v>
      </c>
      <c r="I17" s="2"/>
      <c r="J17" s="2"/>
      <c r="L17" s="3" t="str">
        <f>INDEX($G$1:$H$36,INT((ROWS(G$2:G18)-1)/2)+1,MOD(ROWS(G$2:G18)-1,2)+1)</f>
        <v>temperature9: 30</v>
      </c>
      <c r="M17" s="3"/>
      <c r="O17" s="2"/>
    </row>
    <row r="18" spans="1:15" ht="17">
      <c r="A18" t="s">
        <v>28</v>
      </c>
      <c r="B18" t="s">
        <v>47</v>
      </c>
      <c r="C18" s="2">
        <v>120</v>
      </c>
      <c r="D18" t="s">
        <v>65</v>
      </c>
      <c r="E18" t="s">
        <v>47</v>
      </c>
      <c r="F18" s="2">
        <v>3043</v>
      </c>
      <c r="G18" s="2" t="str">
        <f>CONCATENATE(A18,B18,C18)</f>
        <v>temperature18: 120</v>
      </c>
      <c r="H18" s="2" t="str">
        <f t="shared" si="0"/>
        <v>resistance18: 3043</v>
      </c>
      <c r="I18" s="2"/>
      <c r="J18" s="2"/>
      <c r="L18" s="3" t="str">
        <f>INDEX($G$1:$H$36,INT((ROWS(G$2:G19)-1)/2)+1,MOD(ROWS(G$2:G19)-1,2)+1)</f>
        <v>resistance9: 79360</v>
      </c>
      <c r="M18" s="3"/>
      <c r="O18" s="2"/>
    </row>
    <row r="19" spans="1:15" ht="17">
      <c r="A19" t="s">
        <v>29</v>
      </c>
      <c r="B19" t="s">
        <v>47</v>
      </c>
      <c r="C19" s="2">
        <v>130</v>
      </c>
      <c r="D19" t="s">
        <v>66</v>
      </c>
      <c r="E19" t="s">
        <v>47</v>
      </c>
      <c r="F19" s="2">
        <v>2298</v>
      </c>
      <c r="G19" s="2" t="str">
        <f>CONCATENATE(A19,B19,C19)</f>
        <v>temperature19: 130</v>
      </c>
      <c r="H19" s="2" t="str">
        <f t="shared" si="0"/>
        <v>resistance19: 2298</v>
      </c>
      <c r="I19" s="2"/>
      <c r="J19" s="2"/>
      <c r="L19" s="3" t="str">
        <f>INDEX($G$1:$H$36,INT((ROWS(G$2:G20)-1)/2)+1,MOD(ROWS(G$2:G20)-1,2)+1)</f>
        <v>temperature10: 40</v>
      </c>
      <c r="M19" s="3"/>
      <c r="O19" s="2"/>
    </row>
    <row r="20" spans="1:15" ht="17">
      <c r="A20" t="s">
        <v>30</v>
      </c>
      <c r="B20" t="s">
        <v>47</v>
      </c>
      <c r="C20" s="2">
        <v>140</v>
      </c>
      <c r="D20" t="s">
        <v>67</v>
      </c>
      <c r="E20" t="s">
        <v>47</v>
      </c>
      <c r="F20" s="2">
        <v>1758</v>
      </c>
      <c r="G20" s="2" t="str">
        <f>CONCATENATE(A20,B20,C20)</f>
        <v>temperature20: 140</v>
      </c>
      <c r="H20" s="2" t="str">
        <f t="shared" si="0"/>
        <v>resistance20: 1758</v>
      </c>
      <c r="I20" s="2"/>
      <c r="J20" s="2"/>
      <c r="L20" s="3" t="str">
        <f>INDEX($G$1:$H$36,INT((ROWS(G$2:G21)-1)/2)+1,MOD(ROWS(G$2:G21)-1,2)+1)</f>
        <v>resistance10: 50960</v>
      </c>
      <c r="M20" s="3"/>
      <c r="O20" s="2"/>
    </row>
    <row r="21" spans="1:15" ht="17">
      <c r="A21" t="s">
        <v>31</v>
      </c>
      <c r="B21" t="s">
        <v>47</v>
      </c>
      <c r="C21" s="2">
        <v>150</v>
      </c>
      <c r="D21" t="s">
        <v>68</v>
      </c>
      <c r="E21" t="s">
        <v>47</v>
      </c>
      <c r="F21" s="2">
        <v>1360</v>
      </c>
      <c r="G21" s="2" t="str">
        <f>CONCATENATE(A21,B21,C21)</f>
        <v>temperature21: 150</v>
      </c>
      <c r="H21" s="2" t="str">
        <f t="shared" si="0"/>
        <v>resistance21: 1360</v>
      </c>
      <c r="I21" s="2"/>
      <c r="J21" s="2"/>
      <c r="L21" s="3" t="str">
        <f>INDEX($G$1:$H$36,INT((ROWS(G$2:G22)-1)/2)+1,MOD(ROWS(G$2:G22)-1,2)+1)</f>
        <v>temperature11: 50</v>
      </c>
      <c r="M21" s="3"/>
      <c r="O21" s="2"/>
    </row>
    <row r="22" spans="1:15" ht="17">
      <c r="A22" t="s">
        <v>32</v>
      </c>
      <c r="B22" t="s">
        <v>47</v>
      </c>
      <c r="C22" s="2">
        <v>160</v>
      </c>
      <c r="D22" t="s">
        <v>69</v>
      </c>
      <c r="E22" t="s">
        <v>47</v>
      </c>
      <c r="F22" s="2">
        <v>1064</v>
      </c>
      <c r="G22" s="2" t="str">
        <f>CONCATENATE(A22,B22,C22)</f>
        <v>temperature22: 160</v>
      </c>
      <c r="H22" s="2" t="str">
        <f t="shared" si="0"/>
        <v>resistance22: 1064</v>
      </c>
      <c r="I22" s="2"/>
      <c r="J22" s="2"/>
      <c r="L22" s="3" t="str">
        <f>INDEX($G$1:$H$36,INT((ROWS(G$2:G23)-1)/2)+1,MOD(ROWS(G$2:G23)-1,2)+1)</f>
        <v>resistance11: 33490</v>
      </c>
      <c r="M22" s="3"/>
      <c r="O22" s="2"/>
    </row>
    <row r="23" spans="1:15" ht="17">
      <c r="A23" t="s">
        <v>33</v>
      </c>
      <c r="B23" t="s">
        <v>47</v>
      </c>
      <c r="C23" s="2">
        <v>170</v>
      </c>
      <c r="D23" t="s">
        <v>70</v>
      </c>
      <c r="E23" t="s">
        <v>47</v>
      </c>
      <c r="F23" s="2">
        <v>841.40000000000009</v>
      </c>
      <c r="G23" s="2" t="str">
        <f>CONCATENATE(A23,B23,C23)</f>
        <v>temperature23: 170</v>
      </c>
      <c r="H23" s="2" t="str">
        <f t="shared" si="0"/>
        <v>resistance23: 841.4</v>
      </c>
      <c r="I23" s="2"/>
      <c r="J23" s="2"/>
      <c r="L23" s="3" t="str">
        <f>INDEX($G$1:$H$36,INT((ROWS(G$2:G24)-1)/2)+1,MOD(ROWS(G$2:G24)-1,2)+1)</f>
        <v>temperature12: 60</v>
      </c>
      <c r="M23" s="3"/>
      <c r="O23" s="2"/>
    </row>
    <row r="24" spans="1:15" ht="17">
      <c r="A24" t="s">
        <v>34</v>
      </c>
      <c r="B24" t="s">
        <v>47</v>
      </c>
      <c r="C24" s="2">
        <v>180</v>
      </c>
      <c r="D24" t="s">
        <v>71</v>
      </c>
      <c r="E24" t="s">
        <v>47</v>
      </c>
      <c r="F24" s="2">
        <v>671.4</v>
      </c>
      <c r="G24" s="2" t="str">
        <f>CONCATENATE(A24,B24,C24)</f>
        <v>temperature24: 180</v>
      </c>
      <c r="H24" s="2" t="str">
        <f t="shared" si="0"/>
        <v>resistance24: 671.4</v>
      </c>
      <c r="I24" s="2"/>
      <c r="J24" s="2"/>
      <c r="L24" s="3" t="str">
        <f>INDEX($G$1:$H$36,INT((ROWS(G$2:G25)-1)/2)+1,MOD(ROWS(G$2:G25)-1,2)+1)</f>
        <v>resistance12: 22510</v>
      </c>
      <c r="M24" s="3"/>
      <c r="O24" s="2"/>
    </row>
    <row r="25" spans="1:15" ht="17">
      <c r="A25" t="s">
        <v>35</v>
      </c>
      <c r="B25" t="s">
        <v>47</v>
      </c>
      <c r="C25" s="2">
        <v>190</v>
      </c>
      <c r="D25" t="s">
        <v>72</v>
      </c>
      <c r="E25" t="s">
        <v>47</v>
      </c>
      <c r="F25" s="2">
        <v>540.79999999999995</v>
      </c>
      <c r="G25" s="2" t="str">
        <f>CONCATENATE(A25,B25,C25)</f>
        <v>temperature25: 190</v>
      </c>
      <c r="H25" s="2" t="str">
        <f t="shared" si="0"/>
        <v>resistance25: 540.8</v>
      </c>
      <c r="I25" s="2"/>
      <c r="J25" s="2"/>
      <c r="L25" s="3" t="str">
        <f>INDEX($G$1:$H$36,INT((ROWS(G$2:G26)-1)/2)+1,MOD(ROWS(G$2:G26)-1,2)+1)</f>
        <v>temperature13: 70</v>
      </c>
      <c r="M25" s="3"/>
      <c r="O25" s="2"/>
    </row>
    <row r="26" spans="1:15" ht="17">
      <c r="A26" t="s">
        <v>36</v>
      </c>
      <c r="B26" t="s">
        <v>47</v>
      </c>
      <c r="C26" s="2">
        <v>200</v>
      </c>
      <c r="D26" t="s">
        <v>73</v>
      </c>
      <c r="E26" t="s">
        <v>47</v>
      </c>
      <c r="F26" s="2">
        <v>439.3</v>
      </c>
      <c r="G26" s="2" t="str">
        <f>CONCATENATE(A26,B26,C26)</f>
        <v>temperature26: 200</v>
      </c>
      <c r="H26" s="2" t="str">
        <f t="shared" si="0"/>
        <v>resistance26: 439.3</v>
      </c>
      <c r="I26" s="2"/>
      <c r="J26" s="2"/>
      <c r="L26" s="3" t="str">
        <f>INDEX($G$1:$H$36,INT((ROWS(G$2:G27)-1)/2)+1,MOD(ROWS(G$2:G27)-1,2)+1)</f>
        <v>resistance13: 15440</v>
      </c>
      <c r="M26" s="3"/>
      <c r="O26" s="2"/>
    </row>
    <row r="27" spans="1:15" ht="17">
      <c r="A27" t="s">
        <v>37</v>
      </c>
      <c r="B27" t="s">
        <v>47</v>
      </c>
      <c r="C27" s="2">
        <v>210</v>
      </c>
      <c r="D27" t="s">
        <v>74</v>
      </c>
      <c r="E27" t="s">
        <v>47</v>
      </c>
      <c r="F27" s="2">
        <v>359.70000000000005</v>
      </c>
      <c r="G27" s="2" t="str">
        <f>CONCATENATE(A27,B27,C27)</f>
        <v>temperature27: 210</v>
      </c>
      <c r="H27" s="2" t="str">
        <f t="shared" si="0"/>
        <v>resistance27: 359.7</v>
      </c>
      <c r="I27" s="2"/>
      <c r="J27" s="2"/>
      <c r="L27" s="3" t="str">
        <f>INDEX($G$1:$H$36,INT((ROWS(G$2:G28)-1)/2)+1,MOD(ROWS(G$2:G28)-1,2)+1)</f>
        <v>temperature14: 80</v>
      </c>
      <c r="M27" s="3"/>
      <c r="O27" s="2"/>
    </row>
    <row r="28" spans="1:15" ht="17">
      <c r="A28" t="s">
        <v>38</v>
      </c>
      <c r="B28" t="s">
        <v>47</v>
      </c>
      <c r="C28" s="2">
        <v>220</v>
      </c>
      <c r="D28" t="s">
        <v>75</v>
      </c>
      <c r="E28" t="s">
        <v>47</v>
      </c>
      <c r="F28" s="2">
        <v>296.89999999999998</v>
      </c>
      <c r="G28" s="2" t="str">
        <f>CONCATENATE(A28,B28,C28)</f>
        <v>temperature28: 220</v>
      </c>
      <c r="H28" s="2" t="str">
        <f t="shared" si="0"/>
        <v>resistance28: 296.9</v>
      </c>
      <c r="I28" s="2"/>
      <c r="J28" s="2"/>
      <c r="L28" s="3" t="str">
        <f>INDEX($G$1:$H$36,INT((ROWS(G$2:G29)-1)/2)+1,MOD(ROWS(G$2:G29)-1,2)+1)</f>
        <v>resistance14: 10800</v>
      </c>
      <c r="M28" s="3"/>
      <c r="O28" s="2"/>
    </row>
    <row r="29" spans="1:15" ht="17">
      <c r="A29" t="s">
        <v>39</v>
      </c>
      <c r="B29" t="s">
        <v>47</v>
      </c>
      <c r="C29" s="2">
        <v>230</v>
      </c>
      <c r="D29" t="s">
        <v>76</v>
      </c>
      <c r="E29" t="s">
        <v>47</v>
      </c>
      <c r="F29" s="2">
        <v>246.79999999999998</v>
      </c>
      <c r="G29" s="2" t="str">
        <f>CONCATENATE(A29,B29,C29)</f>
        <v>temperature29: 230</v>
      </c>
      <c r="H29" s="2" t="str">
        <f t="shared" si="0"/>
        <v>resistance29: 246.8</v>
      </c>
      <c r="I29" s="2"/>
      <c r="J29" s="2"/>
      <c r="L29" s="3" t="str">
        <f>INDEX($G$1:$H$36,INT((ROWS(G$2:G30)-1)/2)+1,MOD(ROWS(G$2:G30)-1,2)+1)</f>
        <v>temperature15: 90</v>
      </c>
      <c r="M29" s="3"/>
      <c r="O29" s="2"/>
    </row>
    <row r="30" spans="1:15" ht="17">
      <c r="A30" t="s">
        <v>40</v>
      </c>
      <c r="B30" t="s">
        <v>47</v>
      </c>
      <c r="C30" s="2">
        <v>240</v>
      </c>
      <c r="D30" t="s">
        <v>77</v>
      </c>
      <c r="E30" t="s">
        <v>47</v>
      </c>
      <c r="F30" s="2">
        <v>206.5</v>
      </c>
      <c r="G30" s="2" t="str">
        <f>CONCATENATE(A30,B30,C30)</f>
        <v>temperature30: 240</v>
      </c>
      <c r="H30" s="2" t="str">
        <f t="shared" si="0"/>
        <v>resistance30: 206.5</v>
      </c>
      <c r="I30" s="2"/>
      <c r="J30" s="2"/>
      <c r="L30" s="3" t="str">
        <f>INDEX($G$1:$H$36,INT((ROWS(G$2:G31)-1)/2)+1,MOD(ROWS(G$2:G31)-1,2)+1)</f>
        <v>resistance15: 7686</v>
      </c>
      <c r="M30" s="3"/>
      <c r="O30" s="2"/>
    </row>
    <row r="31" spans="1:15" ht="17">
      <c r="A31" t="s">
        <v>41</v>
      </c>
      <c r="B31" t="s">
        <v>47</v>
      </c>
      <c r="C31" s="2">
        <v>250</v>
      </c>
      <c r="D31" t="s">
        <v>78</v>
      </c>
      <c r="E31" t="s">
        <v>47</v>
      </c>
      <c r="F31" s="2">
        <v>174</v>
      </c>
      <c r="G31" s="2" t="str">
        <f>CONCATENATE(A31,B31,C31)</f>
        <v>temperature31: 250</v>
      </c>
      <c r="H31" s="2" t="str">
        <f t="shared" si="0"/>
        <v>resistance31: 174</v>
      </c>
      <c r="I31" s="2"/>
      <c r="J31" s="2"/>
      <c r="L31" s="3" t="str">
        <f>INDEX($G$1:$H$36,INT((ROWS(G$2:G32)-1)/2)+1,MOD(ROWS(G$2:G32)-1,2)+1)</f>
        <v>temperature16: 100</v>
      </c>
      <c r="M31" s="3"/>
      <c r="O31" s="2"/>
    </row>
    <row r="32" spans="1:15" ht="17">
      <c r="A32" t="s">
        <v>42</v>
      </c>
      <c r="B32" t="s">
        <v>47</v>
      </c>
      <c r="C32" s="2">
        <v>260</v>
      </c>
      <c r="D32" t="s">
        <v>79</v>
      </c>
      <c r="E32" t="s">
        <v>47</v>
      </c>
      <c r="F32" s="2">
        <v>147.5</v>
      </c>
      <c r="G32" s="2" t="str">
        <f>CONCATENATE(A32,B32,C32)</f>
        <v>temperature32: 260</v>
      </c>
      <c r="H32" s="2" t="str">
        <f t="shared" si="0"/>
        <v>resistance32: 147.5</v>
      </c>
      <c r="I32" s="2"/>
      <c r="J32" s="2"/>
      <c r="L32" s="3" t="str">
        <f>INDEX($G$1:$H$36,INT((ROWS(G$2:G33)-1)/2)+1,MOD(ROWS(G$2:G33)-1,2)+1)</f>
        <v>resistance16: 5556</v>
      </c>
      <c r="M32" s="3"/>
      <c r="O32" s="2"/>
    </row>
    <row r="33" spans="1:15" ht="17">
      <c r="A33" t="s">
        <v>43</v>
      </c>
      <c r="B33" t="s">
        <v>47</v>
      </c>
      <c r="C33" s="2">
        <v>270</v>
      </c>
      <c r="D33" t="s">
        <v>80</v>
      </c>
      <c r="E33" t="s">
        <v>47</v>
      </c>
      <c r="F33" s="2">
        <v>125.8</v>
      </c>
      <c r="G33" s="2" t="str">
        <f>CONCATENATE(A33,B33,C33)</f>
        <v>temperature33: 270</v>
      </c>
      <c r="H33" s="2" t="str">
        <f t="shared" si="0"/>
        <v>resistance33: 125.8</v>
      </c>
      <c r="I33" s="2"/>
      <c r="J33" s="2"/>
      <c r="L33" s="3" t="str">
        <f>INDEX($G$1:$H$36,INT((ROWS(G$2:G34)-1)/2)+1,MOD(ROWS(G$2:G34)-1,2)+1)</f>
        <v>temperature17: 110</v>
      </c>
      <c r="M33" s="3"/>
      <c r="O33" s="2"/>
    </row>
    <row r="34" spans="1:15" ht="17">
      <c r="A34" t="s">
        <v>44</v>
      </c>
      <c r="B34" t="s">
        <v>47</v>
      </c>
      <c r="C34" s="2">
        <v>280</v>
      </c>
      <c r="D34" t="s">
        <v>81</v>
      </c>
      <c r="E34" t="s">
        <v>47</v>
      </c>
      <c r="F34" s="2">
        <v>107.89999999999999</v>
      </c>
      <c r="G34" s="2" t="str">
        <f>CONCATENATE(A34,B34,C34)</f>
        <v>temperature34: 280</v>
      </c>
      <c r="H34" s="2" t="str">
        <f t="shared" si="0"/>
        <v>resistance34: 107.9</v>
      </c>
      <c r="I34" s="2"/>
      <c r="J34" s="2"/>
      <c r="L34" s="3" t="str">
        <f>INDEX($G$1:$H$36,INT((ROWS(G$2:G35)-1)/2)+1,MOD(ROWS(G$2:G35)-1,2)+1)</f>
        <v>resistance17: 4082</v>
      </c>
      <c r="M34" s="3"/>
      <c r="O34" s="2"/>
    </row>
    <row r="35" spans="1:15" ht="17">
      <c r="A35" t="s">
        <v>45</v>
      </c>
      <c r="B35" t="s">
        <v>47</v>
      </c>
      <c r="C35" s="2">
        <v>290</v>
      </c>
      <c r="D35" t="s">
        <v>82</v>
      </c>
      <c r="E35" t="s">
        <v>47</v>
      </c>
      <c r="F35" s="2">
        <v>93.05</v>
      </c>
      <c r="G35" s="2" t="str">
        <f>CONCATENATE(A35,B35,C35)</f>
        <v>temperature35: 290</v>
      </c>
      <c r="H35" s="2" t="str">
        <f t="shared" si="0"/>
        <v>resistance35: 93.05</v>
      </c>
      <c r="I35" s="2"/>
      <c r="J35" s="2"/>
      <c r="L35" s="3" t="str">
        <f>INDEX($G$1:$H$36,INT((ROWS(G$2:G36)-1)/2)+1,MOD(ROWS(G$2:G36)-1,2)+1)</f>
        <v>temperature18: 120</v>
      </c>
      <c r="M35" s="3"/>
      <c r="O35" s="2"/>
    </row>
    <row r="36" spans="1:15" ht="17">
      <c r="A36" t="s">
        <v>46</v>
      </c>
      <c r="B36" t="s">
        <v>47</v>
      </c>
      <c r="C36" s="2">
        <v>300</v>
      </c>
      <c r="D36" t="s">
        <v>83</v>
      </c>
      <c r="E36" t="s">
        <v>47</v>
      </c>
      <c r="F36" s="2">
        <v>80.650000000000006</v>
      </c>
      <c r="G36" s="2" t="str">
        <f>CONCATENATE(A36,B36,C36)</f>
        <v>temperature36: 300</v>
      </c>
      <c r="H36" s="2" t="str">
        <f t="shared" si="0"/>
        <v>resistance36: 80.65</v>
      </c>
      <c r="I36" s="2"/>
      <c r="J36" s="2"/>
      <c r="L36" s="3" t="str">
        <f>INDEX($G$1:$H$36,INT((ROWS(G$2:G37)-1)/2)+1,MOD(ROWS(G$2:G37)-1,2)+1)</f>
        <v>resistance18: 3043</v>
      </c>
      <c r="M36" s="3"/>
      <c r="O36" s="2"/>
    </row>
    <row r="37" spans="1:15">
      <c r="L37" s="3" t="str">
        <f>INDEX($G$1:$H$36,INT((ROWS(G$2:G38)-1)/2)+1,MOD(ROWS(G$2:G38)-1,2)+1)</f>
        <v>temperature19: 130</v>
      </c>
      <c r="M37" s="3"/>
    </row>
    <row r="38" spans="1:15">
      <c r="L38" s="3" t="str">
        <f>INDEX($G$1:$H$36,INT((ROWS(G$2:G39)-1)/2)+1,MOD(ROWS(G$2:G39)-1,2)+1)</f>
        <v>resistance19: 2298</v>
      </c>
      <c r="M38" s="3"/>
    </row>
    <row r="39" spans="1:15">
      <c r="L39" s="3" t="str">
        <f>INDEX($G$1:$H$36,INT((ROWS(G$2:G40)-1)/2)+1,MOD(ROWS(G$2:G40)-1,2)+1)</f>
        <v>temperature20: 140</v>
      </c>
      <c r="M39" s="3"/>
    </row>
    <row r="40" spans="1:15">
      <c r="L40" s="3" t="str">
        <f>INDEX($G$1:$H$36,INT((ROWS(G$2:G41)-1)/2)+1,MOD(ROWS(G$2:G41)-1,2)+1)</f>
        <v>resistance20: 1758</v>
      </c>
      <c r="M40" s="3"/>
    </row>
    <row r="41" spans="1:15">
      <c r="L41" s="3" t="str">
        <f>INDEX($G$1:$H$36,INT((ROWS(G$2:G42)-1)/2)+1,MOD(ROWS(G$2:G42)-1,2)+1)</f>
        <v>temperature21: 150</v>
      </c>
      <c r="M41" s="3"/>
    </row>
    <row r="42" spans="1:15">
      <c r="L42" s="3" t="str">
        <f>INDEX($G$1:$H$36,INT((ROWS(G$2:G43)-1)/2)+1,MOD(ROWS(G$2:G43)-1,2)+1)</f>
        <v>resistance21: 1360</v>
      </c>
      <c r="M42" s="3"/>
    </row>
    <row r="43" spans="1:15">
      <c r="L43" s="3" t="str">
        <f>INDEX($G$1:$H$36,INT((ROWS(G$2:G44)-1)/2)+1,MOD(ROWS(G$2:G44)-1,2)+1)</f>
        <v>temperature22: 160</v>
      </c>
      <c r="M43" s="3"/>
    </row>
    <row r="44" spans="1:15">
      <c r="L44" s="3" t="str">
        <f>INDEX($G$1:$H$36,INT((ROWS(G$2:G45)-1)/2)+1,MOD(ROWS(G$2:G45)-1,2)+1)</f>
        <v>resistance22: 1064</v>
      </c>
      <c r="M44" s="3"/>
    </row>
    <row r="45" spans="1:15">
      <c r="L45" s="3" t="str">
        <f>INDEX($G$1:$H$36,INT((ROWS(G$2:G46)-1)/2)+1,MOD(ROWS(G$2:G46)-1,2)+1)</f>
        <v>temperature23: 170</v>
      </c>
      <c r="M45" s="3"/>
    </row>
    <row r="46" spans="1:15">
      <c r="L46" s="3" t="str">
        <f>INDEX($G$1:$H$36,INT((ROWS(G$2:G47)-1)/2)+1,MOD(ROWS(G$2:G47)-1,2)+1)</f>
        <v>resistance23: 841.4</v>
      </c>
      <c r="M46" s="3"/>
    </row>
    <row r="47" spans="1:15">
      <c r="L47" s="3" t="str">
        <f>INDEX($G$1:$H$36,INT((ROWS(G$2:G48)-1)/2)+1,MOD(ROWS(G$2:G48)-1,2)+1)</f>
        <v>temperature24: 180</v>
      </c>
      <c r="M47" s="3"/>
    </row>
    <row r="48" spans="1:15">
      <c r="L48" s="3" t="str">
        <f>INDEX($G$1:$H$36,INT((ROWS(G$2:G49)-1)/2)+1,MOD(ROWS(G$2:G49)-1,2)+1)</f>
        <v>resistance24: 671.4</v>
      </c>
      <c r="M48" s="3"/>
    </row>
    <row r="49" spans="12:13">
      <c r="L49" s="3" t="str">
        <f>INDEX($G$1:$H$36,INT((ROWS(G$2:G50)-1)/2)+1,MOD(ROWS(G$2:G50)-1,2)+1)</f>
        <v>temperature25: 190</v>
      </c>
      <c r="M49" s="3"/>
    </row>
    <row r="50" spans="12:13">
      <c r="L50" s="3" t="str">
        <f>INDEX($G$1:$H$36,INT((ROWS(G$2:G51)-1)/2)+1,MOD(ROWS(G$2:G51)-1,2)+1)</f>
        <v>resistance25: 540.8</v>
      </c>
      <c r="M50" s="3"/>
    </row>
    <row r="51" spans="12:13">
      <c r="L51" s="3" t="str">
        <f>INDEX($G$1:$H$36,INT((ROWS(G$2:G52)-1)/2)+1,MOD(ROWS(G$2:G52)-1,2)+1)</f>
        <v>temperature26: 200</v>
      </c>
      <c r="M51" s="3"/>
    </row>
    <row r="52" spans="12:13">
      <c r="L52" s="3" t="str">
        <f>INDEX($G$1:$H$36,INT((ROWS(G$2:G53)-1)/2)+1,MOD(ROWS(G$2:G53)-1,2)+1)</f>
        <v>resistance26: 439.3</v>
      </c>
      <c r="M52" s="3"/>
    </row>
    <row r="53" spans="12:13">
      <c r="L53" s="3" t="str">
        <f>INDEX($G$1:$H$36,INT((ROWS(G$2:G54)-1)/2)+1,MOD(ROWS(G$2:G54)-1,2)+1)</f>
        <v>temperature27: 210</v>
      </c>
      <c r="M53" s="3"/>
    </row>
    <row r="54" spans="12:13">
      <c r="L54" s="3" t="str">
        <f>INDEX($G$1:$H$36,INT((ROWS(G$2:G55)-1)/2)+1,MOD(ROWS(G$2:G55)-1,2)+1)</f>
        <v>resistance27: 359.7</v>
      </c>
      <c r="M54" s="3"/>
    </row>
    <row r="55" spans="12:13">
      <c r="L55" s="3" t="str">
        <f>INDEX($G$1:$H$36,INT((ROWS(G$2:G56)-1)/2)+1,MOD(ROWS(G$2:G56)-1,2)+1)</f>
        <v>temperature28: 220</v>
      </c>
      <c r="M55" s="3"/>
    </row>
    <row r="56" spans="12:13">
      <c r="L56" s="3" t="str">
        <f>INDEX($G$1:$H$36,INT((ROWS(G$2:G57)-1)/2)+1,MOD(ROWS(G$2:G57)-1,2)+1)</f>
        <v>resistance28: 296.9</v>
      </c>
      <c r="M56" s="3"/>
    </row>
    <row r="57" spans="12:13">
      <c r="L57" s="3" t="str">
        <f>INDEX($G$1:$H$36,INT((ROWS(G$2:G58)-1)/2)+1,MOD(ROWS(G$2:G58)-1,2)+1)</f>
        <v>temperature29: 230</v>
      </c>
      <c r="M57" s="3"/>
    </row>
    <row r="58" spans="12:13">
      <c r="L58" s="3" t="str">
        <f>INDEX($G$1:$H$36,INT((ROWS(G$2:G59)-1)/2)+1,MOD(ROWS(G$2:G59)-1,2)+1)</f>
        <v>resistance29: 246.8</v>
      </c>
    </row>
    <row r="59" spans="12:13">
      <c r="L59" s="3" t="str">
        <f>INDEX($G$1:$H$36,INT((ROWS(G$2:G60)-1)/2)+1,MOD(ROWS(G$2:G60)-1,2)+1)</f>
        <v>temperature30: 240</v>
      </c>
    </row>
    <row r="60" spans="12:13">
      <c r="L60" s="3" t="str">
        <f>INDEX($G$1:$H$36,INT((ROWS(G$2:G61)-1)/2)+1,MOD(ROWS(G$2:G61)-1,2)+1)</f>
        <v>resistance30: 206.5</v>
      </c>
    </row>
    <row r="61" spans="12:13">
      <c r="L61" s="3" t="str">
        <f>INDEX($G$1:$H$36,INT((ROWS(G$2:G62)-1)/2)+1,MOD(ROWS(G$2:G62)-1,2)+1)</f>
        <v>temperature31: 250</v>
      </c>
    </row>
    <row r="62" spans="12:13">
      <c r="L62" s="3" t="str">
        <f>INDEX($G$1:$H$36,INT((ROWS(G$2:G63)-1)/2)+1,MOD(ROWS(G$2:G63)-1,2)+1)</f>
        <v>resistance31: 174</v>
      </c>
    </row>
    <row r="63" spans="12:13">
      <c r="L63" s="3" t="str">
        <f>INDEX($G$1:$H$36,INT((ROWS(G$2:G64)-1)/2)+1,MOD(ROWS(G$2:G64)-1,2)+1)</f>
        <v>temperature32: 260</v>
      </c>
    </row>
    <row r="64" spans="12:13">
      <c r="L64" s="3" t="str">
        <f>INDEX($G$1:$H$36,INT((ROWS(G$2:G65)-1)/2)+1,MOD(ROWS(G$2:G65)-1,2)+1)</f>
        <v>resistance32: 147.5</v>
      </c>
    </row>
    <row r="65" spans="12:12">
      <c r="L65" s="3" t="str">
        <f>INDEX($G$1:$H$36,INT((ROWS(G$2:G66)-1)/2)+1,MOD(ROWS(G$2:G66)-1,2)+1)</f>
        <v>temperature33: 270</v>
      </c>
    </row>
    <row r="66" spans="12:12">
      <c r="L66" s="3" t="str">
        <f>INDEX($G$1:$H$36,INT((ROWS(G$2:G67)-1)/2)+1,MOD(ROWS(G$2:G67)-1,2)+1)</f>
        <v>resistance33: 125.8</v>
      </c>
    </row>
    <row r="67" spans="12:12">
      <c r="L67" s="3" t="str">
        <f>INDEX($G$1:$H$36,INT((ROWS(G$2:G68)-1)/2)+1,MOD(ROWS(G$2:G68)-1,2)+1)</f>
        <v>temperature34: 280</v>
      </c>
    </row>
    <row r="68" spans="12:12">
      <c r="L68" s="3" t="str">
        <f>INDEX($G$1:$H$36,INT((ROWS(G$2:G69)-1)/2)+1,MOD(ROWS(G$2:G69)-1,2)+1)</f>
        <v>resistance34: 107.9</v>
      </c>
    </row>
    <row r="69" spans="12:12">
      <c r="L69" s="3" t="str">
        <f>INDEX($G$1:$H$36,INT((ROWS(G$2:G70)-1)/2)+1,MOD(ROWS(G$2:G70)-1,2)+1)</f>
        <v>temperature35: 290</v>
      </c>
    </row>
    <row r="70" spans="12:12">
      <c r="L70" s="3" t="str">
        <f>INDEX($G$1:$H$36,INT((ROWS(G$2:G71)-1)/2)+1,MOD(ROWS(G$2:G71)-1,2)+1)</f>
        <v>resistance35: 93.05</v>
      </c>
    </row>
    <row r="71" spans="12:12">
      <c r="L71" s="3" t="str">
        <f>INDEX($G$1:$H$36,INT((ROWS(G$2:G72)-1)/2)+1,MOD(ROWS(G$2:G72)-1,2)+1)</f>
        <v>temperature36: 300</v>
      </c>
    </row>
    <row r="72" spans="12:12">
      <c r="L72" s="3" t="str">
        <f>INDEX($G$1:$H$36,INT((ROWS(G$2:G73)-1)/2)+1,MOD(ROWS(G$2:G73)-1,2)+1)</f>
        <v>resistance36: 80.65</v>
      </c>
    </row>
    <row r="73" spans="12:12">
      <c r="L73" s="3"/>
    </row>
    <row r="74" spans="12:12">
      <c r="L74" s="3"/>
    </row>
    <row r="75" spans="12:12">
      <c r="L75" s="3"/>
    </row>
    <row r="76" spans="12:12">
      <c r="L76" s="3"/>
    </row>
    <row r="77" spans="12:12">
      <c r="L77" s="3"/>
    </row>
    <row r="78" spans="12:12">
      <c r="L78" s="3"/>
    </row>
    <row r="79" spans="12:12">
      <c r="L79" s="3"/>
    </row>
    <row r="80" spans="12:12">
      <c r="L80" s="3"/>
    </row>
    <row r="81" spans="12:12">
      <c r="L81" s="3"/>
    </row>
    <row r="82" spans="12:12">
      <c r="L82" s="3"/>
    </row>
    <row r="83" spans="12:12">
      <c r="L83" s="3"/>
    </row>
    <row r="84" spans="12:12">
      <c r="L84" s="3"/>
    </row>
    <row r="85" spans="12:12">
      <c r="L85" s="3"/>
    </row>
    <row r="86" spans="12:12">
      <c r="L86" s="3"/>
    </row>
    <row r="87" spans="12:12">
      <c r="L87" s="3"/>
    </row>
    <row r="88" spans="12:12">
      <c r="L88" s="3"/>
    </row>
    <row r="89" spans="12:12">
      <c r="L89" s="3"/>
    </row>
    <row r="90" spans="12:12">
      <c r="L90" s="3"/>
    </row>
    <row r="91" spans="12:12">
      <c r="L91" s="3"/>
    </row>
    <row r="92" spans="12:12">
      <c r="L92" s="3"/>
    </row>
    <row r="93" spans="12:12">
      <c r="L93" s="3"/>
    </row>
    <row r="94" spans="12:12">
      <c r="L94" s="3"/>
    </row>
    <row r="95" spans="12:12">
      <c r="L95" s="3"/>
    </row>
    <row r="96" spans="12:12">
      <c r="L96" s="3"/>
    </row>
    <row r="97" spans="12:12">
      <c r="L97" s="3"/>
    </row>
    <row r="98" spans="12:12">
      <c r="L98" s="3"/>
    </row>
    <row r="99" spans="12:12">
      <c r="L99" s="3"/>
    </row>
    <row r="100" spans="12:12">
      <c r="L100" s="3"/>
    </row>
    <row r="101" spans="12:12">
      <c r="L101" s="3"/>
    </row>
    <row r="102" spans="12:12">
      <c r="L102" s="3"/>
    </row>
    <row r="103" spans="12:12">
      <c r="L103" s="3"/>
    </row>
    <row r="104" spans="12:12">
      <c r="L104" s="3"/>
    </row>
    <row r="105" spans="12:12">
      <c r="L105" s="3"/>
    </row>
    <row r="106" spans="12:12">
      <c r="L106" s="3"/>
    </row>
    <row r="107" spans="12:12">
      <c r="L107" s="3"/>
    </row>
    <row r="108" spans="12:12">
      <c r="L108" s="3"/>
    </row>
    <row r="109" spans="12:12">
      <c r="L109" s="3"/>
    </row>
    <row r="110" spans="12:12">
      <c r="L110" s="3"/>
    </row>
    <row r="111" spans="12:12">
      <c r="L111" s="3"/>
    </row>
    <row r="112" spans="12:12">
      <c r="L112" s="3"/>
    </row>
    <row r="113" spans="12:12">
      <c r="L113" s="3"/>
    </row>
    <row r="114" spans="12:12">
      <c r="L114" s="3"/>
    </row>
    <row r="115" spans="12:12">
      <c r="L115" s="3"/>
    </row>
    <row r="116" spans="12:12">
      <c r="L116" s="3"/>
    </row>
    <row r="117" spans="12:12">
      <c r="L117" s="3"/>
    </row>
    <row r="118" spans="12:12">
      <c r="L118" s="3"/>
    </row>
    <row r="119" spans="12:12">
      <c r="L119" s="3"/>
    </row>
    <row r="120" spans="12:12">
      <c r="L120" s="3"/>
    </row>
    <row r="121" spans="12:12">
      <c r="L121" s="3"/>
    </row>
    <row r="122" spans="12:12">
      <c r="L122" s="3"/>
    </row>
    <row r="123" spans="12:12">
      <c r="L123" s="3"/>
    </row>
    <row r="124" spans="12:12">
      <c r="L124" s="3"/>
    </row>
    <row r="125" spans="12:12">
      <c r="L125" s="3"/>
    </row>
    <row r="126" spans="12:12">
      <c r="L126" s="3"/>
    </row>
    <row r="127" spans="12:12">
      <c r="L127" s="3"/>
    </row>
    <row r="128" spans="12:12">
      <c r="L128" s="3"/>
    </row>
    <row r="129" spans="12:12">
      <c r="L129" s="3"/>
    </row>
    <row r="130" spans="12:12">
      <c r="L130" s="3"/>
    </row>
    <row r="131" spans="12:12">
      <c r="L131" s="3"/>
    </row>
    <row r="132" spans="12:12">
      <c r="L132" s="3"/>
    </row>
    <row r="133" spans="12:12">
      <c r="L133" s="3"/>
    </row>
    <row r="134" spans="12:12">
      <c r="L134" s="3"/>
    </row>
    <row r="135" spans="12:12">
      <c r="L135" s="3"/>
    </row>
    <row r="136" spans="12:12">
      <c r="L13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Table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Hart</dc:creator>
  <cp:lastModifiedBy>Abraham Hart</cp:lastModifiedBy>
  <dcterms:created xsi:type="dcterms:W3CDTF">2023-01-07T06:13:41Z</dcterms:created>
  <dcterms:modified xsi:type="dcterms:W3CDTF">2023-01-07T08:03:34Z</dcterms:modified>
</cp:coreProperties>
</file>