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5" yWindow="1155" windowWidth="19635" windowHeight="6210" tabRatio="761"/>
  </bookViews>
  <sheets>
    <sheet name="Input File" sheetId="1" r:id="rId1"/>
    <sheet name="lists" sheetId="2" state="hidden" r:id="rId2"/>
  </sheets>
  <externalReferences>
    <externalReference r:id="rId3"/>
  </externalReferences>
  <definedNames>
    <definedName name="baseUrl">" http://sf40:18080/cp58/specification.html"</definedName>
    <definedName name="covered">lists!$A$1:$A$3</definedName>
    <definedName name="methods_105">[1]lists!$A$1:$A$5</definedName>
    <definedName name="_xlnm.Print_Area" localSheetId="0">'Input File'!$A:$U</definedName>
    <definedName name="rating">lists!$C$1:$C$8</definedName>
    <definedName name="yesno">lists!$B$1:$B$2</definedName>
  </definedNames>
  <calcPr calcId="145621"/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Q12" i="1"/>
  <c r="H12" i="1"/>
  <c r="Q11" i="1"/>
  <c r="H11" i="1"/>
  <c r="Q10" i="1"/>
  <c r="H10" i="1"/>
  <c r="K7" i="1"/>
  <c r="B7" i="1"/>
</calcChain>
</file>

<file path=xl/sharedStrings.xml><?xml version="1.0" encoding="utf-8"?>
<sst xmlns="http://schemas.openxmlformats.org/spreadsheetml/2006/main" count="96" uniqueCount="48">
  <si>
    <t>Asset ID</t>
  </si>
  <si>
    <t>Fund name</t>
  </si>
  <si>
    <t>Fund/LoB Type</t>
  </si>
  <si>
    <t>Rating class</t>
  </si>
  <si>
    <t>Market value (MVi)</t>
  </si>
  <si>
    <t>Modified duration</t>
  </si>
  <si>
    <t>Rounded Modified Duration</t>
  </si>
  <si>
    <t>Covered bond? Or non-EEA sovereign bond, issued in domestic currency? (Default="No")</t>
  </si>
  <si>
    <t>Fund / LoB Type</t>
  </si>
  <si>
    <t>FUND2</t>
  </si>
  <si>
    <t>OTHER_LIFE</t>
  </si>
  <si>
    <t>BBB</t>
  </si>
  <si>
    <t>Other bond</t>
  </si>
  <si>
    <t>BB</t>
  </si>
  <si>
    <t>3524590_HU0002_FUND2</t>
  </si>
  <si>
    <t>3983779_HU0002_FUND1</t>
  </si>
  <si>
    <t>FUND1</t>
  </si>
  <si>
    <t>PROFIT_PART</t>
  </si>
  <si>
    <t>3793057_HU0002_FUND1</t>
  </si>
  <si>
    <t>TestSpreadNonEEA_HU0001_HU0001_LOB</t>
  </si>
  <si>
    <t>HU0001_LOB</t>
  </si>
  <si>
    <t>Dummy_LoB</t>
  </si>
  <si>
    <t>Non-EEA sovereign bond</t>
  </si>
  <si>
    <t>4114962_HU0002_FUND1</t>
  </si>
  <si>
    <t>no</t>
  </si>
  <si>
    <t>yes</t>
  </si>
  <si>
    <t>AAA</t>
  </si>
  <si>
    <t>Senior Granular</t>
  </si>
  <si>
    <t>covered bond</t>
  </si>
  <si>
    <t>AA</t>
  </si>
  <si>
    <t>Non-Senior Granular</t>
  </si>
  <si>
    <t>non-EEA sovereign</t>
  </si>
  <si>
    <t>A</t>
  </si>
  <si>
    <t>Non-Granular</t>
  </si>
  <si>
    <t>Re-securitisation senior tranche underlying not securitized</t>
  </si>
  <si>
    <t>Re-securitisation underlying securitized</t>
  </si>
  <si>
    <t>B</t>
  </si>
  <si>
    <t>Residual</t>
  </si>
  <si>
    <t>CCC or lower</t>
  </si>
  <si>
    <t>Unrated</t>
  </si>
  <si>
    <t>3793057_HU0002_FUND2</t>
  </si>
  <si>
    <t>4114962_HU0112_FUND2</t>
  </si>
  <si>
    <t>5583779_HU0002_FUND2</t>
  </si>
  <si>
    <t>3394185_HU5502_FUND2</t>
  </si>
  <si>
    <t>3793073_HU0458_FUND1</t>
  </si>
  <si>
    <t>3778590_HU0002_FUND1</t>
  </si>
  <si>
    <t>4433073_HU0002_FUND2</t>
  </si>
  <si>
    <t>7783779_HU0002_FUND2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</si>
</sst>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</font>
    <font>
      <b/>
      <sz val="11"/>
      <color indexed="8"/>
      <name val="Calibri"/>
    </font>
    <font>
      <u/>
      <sz val="11"/>
      <color indexed="12"/>
      <name val="Calibri"/>
    </font>
    <font>
      <sz val="11"/>
      <name val="Calibri"/>
    </font>
    <font>
      <sz val="11"/>
      <color rgb="FF000000"/>
      <name val="Calibri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5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1">
      <alignment horizontal="left"/>
    </xf>
    <xf numFmtId="0" fontId="1" fillId="3" borderId="0" applyBorder="0"/>
    <xf numFmtId="0" fontId="5" fillId="3" borderId="0" applyBorder="0" applyAlignment="0"/>
  </cellStyleXfs>
  <cellXfs count="26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left" wrapText="1" indent="1"/>
    </xf>
    <xf numFmtId="0" fontId="3" fillId="0" borderId="0" xfId="2" applyNumberFormat="1" applyFont="1" applyFill="1" applyBorder="1" applyAlignment="1" applyProtection="1">
      <alignment horizontal="left"/>
    </xf>
    <xf numFmtId="0" fontId="0" fillId="0" borderId="0" xfId="4" applyNumberFormat="1" applyFont="1" applyFill="1" applyBorder="1" applyAlignment="1" applyProtection="1">
      <alignment horizontal="left"/>
    </xf>
    <xf numFmtId="0" fontId="0" fillId="0" borderId="0" xfId="4" applyNumberFormat="1" applyFont="1" applyFill="1" applyBorder="1" applyAlignment="1" applyProtection="1">
      <alignment horizontal="left" wrapText="1"/>
    </xf>
    <xf numFmtId="0" fontId="2" fillId="3" borderId="5" xfId="1" applyNumberFormat="1" applyFont="1" applyFill="1" applyBorder="1" applyAlignment="1" applyProtection="1"/>
    <xf numFmtId="0" fontId="1" fillId="3" borderId="6" xfId="3" applyNumberFormat="1" applyFont="1" applyFill="1" applyBorder="1" applyAlignment="1" applyProtection="1"/>
    <xf numFmtId="0" fontId="1" fillId="0" borderId="0" xfId="3" applyNumberFormat="1" applyFont="1" applyFill="1" applyBorder="1" applyAlignment="1" applyProtection="1"/>
    <xf numFmtId="0" fontId="3" fillId="4" borderId="2" xfId="2" applyNumberFormat="1" applyFont="1" applyFill="1" applyBorder="1" applyAlignment="1" applyProtection="1">
      <alignment horizontal="left"/>
    </xf>
    <xf numFmtId="4" fontId="3" fillId="4" borderId="8" xfId="2" applyNumberFormat="1" applyFont="1" applyFill="1" applyBorder="1" applyAlignment="1" applyProtection="1">
      <alignment horizontal="left"/>
    </xf>
    <xf numFmtId="0" fontId="3" fillId="4" borderId="3" xfId="2" applyNumberFormat="1" applyFont="1" applyFill="1" applyBorder="1" applyAlignment="1" applyProtection="1">
      <alignment horizontal="left"/>
    </xf>
    <xf numFmtId="0" fontId="1" fillId="3" borderId="3" xfId="3" applyNumberFormat="1" applyFont="1" applyFill="1" applyBorder="1" applyAlignment="1" applyProtection="1"/>
    <xf numFmtId="0" fontId="0" fillId="0" borderId="0" xfId="4" applyNumberFormat="1" applyFont="1" applyFill="1" applyBorder="1" applyAlignment="1" applyProtection="1"/>
    <xf numFmtId="0" fontId="0" fillId="3" borderId="7" xfId="4" applyNumberFormat="1" applyFont="1" applyFill="1" applyBorder="1" applyAlignment="1" applyProtection="1">
      <alignment horizontal="center"/>
    </xf>
    <xf numFmtId="0" fontId="0" fillId="3" borderId="4" xfId="4" applyNumberFormat="1" applyFont="1" applyFill="1" applyBorder="1" applyAlignment="1" applyProtection="1">
      <alignment horizontal="center"/>
    </xf>
    <xf numFmtId="0" fontId="4" fillId="3" borderId="7" xfId="4" applyNumberFormat="1" applyFont="1" applyFill="1" applyBorder="1" applyAlignment="1" applyProtection="1">
      <alignment horizontal="center" wrapText="1"/>
    </xf>
    <xf numFmtId="0" fontId="0" fillId="3" borderId="4" xfId="4" applyNumberFormat="1" applyFont="1" applyFill="1" applyBorder="1" applyAlignment="1" applyProtection="1">
      <alignment horizontal="center" wrapText="1"/>
    </xf>
    <xf numFmtId="0" fontId="2" fillId="3" borderId="3" xfId="1" applyNumberFormat="1" applyFont="1" applyFill="1" applyBorder="1" applyAlignment="1" applyProtection="1">
      <alignment horizontal="center"/>
    </xf>
    <xf numFmtId="0" fontId="1" fillId="3" borderId="3" xfId="3" applyNumberFormat="1" applyFont="1" applyFill="1" applyBorder="1" applyAlignment="1" applyProtection="1">
      <alignment horizontal="center"/>
    </xf>
    <xf numFmtId="0" fontId="4" fillId="3" borderId="9" xfId="4" applyNumberFormat="1" applyFont="1" applyFill="1" applyBorder="1" applyAlignment="1" applyProtection="1">
      <alignment horizontal="center" wrapText="1"/>
    </xf>
    <xf numFmtId="0" fontId="0" fillId="3" borderId="9" xfId="4" applyNumberFormat="1" applyFont="1" applyFill="1" applyBorder="1" applyAlignment="1" applyProtection="1">
      <alignment horizontal="center" wrapText="1"/>
    </xf>
    <xf numFmtId="0" fontId="0" fillId="3" borderId="7" xfId="4" applyNumberFormat="1" applyFont="1" applyFill="1" applyBorder="1" applyAlignment="1" applyProtection="1">
      <alignment horizontal="center" wrapText="1"/>
    </xf>
    <xf numFmtId="0" fontId="0" fillId="3" borderId="2" xfId="4" applyNumberFormat="1" applyFont="1" applyFill="1" applyBorder="1" applyAlignment="1" applyProtection="1">
      <alignment horizontal="center" wrapText="1"/>
    </xf>
    <xf numFmtId="0" fontId="0" fillId="3" borderId="5" xfId="4" applyNumberFormat="1" applyFont="1" applyFill="1" applyBorder="1" applyAlignment="1" applyProtection="1">
      <alignment horizontal="center" wrapText="1"/>
    </xf>
  </cellXfs>
  <cellStyles count="5">
    <cellStyle name="_67" xfId="1"/>
    <cellStyle name="inpuField" xfId="2"/>
    <cellStyle name="Normal" xfId="0" builtinId="0"/>
    <cellStyle name="tableHeader" xfId="3"/>
    <cellStyle name="tableSubHeader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_BIN\lmucr501\opt_algo\eframe-batch-server-2.7.28\C:\Users\psawarkar\Desktop\eFrame-confg\standard-formula-pack\standard-formula-pack\QIS5\All%20Input\Concent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"/>
      <sheetName val="lists"/>
      <sheetName val="start"/>
      <sheetName val="end"/>
      <sheetName val="Internal Particip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Z19"/>
  <sheetViews>
    <sheetView showGridLines="0" tabSelected="1" workbookViewId="0">
      <selection activeCell="K16" sqref="K16"/>
    </sheetView>
  </sheetViews>
  <sheetFormatPr defaultColWidth="9.140625" defaultRowHeight="15" x14ac:dyDescent="0.25"/>
  <cols>
    <col min="1" max="1" width="5.7109375" style="2" customWidth="1"/>
    <col min="2" max="2" width="24.42578125" style="2" customWidth="1"/>
    <col min="3" max="3" width="32.5703125" style="2" customWidth="1"/>
    <col min="4" max="4" width="14.85546875" style="2" customWidth="1"/>
    <col min="5" max="5" width="10.5703125" style="2" customWidth="1"/>
    <col min="6" max="6" width="20.28515625" style="2" customWidth="1"/>
    <col min="7" max="7" width="9" style="2" customWidth="1"/>
    <col min="8" max="8" width="9.5703125" style="2" customWidth="1"/>
    <col min="9" max="9" width="9.85546875" style="2" customWidth="1"/>
    <col min="10" max="10" width="4.5703125" style="2" customWidth="1"/>
    <col min="11" max="11" width="23" style="1" bestFit="1" customWidth="1"/>
    <col min="13" max="13" width="15.7109375" style="2" customWidth="1"/>
    <col min="15" max="15" width="13.7109375" customWidth="1"/>
    <col min="21" max="21" width="11.7109375" style="2" customWidth="1"/>
  </cols>
  <sheetData>
    <row r="3" spans="2:26" x14ac:dyDescent="0.25">
      <c r="C3" s="1"/>
      <c r="D3" s="1"/>
      <c r="E3" s="1"/>
    </row>
    <row r="5" spans="2:26" x14ac:dyDescent="0.25">
      <c r="B5" s="3"/>
      <c r="C5" s="4"/>
    </row>
    <row r="7" spans="2:26" ht="18.75" customHeight="1" x14ac:dyDescent="0.25">
      <c r="B7" s="19" t="str">
        <f>HYPERLINK(baseUrl&amp;"?query=SCR5.87.","Bonds")</f>
        <v>Bonds</v>
      </c>
      <c r="C7" s="20"/>
      <c r="D7" s="20"/>
      <c r="E7" s="20"/>
      <c r="F7" s="20"/>
      <c r="G7" s="20"/>
      <c r="H7" s="20"/>
      <c r="I7" s="20"/>
      <c r="K7" s="7" t="str">
        <f>HYPERLINK(baseUrl&amp;"?query=SCR5.87.","Structured credit")</f>
        <v>Structured credit</v>
      </c>
      <c r="L7" s="8"/>
      <c r="M7" s="8"/>
      <c r="N7" s="8"/>
      <c r="O7" s="8"/>
      <c r="P7" s="8"/>
      <c r="Q7" s="13"/>
      <c r="R7" s="9"/>
      <c r="S7" s="9"/>
      <c r="T7" s="9"/>
      <c r="U7" s="9"/>
    </row>
    <row r="8" spans="2:26" ht="18.75" customHeight="1" x14ac:dyDescent="0.25">
      <c r="B8" s="17" t="s">
        <v>0</v>
      </c>
      <c r="C8" s="17" t="s">
        <v>1</v>
      </c>
      <c r="D8" s="17" t="s">
        <v>2</v>
      </c>
      <c r="E8" s="15" t="s">
        <v>3</v>
      </c>
      <c r="F8" s="23" t="s">
        <v>4</v>
      </c>
      <c r="G8" s="23" t="s">
        <v>5</v>
      </c>
      <c r="H8" s="21" t="s">
        <v>6</v>
      </c>
      <c r="I8" s="23" t="s">
        <v>7</v>
      </c>
      <c r="K8" s="17" t="s">
        <v>0</v>
      </c>
      <c r="L8" s="17" t="s">
        <v>1</v>
      </c>
      <c r="M8" s="17" t="s">
        <v>8</v>
      </c>
      <c r="N8" s="23" t="s">
        <v>3</v>
      </c>
      <c r="O8" s="23" t="s">
        <v>4</v>
      </c>
      <c r="P8" s="24" t="s">
        <v>5</v>
      </c>
      <c r="Q8" s="21" t="s">
        <v>6</v>
      </c>
      <c r="R8" s="14"/>
      <c r="S8" s="14"/>
      <c r="T8" s="14"/>
      <c r="U8" s="14"/>
    </row>
    <row r="9" spans="2:26" ht="29.25" customHeight="1" x14ac:dyDescent="0.25">
      <c r="B9" s="18"/>
      <c r="C9" s="18"/>
      <c r="D9" s="18"/>
      <c r="E9" s="16"/>
      <c r="F9" s="18"/>
      <c r="G9" s="18"/>
      <c r="H9" s="22"/>
      <c r="I9" s="18"/>
      <c r="K9" s="18"/>
      <c r="L9" s="18"/>
      <c r="M9" s="18"/>
      <c r="N9" s="18"/>
      <c r="O9" s="18"/>
      <c r="P9" s="25"/>
      <c r="Q9" s="22"/>
      <c r="R9" s="5"/>
      <c r="S9" s="6"/>
      <c r="T9" s="6"/>
      <c r="U9"/>
    </row>
    <row r="10" spans="2:26" x14ac:dyDescent="0.25">
      <c r="B10" s="10" t="s">
        <v>41</v>
      </c>
      <c r="C10" s="10" t="s">
        <v>9</v>
      </c>
      <c r="D10" s="10" t="s">
        <v>10</v>
      </c>
      <c r="E10" s="10" t="s">
        <v>11</v>
      </c>
      <c r="F10" s="11">
        <v>770864280</v>
      </c>
      <c r="G10" s="11">
        <v>0.76871222164534803</v>
      </c>
      <c r="H10" s="11">
        <f t="shared" ref="H10:H19" si="0">IF(G10&lt;1,1,G10)</f>
        <v>1</v>
      </c>
      <c r="I10" s="12" t="s">
        <v>12</v>
      </c>
      <c r="K10" s="10" t="s">
        <v>47</v>
      </c>
      <c r="L10" s="10" t="s">
        <v>9</v>
      </c>
      <c r="M10" s="10" t="s">
        <v>17</v>
      </c>
      <c r="N10" s="10" t="s">
        <v>13</v>
      </c>
      <c r="O10" s="11">
        <v>524525300</v>
      </c>
      <c r="P10" s="11">
        <v>0.62489437399549597</v>
      </c>
      <c r="Q10" s="11">
        <f t="shared" ref="Q10:Q12" si="1">IF(P10&lt;1,1,P10)</f>
        <v>1</v>
      </c>
      <c r="S10" s="4"/>
      <c r="T10" s="4"/>
      <c r="U10" s="4"/>
      <c r="V10" s="4"/>
      <c r="W10" s="4"/>
      <c r="X10" s="4"/>
      <c r="Y10" s="4"/>
      <c r="Z10" s="4"/>
    </row>
    <row r="11" spans="2:26" x14ac:dyDescent="0.25">
      <c r="B11" s="10" t="s">
        <v>42</v>
      </c>
      <c r="C11" s="10" t="s">
        <v>9</v>
      </c>
      <c r="D11" s="10" t="s">
        <v>10</v>
      </c>
      <c r="E11" s="10" t="s">
        <v>13</v>
      </c>
      <c r="F11" s="11">
        <v>1169146845</v>
      </c>
      <c r="G11" s="11">
        <v>0.62489437399549597</v>
      </c>
      <c r="H11" s="11">
        <f t="shared" si="0"/>
        <v>1</v>
      </c>
      <c r="I11" s="12" t="s">
        <v>12</v>
      </c>
      <c r="K11" s="10" t="s">
        <v>46</v>
      </c>
      <c r="L11" s="10" t="s">
        <v>9</v>
      </c>
      <c r="M11" s="10" t="s">
        <v>17</v>
      </c>
      <c r="N11" s="10" t="s">
        <v>11</v>
      </c>
      <c r="O11" s="11">
        <v>492335761.5</v>
      </c>
      <c r="P11" s="11">
        <v>0.23169603180359899</v>
      </c>
      <c r="Q11" s="11">
        <f t="shared" si="1"/>
        <v>1</v>
      </c>
      <c r="R11" s="4"/>
      <c r="S11" s="4"/>
      <c r="T11" s="4"/>
      <c r="U11"/>
    </row>
    <row r="12" spans="2:26" x14ac:dyDescent="0.25">
      <c r="B12" s="10" t="s">
        <v>14</v>
      </c>
      <c r="C12" s="10" t="s">
        <v>9</v>
      </c>
      <c r="D12" s="10" t="s">
        <v>10</v>
      </c>
      <c r="E12" s="10" t="s">
        <v>13</v>
      </c>
      <c r="F12" s="11">
        <v>8974200</v>
      </c>
      <c r="G12" s="11">
        <v>0.19320175803329701</v>
      </c>
      <c r="H12" s="11">
        <f t="shared" si="0"/>
        <v>1</v>
      </c>
      <c r="I12" s="12" t="s">
        <v>12</v>
      </c>
      <c r="K12" s="10" t="s">
        <v>40</v>
      </c>
      <c r="L12" s="10" t="s">
        <v>9</v>
      </c>
      <c r="M12" s="10" t="s">
        <v>17</v>
      </c>
      <c r="N12" s="10" t="s">
        <v>13</v>
      </c>
      <c r="O12" s="11">
        <v>975540000.00000095</v>
      </c>
      <c r="P12" s="11">
        <v>0.37325223056055201</v>
      </c>
      <c r="Q12" s="11">
        <f t="shared" si="1"/>
        <v>1</v>
      </c>
      <c r="T12" s="2"/>
      <c r="U12"/>
    </row>
    <row r="13" spans="2:26" x14ac:dyDescent="0.25">
      <c r="B13" s="10" t="s">
        <v>43</v>
      </c>
      <c r="C13" s="10" t="s">
        <v>9</v>
      </c>
      <c r="D13" s="10" t="s">
        <v>10</v>
      </c>
      <c r="E13" s="10" t="s">
        <v>11</v>
      </c>
      <c r="F13" s="11">
        <v>149545182</v>
      </c>
      <c r="G13" s="11">
        <v>0</v>
      </c>
      <c r="H13" s="11">
        <f t="shared" si="0"/>
        <v>1</v>
      </c>
      <c r="I13" s="12" t="s">
        <v>12</v>
      </c>
    </row>
    <row r="14" spans="2:26" x14ac:dyDescent="0.25">
      <c r="B14" s="10" t="s">
        <v>15</v>
      </c>
      <c r="C14" s="10" t="s">
        <v>16</v>
      </c>
      <c r="D14" s="10" t="s">
        <v>17</v>
      </c>
      <c r="E14" s="10" t="s">
        <v>13</v>
      </c>
      <c r="F14" s="11">
        <v>987471300</v>
      </c>
      <c r="G14" s="11">
        <v>0.62489437399549597</v>
      </c>
      <c r="H14" s="11">
        <f t="shared" si="0"/>
        <v>1</v>
      </c>
      <c r="I14" s="12" t="s">
        <v>12</v>
      </c>
    </row>
    <row r="15" spans="2:26" x14ac:dyDescent="0.25">
      <c r="B15" s="10" t="s">
        <v>44</v>
      </c>
      <c r="C15" s="10" t="s">
        <v>16</v>
      </c>
      <c r="D15" s="10" t="s">
        <v>17</v>
      </c>
      <c r="E15" s="10" t="s">
        <v>11</v>
      </c>
      <c r="F15" s="11">
        <v>441135761.5</v>
      </c>
      <c r="G15" s="11">
        <v>0.23169603180359899</v>
      </c>
      <c r="H15" s="11">
        <f t="shared" si="0"/>
        <v>1</v>
      </c>
      <c r="I15" s="12" t="s">
        <v>12</v>
      </c>
    </row>
    <row r="16" spans="2:26" x14ac:dyDescent="0.25">
      <c r="B16" s="10" t="s">
        <v>18</v>
      </c>
      <c r="C16" s="10" t="s">
        <v>16</v>
      </c>
      <c r="D16" s="10" t="s">
        <v>17</v>
      </c>
      <c r="E16" s="10" t="s">
        <v>13</v>
      </c>
      <c r="F16" s="11">
        <v>975540000.00000095</v>
      </c>
      <c r="G16" s="11">
        <v>0.37325223056055201</v>
      </c>
      <c r="H16" s="11">
        <f t="shared" si="0"/>
        <v>1</v>
      </c>
      <c r="I16" s="12" t="s">
        <v>12</v>
      </c>
    </row>
    <row r="17" spans="2:9" x14ac:dyDescent="0.25">
      <c r="B17" s="10" t="s">
        <v>45</v>
      </c>
      <c r="C17" s="10" t="s">
        <v>16</v>
      </c>
      <c r="D17" s="10" t="s">
        <v>17</v>
      </c>
      <c r="E17" s="10" t="s">
        <v>13</v>
      </c>
      <c r="F17" s="11">
        <v>2783329924</v>
      </c>
      <c r="G17" s="11">
        <v>0.19320175803329701</v>
      </c>
      <c r="H17" s="11">
        <f t="shared" si="0"/>
        <v>1</v>
      </c>
      <c r="I17" s="12" t="s">
        <v>12</v>
      </c>
    </row>
    <row r="18" spans="2:9" x14ac:dyDescent="0.25">
      <c r="B18" s="10" t="s">
        <v>19</v>
      </c>
      <c r="C18" s="10" t="s">
        <v>20</v>
      </c>
      <c r="D18" s="10" t="s">
        <v>21</v>
      </c>
      <c r="E18" s="10" t="s">
        <v>13</v>
      </c>
      <c r="F18" s="11">
        <v>2850.6999999999698</v>
      </c>
      <c r="G18" s="11">
        <v>2.4503651239503101</v>
      </c>
      <c r="H18" s="11">
        <f t="shared" si="0"/>
        <v>2.4503651239503101</v>
      </c>
      <c r="I18" s="12" t="s">
        <v>22</v>
      </c>
    </row>
    <row r="19" spans="2:9" x14ac:dyDescent="0.25">
      <c r="B19" s="10" t="s">
        <v>23</v>
      </c>
      <c r="C19" s="10" t="s">
        <v>16</v>
      </c>
      <c r="D19" s="10" t="s">
        <v>17</v>
      </c>
      <c r="E19" s="10" t="s">
        <v>11</v>
      </c>
      <c r="F19" s="11">
        <v>66462300</v>
      </c>
      <c r="G19" s="11">
        <v>0.76871222164534803</v>
      </c>
      <c r="H19" s="11">
        <f t="shared" si="0"/>
        <v>1</v>
      </c>
      <c r="I19" s="12" t="s">
        <v>12</v>
      </c>
    </row>
  </sheetData>
  <mergeCells count="16">
    <mergeCell ref="E8:E9"/>
    <mergeCell ref="D8:D9"/>
    <mergeCell ref="C8:C9"/>
    <mergeCell ref="B7:I7"/>
    <mergeCell ref="Q8:Q9"/>
    <mergeCell ref="B8:B9"/>
    <mergeCell ref="K8:K9"/>
    <mergeCell ref="I8:I9"/>
    <mergeCell ref="H8:H9"/>
    <mergeCell ref="G8:G9"/>
    <mergeCell ref="F8:F9"/>
    <mergeCell ref="P8:P9"/>
    <mergeCell ref="O8:O9"/>
    <mergeCell ref="N8:N9"/>
    <mergeCell ref="M8:M9"/>
    <mergeCell ref="L8:L9"/>
  </mergeCells>
  <pageMargins left="0.7" right="0.7" top="0.75" bottom="0.75" header="0.3" footer="0.3"/>
  <pageSetup scale="6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"/>
  <sheetViews>
    <sheetView workbookViewId="0">
      <selection activeCell="D1" sqref="D1"/>
    </sheetView>
  </sheetViews>
  <sheetFormatPr defaultColWidth="9.140625" defaultRowHeight="15" x14ac:dyDescent="0.25"/>
  <cols>
    <col min="1" max="1" width="22.85546875" style="2" customWidth="1"/>
  </cols>
  <sheetData>
    <row r="1" spans="1:4" x14ac:dyDescent="0.25">
      <c r="A1" s="2" t="s">
        <v>24</v>
      </c>
      <c r="B1" s="2" t="s">
        <v>25</v>
      </c>
      <c r="C1" s="2" t="s">
        <v>26</v>
      </c>
      <c r="D1" s="4" t="s">
        <v>27</v>
      </c>
    </row>
    <row r="2" spans="1:4" x14ac:dyDescent="0.25">
      <c r="A2" s="2" t="s">
        <v>28</v>
      </c>
      <c r="B2" s="2" t="s">
        <v>24</v>
      </c>
      <c r="C2" s="2" t="s">
        <v>29</v>
      </c>
      <c r="D2" s="4" t="s">
        <v>30</v>
      </c>
    </row>
    <row r="3" spans="1:4" x14ac:dyDescent="0.25">
      <c r="A3" s="2" t="s">
        <v>31</v>
      </c>
      <c r="C3" s="2" t="s">
        <v>32</v>
      </c>
      <c r="D3" s="4" t="s">
        <v>33</v>
      </c>
    </row>
    <row r="4" spans="1:4" x14ac:dyDescent="0.25">
      <c r="C4" s="2" t="s">
        <v>11</v>
      </c>
      <c r="D4" s="4" t="s">
        <v>34</v>
      </c>
    </row>
    <row r="5" spans="1:4" x14ac:dyDescent="0.25">
      <c r="C5" s="2" t="s">
        <v>13</v>
      </c>
      <c r="D5" s="4" t="s">
        <v>35</v>
      </c>
    </row>
    <row r="6" spans="1:4" x14ac:dyDescent="0.25">
      <c r="C6" s="2" t="s">
        <v>36</v>
      </c>
      <c r="D6" s="4" t="s">
        <v>37</v>
      </c>
    </row>
    <row r="7" spans="1:4" x14ac:dyDescent="0.25">
      <c r="C7" s="2" t="s">
        <v>38</v>
      </c>
    </row>
    <row r="8" spans="1:4" x14ac:dyDescent="0.25">
      <c r="C8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Input File</vt:lpstr>
      <vt:lpstr>lists</vt:lpstr>
      <vt:lpstr>covered</vt:lpstr>
      <vt:lpstr>'Input File'!Print_Area</vt:lpstr>
      <vt:lpstr>rating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Maliakkal, Joseph (AMOS SE, externer Mitarbeiter)</dc:creator>
  <cp:lastModifiedBy>dfrsf3y</cp:lastModifiedBy>
  <dcterms:created xsi:type="dcterms:W3CDTF">2013-05-28T12:38:26Z</dcterms:created>
  <dcterms:modified xsi:type="dcterms:W3CDTF">2014-09-05T06:18:37Z</dcterms:modified>
</cp:coreProperties>
</file>