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<sst xmlns="http://schemas.openxmlformats.org/spreadsheetml/2006/main" count="12">
  <si>
    <t>日期</t>
  </si>
  <si>
    <t>银证</t>
  </si>
  <si>
    <t>股票</t>
  </si>
  <si>
    <t>红股派息</t>
  </si>
  <si>
    <t>利息归本</t>
  </si>
  <si>
    <t>股息红利税</t>
  </si>
  <si>
    <t>总资产</t>
  </si>
  <si>
    <t>股票盈利</t>
  </si>
  <si>
    <t>月度股票盈利</t>
  </si>
  <si>
    <t>当月收益率</t>
  </si>
  <si>
    <t>当月交易日</t>
  </si>
  <si>
    <t>当月日均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</si>
</sst>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m/dd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3" fillId="16" borderId="7" applyNumberFormat="0" applyAlignment="0" applyProtection="0">
      <alignment vertical="center"/>
    </xf>
    <xf numFmtId="0" fontId="11" fillId="16" borderId="1" applyNumberFormat="0" applyAlignment="0" applyProtection="0">
      <alignment vertical="center"/>
    </xf>
    <xf numFmtId="0" fontId="7" fillId="12" borderId="3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4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theme="0"/>
      </font>
      <fill>
        <patternFill patternType="solid">
          <bgColor rgb="FFC00000"/>
        </patternFill>
      </fill>
    </dxf>
    <dxf>
      <font>
        <color auto="1"/>
      </font>
      <fill>
        <patternFill patternType="solid">
          <bgColor rgb="FF00B050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351"/>
  <sheetViews>
    <sheetView tabSelected="1" workbookViewId="0">
      <pane xSplit="1" ySplit="1" topLeftCell="B287" activePane="bottomRight" state="frozen"/>
      <selection/>
      <selection pane="topRight"/>
      <selection pane="bottomLeft"/>
      <selection pane="bottomRight" activeCell="K315" sqref="K315"/>
    </sheetView>
  </sheetViews>
  <sheetFormatPr defaultColWidth="9" defaultRowHeight="13.5"/>
  <cols>
    <col min="1" max="1" width="11.5" style="1"/>
    <col min="2" max="6" width="10.375" style="2"/>
    <col min="7" max="8" width="11.5" style="2"/>
    <col min="9" max="9" width="10.375"/>
    <col min="10" max="10" width="10.75" style="3" customWidth="1"/>
    <col min="11" max="11" width="10.75" style="4" customWidth="1"/>
    <col min="12" max="12" width="10.5" style="3" customWidth="1"/>
  </cols>
  <sheetData>
    <row r="1" spans="1:1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t="s">
        <v>8</v>
      </c>
      <c r="J1" s="3" t="s">
        <v>9</v>
      </c>
      <c r="K1" s="4" t="s">
        <v>10</v>
      </c>
      <c r="L1" s="3" t="s">
        <v>11</v>
      </c>
    </row>
    <row r="2" spans="1:7">
      <c r="A2" s="1">
        <v>42514</v>
      </c>
      <c r="B2" s="2">
        <v>50</v>
      </c>
      <c r="G2" s="2">
        <f>SUM(B2:F2)</f>
        <v>50</v>
      </c>
    </row>
    <row r="3" spans="1:8">
      <c r="A3" s="1">
        <v>42607</v>
      </c>
      <c r="B3" s="2">
        <v>48200</v>
      </c>
      <c r="C3" s="2">
        <v>594.1</v>
      </c>
      <c r="G3" s="2">
        <f>SUM(B3:C3,G2)</f>
        <v>48844.1</v>
      </c>
      <c r="H3" s="2">
        <f>H2+C3</f>
        <v>594.1</v>
      </c>
    </row>
    <row r="4" spans="1:8">
      <c r="A4" s="1">
        <v>42608</v>
      </c>
      <c r="C4" s="2">
        <v>-1873</v>
      </c>
      <c r="G4" s="2">
        <f t="shared" ref="G4:G35" si="0">SUM(B4:C4,G3)</f>
        <v>46971.1</v>
      </c>
      <c r="H4" s="2">
        <f t="shared" ref="H4:H35" si="1">H3+C4</f>
        <v>-1278.9</v>
      </c>
    </row>
    <row r="5" spans="1:8">
      <c r="A5" s="1">
        <v>42609</v>
      </c>
      <c r="C5" s="2">
        <v>0.8</v>
      </c>
      <c r="G5" s="2">
        <f t="shared" si="0"/>
        <v>46971.9</v>
      </c>
      <c r="H5" s="2">
        <f t="shared" si="1"/>
        <v>-1278.1</v>
      </c>
    </row>
    <row r="6" spans="1:8">
      <c r="A6" s="1">
        <v>42610</v>
      </c>
      <c r="G6" s="2">
        <f t="shared" si="0"/>
        <v>46971.9</v>
      </c>
      <c r="H6" s="2">
        <f t="shared" si="1"/>
        <v>-1278.1</v>
      </c>
    </row>
    <row r="7" spans="1:8">
      <c r="A7" s="1">
        <v>42611</v>
      </c>
      <c r="C7" s="2">
        <v>-1379</v>
      </c>
      <c r="G7" s="2">
        <f t="shared" si="0"/>
        <v>45592.9</v>
      </c>
      <c r="H7" s="2">
        <f t="shared" si="1"/>
        <v>-2657.1</v>
      </c>
    </row>
    <row r="8" spans="1:8">
      <c r="A8" s="1">
        <v>42612</v>
      </c>
      <c r="C8" s="2">
        <v>-294</v>
      </c>
      <c r="G8" s="2">
        <f t="shared" si="0"/>
        <v>45298.9</v>
      </c>
      <c r="H8" s="2">
        <f t="shared" si="1"/>
        <v>-2951.1</v>
      </c>
    </row>
    <row r="9" spans="1:12">
      <c r="A9" s="1">
        <v>42613</v>
      </c>
      <c r="C9" s="2">
        <v>358</v>
      </c>
      <c r="G9" s="2">
        <f t="shared" si="0"/>
        <v>45656.9</v>
      </c>
      <c r="H9" s="2">
        <f t="shared" si="1"/>
        <v>-2593.1</v>
      </c>
      <c r="I9">
        <f>SUM(C3:C9)</f>
        <v>-2593.1</v>
      </c>
      <c r="J9" s="3">
        <f>I9/G4</f>
        <v>-0.0552062864186702</v>
      </c>
      <c r="K9" s="4">
        <f>COUNT(C4:C9)</f>
        <v>5</v>
      </c>
      <c r="L9" s="3">
        <f>I9/COUNT(C4:C9)/G4</f>
        <v>-0.011041257283734</v>
      </c>
    </row>
    <row r="10" spans="1:8">
      <c r="A10" s="1">
        <v>42614</v>
      </c>
      <c r="C10" s="2">
        <v>-397</v>
      </c>
      <c r="G10" s="2">
        <f t="shared" si="0"/>
        <v>45259.9</v>
      </c>
      <c r="H10" s="2">
        <f t="shared" si="1"/>
        <v>-2990.1</v>
      </c>
    </row>
    <row r="11" spans="1:8">
      <c r="A11" s="1">
        <v>42615</v>
      </c>
      <c r="B11" s="2">
        <v>70000</v>
      </c>
      <c r="C11" s="2">
        <v>-697.24</v>
      </c>
      <c r="G11" s="2">
        <f t="shared" si="0"/>
        <v>114562.66</v>
      </c>
      <c r="H11" s="2">
        <f t="shared" si="1"/>
        <v>-3687.34</v>
      </c>
    </row>
    <row r="12" spans="1:8">
      <c r="A12" s="1">
        <v>42616</v>
      </c>
      <c r="G12" s="2">
        <f t="shared" si="0"/>
        <v>114562.66</v>
      </c>
      <c r="H12" s="2">
        <f t="shared" si="1"/>
        <v>-3687.34</v>
      </c>
    </row>
    <row r="13" spans="1:8">
      <c r="A13" s="1">
        <v>42617</v>
      </c>
      <c r="G13" s="2">
        <f t="shared" si="0"/>
        <v>114562.66</v>
      </c>
      <c r="H13" s="2">
        <f t="shared" si="1"/>
        <v>-3687.34</v>
      </c>
    </row>
    <row r="14" spans="1:8">
      <c r="A14" s="1">
        <v>42618</v>
      </c>
      <c r="C14" s="2">
        <v>-2480</v>
      </c>
      <c r="G14" s="2">
        <f t="shared" si="0"/>
        <v>112082.66</v>
      </c>
      <c r="H14" s="2">
        <f t="shared" si="1"/>
        <v>-6167.34</v>
      </c>
    </row>
    <row r="15" spans="1:8">
      <c r="A15" s="1">
        <v>42619</v>
      </c>
      <c r="C15" s="2">
        <v>2864</v>
      </c>
      <c r="G15" s="2">
        <f t="shared" si="0"/>
        <v>114946.66</v>
      </c>
      <c r="H15" s="2">
        <f t="shared" si="1"/>
        <v>-3303.34</v>
      </c>
    </row>
    <row r="16" spans="1:8">
      <c r="A16" s="1">
        <v>42620</v>
      </c>
      <c r="C16" s="2">
        <v>-2589</v>
      </c>
      <c r="G16" s="2">
        <f t="shared" si="0"/>
        <v>112357.66</v>
      </c>
      <c r="H16" s="2">
        <f t="shared" si="1"/>
        <v>-5892.34</v>
      </c>
    </row>
    <row r="17" spans="1:8">
      <c r="A17" s="1">
        <v>42621</v>
      </c>
      <c r="C17" s="2">
        <v>-2146</v>
      </c>
      <c r="G17" s="2">
        <f t="shared" si="0"/>
        <v>110211.66</v>
      </c>
      <c r="H17" s="2">
        <f t="shared" si="1"/>
        <v>-8038.34</v>
      </c>
    </row>
    <row r="18" spans="1:8">
      <c r="A18" s="1">
        <v>42622</v>
      </c>
      <c r="C18" s="2">
        <v>-2587</v>
      </c>
      <c r="G18" s="2">
        <f t="shared" si="0"/>
        <v>107624.66</v>
      </c>
      <c r="H18" s="2">
        <f t="shared" si="1"/>
        <v>-10625.34</v>
      </c>
    </row>
    <row r="19" spans="1:8">
      <c r="A19" s="1">
        <v>42623</v>
      </c>
      <c r="G19" s="2">
        <f t="shared" si="0"/>
        <v>107624.66</v>
      </c>
      <c r="H19" s="2">
        <f t="shared" si="1"/>
        <v>-10625.34</v>
      </c>
    </row>
    <row r="20" spans="1:8">
      <c r="A20" s="1">
        <v>42624</v>
      </c>
      <c r="G20" s="2">
        <f t="shared" si="0"/>
        <v>107624.66</v>
      </c>
      <c r="H20" s="2">
        <f t="shared" si="1"/>
        <v>-10625.34</v>
      </c>
    </row>
    <row r="21" spans="1:8">
      <c r="A21" s="1">
        <v>42625</v>
      </c>
      <c r="C21" s="2">
        <v>-3453.1</v>
      </c>
      <c r="G21" s="2">
        <f t="shared" si="0"/>
        <v>104171.56</v>
      </c>
      <c r="H21" s="2">
        <f t="shared" si="1"/>
        <v>-14078.44</v>
      </c>
    </row>
    <row r="22" spans="1:8">
      <c r="A22" s="1">
        <v>42626</v>
      </c>
      <c r="C22" s="2">
        <v>705</v>
      </c>
      <c r="G22" s="2">
        <f t="shared" si="0"/>
        <v>104876.56</v>
      </c>
      <c r="H22" s="2">
        <f t="shared" si="1"/>
        <v>-13373.44</v>
      </c>
    </row>
    <row r="23" spans="1:8">
      <c r="A23" s="1">
        <v>42627</v>
      </c>
      <c r="C23" s="2">
        <v>-792</v>
      </c>
      <c r="G23" s="2">
        <f t="shared" si="0"/>
        <v>104084.56</v>
      </c>
      <c r="H23" s="2">
        <f t="shared" si="1"/>
        <v>-14165.44</v>
      </c>
    </row>
    <row r="24" spans="1:8">
      <c r="A24" s="1">
        <v>42628</v>
      </c>
      <c r="G24" s="2">
        <f t="shared" si="0"/>
        <v>104084.56</v>
      </c>
      <c r="H24" s="2">
        <f t="shared" si="1"/>
        <v>-14165.44</v>
      </c>
    </row>
    <row r="25" spans="1:8">
      <c r="A25" s="1">
        <v>42629</v>
      </c>
      <c r="G25" s="2">
        <f t="shared" si="0"/>
        <v>104084.56</v>
      </c>
      <c r="H25" s="2">
        <f t="shared" si="1"/>
        <v>-14165.44</v>
      </c>
    </row>
    <row r="26" spans="1:8">
      <c r="A26" s="1">
        <v>42630</v>
      </c>
      <c r="G26" s="2">
        <f t="shared" si="0"/>
        <v>104084.56</v>
      </c>
      <c r="H26" s="2">
        <f t="shared" si="1"/>
        <v>-14165.44</v>
      </c>
    </row>
    <row r="27" spans="1:8">
      <c r="A27" s="1">
        <v>42631</v>
      </c>
      <c r="G27" s="2">
        <f t="shared" si="0"/>
        <v>104084.56</v>
      </c>
      <c r="H27" s="2">
        <f t="shared" si="1"/>
        <v>-14165.44</v>
      </c>
    </row>
    <row r="28" spans="1:8">
      <c r="A28" s="1">
        <v>42632</v>
      </c>
      <c r="C28" s="2">
        <v>1498</v>
      </c>
      <c r="D28" s="2">
        <v>20</v>
      </c>
      <c r="G28" s="2">
        <f t="shared" si="0"/>
        <v>105582.56</v>
      </c>
      <c r="H28" s="2">
        <f t="shared" si="1"/>
        <v>-12667.44</v>
      </c>
    </row>
    <row r="29" spans="1:8">
      <c r="A29" s="1">
        <v>42633</v>
      </c>
      <c r="C29" s="2">
        <v>-500</v>
      </c>
      <c r="G29" s="2">
        <f t="shared" si="0"/>
        <v>105082.56</v>
      </c>
      <c r="H29" s="2">
        <f t="shared" si="1"/>
        <v>-13167.44</v>
      </c>
    </row>
    <row r="30" spans="1:8">
      <c r="A30" s="1">
        <v>42634</v>
      </c>
      <c r="C30" s="2">
        <v>503</v>
      </c>
      <c r="E30" s="2">
        <v>4.71</v>
      </c>
      <c r="G30" s="2">
        <f t="shared" si="0"/>
        <v>105585.56</v>
      </c>
      <c r="H30" s="2">
        <f t="shared" si="1"/>
        <v>-12664.44</v>
      </c>
    </row>
    <row r="31" spans="1:8">
      <c r="A31" s="1">
        <v>42635</v>
      </c>
      <c r="C31" s="2">
        <v>1073</v>
      </c>
      <c r="G31" s="2">
        <f t="shared" si="0"/>
        <v>106658.56</v>
      </c>
      <c r="H31" s="2">
        <f t="shared" si="1"/>
        <v>-11591.44</v>
      </c>
    </row>
    <row r="32" spans="1:8">
      <c r="A32" s="1">
        <v>42636</v>
      </c>
      <c r="C32" s="2">
        <v>-2710</v>
      </c>
      <c r="G32" s="2">
        <f t="shared" si="0"/>
        <v>103948.56</v>
      </c>
      <c r="H32" s="2">
        <f t="shared" si="1"/>
        <v>-14301.44</v>
      </c>
    </row>
    <row r="33" spans="1:8">
      <c r="A33" s="1">
        <v>42637</v>
      </c>
      <c r="G33" s="2">
        <f t="shared" si="0"/>
        <v>103948.56</v>
      </c>
      <c r="H33" s="2">
        <f t="shared" si="1"/>
        <v>-14301.44</v>
      </c>
    </row>
    <row r="34" spans="1:8">
      <c r="A34" s="1">
        <v>42638</v>
      </c>
      <c r="G34" s="2">
        <f t="shared" si="0"/>
        <v>103948.56</v>
      </c>
      <c r="H34" s="2">
        <f t="shared" si="1"/>
        <v>-14301.44</v>
      </c>
    </row>
    <row r="35" spans="1:8">
      <c r="A35" s="1">
        <v>42639</v>
      </c>
      <c r="C35" s="2">
        <v>-6572</v>
      </c>
      <c r="G35" s="2">
        <f t="shared" si="0"/>
        <v>97376.56</v>
      </c>
      <c r="H35" s="2">
        <f t="shared" si="1"/>
        <v>-20873.44</v>
      </c>
    </row>
    <row r="36" spans="1:8">
      <c r="A36" s="1">
        <v>42640</v>
      </c>
      <c r="C36" s="2">
        <v>2441</v>
      </c>
      <c r="D36" s="2">
        <v>30</v>
      </c>
      <c r="G36" s="2">
        <f t="shared" ref="G36:G67" si="2">SUM(B36:C36,G35)</f>
        <v>99817.56</v>
      </c>
      <c r="H36" s="2">
        <f t="shared" ref="H36:H67" si="3">H35+C36</f>
        <v>-18432.44</v>
      </c>
    </row>
    <row r="37" spans="1:8">
      <c r="A37" s="1">
        <v>42641</v>
      </c>
      <c r="C37" s="2">
        <v>-481</v>
      </c>
      <c r="D37" s="2">
        <v>2.8</v>
      </c>
      <c r="G37" s="2">
        <f t="shared" si="2"/>
        <v>99336.56</v>
      </c>
      <c r="H37" s="2">
        <f t="shared" si="3"/>
        <v>-18913.44</v>
      </c>
    </row>
    <row r="38" spans="1:8">
      <c r="A38" s="1">
        <v>42642</v>
      </c>
      <c r="C38" s="2">
        <v>379</v>
      </c>
      <c r="G38" s="2">
        <f t="shared" si="2"/>
        <v>99715.56</v>
      </c>
      <c r="H38" s="2">
        <f t="shared" si="3"/>
        <v>-18534.44</v>
      </c>
    </row>
    <row r="39" spans="1:12">
      <c r="A39" s="1">
        <v>42643</v>
      </c>
      <c r="C39" s="2">
        <v>-938</v>
      </c>
      <c r="G39" s="2">
        <f t="shared" si="2"/>
        <v>98777.56</v>
      </c>
      <c r="H39" s="2">
        <f t="shared" si="3"/>
        <v>-19472.44</v>
      </c>
      <c r="I39">
        <f>SUM(C10:C39)</f>
        <v>-16879.34</v>
      </c>
      <c r="J39" s="3">
        <f>I39/G11</f>
        <v>-0.147337186479434</v>
      </c>
      <c r="K39" s="4">
        <f>COUNT(C10:C39)</f>
        <v>20</v>
      </c>
      <c r="L39" s="3">
        <f>I39/COUNT(C10:C39)/G11</f>
        <v>-0.0073668593239717</v>
      </c>
    </row>
    <row r="40" spans="1:8">
      <c r="A40" s="1">
        <v>42644</v>
      </c>
      <c r="G40" s="2">
        <f t="shared" si="2"/>
        <v>98777.56</v>
      </c>
      <c r="H40" s="2">
        <f t="shared" si="3"/>
        <v>-19472.44</v>
      </c>
    </row>
    <row r="41" spans="1:8">
      <c r="A41" s="1">
        <v>42645</v>
      </c>
      <c r="G41" s="2">
        <f t="shared" si="2"/>
        <v>98777.56</v>
      </c>
      <c r="H41" s="2">
        <f t="shared" si="3"/>
        <v>-19472.44</v>
      </c>
    </row>
    <row r="42" spans="1:8">
      <c r="A42" s="1">
        <v>42646</v>
      </c>
      <c r="G42" s="2">
        <f t="shared" si="2"/>
        <v>98777.56</v>
      </c>
      <c r="H42" s="2">
        <f t="shared" si="3"/>
        <v>-19472.44</v>
      </c>
    </row>
    <row r="43" spans="1:8">
      <c r="A43" s="1">
        <v>42647</v>
      </c>
      <c r="G43" s="2">
        <f t="shared" si="2"/>
        <v>98777.56</v>
      </c>
      <c r="H43" s="2">
        <f t="shared" si="3"/>
        <v>-19472.44</v>
      </c>
    </row>
    <row r="44" spans="1:8">
      <c r="A44" s="1">
        <v>42648</v>
      </c>
      <c r="G44" s="2">
        <f t="shared" si="2"/>
        <v>98777.56</v>
      </c>
      <c r="H44" s="2">
        <f t="shared" si="3"/>
        <v>-19472.44</v>
      </c>
    </row>
    <row r="45" spans="1:8">
      <c r="A45" s="1">
        <v>42649</v>
      </c>
      <c r="G45" s="2">
        <f t="shared" si="2"/>
        <v>98777.56</v>
      </c>
      <c r="H45" s="2">
        <f t="shared" si="3"/>
        <v>-19472.44</v>
      </c>
    </row>
    <row r="46" spans="1:8">
      <c r="A46" s="1">
        <v>42650</v>
      </c>
      <c r="G46" s="2">
        <f t="shared" si="2"/>
        <v>98777.56</v>
      </c>
      <c r="H46" s="2">
        <f t="shared" si="3"/>
        <v>-19472.44</v>
      </c>
    </row>
    <row r="47" spans="1:8">
      <c r="A47" s="1">
        <v>42651</v>
      </c>
      <c r="G47" s="2">
        <f t="shared" si="2"/>
        <v>98777.56</v>
      </c>
      <c r="H47" s="2">
        <f t="shared" si="3"/>
        <v>-19472.44</v>
      </c>
    </row>
    <row r="48" spans="1:8">
      <c r="A48" s="1">
        <v>42652</v>
      </c>
      <c r="G48" s="2">
        <f t="shared" si="2"/>
        <v>98777.56</v>
      </c>
      <c r="H48" s="2">
        <f t="shared" si="3"/>
        <v>-19472.44</v>
      </c>
    </row>
    <row r="49" spans="1:8">
      <c r="A49" s="1">
        <v>42653</v>
      </c>
      <c r="C49" s="2">
        <v>4115.04</v>
      </c>
      <c r="G49" s="2">
        <f t="shared" si="2"/>
        <v>102892.6</v>
      </c>
      <c r="H49" s="2">
        <f t="shared" si="3"/>
        <v>-15357.4</v>
      </c>
    </row>
    <row r="50" spans="1:8">
      <c r="A50" s="1">
        <v>42654</v>
      </c>
      <c r="C50" s="2">
        <v>348.73</v>
      </c>
      <c r="F50" s="2">
        <v>-2</v>
      </c>
      <c r="G50" s="2">
        <f t="shared" si="2"/>
        <v>103241.33</v>
      </c>
      <c r="H50" s="2">
        <f t="shared" si="3"/>
        <v>-15008.67</v>
      </c>
    </row>
    <row r="51" spans="1:8">
      <c r="A51" s="1">
        <v>42655</v>
      </c>
      <c r="C51" s="2">
        <v>1304</v>
      </c>
      <c r="G51" s="2">
        <f t="shared" si="2"/>
        <v>104545.33</v>
      </c>
      <c r="H51" s="2">
        <f t="shared" si="3"/>
        <v>-13704.67</v>
      </c>
    </row>
    <row r="52" spans="1:8">
      <c r="A52" s="1">
        <v>42656</v>
      </c>
      <c r="C52" s="2">
        <v>229.71</v>
      </c>
      <c r="G52" s="2">
        <f t="shared" si="2"/>
        <v>104775.04</v>
      </c>
      <c r="H52" s="2">
        <f t="shared" si="3"/>
        <v>-13474.96</v>
      </c>
    </row>
    <row r="53" spans="1:8">
      <c r="A53" s="1">
        <v>42657</v>
      </c>
      <c r="C53" s="2">
        <v>2050.07</v>
      </c>
      <c r="G53" s="2">
        <f t="shared" si="2"/>
        <v>106825.11</v>
      </c>
      <c r="H53" s="2">
        <f t="shared" si="3"/>
        <v>-11424.89</v>
      </c>
    </row>
    <row r="54" spans="1:8">
      <c r="A54" s="1">
        <v>42658</v>
      </c>
      <c r="G54" s="2">
        <f t="shared" si="2"/>
        <v>106825.11</v>
      </c>
      <c r="H54" s="2">
        <f t="shared" si="3"/>
        <v>-11424.89</v>
      </c>
    </row>
    <row r="55" spans="1:8">
      <c r="A55" s="1">
        <v>42659</v>
      </c>
      <c r="G55" s="2">
        <f t="shared" si="2"/>
        <v>106825.11</v>
      </c>
      <c r="H55" s="2">
        <f t="shared" si="3"/>
        <v>-11424.89</v>
      </c>
    </row>
    <row r="56" spans="1:8">
      <c r="A56" s="1">
        <v>42660</v>
      </c>
      <c r="C56" s="2">
        <v>-1078</v>
      </c>
      <c r="G56" s="2">
        <f t="shared" si="2"/>
        <v>105747.11</v>
      </c>
      <c r="H56" s="2">
        <f t="shared" si="3"/>
        <v>-12502.89</v>
      </c>
    </row>
    <row r="57" spans="1:8">
      <c r="A57" s="1">
        <v>42661</v>
      </c>
      <c r="C57" s="2">
        <v>2323.46</v>
      </c>
      <c r="G57" s="2">
        <f t="shared" si="2"/>
        <v>108070.57</v>
      </c>
      <c r="H57" s="2">
        <f t="shared" si="3"/>
        <v>-10179.43</v>
      </c>
    </row>
    <row r="58" spans="1:8">
      <c r="A58" s="1">
        <v>42662</v>
      </c>
      <c r="C58" s="2">
        <v>1577</v>
      </c>
      <c r="F58" s="2">
        <v>-3</v>
      </c>
      <c r="G58" s="2">
        <f t="shared" si="2"/>
        <v>109647.57</v>
      </c>
      <c r="H58" s="2">
        <f t="shared" si="3"/>
        <v>-8602.43</v>
      </c>
    </row>
    <row r="59" spans="1:8">
      <c r="A59" s="1">
        <v>42663</v>
      </c>
      <c r="C59" s="2">
        <v>-247.58</v>
      </c>
      <c r="G59" s="2">
        <f t="shared" si="2"/>
        <v>109399.99</v>
      </c>
      <c r="H59" s="2">
        <f t="shared" si="3"/>
        <v>-8850.01</v>
      </c>
    </row>
    <row r="60" spans="1:8">
      <c r="A60" s="1">
        <v>42664</v>
      </c>
      <c r="C60" s="2">
        <v>131</v>
      </c>
      <c r="F60" s="2">
        <v>-0.28</v>
      </c>
      <c r="G60" s="2">
        <f t="shared" si="2"/>
        <v>109530.99</v>
      </c>
      <c r="H60" s="2">
        <f t="shared" si="3"/>
        <v>-8719.01</v>
      </c>
    </row>
    <row r="61" spans="1:8">
      <c r="A61" s="1">
        <v>42665</v>
      </c>
      <c r="G61" s="2">
        <f t="shared" si="2"/>
        <v>109530.99</v>
      </c>
      <c r="H61" s="2">
        <f t="shared" si="3"/>
        <v>-8719.01</v>
      </c>
    </row>
    <row r="62" spans="1:8">
      <c r="A62" s="1">
        <v>42666</v>
      </c>
      <c r="G62" s="2">
        <f t="shared" si="2"/>
        <v>109530.99</v>
      </c>
      <c r="H62" s="2">
        <f t="shared" si="3"/>
        <v>-8719.01</v>
      </c>
    </row>
    <row r="63" spans="1:8">
      <c r="A63" s="1">
        <v>42667</v>
      </c>
      <c r="C63" s="2">
        <v>1653</v>
      </c>
      <c r="G63" s="2">
        <f t="shared" si="2"/>
        <v>111183.99</v>
      </c>
      <c r="H63" s="2">
        <f t="shared" si="3"/>
        <v>-7066.01</v>
      </c>
    </row>
    <row r="64" spans="1:8">
      <c r="A64" s="1">
        <v>42668</v>
      </c>
      <c r="C64" s="2">
        <v>1437</v>
      </c>
      <c r="G64" s="2">
        <f t="shared" si="2"/>
        <v>112620.99</v>
      </c>
      <c r="H64" s="2">
        <f t="shared" si="3"/>
        <v>-5629.01</v>
      </c>
    </row>
    <row r="65" spans="1:8">
      <c r="A65" s="1">
        <v>42669</v>
      </c>
      <c r="C65" s="2">
        <v>-792.47</v>
      </c>
      <c r="G65" s="2">
        <f t="shared" si="2"/>
        <v>111828.52</v>
      </c>
      <c r="H65" s="2">
        <f t="shared" si="3"/>
        <v>-6421.48</v>
      </c>
    </row>
    <row r="66" spans="1:8">
      <c r="A66" s="1">
        <v>42670</v>
      </c>
      <c r="C66" s="2">
        <v>508</v>
      </c>
      <c r="G66" s="2">
        <f t="shared" si="2"/>
        <v>112336.52</v>
      </c>
      <c r="H66" s="2">
        <f t="shared" si="3"/>
        <v>-5913.48</v>
      </c>
    </row>
    <row r="67" spans="1:8">
      <c r="A67" s="1">
        <v>42671</v>
      </c>
      <c r="C67" s="2">
        <v>-1604.91</v>
      </c>
      <c r="G67" s="2">
        <f t="shared" si="2"/>
        <v>110731.61</v>
      </c>
      <c r="H67" s="2">
        <f t="shared" si="3"/>
        <v>-7518.39</v>
      </c>
    </row>
    <row r="68" spans="1:8">
      <c r="A68" s="1">
        <v>42672</v>
      </c>
      <c r="G68" s="2">
        <f t="shared" ref="G68:G99" si="4">SUM(B68:C68,G67)</f>
        <v>110731.61</v>
      </c>
      <c r="H68" s="2">
        <f t="shared" ref="H68:H99" si="5">H67+C68</f>
        <v>-7518.39</v>
      </c>
    </row>
    <row r="69" spans="1:8">
      <c r="A69" s="1">
        <v>42673</v>
      </c>
      <c r="G69" s="2">
        <f t="shared" si="4"/>
        <v>110731.61</v>
      </c>
      <c r="H69" s="2">
        <f t="shared" si="5"/>
        <v>-7518.39</v>
      </c>
    </row>
    <row r="70" spans="1:12">
      <c r="A70" s="1">
        <v>42674</v>
      </c>
      <c r="C70" s="2">
        <v>-1442</v>
      </c>
      <c r="G70" s="2">
        <f t="shared" si="4"/>
        <v>109289.61</v>
      </c>
      <c r="H70" s="2">
        <f t="shared" si="5"/>
        <v>-8960.39</v>
      </c>
      <c r="I70">
        <f>SUM(C40:C70)</f>
        <v>10512.05</v>
      </c>
      <c r="J70" s="3">
        <f>I70/G39</f>
        <v>0.106421438229493</v>
      </c>
      <c r="K70" s="4">
        <f>COUNT(C40:C70)</f>
        <v>16</v>
      </c>
      <c r="L70" s="3">
        <f>I70/COUNT(C40:C70)/G39</f>
        <v>0.00665133988934329</v>
      </c>
    </row>
    <row r="71" spans="1:8">
      <c r="A71" s="1">
        <v>42675</v>
      </c>
      <c r="C71" s="2">
        <v>2707</v>
      </c>
      <c r="G71" s="2">
        <f t="shared" si="4"/>
        <v>111996.61</v>
      </c>
      <c r="H71" s="2">
        <f t="shared" si="5"/>
        <v>-6253.39</v>
      </c>
    </row>
    <row r="72" spans="1:8">
      <c r="A72" s="1">
        <v>42676</v>
      </c>
      <c r="C72" s="2">
        <v>470.02</v>
      </c>
      <c r="G72" s="2">
        <f t="shared" si="4"/>
        <v>112466.63</v>
      </c>
      <c r="H72" s="2">
        <f t="shared" si="5"/>
        <v>-5783.37</v>
      </c>
    </row>
    <row r="73" spans="1:8">
      <c r="A73" s="1">
        <v>42677</v>
      </c>
      <c r="C73" s="2">
        <v>1249.72</v>
      </c>
      <c r="G73" s="2">
        <f t="shared" si="4"/>
        <v>113716.35</v>
      </c>
      <c r="H73" s="2">
        <f t="shared" si="5"/>
        <v>-4533.65</v>
      </c>
    </row>
    <row r="74" spans="1:8">
      <c r="A74" s="1">
        <v>42678</v>
      </c>
      <c r="C74" s="2">
        <v>1829.98</v>
      </c>
      <c r="G74" s="2">
        <f t="shared" si="4"/>
        <v>115546.33</v>
      </c>
      <c r="H74" s="2">
        <f t="shared" si="5"/>
        <v>-2703.67</v>
      </c>
    </row>
    <row r="75" spans="1:8">
      <c r="A75" s="1">
        <v>42679</v>
      </c>
      <c r="G75" s="2">
        <f t="shared" si="4"/>
        <v>115546.33</v>
      </c>
      <c r="H75" s="2">
        <f t="shared" si="5"/>
        <v>-2703.67</v>
      </c>
    </row>
    <row r="76" spans="1:8">
      <c r="A76" s="1">
        <v>42680</v>
      </c>
      <c r="G76" s="2">
        <f t="shared" si="4"/>
        <v>115546.33</v>
      </c>
      <c r="H76" s="2">
        <f t="shared" si="5"/>
        <v>-2703.67</v>
      </c>
    </row>
    <row r="77" spans="1:8">
      <c r="A77" s="1">
        <v>42681</v>
      </c>
      <c r="G77" s="2">
        <f t="shared" si="4"/>
        <v>115546.33</v>
      </c>
      <c r="H77" s="2">
        <f t="shared" si="5"/>
        <v>-2703.67</v>
      </c>
    </row>
    <row r="78" spans="1:8">
      <c r="A78" s="1">
        <v>42682</v>
      </c>
      <c r="G78" s="2">
        <f t="shared" si="4"/>
        <v>115546.33</v>
      </c>
      <c r="H78" s="2">
        <f t="shared" si="5"/>
        <v>-2703.67</v>
      </c>
    </row>
    <row r="79" spans="1:8">
      <c r="A79" s="1">
        <v>42683</v>
      </c>
      <c r="G79" s="2">
        <f t="shared" si="4"/>
        <v>115546.33</v>
      </c>
      <c r="H79" s="2">
        <f t="shared" si="5"/>
        <v>-2703.67</v>
      </c>
    </row>
    <row r="80" spans="1:8">
      <c r="A80" s="1">
        <v>42684</v>
      </c>
      <c r="G80" s="2">
        <f t="shared" si="4"/>
        <v>115546.33</v>
      </c>
      <c r="H80" s="2">
        <f t="shared" si="5"/>
        <v>-2703.67</v>
      </c>
    </row>
    <row r="81" spans="1:8">
      <c r="A81" s="1">
        <v>42685</v>
      </c>
      <c r="G81" s="2">
        <f t="shared" si="4"/>
        <v>115546.33</v>
      </c>
      <c r="H81" s="2">
        <f t="shared" si="5"/>
        <v>-2703.67</v>
      </c>
    </row>
    <row r="82" spans="1:8">
      <c r="A82" s="1">
        <v>42686</v>
      </c>
      <c r="G82" s="2">
        <f t="shared" si="4"/>
        <v>115546.33</v>
      </c>
      <c r="H82" s="2">
        <f t="shared" si="5"/>
        <v>-2703.67</v>
      </c>
    </row>
    <row r="83" spans="1:8">
      <c r="A83" s="1">
        <v>42687</v>
      </c>
      <c r="G83" s="2">
        <f t="shared" si="4"/>
        <v>115546.33</v>
      </c>
      <c r="H83" s="2">
        <f t="shared" si="5"/>
        <v>-2703.67</v>
      </c>
    </row>
    <row r="84" spans="1:8">
      <c r="A84" s="1">
        <v>42688</v>
      </c>
      <c r="G84" s="2">
        <f t="shared" si="4"/>
        <v>115546.33</v>
      </c>
      <c r="H84" s="2">
        <f t="shared" si="5"/>
        <v>-2703.67</v>
      </c>
    </row>
    <row r="85" spans="1:8">
      <c r="A85" s="1">
        <v>42689</v>
      </c>
      <c r="G85" s="2">
        <f t="shared" si="4"/>
        <v>115546.33</v>
      </c>
      <c r="H85" s="2">
        <f t="shared" si="5"/>
        <v>-2703.67</v>
      </c>
    </row>
    <row r="86" spans="1:8">
      <c r="A86" s="1">
        <v>42690</v>
      </c>
      <c r="G86" s="2">
        <f t="shared" si="4"/>
        <v>115546.33</v>
      </c>
      <c r="H86" s="2">
        <f t="shared" si="5"/>
        <v>-2703.67</v>
      </c>
    </row>
    <row r="87" spans="1:8">
      <c r="A87" s="1">
        <v>42691</v>
      </c>
      <c r="C87" s="2">
        <v>203.65</v>
      </c>
      <c r="G87" s="2">
        <f t="shared" si="4"/>
        <v>115749.98</v>
      </c>
      <c r="H87" s="2">
        <f t="shared" si="5"/>
        <v>-2500.02</v>
      </c>
    </row>
    <row r="88" spans="1:8">
      <c r="A88" s="1">
        <v>42692</v>
      </c>
      <c r="C88" s="2">
        <v>-935.99</v>
      </c>
      <c r="G88" s="2">
        <f t="shared" si="4"/>
        <v>114813.99</v>
      </c>
      <c r="H88" s="2">
        <f t="shared" si="5"/>
        <v>-3436.01</v>
      </c>
    </row>
    <row r="89" spans="1:8">
      <c r="A89" s="1">
        <v>42693</v>
      </c>
      <c r="G89" s="2">
        <f t="shared" si="4"/>
        <v>114813.99</v>
      </c>
      <c r="H89" s="2">
        <f t="shared" si="5"/>
        <v>-3436.01</v>
      </c>
    </row>
    <row r="90" spans="1:8">
      <c r="A90" s="1">
        <v>42694</v>
      </c>
      <c r="G90" s="2">
        <f t="shared" si="4"/>
        <v>114813.99</v>
      </c>
      <c r="H90" s="2">
        <f t="shared" si="5"/>
        <v>-3436.01</v>
      </c>
    </row>
    <row r="91" spans="1:8">
      <c r="A91" s="1">
        <v>42695</v>
      </c>
      <c r="C91" s="2">
        <v>1776</v>
      </c>
      <c r="G91" s="2">
        <f t="shared" si="4"/>
        <v>116589.99</v>
      </c>
      <c r="H91" s="2">
        <f t="shared" si="5"/>
        <v>-1660.01</v>
      </c>
    </row>
    <row r="92" spans="1:8">
      <c r="A92" s="1">
        <v>42696</v>
      </c>
      <c r="C92" s="2">
        <v>3212</v>
      </c>
      <c r="G92" s="2">
        <f t="shared" si="4"/>
        <v>119801.99</v>
      </c>
      <c r="H92" s="2">
        <f t="shared" si="5"/>
        <v>1551.99</v>
      </c>
    </row>
    <row r="93" spans="1:8">
      <c r="A93" s="1">
        <v>42697</v>
      </c>
      <c r="C93" s="2">
        <v>-4537.06</v>
      </c>
      <c r="G93" s="2">
        <f t="shared" si="4"/>
        <v>115264.93</v>
      </c>
      <c r="H93" s="2">
        <f t="shared" si="5"/>
        <v>-2985.07</v>
      </c>
    </row>
    <row r="94" spans="1:8">
      <c r="A94" s="1">
        <v>42698</v>
      </c>
      <c r="C94" s="2">
        <v>-2453</v>
      </c>
      <c r="G94" s="2">
        <f t="shared" si="4"/>
        <v>112811.93</v>
      </c>
      <c r="H94" s="2">
        <f t="shared" si="5"/>
        <v>-5438.07</v>
      </c>
    </row>
    <row r="95" spans="1:8">
      <c r="A95" s="1">
        <v>42699</v>
      </c>
      <c r="C95" s="2">
        <v>-709</v>
      </c>
      <c r="G95" s="2">
        <f t="shared" si="4"/>
        <v>112102.93</v>
      </c>
      <c r="H95" s="2">
        <f t="shared" si="5"/>
        <v>-6147.07</v>
      </c>
    </row>
    <row r="96" spans="1:8">
      <c r="A96" s="1">
        <v>42700</v>
      </c>
      <c r="G96" s="2">
        <f t="shared" si="4"/>
        <v>112102.93</v>
      </c>
      <c r="H96" s="2">
        <f t="shared" si="5"/>
        <v>-6147.07</v>
      </c>
    </row>
    <row r="97" spans="1:8">
      <c r="A97" s="1">
        <v>42701</v>
      </c>
      <c r="G97" s="2">
        <f t="shared" si="4"/>
        <v>112102.93</v>
      </c>
      <c r="H97" s="2">
        <f t="shared" si="5"/>
        <v>-6147.07</v>
      </c>
    </row>
    <row r="98" spans="1:8">
      <c r="A98" s="1">
        <v>42702</v>
      </c>
      <c r="C98" s="2">
        <v>1264</v>
      </c>
      <c r="G98" s="2">
        <f t="shared" si="4"/>
        <v>113366.93</v>
      </c>
      <c r="H98" s="2">
        <f t="shared" si="5"/>
        <v>-4883.07</v>
      </c>
    </row>
    <row r="99" spans="1:8">
      <c r="A99" s="1">
        <v>42703</v>
      </c>
      <c r="C99" s="2">
        <v>-2704</v>
      </c>
      <c r="G99" s="2">
        <f t="shared" si="4"/>
        <v>110662.93</v>
      </c>
      <c r="H99" s="2">
        <f t="shared" si="5"/>
        <v>-7587.07</v>
      </c>
    </row>
    <row r="100" spans="1:12">
      <c r="A100" s="1">
        <v>42704</v>
      </c>
      <c r="C100" s="2">
        <v>-272</v>
      </c>
      <c r="G100" s="2">
        <f t="shared" ref="G100:G131" si="6">SUM(B100:C100,G99)</f>
        <v>110390.93</v>
      </c>
      <c r="H100" s="2">
        <f t="shared" ref="H100:H131" si="7">H99+C100</f>
        <v>-7859.07</v>
      </c>
      <c r="I100">
        <f>SUM(C71:C100)</f>
        <v>1101.32</v>
      </c>
      <c r="J100" s="3">
        <f>I100/G70</f>
        <v>0.0100770786902799</v>
      </c>
      <c r="K100" s="4">
        <f>COUNT(C71:C100)</f>
        <v>14</v>
      </c>
      <c r="L100" s="3">
        <f>I100/COUNT(C71:C100)/G70</f>
        <v>0.000719791335019991</v>
      </c>
    </row>
    <row r="101" spans="1:8">
      <c r="A101" s="1">
        <v>42705</v>
      </c>
      <c r="C101" s="2">
        <v>969</v>
      </c>
      <c r="G101" s="2">
        <f t="shared" si="6"/>
        <v>111359.93</v>
      </c>
      <c r="H101" s="2">
        <f t="shared" si="7"/>
        <v>-6890.07</v>
      </c>
    </row>
    <row r="102" spans="1:8">
      <c r="A102" s="1">
        <v>42706</v>
      </c>
      <c r="C102" s="2">
        <v>-1134</v>
      </c>
      <c r="G102" s="2">
        <f t="shared" si="6"/>
        <v>110225.93</v>
      </c>
      <c r="H102" s="2">
        <f t="shared" si="7"/>
        <v>-8024.07</v>
      </c>
    </row>
    <row r="103" spans="1:8">
      <c r="A103" s="1">
        <v>42707</v>
      </c>
      <c r="G103" s="2">
        <f t="shared" si="6"/>
        <v>110225.93</v>
      </c>
      <c r="H103" s="2">
        <f t="shared" si="7"/>
        <v>-8024.07</v>
      </c>
    </row>
    <row r="104" spans="1:8">
      <c r="A104" s="1">
        <v>42708</v>
      </c>
      <c r="G104" s="2">
        <f t="shared" si="6"/>
        <v>110225.93</v>
      </c>
      <c r="H104" s="2">
        <f t="shared" si="7"/>
        <v>-8024.07</v>
      </c>
    </row>
    <row r="105" spans="1:8">
      <c r="A105" s="1">
        <v>42709</v>
      </c>
      <c r="C105" s="2">
        <v>1612</v>
      </c>
      <c r="G105" s="2">
        <f t="shared" si="6"/>
        <v>111837.93</v>
      </c>
      <c r="H105" s="2">
        <f t="shared" si="7"/>
        <v>-6412.07</v>
      </c>
    </row>
    <row r="106" spans="1:8">
      <c r="A106" s="1">
        <v>42710</v>
      </c>
      <c r="C106" s="2">
        <v>2176</v>
      </c>
      <c r="G106" s="2">
        <f t="shared" si="6"/>
        <v>114013.93</v>
      </c>
      <c r="H106" s="2">
        <f t="shared" si="7"/>
        <v>-4236.07</v>
      </c>
    </row>
    <row r="107" spans="1:8">
      <c r="A107" s="1">
        <v>42711</v>
      </c>
      <c r="C107" s="2">
        <v>468</v>
      </c>
      <c r="G107" s="2">
        <f t="shared" si="6"/>
        <v>114481.93</v>
      </c>
      <c r="H107" s="2">
        <f t="shared" si="7"/>
        <v>-3768.07</v>
      </c>
    </row>
    <row r="108" spans="1:8">
      <c r="A108" s="1">
        <v>42712</v>
      </c>
      <c r="C108" s="2">
        <v>-1192</v>
      </c>
      <c r="G108" s="2">
        <f t="shared" si="6"/>
        <v>113289.93</v>
      </c>
      <c r="H108" s="2">
        <f t="shared" si="7"/>
        <v>-4960.07</v>
      </c>
    </row>
    <row r="109" spans="1:8">
      <c r="A109" s="1">
        <v>42713</v>
      </c>
      <c r="C109" s="2">
        <v>-2897</v>
      </c>
      <c r="G109" s="2">
        <f t="shared" si="6"/>
        <v>110392.93</v>
      </c>
      <c r="H109" s="2">
        <f t="shared" si="7"/>
        <v>-7857.07</v>
      </c>
    </row>
    <row r="110" spans="1:8">
      <c r="A110" s="1">
        <v>42714</v>
      </c>
      <c r="G110" s="2">
        <f t="shared" si="6"/>
        <v>110392.93</v>
      </c>
      <c r="H110" s="2">
        <f t="shared" si="7"/>
        <v>-7857.07</v>
      </c>
    </row>
    <row r="111" spans="1:8">
      <c r="A111" s="1">
        <v>42715</v>
      </c>
      <c r="G111" s="2">
        <f t="shared" si="6"/>
        <v>110392.93</v>
      </c>
      <c r="H111" s="2">
        <f t="shared" si="7"/>
        <v>-7857.07</v>
      </c>
    </row>
    <row r="112" spans="1:8">
      <c r="A112" s="1">
        <v>42716</v>
      </c>
      <c r="C112" s="2">
        <v>-8479</v>
      </c>
      <c r="G112" s="2">
        <f t="shared" si="6"/>
        <v>101913.93</v>
      </c>
      <c r="H112" s="2">
        <f t="shared" si="7"/>
        <v>-16336.07</v>
      </c>
    </row>
    <row r="113" spans="1:8">
      <c r="A113" s="1">
        <v>42717</v>
      </c>
      <c r="C113" s="2">
        <v>-64</v>
      </c>
      <c r="G113" s="2">
        <f t="shared" si="6"/>
        <v>101849.93</v>
      </c>
      <c r="H113" s="2">
        <f t="shared" si="7"/>
        <v>-16400.07</v>
      </c>
    </row>
    <row r="114" spans="1:8">
      <c r="A114" s="1">
        <v>42718</v>
      </c>
      <c r="C114" s="2">
        <v>-1709</v>
      </c>
      <c r="G114" s="2">
        <f t="shared" si="6"/>
        <v>100140.93</v>
      </c>
      <c r="H114" s="2">
        <f t="shared" si="7"/>
        <v>-18109.07</v>
      </c>
    </row>
    <row r="115" spans="1:8">
      <c r="A115" s="1">
        <v>42719</v>
      </c>
      <c r="C115" s="2">
        <v>1892</v>
      </c>
      <c r="G115" s="2">
        <f t="shared" si="6"/>
        <v>102032.93</v>
      </c>
      <c r="H115" s="2">
        <f t="shared" si="7"/>
        <v>-16217.07</v>
      </c>
    </row>
    <row r="116" spans="1:8">
      <c r="A116" s="1">
        <v>42720</v>
      </c>
      <c r="C116" s="2">
        <v>2725</v>
      </c>
      <c r="G116" s="2">
        <f t="shared" si="6"/>
        <v>104757.93</v>
      </c>
      <c r="H116" s="2">
        <f t="shared" si="7"/>
        <v>-13492.07</v>
      </c>
    </row>
    <row r="117" spans="1:8">
      <c r="A117" s="1">
        <v>42721</v>
      </c>
      <c r="G117" s="2">
        <f t="shared" si="6"/>
        <v>104757.93</v>
      </c>
      <c r="H117" s="2">
        <f t="shared" si="7"/>
        <v>-13492.07</v>
      </c>
    </row>
    <row r="118" spans="1:8">
      <c r="A118" s="1">
        <v>42722</v>
      </c>
      <c r="G118" s="2">
        <f t="shared" si="6"/>
        <v>104757.93</v>
      </c>
      <c r="H118" s="2">
        <f t="shared" si="7"/>
        <v>-13492.07</v>
      </c>
    </row>
    <row r="119" spans="1:8">
      <c r="A119" s="1">
        <v>42723</v>
      </c>
      <c r="C119" s="2">
        <v>-2307</v>
      </c>
      <c r="G119" s="2">
        <f t="shared" si="6"/>
        <v>102450.93</v>
      </c>
      <c r="H119" s="2">
        <f t="shared" si="7"/>
        <v>-15799.07</v>
      </c>
    </row>
    <row r="120" spans="1:8">
      <c r="A120" s="1">
        <v>42724</v>
      </c>
      <c r="C120" s="2">
        <v>751</v>
      </c>
      <c r="G120" s="2">
        <f t="shared" si="6"/>
        <v>103201.93</v>
      </c>
      <c r="H120" s="2">
        <f t="shared" si="7"/>
        <v>-15048.07</v>
      </c>
    </row>
    <row r="121" spans="1:8">
      <c r="A121" s="1">
        <v>42725</v>
      </c>
      <c r="C121" s="2">
        <v>1829</v>
      </c>
      <c r="G121" s="2">
        <f t="shared" si="6"/>
        <v>105030.93</v>
      </c>
      <c r="H121" s="2">
        <f t="shared" si="7"/>
        <v>-13219.07</v>
      </c>
    </row>
    <row r="122" spans="1:8">
      <c r="A122" s="1">
        <v>42726</v>
      </c>
      <c r="C122" s="2">
        <v>152</v>
      </c>
      <c r="G122" s="2">
        <f t="shared" si="6"/>
        <v>105182.93</v>
      </c>
      <c r="H122" s="2">
        <f t="shared" si="7"/>
        <v>-13067.07</v>
      </c>
    </row>
    <row r="123" spans="1:8">
      <c r="A123" s="1">
        <v>42727</v>
      </c>
      <c r="C123" s="2">
        <v>-3919</v>
      </c>
      <c r="G123" s="2">
        <f t="shared" si="6"/>
        <v>101263.93</v>
      </c>
      <c r="H123" s="2">
        <f t="shared" si="7"/>
        <v>-16986.07</v>
      </c>
    </row>
    <row r="124" spans="1:8">
      <c r="A124" s="1">
        <v>42728</v>
      </c>
      <c r="G124" s="2">
        <f t="shared" si="6"/>
        <v>101263.93</v>
      </c>
      <c r="H124" s="2">
        <f t="shared" si="7"/>
        <v>-16986.07</v>
      </c>
    </row>
    <row r="125" spans="1:8">
      <c r="A125" s="1">
        <v>42729</v>
      </c>
      <c r="G125" s="2">
        <f t="shared" si="6"/>
        <v>101263.93</v>
      </c>
      <c r="H125" s="2">
        <f t="shared" si="7"/>
        <v>-16986.07</v>
      </c>
    </row>
    <row r="126" spans="1:8">
      <c r="A126" s="1">
        <v>42730</v>
      </c>
      <c r="C126" s="2">
        <v>2729</v>
      </c>
      <c r="G126" s="2">
        <f t="shared" si="6"/>
        <v>103992.93</v>
      </c>
      <c r="H126" s="2">
        <f t="shared" si="7"/>
        <v>-14257.07</v>
      </c>
    </row>
    <row r="127" spans="1:8">
      <c r="A127" s="1">
        <v>42731</v>
      </c>
      <c r="C127" s="2">
        <v>-1218</v>
      </c>
      <c r="G127" s="2">
        <f t="shared" si="6"/>
        <v>102774.93</v>
      </c>
      <c r="H127" s="2">
        <f t="shared" si="7"/>
        <v>-15475.07</v>
      </c>
    </row>
    <row r="128" spans="1:8">
      <c r="A128" s="1">
        <v>42732</v>
      </c>
      <c r="C128" s="2">
        <v>-1620</v>
      </c>
      <c r="G128" s="2">
        <f t="shared" si="6"/>
        <v>101154.93</v>
      </c>
      <c r="H128" s="2">
        <f t="shared" si="7"/>
        <v>-17095.07</v>
      </c>
    </row>
    <row r="129" spans="1:8">
      <c r="A129" s="1">
        <v>42733</v>
      </c>
      <c r="C129" s="2">
        <v>-342</v>
      </c>
      <c r="G129" s="2">
        <f t="shared" si="6"/>
        <v>100812.93</v>
      </c>
      <c r="H129" s="2">
        <f t="shared" si="7"/>
        <v>-17437.07</v>
      </c>
    </row>
    <row r="130" spans="1:8">
      <c r="A130" s="1">
        <v>42734</v>
      </c>
      <c r="C130" s="2">
        <v>-354</v>
      </c>
      <c r="G130" s="2">
        <f t="shared" si="6"/>
        <v>100458.93</v>
      </c>
      <c r="H130" s="2">
        <f t="shared" si="7"/>
        <v>-17791.07</v>
      </c>
    </row>
    <row r="131" spans="1:12">
      <c r="A131" s="1">
        <v>42735</v>
      </c>
      <c r="G131" s="2">
        <f t="shared" si="6"/>
        <v>100458.93</v>
      </c>
      <c r="H131" s="2">
        <f t="shared" si="7"/>
        <v>-17791.07</v>
      </c>
      <c r="I131">
        <f>SUM(C101:C131)</f>
        <v>-9932</v>
      </c>
      <c r="J131" s="3">
        <f>I131/G100</f>
        <v>-0.0899711597682889</v>
      </c>
      <c r="K131" s="4">
        <f>COUNT(C101:C131)</f>
        <v>22</v>
      </c>
      <c r="L131" s="3">
        <f>I131/COUNT(C101:C131)/G100</f>
        <v>-0.00408959817128586</v>
      </c>
    </row>
    <row r="132" spans="1:8">
      <c r="A132" s="1">
        <v>42736</v>
      </c>
      <c r="G132" s="2">
        <f t="shared" ref="G132:G163" si="8">SUM(B132:C132,G131)</f>
        <v>100458.93</v>
      </c>
      <c r="H132" s="2">
        <f t="shared" ref="H132:H163" si="9">H131+C132</f>
        <v>-17791.07</v>
      </c>
    </row>
    <row r="133" spans="1:8">
      <c r="A133" s="1">
        <v>42737</v>
      </c>
      <c r="G133" s="2">
        <f t="shared" si="8"/>
        <v>100458.93</v>
      </c>
      <c r="H133" s="2">
        <f t="shared" si="9"/>
        <v>-17791.07</v>
      </c>
    </row>
    <row r="134" spans="1:8">
      <c r="A134" s="1">
        <v>42738</v>
      </c>
      <c r="C134" s="2">
        <v>747</v>
      </c>
      <c r="G134" s="2">
        <f t="shared" si="8"/>
        <v>101205.93</v>
      </c>
      <c r="H134" s="2">
        <f t="shared" si="9"/>
        <v>-17044.07</v>
      </c>
    </row>
    <row r="135" spans="1:8">
      <c r="A135" s="1">
        <v>42739</v>
      </c>
      <c r="C135" s="2">
        <v>1108</v>
      </c>
      <c r="G135" s="2">
        <f t="shared" si="8"/>
        <v>102313.93</v>
      </c>
      <c r="H135" s="2">
        <f t="shared" si="9"/>
        <v>-15936.07</v>
      </c>
    </row>
    <row r="136" spans="1:8">
      <c r="A136" s="1">
        <v>42740</v>
      </c>
      <c r="C136" s="2">
        <v>213</v>
      </c>
      <c r="G136" s="2">
        <f t="shared" si="8"/>
        <v>102526.93</v>
      </c>
      <c r="H136" s="2">
        <f t="shared" si="9"/>
        <v>-15723.07</v>
      </c>
    </row>
    <row r="137" spans="1:8">
      <c r="A137" s="1">
        <v>42741</v>
      </c>
      <c r="C137" s="2">
        <v>-3156</v>
      </c>
      <c r="G137" s="2">
        <f t="shared" si="8"/>
        <v>99370.93</v>
      </c>
      <c r="H137" s="2">
        <f t="shared" si="9"/>
        <v>-18879.07</v>
      </c>
    </row>
    <row r="138" spans="1:8">
      <c r="A138" s="1">
        <v>42742</v>
      </c>
      <c r="G138" s="2">
        <f t="shared" si="8"/>
        <v>99370.93</v>
      </c>
      <c r="H138" s="2">
        <f t="shared" si="9"/>
        <v>-18879.07</v>
      </c>
    </row>
    <row r="139" spans="1:8">
      <c r="A139" s="1">
        <v>42743</v>
      </c>
      <c r="G139" s="2">
        <f t="shared" si="8"/>
        <v>99370.93</v>
      </c>
      <c r="H139" s="2">
        <f t="shared" si="9"/>
        <v>-18879.07</v>
      </c>
    </row>
    <row r="140" spans="1:8">
      <c r="A140" s="1">
        <v>42744</v>
      </c>
      <c r="C140" s="2">
        <v>201</v>
      </c>
      <c r="G140" s="2">
        <f t="shared" si="8"/>
        <v>99571.93</v>
      </c>
      <c r="H140" s="2">
        <f t="shared" si="9"/>
        <v>-18678.07</v>
      </c>
    </row>
    <row r="141" spans="1:8">
      <c r="A141" s="1">
        <v>42745</v>
      </c>
      <c r="C141" s="2">
        <v>-93.67</v>
      </c>
      <c r="G141" s="2">
        <f t="shared" si="8"/>
        <v>99478.26</v>
      </c>
      <c r="H141" s="2">
        <f t="shared" si="9"/>
        <v>-18771.74</v>
      </c>
    </row>
    <row r="142" spans="1:8">
      <c r="A142" s="1">
        <v>42746</v>
      </c>
      <c r="C142" s="2">
        <v>-3682</v>
      </c>
      <c r="G142" s="2">
        <f t="shared" si="8"/>
        <v>95796.26</v>
      </c>
      <c r="H142" s="2">
        <f t="shared" si="9"/>
        <v>-22453.74</v>
      </c>
    </row>
    <row r="143" spans="1:8">
      <c r="A143" s="1">
        <v>42747</v>
      </c>
      <c r="C143" s="2">
        <v>-2145</v>
      </c>
      <c r="G143" s="2">
        <f t="shared" si="8"/>
        <v>93651.26</v>
      </c>
      <c r="H143" s="2">
        <f t="shared" si="9"/>
        <v>-24598.74</v>
      </c>
    </row>
    <row r="144" spans="1:8">
      <c r="A144" s="1">
        <v>42748</v>
      </c>
      <c r="C144" s="2">
        <v>-3567</v>
      </c>
      <c r="G144" s="2">
        <f t="shared" si="8"/>
        <v>90084.26</v>
      </c>
      <c r="H144" s="2">
        <f t="shared" si="9"/>
        <v>-28165.74</v>
      </c>
    </row>
    <row r="145" spans="1:8">
      <c r="A145" s="1">
        <v>42749</v>
      </c>
      <c r="G145" s="2">
        <f t="shared" si="8"/>
        <v>90084.26</v>
      </c>
      <c r="H145" s="2">
        <f t="shared" si="9"/>
        <v>-28165.74</v>
      </c>
    </row>
    <row r="146" spans="1:8">
      <c r="A146" s="1">
        <v>42750</v>
      </c>
      <c r="G146" s="2">
        <f t="shared" si="8"/>
        <v>90084.26</v>
      </c>
      <c r="H146" s="2">
        <f t="shared" si="9"/>
        <v>-28165.74</v>
      </c>
    </row>
    <row r="147" spans="1:8">
      <c r="A147" s="1">
        <v>42751</v>
      </c>
      <c r="C147" s="2">
        <v>-6049</v>
      </c>
      <c r="G147" s="2">
        <f t="shared" si="8"/>
        <v>84035.26</v>
      </c>
      <c r="H147" s="2">
        <f t="shared" si="9"/>
        <v>-34214.74</v>
      </c>
    </row>
    <row r="148" spans="1:8">
      <c r="A148" s="1">
        <v>42752</v>
      </c>
      <c r="C148" s="2">
        <v>2291</v>
      </c>
      <c r="G148" s="2">
        <f t="shared" si="8"/>
        <v>86326.26</v>
      </c>
      <c r="H148" s="2">
        <f t="shared" si="9"/>
        <v>-31923.74</v>
      </c>
    </row>
    <row r="149" spans="1:8">
      <c r="A149" s="1">
        <v>42753</v>
      </c>
      <c r="C149" s="2">
        <v>-2407</v>
      </c>
      <c r="G149" s="2">
        <f t="shared" si="8"/>
        <v>83919.26</v>
      </c>
      <c r="H149" s="2">
        <f t="shared" si="9"/>
        <v>-34330.74</v>
      </c>
    </row>
    <row r="150" spans="1:8">
      <c r="A150" s="1">
        <v>42754</v>
      </c>
      <c r="C150" s="2">
        <v>433</v>
      </c>
      <c r="G150" s="2">
        <f t="shared" si="8"/>
        <v>84352.26</v>
      </c>
      <c r="H150" s="2">
        <f t="shared" si="9"/>
        <v>-33897.74</v>
      </c>
    </row>
    <row r="151" spans="1:8">
      <c r="A151" s="1">
        <v>42755</v>
      </c>
      <c r="C151" s="2">
        <v>1319</v>
      </c>
      <c r="G151" s="2">
        <f t="shared" si="8"/>
        <v>85671.26</v>
      </c>
      <c r="H151" s="2">
        <f t="shared" si="9"/>
        <v>-32578.74</v>
      </c>
    </row>
    <row r="152" spans="1:8">
      <c r="A152" s="1">
        <v>42756</v>
      </c>
      <c r="G152" s="2">
        <f t="shared" si="8"/>
        <v>85671.26</v>
      </c>
      <c r="H152" s="2">
        <f t="shared" si="9"/>
        <v>-32578.74</v>
      </c>
    </row>
    <row r="153" spans="1:8">
      <c r="A153" s="1">
        <v>42757</v>
      </c>
      <c r="G153" s="2">
        <f t="shared" si="8"/>
        <v>85671.26</v>
      </c>
      <c r="H153" s="2">
        <f t="shared" si="9"/>
        <v>-32578.74</v>
      </c>
    </row>
    <row r="154" spans="1:8">
      <c r="A154" s="1">
        <v>42758</v>
      </c>
      <c r="C154" s="2">
        <v>800</v>
      </c>
      <c r="G154" s="2">
        <f t="shared" si="8"/>
        <v>86471.26</v>
      </c>
      <c r="H154" s="2">
        <f t="shared" si="9"/>
        <v>-31778.74</v>
      </c>
    </row>
    <row r="155" spans="1:8">
      <c r="A155" s="1">
        <v>42759</v>
      </c>
      <c r="C155" s="2">
        <v>-515</v>
      </c>
      <c r="G155" s="2">
        <f t="shared" si="8"/>
        <v>85956.26</v>
      </c>
      <c r="H155" s="2">
        <f t="shared" si="9"/>
        <v>-32293.74</v>
      </c>
    </row>
    <row r="156" spans="1:8">
      <c r="A156" s="1">
        <v>42760</v>
      </c>
      <c r="C156" s="2">
        <v>185</v>
      </c>
      <c r="G156" s="2">
        <f t="shared" si="8"/>
        <v>86141.26</v>
      </c>
      <c r="H156" s="2">
        <f t="shared" si="9"/>
        <v>-32108.74</v>
      </c>
    </row>
    <row r="157" spans="1:8">
      <c r="A157" s="1">
        <v>42761</v>
      </c>
      <c r="C157" s="2">
        <v>533</v>
      </c>
      <c r="G157" s="2">
        <f t="shared" si="8"/>
        <v>86674.26</v>
      </c>
      <c r="H157" s="2">
        <f t="shared" si="9"/>
        <v>-31575.74</v>
      </c>
    </row>
    <row r="158" spans="1:8">
      <c r="A158" s="1">
        <v>42762</v>
      </c>
      <c r="G158" s="2">
        <f t="shared" si="8"/>
        <v>86674.26</v>
      </c>
      <c r="H158" s="2">
        <f t="shared" si="9"/>
        <v>-31575.74</v>
      </c>
    </row>
    <row r="159" spans="1:8">
      <c r="A159" s="1">
        <v>42763</v>
      </c>
      <c r="G159" s="2">
        <f t="shared" si="8"/>
        <v>86674.26</v>
      </c>
      <c r="H159" s="2">
        <f t="shared" si="9"/>
        <v>-31575.74</v>
      </c>
    </row>
    <row r="160" spans="1:8">
      <c r="A160" s="1">
        <v>42764</v>
      </c>
      <c r="G160" s="2">
        <f t="shared" si="8"/>
        <v>86674.26</v>
      </c>
      <c r="H160" s="2">
        <f t="shared" si="9"/>
        <v>-31575.74</v>
      </c>
    </row>
    <row r="161" spans="1:8">
      <c r="A161" s="1">
        <v>42765</v>
      </c>
      <c r="G161" s="2">
        <f t="shared" si="8"/>
        <v>86674.26</v>
      </c>
      <c r="H161" s="2">
        <f t="shared" si="9"/>
        <v>-31575.74</v>
      </c>
    </row>
    <row r="162" spans="1:12">
      <c r="A162" s="1">
        <v>42766</v>
      </c>
      <c r="G162" s="2">
        <f t="shared" si="8"/>
        <v>86674.26</v>
      </c>
      <c r="H162" s="2">
        <f t="shared" si="9"/>
        <v>-31575.74</v>
      </c>
      <c r="I162">
        <f>SUM(C132:C162)</f>
        <v>-13784.67</v>
      </c>
      <c r="J162" s="3">
        <f>I162/G131</f>
        <v>-0.13721697015885</v>
      </c>
      <c r="K162" s="4">
        <f>COUNT(C132:C162)</f>
        <v>18</v>
      </c>
      <c r="L162" s="3">
        <f>I162/COUNT(C132:C162)/G131</f>
        <v>-0.007623165008825</v>
      </c>
    </row>
    <row r="163" spans="1:8">
      <c r="A163" s="1">
        <v>42767</v>
      </c>
      <c r="G163" s="2">
        <f t="shared" si="8"/>
        <v>86674.26</v>
      </c>
      <c r="H163" s="2">
        <f t="shared" si="9"/>
        <v>-31575.74</v>
      </c>
    </row>
    <row r="164" spans="1:8">
      <c r="A164" s="1">
        <v>42768</v>
      </c>
      <c r="G164" s="2">
        <f t="shared" ref="G164:G189" si="10">SUM(B164:C164,G163)</f>
        <v>86674.26</v>
      </c>
      <c r="H164" s="2">
        <f t="shared" ref="H164:H189" si="11">H163+C164</f>
        <v>-31575.74</v>
      </c>
    </row>
    <row r="165" spans="1:8">
      <c r="A165" s="1">
        <v>42769</v>
      </c>
      <c r="C165" s="2">
        <v>-498</v>
      </c>
      <c r="G165" s="2">
        <f t="shared" si="10"/>
        <v>86176.26</v>
      </c>
      <c r="H165" s="2">
        <f t="shared" si="11"/>
        <v>-32073.74</v>
      </c>
    </row>
    <row r="166" spans="1:8">
      <c r="A166" s="1">
        <v>42770</v>
      </c>
      <c r="G166" s="2">
        <f t="shared" si="10"/>
        <v>86176.26</v>
      </c>
      <c r="H166" s="2">
        <f t="shared" si="11"/>
        <v>-32073.74</v>
      </c>
    </row>
    <row r="167" spans="1:8">
      <c r="A167" s="1">
        <v>42771</v>
      </c>
      <c r="G167" s="2">
        <f t="shared" si="10"/>
        <v>86176.26</v>
      </c>
      <c r="H167" s="2">
        <f t="shared" si="11"/>
        <v>-32073.74</v>
      </c>
    </row>
    <row r="168" spans="1:8">
      <c r="A168" s="1">
        <v>42772</v>
      </c>
      <c r="C168" s="2">
        <v>2465</v>
      </c>
      <c r="G168" s="2">
        <f t="shared" si="10"/>
        <v>88641.26</v>
      </c>
      <c r="H168" s="2">
        <f t="shared" si="11"/>
        <v>-29608.74</v>
      </c>
    </row>
    <row r="169" spans="1:8">
      <c r="A169" s="1">
        <v>42773</v>
      </c>
      <c r="C169" s="2">
        <v>1924</v>
      </c>
      <c r="G169" s="2">
        <f t="shared" si="10"/>
        <v>90565.26</v>
      </c>
      <c r="H169" s="2">
        <f t="shared" si="11"/>
        <v>-27684.74</v>
      </c>
    </row>
    <row r="170" spans="1:8">
      <c r="A170" s="1">
        <v>42774</v>
      </c>
      <c r="C170" s="2">
        <v>1167</v>
      </c>
      <c r="G170" s="2">
        <f t="shared" si="10"/>
        <v>91732.26</v>
      </c>
      <c r="H170" s="2">
        <f t="shared" si="11"/>
        <v>-26517.74</v>
      </c>
    </row>
    <row r="171" spans="1:8">
      <c r="A171" s="1">
        <v>42775</v>
      </c>
      <c r="C171" s="2">
        <v>944</v>
      </c>
      <c r="G171" s="2">
        <f t="shared" si="10"/>
        <v>92676.26</v>
      </c>
      <c r="H171" s="2">
        <f t="shared" si="11"/>
        <v>-25573.74</v>
      </c>
    </row>
    <row r="172" spans="1:8">
      <c r="A172" s="1">
        <v>42776</v>
      </c>
      <c r="C172" s="2">
        <v>-524</v>
      </c>
      <c r="G172" s="2">
        <f t="shared" si="10"/>
        <v>92152.26</v>
      </c>
      <c r="H172" s="2">
        <f t="shared" si="11"/>
        <v>-26097.74</v>
      </c>
    </row>
    <row r="173" spans="1:8">
      <c r="A173" s="1">
        <v>42777</v>
      </c>
      <c r="G173" s="2">
        <f t="shared" si="10"/>
        <v>92152.26</v>
      </c>
      <c r="H173" s="2">
        <f t="shared" si="11"/>
        <v>-26097.74</v>
      </c>
    </row>
    <row r="174" spans="1:8">
      <c r="A174" s="1">
        <v>42778</v>
      </c>
      <c r="G174" s="2">
        <f t="shared" si="10"/>
        <v>92152.26</v>
      </c>
      <c r="H174" s="2">
        <f t="shared" si="11"/>
        <v>-26097.74</v>
      </c>
    </row>
    <row r="175" spans="1:8">
      <c r="A175" s="1">
        <v>42779</v>
      </c>
      <c r="C175" s="2">
        <v>2333</v>
      </c>
      <c r="G175" s="2">
        <f t="shared" si="10"/>
        <v>94485.26</v>
      </c>
      <c r="H175" s="2">
        <f t="shared" si="11"/>
        <v>-23764.74</v>
      </c>
    </row>
    <row r="176" spans="1:8">
      <c r="A176" s="1">
        <v>42780</v>
      </c>
      <c r="C176" s="2">
        <v>-480</v>
      </c>
      <c r="G176" s="2">
        <f t="shared" si="10"/>
        <v>94005.26</v>
      </c>
      <c r="H176" s="2">
        <f t="shared" si="11"/>
        <v>-24244.74</v>
      </c>
    </row>
    <row r="177" spans="1:8">
      <c r="A177" s="1">
        <v>42781</v>
      </c>
      <c r="C177" s="2">
        <v>-308</v>
      </c>
      <c r="G177" s="2">
        <f t="shared" si="10"/>
        <v>93697.26</v>
      </c>
      <c r="H177" s="2">
        <f t="shared" si="11"/>
        <v>-24552.74</v>
      </c>
    </row>
    <row r="178" spans="1:8">
      <c r="A178" s="1">
        <v>42782</v>
      </c>
      <c r="C178" s="2">
        <v>-431</v>
      </c>
      <c r="G178" s="2">
        <f t="shared" si="10"/>
        <v>93266.26</v>
      </c>
      <c r="H178" s="2">
        <f t="shared" si="11"/>
        <v>-24983.74</v>
      </c>
    </row>
    <row r="179" spans="1:8">
      <c r="A179" s="1">
        <v>42783</v>
      </c>
      <c r="C179" s="2">
        <v>300.91</v>
      </c>
      <c r="G179" s="2">
        <f t="shared" si="10"/>
        <v>93567.17</v>
      </c>
      <c r="H179" s="2">
        <f t="shared" si="11"/>
        <v>-24682.83</v>
      </c>
    </row>
    <row r="180" spans="1:8">
      <c r="A180" s="1">
        <v>42784</v>
      </c>
      <c r="G180" s="2">
        <f t="shared" si="10"/>
        <v>93567.17</v>
      </c>
      <c r="H180" s="2">
        <f t="shared" si="11"/>
        <v>-24682.83</v>
      </c>
    </row>
    <row r="181" spans="1:8">
      <c r="A181" s="1">
        <v>42785</v>
      </c>
      <c r="G181" s="2">
        <f t="shared" si="10"/>
        <v>93567.17</v>
      </c>
      <c r="H181" s="2">
        <f t="shared" si="11"/>
        <v>-24682.83</v>
      </c>
    </row>
    <row r="182" spans="1:8">
      <c r="A182" s="1">
        <v>42786</v>
      </c>
      <c r="C182" s="2">
        <v>-705</v>
      </c>
      <c r="G182" s="2">
        <f t="shared" si="10"/>
        <v>92862.17</v>
      </c>
      <c r="H182" s="2">
        <f t="shared" si="11"/>
        <v>-25387.83</v>
      </c>
    </row>
    <row r="183" spans="1:8">
      <c r="A183" s="1">
        <v>42787</v>
      </c>
      <c r="C183" s="2">
        <v>71.02</v>
      </c>
      <c r="G183" s="2">
        <f t="shared" si="10"/>
        <v>92933.19</v>
      </c>
      <c r="H183" s="2">
        <f t="shared" si="11"/>
        <v>-25316.81</v>
      </c>
    </row>
    <row r="184" spans="1:8">
      <c r="A184" s="1">
        <v>42788</v>
      </c>
      <c r="C184" s="2">
        <v>407</v>
      </c>
      <c r="G184" s="2">
        <f t="shared" si="10"/>
        <v>93340.19</v>
      </c>
      <c r="H184" s="2">
        <f t="shared" si="11"/>
        <v>-24909.81</v>
      </c>
    </row>
    <row r="185" spans="1:8">
      <c r="A185" s="1">
        <v>42789</v>
      </c>
      <c r="C185" s="2">
        <v>-141.97</v>
      </c>
      <c r="G185" s="2">
        <f t="shared" si="10"/>
        <v>93198.22</v>
      </c>
      <c r="H185" s="2">
        <f t="shared" si="11"/>
        <v>-25051.78</v>
      </c>
    </row>
    <row r="186" spans="1:8">
      <c r="A186" s="1">
        <v>42790</v>
      </c>
      <c r="C186" s="2">
        <v>143</v>
      </c>
      <c r="G186" s="2">
        <f t="shared" si="10"/>
        <v>93341.22</v>
      </c>
      <c r="H186" s="2">
        <f t="shared" si="11"/>
        <v>-24908.78</v>
      </c>
    </row>
    <row r="187" spans="1:8">
      <c r="A187" s="1">
        <v>42791</v>
      </c>
      <c r="G187" s="2">
        <f t="shared" si="10"/>
        <v>93341.22</v>
      </c>
      <c r="H187" s="2">
        <f t="shared" si="11"/>
        <v>-24908.78</v>
      </c>
    </row>
    <row r="188" spans="1:8">
      <c r="A188" s="1">
        <v>42792</v>
      </c>
      <c r="G188" s="2">
        <f t="shared" si="10"/>
        <v>93341.22</v>
      </c>
      <c r="H188" s="2">
        <f t="shared" si="11"/>
        <v>-24908.78</v>
      </c>
    </row>
    <row r="189" spans="1:8">
      <c r="A189" s="1">
        <v>42793</v>
      </c>
      <c r="C189" s="2">
        <v>-536</v>
      </c>
      <c r="G189" s="2">
        <f t="shared" si="10"/>
        <v>92805.22</v>
      </c>
      <c r="H189" s="2">
        <f t="shared" si="11"/>
        <v>-25444.78</v>
      </c>
    </row>
    <row r="190" spans="1:12">
      <c r="A190" s="1">
        <v>42794</v>
      </c>
      <c r="C190" s="2">
        <v>758.89</v>
      </c>
      <c r="G190" s="2">
        <f t="shared" ref="G190:G221" si="12">SUM(B190:C190,G189)</f>
        <v>93564.11</v>
      </c>
      <c r="H190" s="2">
        <f t="shared" ref="H190:H221" si="13">H189+C190</f>
        <v>-24685.89</v>
      </c>
      <c r="I190">
        <f>SUM(C163:C190)</f>
        <v>6889.85</v>
      </c>
      <c r="J190" s="3">
        <f>I190/G162</f>
        <v>0.0794913045695458</v>
      </c>
      <c r="K190" s="4">
        <f>COUNT(C163:C190)</f>
        <v>18</v>
      </c>
      <c r="L190" s="3">
        <f>I190/COUNT(C163:C190)/G162</f>
        <v>0.00441618358719699</v>
      </c>
    </row>
    <row r="191" spans="1:8">
      <c r="A191" s="1">
        <v>42795</v>
      </c>
      <c r="C191" s="2">
        <v>1423</v>
      </c>
      <c r="G191" s="2">
        <f t="shared" si="12"/>
        <v>94987.11</v>
      </c>
      <c r="H191" s="2">
        <f t="shared" si="13"/>
        <v>-23262.89</v>
      </c>
    </row>
    <row r="192" spans="1:8">
      <c r="A192" s="1">
        <v>42796</v>
      </c>
      <c r="C192" s="2">
        <v>-98.07</v>
      </c>
      <c r="G192" s="2">
        <f t="shared" si="12"/>
        <v>94889.04</v>
      </c>
      <c r="H192" s="2">
        <f t="shared" si="13"/>
        <v>-23360.96</v>
      </c>
    </row>
    <row r="193" spans="1:8">
      <c r="A193" s="1">
        <v>42797</v>
      </c>
      <c r="C193" s="2">
        <v>720</v>
      </c>
      <c r="G193" s="2">
        <f t="shared" si="12"/>
        <v>95609.04</v>
      </c>
      <c r="H193" s="2">
        <f t="shared" si="13"/>
        <v>-22640.96</v>
      </c>
    </row>
    <row r="194" spans="1:8">
      <c r="A194" s="1">
        <v>42798</v>
      </c>
      <c r="G194" s="2">
        <f t="shared" si="12"/>
        <v>95609.04</v>
      </c>
      <c r="H194" s="2">
        <f t="shared" si="13"/>
        <v>-22640.96</v>
      </c>
    </row>
    <row r="195" spans="1:8">
      <c r="A195" s="1">
        <v>42799</v>
      </c>
      <c r="G195" s="2">
        <f t="shared" si="12"/>
        <v>95609.04</v>
      </c>
      <c r="H195" s="2">
        <f t="shared" si="13"/>
        <v>-22640.96</v>
      </c>
    </row>
    <row r="196" spans="1:8">
      <c r="A196" s="1">
        <v>42800</v>
      </c>
      <c r="C196" s="2">
        <v>937.85</v>
      </c>
      <c r="G196" s="2">
        <f t="shared" si="12"/>
        <v>96546.89</v>
      </c>
      <c r="H196" s="2">
        <f t="shared" si="13"/>
        <v>-21703.11</v>
      </c>
    </row>
    <row r="197" spans="1:8">
      <c r="A197" s="1">
        <v>42801</v>
      </c>
      <c r="C197" s="2">
        <v>-647.87</v>
      </c>
      <c r="G197" s="2">
        <f t="shared" si="12"/>
        <v>95899.02</v>
      </c>
      <c r="H197" s="2">
        <f t="shared" si="13"/>
        <v>-22350.98</v>
      </c>
    </row>
    <row r="198" spans="1:8">
      <c r="A198" s="1">
        <v>42802</v>
      </c>
      <c r="C198" s="2">
        <v>-755.73</v>
      </c>
      <c r="G198" s="2">
        <f t="shared" si="12"/>
        <v>95143.29</v>
      </c>
      <c r="H198" s="2">
        <f t="shared" si="13"/>
        <v>-23106.71</v>
      </c>
    </row>
    <row r="199" spans="1:8">
      <c r="A199" s="1">
        <v>42803</v>
      </c>
      <c r="C199" s="2">
        <v>-351</v>
      </c>
      <c r="G199" s="2">
        <f t="shared" si="12"/>
        <v>94792.29</v>
      </c>
      <c r="H199" s="2">
        <f t="shared" si="13"/>
        <v>-23457.71</v>
      </c>
    </row>
    <row r="200" spans="1:8">
      <c r="A200" s="1">
        <v>42804</v>
      </c>
      <c r="C200" s="2">
        <v>378</v>
      </c>
      <c r="G200" s="2">
        <f t="shared" si="12"/>
        <v>95170.29</v>
      </c>
      <c r="H200" s="2">
        <f t="shared" si="13"/>
        <v>-23079.71</v>
      </c>
    </row>
    <row r="201" spans="1:8">
      <c r="A201" s="1">
        <v>42805</v>
      </c>
      <c r="G201" s="2">
        <f t="shared" si="12"/>
        <v>95170.29</v>
      </c>
      <c r="H201" s="2">
        <f t="shared" si="13"/>
        <v>-23079.71</v>
      </c>
    </row>
    <row r="202" spans="1:8">
      <c r="A202" s="1">
        <v>42806</v>
      </c>
      <c r="G202" s="2">
        <f t="shared" si="12"/>
        <v>95170.29</v>
      </c>
      <c r="H202" s="2">
        <f t="shared" si="13"/>
        <v>-23079.71</v>
      </c>
    </row>
    <row r="203" spans="1:8">
      <c r="A203" s="1">
        <v>42807</v>
      </c>
      <c r="C203" s="2">
        <v>-801.95</v>
      </c>
      <c r="G203" s="2">
        <f t="shared" si="12"/>
        <v>94368.34</v>
      </c>
      <c r="H203" s="2">
        <f t="shared" si="13"/>
        <v>-23881.66</v>
      </c>
    </row>
    <row r="204" spans="1:8">
      <c r="A204" s="1">
        <v>42808</v>
      </c>
      <c r="C204" s="2">
        <v>0</v>
      </c>
      <c r="G204" s="2">
        <f t="shared" si="12"/>
        <v>94368.34</v>
      </c>
      <c r="H204" s="2">
        <f t="shared" si="13"/>
        <v>-23881.66</v>
      </c>
    </row>
    <row r="205" spans="1:8">
      <c r="A205" s="1">
        <v>42809</v>
      </c>
      <c r="C205" s="2">
        <v>0</v>
      </c>
      <c r="G205" s="2">
        <f t="shared" si="12"/>
        <v>94368.34</v>
      </c>
      <c r="H205" s="2">
        <f t="shared" si="13"/>
        <v>-23881.66</v>
      </c>
    </row>
    <row r="206" spans="1:8">
      <c r="A206" s="1">
        <v>42810</v>
      </c>
      <c r="C206" s="2">
        <v>-17.73</v>
      </c>
      <c r="G206" s="2">
        <f t="shared" si="12"/>
        <v>94350.61</v>
      </c>
      <c r="H206" s="2">
        <f t="shared" si="13"/>
        <v>-23899.39</v>
      </c>
    </row>
    <row r="207" spans="1:8">
      <c r="A207" s="1">
        <v>42811</v>
      </c>
      <c r="C207" s="2">
        <v>-799</v>
      </c>
      <c r="G207" s="2">
        <f t="shared" si="12"/>
        <v>93551.61</v>
      </c>
      <c r="H207" s="2">
        <f t="shared" si="13"/>
        <v>-24698.39</v>
      </c>
    </row>
    <row r="208" spans="1:8">
      <c r="A208" s="1">
        <v>42812</v>
      </c>
      <c r="G208" s="2">
        <f t="shared" si="12"/>
        <v>93551.61</v>
      </c>
      <c r="H208" s="2">
        <f t="shared" si="13"/>
        <v>-24698.39</v>
      </c>
    </row>
    <row r="209" spans="1:8">
      <c r="A209" s="1">
        <v>42813</v>
      </c>
      <c r="G209" s="2">
        <f t="shared" si="12"/>
        <v>93551.61</v>
      </c>
      <c r="H209" s="2">
        <f t="shared" si="13"/>
        <v>-24698.39</v>
      </c>
    </row>
    <row r="210" spans="1:8">
      <c r="A210" s="1">
        <v>42814</v>
      </c>
      <c r="C210" s="2">
        <v>751.46</v>
      </c>
      <c r="G210" s="2">
        <f t="shared" si="12"/>
        <v>94303.07</v>
      </c>
      <c r="H210" s="2">
        <f t="shared" si="13"/>
        <v>-23946.93</v>
      </c>
    </row>
    <row r="211" spans="1:8">
      <c r="A211" s="1">
        <v>42815</v>
      </c>
      <c r="C211" s="2">
        <v>258</v>
      </c>
      <c r="G211" s="2">
        <f t="shared" si="12"/>
        <v>94561.07</v>
      </c>
      <c r="H211" s="2">
        <f t="shared" si="13"/>
        <v>-23688.93</v>
      </c>
    </row>
    <row r="212" spans="1:8">
      <c r="A212" s="1">
        <v>42816</v>
      </c>
      <c r="C212" s="2">
        <v>-555</v>
      </c>
      <c r="G212" s="2">
        <f t="shared" si="12"/>
        <v>94006.07</v>
      </c>
      <c r="H212" s="2">
        <f t="shared" si="13"/>
        <v>-24243.93</v>
      </c>
    </row>
    <row r="213" spans="1:8">
      <c r="A213" s="1">
        <v>42817</v>
      </c>
      <c r="C213" s="2">
        <v>-1317.04</v>
      </c>
      <c r="G213" s="2">
        <f t="shared" si="12"/>
        <v>92689.03</v>
      </c>
      <c r="H213" s="2">
        <f t="shared" si="13"/>
        <v>-25560.97</v>
      </c>
    </row>
    <row r="214" spans="1:8">
      <c r="A214" s="1">
        <v>42818</v>
      </c>
      <c r="C214" s="2">
        <v>-0.2</v>
      </c>
      <c r="G214" s="2">
        <f t="shared" si="12"/>
        <v>92688.83</v>
      </c>
      <c r="H214" s="2">
        <f t="shared" si="13"/>
        <v>-25561.17</v>
      </c>
    </row>
    <row r="215" spans="1:8">
      <c r="A215" s="1">
        <v>42819</v>
      </c>
      <c r="G215" s="2">
        <f t="shared" si="12"/>
        <v>92688.83</v>
      </c>
      <c r="H215" s="2">
        <f t="shared" si="13"/>
        <v>-25561.17</v>
      </c>
    </row>
    <row r="216" spans="1:8">
      <c r="A216" s="1">
        <v>42820</v>
      </c>
      <c r="G216" s="2">
        <f t="shared" si="12"/>
        <v>92688.83</v>
      </c>
      <c r="H216" s="2">
        <f t="shared" si="13"/>
        <v>-25561.17</v>
      </c>
    </row>
    <row r="217" spans="1:8">
      <c r="A217" s="1">
        <v>42821</v>
      </c>
      <c r="C217" s="2">
        <v>0</v>
      </c>
      <c r="G217" s="2">
        <f t="shared" si="12"/>
        <v>92688.83</v>
      </c>
      <c r="H217" s="2">
        <f t="shared" si="13"/>
        <v>-25561.17</v>
      </c>
    </row>
    <row r="218" spans="1:8">
      <c r="A218" s="1">
        <v>42822</v>
      </c>
      <c r="C218" s="2">
        <v>0</v>
      </c>
      <c r="G218" s="2">
        <f t="shared" si="12"/>
        <v>92688.83</v>
      </c>
      <c r="H218" s="2">
        <f t="shared" si="13"/>
        <v>-25561.17</v>
      </c>
    </row>
    <row r="219" spans="1:8">
      <c r="A219" s="1">
        <v>42823</v>
      </c>
      <c r="C219" s="2">
        <v>0</v>
      </c>
      <c r="G219" s="2">
        <f t="shared" si="12"/>
        <v>92688.83</v>
      </c>
      <c r="H219" s="2">
        <f t="shared" si="13"/>
        <v>-25561.17</v>
      </c>
    </row>
    <row r="220" spans="1:8">
      <c r="A220" s="1">
        <v>42824</v>
      </c>
      <c r="C220" s="2">
        <v>0</v>
      </c>
      <c r="G220" s="2">
        <f t="shared" si="12"/>
        <v>92688.83</v>
      </c>
      <c r="H220" s="2">
        <f t="shared" si="13"/>
        <v>-25561.17</v>
      </c>
    </row>
    <row r="221" spans="1:12">
      <c r="A221" s="1">
        <v>42825</v>
      </c>
      <c r="C221" s="2">
        <v>0</v>
      </c>
      <c r="G221" s="2">
        <f t="shared" si="12"/>
        <v>92688.83</v>
      </c>
      <c r="H221" s="2">
        <f t="shared" si="13"/>
        <v>-25561.17</v>
      </c>
      <c r="I221">
        <f>SUM(C191:C221)</f>
        <v>-875.28</v>
      </c>
      <c r="J221" s="3">
        <f>I221/G190</f>
        <v>-0.0093548690838827</v>
      </c>
      <c r="K221" s="4">
        <f>COUNT(C191:C221)</f>
        <v>23</v>
      </c>
      <c r="L221" s="3">
        <f>I221/K221/G190</f>
        <v>-0.000406733438429682</v>
      </c>
    </row>
    <row r="222" spans="1:8">
      <c r="A222" s="1">
        <v>42826</v>
      </c>
      <c r="G222" s="2">
        <f t="shared" ref="G222:G253" si="14">SUM(B222:C222,G221)</f>
        <v>92688.83</v>
      </c>
      <c r="H222" s="2">
        <f t="shared" ref="H222:H253" si="15">H221+C222</f>
        <v>-25561.17</v>
      </c>
    </row>
    <row r="223" spans="1:8">
      <c r="A223" s="1">
        <v>42827</v>
      </c>
      <c r="G223" s="2">
        <f t="shared" si="14"/>
        <v>92688.83</v>
      </c>
      <c r="H223" s="2">
        <f t="shared" si="15"/>
        <v>-25561.17</v>
      </c>
    </row>
    <row r="224" spans="1:8">
      <c r="A224" s="1">
        <v>42828</v>
      </c>
      <c r="G224" s="2">
        <f t="shared" si="14"/>
        <v>92688.83</v>
      </c>
      <c r="H224" s="2">
        <f t="shared" si="15"/>
        <v>-25561.17</v>
      </c>
    </row>
    <row r="225" spans="1:8">
      <c r="A225" s="1">
        <v>42829</v>
      </c>
      <c r="G225" s="2">
        <f t="shared" si="14"/>
        <v>92688.83</v>
      </c>
      <c r="H225" s="2">
        <f t="shared" si="15"/>
        <v>-25561.17</v>
      </c>
    </row>
    <row r="226" spans="1:8">
      <c r="A226" s="1">
        <v>42830</v>
      </c>
      <c r="C226" s="2">
        <v>0</v>
      </c>
      <c r="G226" s="2">
        <f t="shared" si="14"/>
        <v>92688.83</v>
      </c>
      <c r="H226" s="2">
        <f t="shared" si="15"/>
        <v>-25561.17</v>
      </c>
    </row>
    <row r="227" spans="1:8">
      <c r="A227" s="1">
        <v>42831</v>
      </c>
      <c r="C227" s="2">
        <v>0</v>
      </c>
      <c r="G227" s="2">
        <f t="shared" si="14"/>
        <v>92688.83</v>
      </c>
      <c r="H227" s="2">
        <f t="shared" si="15"/>
        <v>-25561.17</v>
      </c>
    </row>
    <row r="228" spans="1:8">
      <c r="A228" s="1">
        <v>42832</v>
      </c>
      <c r="C228" s="2">
        <v>0</v>
      </c>
      <c r="G228" s="2">
        <f t="shared" si="14"/>
        <v>92688.83</v>
      </c>
      <c r="H228" s="2">
        <f t="shared" si="15"/>
        <v>-25561.17</v>
      </c>
    </row>
    <row r="229" spans="1:8">
      <c r="A229" s="1">
        <v>42833</v>
      </c>
      <c r="G229" s="2">
        <f t="shared" si="14"/>
        <v>92688.83</v>
      </c>
      <c r="H229" s="2">
        <f t="shared" si="15"/>
        <v>-25561.17</v>
      </c>
    </row>
    <row r="230" spans="1:8">
      <c r="A230" s="1">
        <v>42834</v>
      </c>
      <c r="G230" s="2">
        <f t="shared" si="14"/>
        <v>92688.83</v>
      </c>
      <c r="H230" s="2">
        <f t="shared" si="15"/>
        <v>-25561.17</v>
      </c>
    </row>
    <row r="231" spans="1:8">
      <c r="A231" s="1">
        <v>42835</v>
      </c>
      <c r="C231" s="2">
        <v>0</v>
      </c>
      <c r="G231" s="2">
        <f t="shared" si="14"/>
        <v>92688.83</v>
      </c>
      <c r="H231" s="2">
        <f t="shared" si="15"/>
        <v>-25561.17</v>
      </c>
    </row>
    <row r="232" spans="1:8">
      <c r="A232" s="1">
        <v>42836</v>
      </c>
      <c r="C232" s="2">
        <v>0</v>
      </c>
      <c r="G232" s="2">
        <f t="shared" si="14"/>
        <v>92688.83</v>
      </c>
      <c r="H232" s="2">
        <f t="shared" si="15"/>
        <v>-25561.17</v>
      </c>
    </row>
    <row r="233" spans="1:8">
      <c r="A233" s="1">
        <v>42837</v>
      </c>
      <c r="C233" s="2">
        <v>0</v>
      </c>
      <c r="G233" s="2">
        <f t="shared" si="14"/>
        <v>92688.83</v>
      </c>
      <c r="H233" s="2">
        <f t="shared" si="15"/>
        <v>-25561.17</v>
      </c>
    </row>
    <row r="234" spans="1:8">
      <c r="A234" s="1">
        <v>42838</v>
      </c>
      <c r="C234" s="2">
        <v>0</v>
      </c>
      <c r="G234" s="2">
        <f t="shared" si="14"/>
        <v>92688.83</v>
      </c>
      <c r="H234" s="2">
        <f t="shared" si="15"/>
        <v>-25561.17</v>
      </c>
    </row>
    <row r="235" spans="1:8">
      <c r="A235" s="1">
        <v>42839</v>
      </c>
      <c r="C235" s="2">
        <v>0</v>
      </c>
      <c r="G235" s="2">
        <f t="shared" si="14"/>
        <v>92688.83</v>
      </c>
      <c r="H235" s="2">
        <f t="shared" si="15"/>
        <v>-25561.17</v>
      </c>
    </row>
    <row r="236" spans="1:8">
      <c r="A236" s="1">
        <v>42840</v>
      </c>
      <c r="G236" s="2">
        <f t="shared" si="14"/>
        <v>92688.83</v>
      </c>
      <c r="H236" s="2">
        <f t="shared" si="15"/>
        <v>-25561.17</v>
      </c>
    </row>
    <row r="237" spans="1:8">
      <c r="A237" s="1">
        <v>42841</v>
      </c>
      <c r="G237" s="2">
        <f t="shared" si="14"/>
        <v>92688.83</v>
      </c>
      <c r="H237" s="2">
        <f t="shared" si="15"/>
        <v>-25561.17</v>
      </c>
    </row>
    <row r="238" spans="1:8">
      <c r="A238" s="1">
        <v>42842</v>
      </c>
      <c r="C238" s="2">
        <v>0</v>
      </c>
      <c r="G238" s="2">
        <f t="shared" si="14"/>
        <v>92688.83</v>
      </c>
      <c r="H238" s="2">
        <f t="shared" si="15"/>
        <v>-25561.17</v>
      </c>
    </row>
    <row r="239" spans="1:8">
      <c r="A239" s="1">
        <v>42843</v>
      </c>
      <c r="C239" s="2">
        <v>0</v>
      </c>
      <c r="G239" s="2">
        <f t="shared" si="14"/>
        <v>92688.83</v>
      </c>
      <c r="H239" s="2">
        <f t="shared" si="15"/>
        <v>-25561.17</v>
      </c>
    </row>
    <row r="240" spans="1:8">
      <c r="A240" s="1">
        <v>42844</v>
      </c>
      <c r="C240" s="2">
        <v>0</v>
      </c>
      <c r="G240" s="2">
        <f t="shared" si="14"/>
        <v>92688.83</v>
      </c>
      <c r="H240" s="2">
        <f t="shared" si="15"/>
        <v>-25561.17</v>
      </c>
    </row>
    <row r="241" spans="1:8">
      <c r="A241" s="1">
        <v>42845</v>
      </c>
      <c r="C241" s="2">
        <v>0</v>
      </c>
      <c r="G241" s="2">
        <f t="shared" si="14"/>
        <v>92688.83</v>
      </c>
      <c r="H241" s="2">
        <f t="shared" si="15"/>
        <v>-25561.17</v>
      </c>
    </row>
    <row r="242" spans="1:8">
      <c r="A242" s="1">
        <v>42846</v>
      </c>
      <c r="C242" s="2">
        <v>0</v>
      </c>
      <c r="G242" s="2">
        <f t="shared" si="14"/>
        <v>92688.83</v>
      </c>
      <c r="H242" s="2">
        <f t="shared" si="15"/>
        <v>-25561.17</v>
      </c>
    </row>
    <row r="243" spans="1:8">
      <c r="A243" s="1">
        <v>42847</v>
      </c>
      <c r="G243" s="2">
        <f t="shared" si="14"/>
        <v>92688.83</v>
      </c>
      <c r="H243" s="2">
        <f t="shared" si="15"/>
        <v>-25561.17</v>
      </c>
    </row>
    <row r="244" spans="1:8">
      <c r="A244" s="1">
        <v>42848</v>
      </c>
      <c r="G244" s="2">
        <f t="shared" si="14"/>
        <v>92688.83</v>
      </c>
      <c r="H244" s="2">
        <f t="shared" si="15"/>
        <v>-25561.17</v>
      </c>
    </row>
    <row r="245" spans="1:8">
      <c r="A245" s="1">
        <v>42849</v>
      </c>
      <c r="C245" s="2">
        <v>0</v>
      </c>
      <c r="G245" s="2">
        <f t="shared" si="14"/>
        <v>92688.83</v>
      </c>
      <c r="H245" s="2">
        <f t="shared" si="15"/>
        <v>-25561.17</v>
      </c>
    </row>
    <row r="246" spans="1:8">
      <c r="A246" s="1">
        <v>42850</v>
      </c>
      <c r="C246" s="2">
        <v>0</v>
      </c>
      <c r="G246" s="2">
        <f t="shared" si="14"/>
        <v>92688.83</v>
      </c>
      <c r="H246" s="2">
        <f t="shared" si="15"/>
        <v>-25561.17</v>
      </c>
    </row>
    <row r="247" spans="1:8">
      <c r="A247" s="1">
        <v>42851</v>
      </c>
      <c r="C247" s="2">
        <v>0</v>
      </c>
      <c r="G247" s="2">
        <f t="shared" si="14"/>
        <v>92688.83</v>
      </c>
      <c r="H247" s="2">
        <f t="shared" si="15"/>
        <v>-25561.17</v>
      </c>
    </row>
    <row r="248" spans="1:8">
      <c r="A248" s="1">
        <v>42852</v>
      </c>
      <c r="C248" s="2">
        <v>0</v>
      </c>
      <c r="G248" s="2">
        <f t="shared" si="14"/>
        <v>92688.83</v>
      </c>
      <c r="H248" s="2">
        <f t="shared" si="15"/>
        <v>-25561.17</v>
      </c>
    </row>
    <row r="249" spans="1:8">
      <c r="A249" s="1">
        <v>42853</v>
      </c>
      <c r="C249" s="2">
        <v>-2708.51</v>
      </c>
      <c r="G249" s="2">
        <f t="shared" si="14"/>
        <v>89980.32</v>
      </c>
      <c r="H249" s="2">
        <f t="shared" si="15"/>
        <v>-28269.68</v>
      </c>
    </row>
    <row r="250" spans="1:8">
      <c r="A250" s="1">
        <v>42854</v>
      </c>
      <c r="G250" s="2">
        <f t="shared" si="14"/>
        <v>89980.32</v>
      </c>
      <c r="H250" s="2">
        <f t="shared" si="15"/>
        <v>-28269.68</v>
      </c>
    </row>
    <row r="251" spans="1:12">
      <c r="A251" s="1">
        <v>42855</v>
      </c>
      <c r="G251" s="2">
        <f t="shared" si="14"/>
        <v>89980.32</v>
      </c>
      <c r="H251" s="2">
        <f t="shared" si="15"/>
        <v>-28269.68</v>
      </c>
      <c r="I251">
        <f>SUM(C222:C251)</f>
        <v>-2708.51</v>
      </c>
      <c r="J251" s="3">
        <f>I251/G221</f>
        <v>-0.0292215361872623</v>
      </c>
      <c r="K251" s="4">
        <f>COUNT(C222:C251)</f>
        <v>18</v>
      </c>
      <c r="L251" s="3">
        <f>I251/K251/G221</f>
        <v>-0.00162341867707013</v>
      </c>
    </row>
    <row r="252" spans="1:8">
      <c r="A252" s="1">
        <v>42856</v>
      </c>
      <c r="G252" s="2">
        <f t="shared" si="14"/>
        <v>89980.32</v>
      </c>
      <c r="H252" s="2">
        <f t="shared" si="15"/>
        <v>-28269.68</v>
      </c>
    </row>
    <row r="253" spans="1:8">
      <c r="A253" s="1">
        <v>42857</v>
      </c>
      <c r="C253" s="2">
        <v>-2278</v>
      </c>
      <c r="G253" s="2">
        <f t="shared" si="14"/>
        <v>87702.32</v>
      </c>
      <c r="H253" s="2">
        <f t="shared" si="15"/>
        <v>-30547.68</v>
      </c>
    </row>
    <row r="254" spans="1:8">
      <c r="A254" s="1">
        <v>42858</v>
      </c>
      <c r="C254" s="2">
        <v>1370</v>
      </c>
      <c r="G254" s="2">
        <f t="shared" ref="G254:G285" si="16">SUM(B254:C254,G253)</f>
        <v>89072.32</v>
      </c>
      <c r="H254" s="2">
        <f t="shared" ref="H254:H285" si="17">H253+C254</f>
        <v>-29177.68</v>
      </c>
    </row>
    <row r="255" spans="1:8">
      <c r="A255" s="1">
        <v>42859</v>
      </c>
      <c r="C255" s="2">
        <v>-926</v>
      </c>
      <c r="G255" s="2">
        <f t="shared" si="16"/>
        <v>88146.32</v>
      </c>
      <c r="H255" s="2">
        <f t="shared" si="17"/>
        <v>-30103.68</v>
      </c>
    </row>
    <row r="256" spans="1:8">
      <c r="A256" s="1">
        <v>42860</v>
      </c>
      <c r="C256" s="2">
        <v>-4990</v>
      </c>
      <c r="G256" s="2">
        <f t="shared" si="16"/>
        <v>83156.32</v>
      </c>
      <c r="H256" s="2">
        <f t="shared" si="17"/>
        <v>-35093.68</v>
      </c>
    </row>
    <row r="257" spans="1:8">
      <c r="A257" s="1">
        <v>42861</v>
      </c>
      <c r="G257" s="2">
        <f t="shared" si="16"/>
        <v>83156.32</v>
      </c>
      <c r="H257" s="2">
        <f t="shared" si="17"/>
        <v>-35093.68</v>
      </c>
    </row>
    <row r="258" spans="1:8">
      <c r="A258" s="1">
        <v>42862</v>
      </c>
      <c r="G258" s="2">
        <f t="shared" si="16"/>
        <v>83156.32</v>
      </c>
      <c r="H258" s="2">
        <f t="shared" si="17"/>
        <v>-35093.68</v>
      </c>
    </row>
    <row r="259" spans="1:8">
      <c r="A259" s="1">
        <v>42863</v>
      </c>
      <c r="C259" s="2">
        <v>-2395</v>
      </c>
      <c r="G259" s="2">
        <f t="shared" si="16"/>
        <v>80761.32</v>
      </c>
      <c r="H259" s="2">
        <f t="shared" si="17"/>
        <v>-37488.68</v>
      </c>
    </row>
    <row r="260" spans="1:8">
      <c r="A260" s="1">
        <v>42864</v>
      </c>
      <c r="C260" s="2">
        <v>554</v>
      </c>
      <c r="G260" s="2">
        <f t="shared" si="16"/>
        <v>81315.32</v>
      </c>
      <c r="H260" s="2">
        <f t="shared" si="17"/>
        <v>-36934.68</v>
      </c>
    </row>
    <row r="261" spans="1:8">
      <c r="A261" s="1">
        <v>42865</v>
      </c>
      <c r="C261" s="2">
        <v>346</v>
      </c>
      <c r="G261" s="2">
        <f t="shared" si="16"/>
        <v>81661.32</v>
      </c>
      <c r="H261" s="2">
        <f t="shared" si="17"/>
        <v>-36588.68</v>
      </c>
    </row>
    <row r="262" spans="1:8">
      <c r="A262" s="1">
        <v>42866</v>
      </c>
      <c r="C262" s="2">
        <v>-1378</v>
      </c>
      <c r="G262" s="2">
        <f t="shared" si="16"/>
        <v>80283.32</v>
      </c>
      <c r="H262" s="2">
        <f t="shared" si="17"/>
        <v>-37966.68</v>
      </c>
    </row>
    <row r="263" spans="1:8">
      <c r="A263" s="1">
        <v>42867</v>
      </c>
      <c r="C263" s="2">
        <v>281</v>
      </c>
      <c r="G263" s="2">
        <f t="shared" si="16"/>
        <v>80564.32</v>
      </c>
      <c r="H263" s="2">
        <f t="shared" si="17"/>
        <v>-37685.68</v>
      </c>
    </row>
    <row r="264" spans="1:8">
      <c r="A264" s="1">
        <v>42868</v>
      </c>
      <c r="G264" s="2">
        <f t="shared" si="16"/>
        <v>80564.32</v>
      </c>
      <c r="H264" s="2">
        <f t="shared" si="17"/>
        <v>-37685.68</v>
      </c>
    </row>
    <row r="265" spans="1:8">
      <c r="A265" s="1">
        <v>42869</v>
      </c>
      <c r="G265" s="2">
        <f t="shared" si="16"/>
        <v>80564.32</v>
      </c>
      <c r="H265" s="2">
        <f t="shared" si="17"/>
        <v>-37685.68</v>
      </c>
    </row>
    <row r="266" spans="1:8">
      <c r="A266" s="1">
        <v>42870</v>
      </c>
      <c r="C266" s="2">
        <v>1208</v>
      </c>
      <c r="G266" s="2">
        <f t="shared" si="16"/>
        <v>81772.32</v>
      </c>
      <c r="H266" s="2">
        <f t="shared" si="17"/>
        <v>-36477.68</v>
      </c>
    </row>
    <row r="267" spans="1:8">
      <c r="A267" s="1">
        <v>42871</v>
      </c>
      <c r="C267" s="2">
        <v>4677</v>
      </c>
      <c r="G267" s="2">
        <f t="shared" si="16"/>
        <v>86449.32</v>
      </c>
      <c r="H267" s="2">
        <f t="shared" si="17"/>
        <v>-31800.68</v>
      </c>
    </row>
    <row r="268" spans="1:8">
      <c r="A268" s="1">
        <v>42872</v>
      </c>
      <c r="C268" s="2">
        <v>-1300</v>
      </c>
      <c r="G268" s="2">
        <f t="shared" si="16"/>
        <v>85149.32</v>
      </c>
      <c r="H268" s="2">
        <f t="shared" si="17"/>
        <v>-33100.68</v>
      </c>
    </row>
    <row r="269" spans="1:8">
      <c r="A269" s="1">
        <v>42873</v>
      </c>
      <c r="C269" s="2">
        <v>-156</v>
      </c>
      <c r="G269" s="2">
        <f t="shared" si="16"/>
        <v>84993.32</v>
      </c>
      <c r="H269" s="2">
        <f t="shared" si="17"/>
        <v>-33256.68</v>
      </c>
    </row>
    <row r="270" spans="1:8">
      <c r="A270" s="1">
        <v>42874</v>
      </c>
      <c r="C270" s="2">
        <v>-829</v>
      </c>
      <c r="G270" s="2">
        <f t="shared" si="16"/>
        <v>84164.32</v>
      </c>
      <c r="H270" s="2">
        <f t="shared" si="17"/>
        <v>-34085.68</v>
      </c>
    </row>
    <row r="271" spans="1:8">
      <c r="A271" s="1">
        <v>42875</v>
      </c>
      <c r="G271" s="2">
        <f t="shared" si="16"/>
        <v>84164.32</v>
      </c>
      <c r="H271" s="2">
        <f t="shared" si="17"/>
        <v>-34085.68</v>
      </c>
    </row>
    <row r="272" spans="1:8">
      <c r="A272" s="1">
        <v>42876</v>
      </c>
      <c r="G272" s="2">
        <f t="shared" si="16"/>
        <v>84164.32</v>
      </c>
      <c r="H272" s="2">
        <f t="shared" si="17"/>
        <v>-34085.68</v>
      </c>
    </row>
    <row r="273" spans="1:8">
      <c r="A273" s="1">
        <v>42877</v>
      </c>
      <c r="C273" s="2">
        <v>1904</v>
      </c>
      <c r="G273" s="2">
        <f t="shared" si="16"/>
        <v>86068.32</v>
      </c>
      <c r="H273" s="2">
        <f t="shared" si="17"/>
        <v>-32181.68</v>
      </c>
    </row>
    <row r="274" spans="1:8">
      <c r="A274" s="1">
        <v>42878</v>
      </c>
      <c r="C274" s="2">
        <v>-2528</v>
      </c>
      <c r="G274" s="2">
        <f t="shared" si="16"/>
        <v>83540.32</v>
      </c>
      <c r="H274" s="2">
        <f t="shared" si="17"/>
        <v>-34709.68</v>
      </c>
    </row>
    <row r="275" spans="1:8">
      <c r="A275" s="1">
        <v>42879</v>
      </c>
      <c r="C275" s="2">
        <v>-1728.5</v>
      </c>
      <c r="G275" s="2">
        <f t="shared" si="16"/>
        <v>81811.82</v>
      </c>
      <c r="H275" s="2">
        <f t="shared" si="17"/>
        <v>-36438.18</v>
      </c>
    </row>
    <row r="276" spans="1:8">
      <c r="A276" s="1">
        <v>42880</v>
      </c>
      <c r="C276" s="2">
        <v>-835</v>
      </c>
      <c r="G276" s="2">
        <f t="shared" si="16"/>
        <v>80976.82</v>
      </c>
      <c r="H276" s="2">
        <f t="shared" si="17"/>
        <v>-37273.18</v>
      </c>
    </row>
    <row r="277" spans="1:8">
      <c r="A277" s="1">
        <v>42881</v>
      </c>
      <c r="C277" s="2">
        <v>117.5</v>
      </c>
      <c r="G277" s="2">
        <f t="shared" si="16"/>
        <v>81094.32</v>
      </c>
      <c r="H277" s="2">
        <f t="shared" si="17"/>
        <v>-37155.68</v>
      </c>
    </row>
    <row r="278" spans="1:8">
      <c r="A278" s="1">
        <v>42882</v>
      </c>
      <c r="G278" s="2">
        <f t="shared" si="16"/>
        <v>81094.32</v>
      </c>
      <c r="H278" s="2">
        <f t="shared" si="17"/>
        <v>-37155.68</v>
      </c>
    </row>
    <row r="279" spans="1:8">
      <c r="A279" s="1">
        <v>42883</v>
      </c>
      <c r="G279" s="2">
        <f t="shared" si="16"/>
        <v>81094.32</v>
      </c>
      <c r="H279" s="2">
        <f t="shared" si="17"/>
        <v>-37155.68</v>
      </c>
    </row>
    <row r="280" spans="1:8">
      <c r="A280" s="1">
        <v>42884</v>
      </c>
      <c r="G280" s="2">
        <f t="shared" si="16"/>
        <v>81094.32</v>
      </c>
      <c r="H280" s="2">
        <f t="shared" si="17"/>
        <v>-37155.68</v>
      </c>
    </row>
    <row r="281" spans="1:8">
      <c r="A281" s="1">
        <v>42885</v>
      </c>
      <c r="G281" s="2">
        <f t="shared" si="16"/>
        <v>81094.32</v>
      </c>
      <c r="H281" s="2">
        <f t="shared" si="17"/>
        <v>-37155.68</v>
      </c>
    </row>
    <row r="282" spans="1:12">
      <c r="A282" s="1">
        <v>42886</v>
      </c>
      <c r="C282" s="2">
        <v>91</v>
      </c>
      <c r="G282" s="2">
        <f t="shared" si="16"/>
        <v>81185.32</v>
      </c>
      <c r="H282" s="2">
        <f t="shared" si="17"/>
        <v>-37064.68</v>
      </c>
      <c r="I282">
        <f>SUM(C252:C282)</f>
        <v>-8795</v>
      </c>
      <c r="J282" s="3">
        <f>I282/G251</f>
        <v>-0.0977435954884357</v>
      </c>
      <c r="K282" s="4">
        <f>COUNT(C252:C282)</f>
        <v>20</v>
      </c>
      <c r="L282" s="3">
        <f>I282/K282/G251</f>
        <v>-0.00488717977442178</v>
      </c>
    </row>
    <row r="283" spans="1:8">
      <c r="A283" s="1">
        <v>42887</v>
      </c>
      <c r="C283" s="2">
        <v>-3405.5</v>
      </c>
      <c r="G283" s="2">
        <f t="shared" si="16"/>
        <v>77779.82</v>
      </c>
      <c r="H283" s="2">
        <f t="shared" si="17"/>
        <v>-40470.18</v>
      </c>
    </row>
    <row r="284" spans="1:8">
      <c r="A284" s="1">
        <v>42888</v>
      </c>
      <c r="C284" s="2">
        <v>402</v>
      </c>
      <c r="G284" s="2">
        <f t="shared" si="16"/>
        <v>78181.82</v>
      </c>
      <c r="H284" s="2">
        <f t="shared" si="17"/>
        <v>-40068.18</v>
      </c>
    </row>
    <row r="285" spans="1:8">
      <c r="A285" s="1">
        <v>42889</v>
      </c>
      <c r="G285" s="2">
        <f t="shared" si="16"/>
        <v>78181.82</v>
      </c>
      <c r="H285" s="2">
        <f t="shared" si="17"/>
        <v>-40068.18</v>
      </c>
    </row>
    <row r="286" spans="1:8">
      <c r="A286" s="1">
        <v>42890</v>
      </c>
      <c r="G286" s="2">
        <f t="shared" ref="G286:G317" si="18">SUM(B286:C286,G285)</f>
        <v>78181.82</v>
      </c>
      <c r="H286" s="2">
        <f t="shared" ref="H286:H317" si="19">H285+C286</f>
        <v>-40068.18</v>
      </c>
    </row>
    <row r="287" spans="1:8">
      <c r="A287" s="1">
        <v>42891</v>
      </c>
      <c r="C287" s="2">
        <v>1304</v>
      </c>
      <c r="G287" s="2">
        <f t="shared" si="18"/>
        <v>79485.82</v>
      </c>
      <c r="H287" s="2">
        <f t="shared" si="19"/>
        <v>-38764.18</v>
      </c>
    </row>
    <row r="288" spans="1:8">
      <c r="A288" s="1">
        <v>42892</v>
      </c>
      <c r="C288" s="2">
        <v>1528</v>
      </c>
      <c r="G288" s="2">
        <f t="shared" si="18"/>
        <v>81013.82</v>
      </c>
      <c r="H288" s="2">
        <f t="shared" si="19"/>
        <v>-37236.18</v>
      </c>
    </row>
    <row r="289" spans="1:8">
      <c r="A289" s="1">
        <v>42893</v>
      </c>
      <c r="C289" s="2">
        <v>2346</v>
      </c>
      <c r="G289" s="2">
        <f t="shared" si="18"/>
        <v>83359.82</v>
      </c>
      <c r="H289" s="2">
        <f t="shared" si="19"/>
        <v>-34890.18</v>
      </c>
    </row>
    <row r="290" spans="1:8">
      <c r="A290" s="1">
        <v>42894</v>
      </c>
      <c r="C290" s="2">
        <v>1959.5</v>
      </c>
      <c r="G290" s="2">
        <f t="shared" si="18"/>
        <v>85319.32</v>
      </c>
      <c r="H290" s="2">
        <f t="shared" si="19"/>
        <v>-32930.68</v>
      </c>
    </row>
    <row r="291" spans="1:8">
      <c r="A291" s="1">
        <v>42895</v>
      </c>
      <c r="C291" s="2">
        <v>-1036</v>
      </c>
      <c r="G291" s="2">
        <f t="shared" si="18"/>
        <v>84283.32</v>
      </c>
      <c r="H291" s="2">
        <f t="shared" si="19"/>
        <v>-33966.68</v>
      </c>
    </row>
    <row r="292" spans="1:8">
      <c r="A292" s="1">
        <v>42896</v>
      </c>
      <c r="G292" s="2">
        <f t="shared" si="18"/>
        <v>84283.32</v>
      </c>
      <c r="H292" s="2">
        <f t="shared" si="19"/>
        <v>-33966.68</v>
      </c>
    </row>
    <row r="293" spans="1:8">
      <c r="A293" s="1">
        <v>42897</v>
      </c>
      <c r="G293" s="2">
        <f t="shared" si="18"/>
        <v>84283.32</v>
      </c>
      <c r="H293" s="2">
        <f t="shared" si="19"/>
        <v>-33966.68</v>
      </c>
    </row>
    <row r="294" spans="1:8">
      <c r="A294" s="1">
        <v>42898</v>
      </c>
      <c r="C294" s="2">
        <v>-446.5</v>
      </c>
      <c r="G294" s="2">
        <f t="shared" si="18"/>
        <v>83836.82</v>
      </c>
      <c r="H294" s="2">
        <f t="shared" si="19"/>
        <v>-34413.18</v>
      </c>
    </row>
    <row r="295" spans="1:8">
      <c r="A295" s="1">
        <v>42899</v>
      </c>
      <c r="C295" s="2">
        <v>627</v>
      </c>
      <c r="G295" s="2">
        <f t="shared" si="18"/>
        <v>84463.82</v>
      </c>
      <c r="H295" s="2">
        <f t="shared" si="19"/>
        <v>-33786.18</v>
      </c>
    </row>
    <row r="296" spans="1:8">
      <c r="A296" s="1">
        <v>42900</v>
      </c>
      <c r="C296" s="2">
        <v>638.5</v>
      </c>
      <c r="G296" s="2">
        <f t="shared" si="18"/>
        <v>85102.32</v>
      </c>
      <c r="H296" s="2">
        <f t="shared" si="19"/>
        <v>-33147.68</v>
      </c>
    </row>
    <row r="297" spans="1:8">
      <c r="A297" s="1">
        <v>42901</v>
      </c>
      <c r="C297" s="2">
        <v>-125.66</v>
      </c>
      <c r="G297" s="2">
        <f t="shared" si="18"/>
        <v>84976.66</v>
      </c>
      <c r="H297" s="2">
        <f t="shared" si="19"/>
        <v>-33273.34</v>
      </c>
    </row>
    <row r="298" spans="1:8">
      <c r="A298" s="1">
        <v>42902</v>
      </c>
      <c r="C298" s="2">
        <v>744</v>
      </c>
      <c r="G298" s="2">
        <f t="shared" si="18"/>
        <v>85720.66</v>
      </c>
      <c r="H298" s="2">
        <f t="shared" si="19"/>
        <v>-32529.34</v>
      </c>
    </row>
    <row r="299" spans="1:8">
      <c r="A299" s="1">
        <v>42903</v>
      </c>
      <c r="G299" s="2">
        <f t="shared" si="18"/>
        <v>85720.66</v>
      </c>
      <c r="H299" s="2">
        <f t="shared" si="19"/>
        <v>-32529.34</v>
      </c>
    </row>
    <row r="300" spans="1:8">
      <c r="A300" s="1">
        <v>42904</v>
      </c>
      <c r="G300" s="2">
        <f t="shared" si="18"/>
        <v>85720.66</v>
      </c>
      <c r="H300" s="2">
        <f t="shared" si="19"/>
        <v>-32529.34</v>
      </c>
    </row>
    <row r="301" spans="1:8">
      <c r="A301" s="1">
        <v>42905</v>
      </c>
      <c r="C301" s="2">
        <v>92</v>
      </c>
      <c r="G301" s="2">
        <f t="shared" si="18"/>
        <v>85812.66</v>
      </c>
      <c r="H301" s="2">
        <f t="shared" si="19"/>
        <v>-32437.34</v>
      </c>
    </row>
    <row r="302" spans="1:8">
      <c r="A302" s="1">
        <v>42906</v>
      </c>
      <c r="G302" s="2">
        <f t="shared" si="18"/>
        <v>85812.66</v>
      </c>
      <c r="H302" s="2">
        <f t="shared" si="19"/>
        <v>-32437.34</v>
      </c>
    </row>
    <row r="303" spans="1:8">
      <c r="A303" s="1">
        <v>42907</v>
      </c>
      <c r="G303" s="2">
        <f t="shared" si="18"/>
        <v>85812.66</v>
      </c>
      <c r="H303" s="2">
        <f t="shared" si="19"/>
        <v>-32437.34</v>
      </c>
    </row>
    <row r="304" spans="1:8">
      <c r="A304" s="1">
        <v>42908</v>
      </c>
      <c r="G304" s="2">
        <f t="shared" si="18"/>
        <v>85812.66</v>
      </c>
      <c r="H304" s="2">
        <f t="shared" si="19"/>
        <v>-32437.34</v>
      </c>
    </row>
    <row r="305" spans="1:8">
      <c r="A305" s="1">
        <v>42909</v>
      </c>
      <c r="G305" s="2">
        <f t="shared" si="18"/>
        <v>85812.66</v>
      </c>
      <c r="H305" s="2">
        <f t="shared" si="19"/>
        <v>-32437.34</v>
      </c>
    </row>
    <row r="306" spans="1:8">
      <c r="A306" s="1">
        <v>42910</v>
      </c>
      <c r="G306" s="2">
        <f t="shared" si="18"/>
        <v>85812.66</v>
      </c>
      <c r="H306" s="2">
        <f t="shared" si="19"/>
        <v>-32437.34</v>
      </c>
    </row>
    <row r="307" spans="1:8">
      <c r="A307" s="1">
        <v>42911</v>
      </c>
      <c r="G307" s="2">
        <f t="shared" si="18"/>
        <v>85812.66</v>
      </c>
      <c r="H307" s="2">
        <f t="shared" si="19"/>
        <v>-32437.34</v>
      </c>
    </row>
    <row r="308" spans="1:8">
      <c r="A308" s="1">
        <v>42912</v>
      </c>
      <c r="G308" s="2">
        <f t="shared" si="18"/>
        <v>85812.66</v>
      </c>
      <c r="H308" s="2">
        <f t="shared" si="19"/>
        <v>-32437.34</v>
      </c>
    </row>
    <row r="309" spans="1:8">
      <c r="A309" s="1">
        <v>42913</v>
      </c>
      <c r="G309" s="2">
        <f t="shared" si="18"/>
        <v>85812.66</v>
      </c>
      <c r="H309" s="2">
        <f t="shared" si="19"/>
        <v>-32437.34</v>
      </c>
    </row>
    <row r="310" spans="1:8">
      <c r="A310" s="1">
        <v>42914</v>
      </c>
      <c r="G310" s="2">
        <f t="shared" si="18"/>
        <v>85812.66</v>
      </c>
      <c r="H310" s="2">
        <f t="shared" si="19"/>
        <v>-32437.34</v>
      </c>
    </row>
    <row r="311" spans="1:8">
      <c r="A311" s="1">
        <v>42915</v>
      </c>
      <c r="G311" s="2">
        <f t="shared" si="18"/>
        <v>85812.66</v>
      </c>
      <c r="H311" s="2">
        <f t="shared" si="19"/>
        <v>-32437.34</v>
      </c>
    </row>
    <row r="312" spans="1:12">
      <c r="A312" s="1">
        <v>42916</v>
      </c>
      <c r="G312" s="2">
        <f t="shared" si="18"/>
        <v>85812.66</v>
      </c>
      <c r="H312" s="2">
        <f t="shared" si="19"/>
        <v>-32437.34</v>
      </c>
      <c r="I312">
        <f>SUM(C283:C312)</f>
        <v>4627.34</v>
      </c>
      <c r="J312" s="3">
        <f>I312/G282</f>
        <v>0.0569972502417925</v>
      </c>
      <c r="K312" s="4">
        <f>COUNT(C283:C312)</f>
        <v>13</v>
      </c>
      <c r="L312" s="3">
        <f>I312/K312/G282</f>
        <v>0.00438440386475327</v>
      </c>
    </row>
    <row r="313" spans="1:8">
      <c r="A313" s="1">
        <v>42917</v>
      </c>
      <c r="G313" s="2">
        <f t="shared" si="18"/>
        <v>85812.66</v>
      </c>
      <c r="H313" s="2">
        <f t="shared" si="19"/>
        <v>-32437.34</v>
      </c>
    </row>
    <row r="314" spans="1:8">
      <c r="A314" s="1">
        <v>42918</v>
      </c>
      <c r="G314" s="2">
        <f t="shared" si="18"/>
        <v>85812.66</v>
      </c>
      <c r="H314" s="2">
        <f t="shared" si="19"/>
        <v>-32437.34</v>
      </c>
    </row>
    <row r="315" spans="1:8">
      <c r="A315" s="1">
        <v>42919</v>
      </c>
      <c r="G315" s="2">
        <f t="shared" si="18"/>
        <v>85812.66</v>
      </c>
      <c r="H315" s="2">
        <f t="shared" si="19"/>
        <v>-32437.34</v>
      </c>
    </row>
    <row r="316" spans="1:8">
      <c r="A316" s="1">
        <v>42920</v>
      </c>
      <c r="G316" s="2">
        <f t="shared" si="18"/>
        <v>85812.66</v>
      </c>
      <c r="H316" s="2">
        <f t="shared" si="19"/>
        <v>-32437.34</v>
      </c>
    </row>
    <row r="317" spans="1:8">
      <c r="A317" s="1">
        <v>42921</v>
      </c>
      <c r="G317" s="2">
        <f t="shared" si="18"/>
        <v>85812.66</v>
      </c>
      <c r="H317" s="2">
        <f t="shared" si="19"/>
        <v>-32437.34</v>
      </c>
    </row>
    <row r="318" spans="1:8">
      <c r="A318" s="1">
        <v>42922</v>
      </c>
      <c r="G318" s="2">
        <f t="shared" ref="G318:G351" si="20">SUM(B318:C318,G317)</f>
        <v>85812.66</v>
      </c>
      <c r="H318" s="2">
        <f t="shared" ref="H318:H351" si="21">H317+C318</f>
        <v>-32437.34</v>
      </c>
    </row>
    <row r="319" spans="1:8">
      <c r="A319" s="1">
        <v>42923</v>
      </c>
      <c r="G319" s="2">
        <f t="shared" si="20"/>
        <v>85812.66</v>
      </c>
      <c r="H319" s="2">
        <f t="shared" si="21"/>
        <v>-32437.34</v>
      </c>
    </row>
    <row r="320" spans="1:8">
      <c r="A320" s="1">
        <v>42924</v>
      </c>
      <c r="G320" s="2">
        <f t="shared" si="20"/>
        <v>85812.66</v>
      </c>
      <c r="H320" s="2">
        <f t="shared" si="21"/>
        <v>-32437.34</v>
      </c>
    </row>
    <row r="321" spans="1:8">
      <c r="A321" s="1">
        <v>42925</v>
      </c>
      <c r="G321" s="2">
        <f t="shared" si="20"/>
        <v>85812.66</v>
      </c>
      <c r="H321" s="2">
        <f t="shared" si="21"/>
        <v>-32437.34</v>
      </c>
    </row>
    <row r="322" spans="1:8">
      <c r="A322" s="1">
        <v>42926</v>
      </c>
      <c r="G322" s="2">
        <f t="shared" si="20"/>
        <v>85812.66</v>
      </c>
      <c r="H322" s="2">
        <f t="shared" si="21"/>
        <v>-32437.34</v>
      </c>
    </row>
    <row r="323" spans="1:8">
      <c r="A323" s="1">
        <v>42927</v>
      </c>
      <c r="G323" s="2">
        <f t="shared" si="20"/>
        <v>85812.66</v>
      </c>
      <c r="H323" s="2">
        <f t="shared" si="21"/>
        <v>-32437.34</v>
      </c>
    </row>
    <row r="324" spans="1:8">
      <c r="A324" s="1">
        <v>42928</v>
      </c>
      <c r="G324" s="2">
        <f t="shared" si="20"/>
        <v>85812.66</v>
      </c>
      <c r="H324" s="2">
        <f t="shared" si="21"/>
        <v>-32437.34</v>
      </c>
    </row>
    <row r="325" spans="1:8">
      <c r="A325" s="1">
        <v>42929</v>
      </c>
      <c r="G325" s="2">
        <f t="shared" si="20"/>
        <v>85812.66</v>
      </c>
      <c r="H325" s="2">
        <f t="shared" si="21"/>
        <v>-32437.34</v>
      </c>
    </row>
    <row r="326" spans="1:8">
      <c r="A326" s="1">
        <v>42930</v>
      </c>
      <c r="G326" s="2">
        <f t="shared" si="20"/>
        <v>85812.66</v>
      </c>
      <c r="H326" s="2">
        <f t="shared" si="21"/>
        <v>-32437.34</v>
      </c>
    </row>
    <row r="327" spans="1:8">
      <c r="A327" s="1">
        <v>42931</v>
      </c>
      <c r="G327" s="2">
        <f t="shared" si="20"/>
        <v>85812.66</v>
      </c>
      <c r="H327" s="2">
        <f t="shared" si="21"/>
        <v>-32437.34</v>
      </c>
    </row>
    <row r="328" spans="1:8">
      <c r="A328" s="1">
        <v>42932</v>
      </c>
      <c r="G328" s="2">
        <f t="shared" si="20"/>
        <v>85812.66</v>
      </c>
      <c r="H328" s="2">
        <f t="shared" si="21"/>
        <v>-32437.34</v>
      </c>
    </row>
    <row r="329" spans="1:8">
      <c r="A329" s="1">
        <v>42933</v>
      </c>
      <c r="G329" s="2">
        <f t="shared" si="20"/>
        <v>85812.66</v>
      </c>
      <c r="H329" s="2">
        <f t="shared" si="21"/>
        <v>-32437.34</v>
      </c>
    </row>
    <row r="330" spans="1:8">
      <c r="A330" s="1">
        <v>42934</v>
      </c>
      <c r="G330" s="2">
        <f t="shared" si="20"/>
        <v>85812.66</v>
      </c>
      <c r="H330" s="2">
        <f t="shared" si="21"/>
        <v>-32437.34</v>
      </c>
    </row>
    <row r="331" spans="1:8">
      <c r="A331" s="1">
        <v>42935</v>
      </c>
      <c r="G331" s="2">
        <f t="shared" si="20"/>
        <v>85812.66</v>
      </c>
      <c r="H331" s="2">
        <f t="shared" si="21"/>
        <v>-32437.34</v>
      </c>
    </row>
    <row r="332" spans="1:8">
      <c r="A332" s="1">
        <v>42936</v>
      </c>
      <c r="G332" s="2">
        <f t="shared" si="20"/>
        <v>85812.66</v>
      </c>
      <c r="H332" s="2">
        <f t="shared" si="21"/>
        <v>-32437.34</v>
      </c>
    </row>
    <row r="333" spans="1:8">
      <c r="A333" s="1">
        <v>42937</v>
      </c>
      <c r="G333" s="2">
        <f t="shared" si="20"/>
        <v>85812.66</v>
      </c>
      <c r="H333" s="2">
        <f t="shared" si="21"/>
        <v>-32437.34</v>
      </c>
    </row>
    <row r="334" spans="1:8">
      <c r="A334" s="1">
        <v>42938</v>
      </c>
      <c r="G334" s="2">
        <f t="shared" si="20"/>
        <v>85812.66</v>
      </c>
      <c r="H334" s="2">
        <f t="shared" si="21"/>
        <v>-32437.34</v>
      </c>
    </row>
    <row r="335" spans="1:8">
      <c r="A335" s="1">
        <v>42939</v>
      </c>
      <c r="G335" s="2">
        <f t="shared" si="20"/>
        <v>85812.66</v>
      </c>
      <c r="H335" s="2">
        <f t="shared" si="21"/>
        <v>-32437.34</v>
      </c>
    </row>
    <row r="336" spans="1:8">
      <c r="A336" s="1">
        <v>42940</v>
      </c>
      <c r="G336" s="2">
        <f t="shared" si="20"/>
        <v>85812.66</v>
      </c>
      <c r="H336" s="2">
        <f t="shared" si="21"/>
        <v>-32437.34</v>
      </c>
    </row>
    <row r="337" spans="1:8">
      <c r="A337" s="1">
        <v>42941</v>
      </c>
      <c r="G337" s="2">
        <f t="shared" si="20"/>
        <v>85812.66</v>
      </c>
      <c r="H337" s="2">
        <f t="shared" si="21"/>
        <v>-32437.34</v>
      </c>
    </row>
    <row r="338" spans="1:8">
      <c r="A338" s="1">
        <v>42942</v>
      </c>
      <c r="G338" s="2">
        <f t="shared" si="20"/>
        <v>85812.66</v>
      </c>
      <c r="H338" s="2">
        <f t="shared" si="21"/>
        <v>-32437.34</v>
      </c>
    </row>
    <row r="339" spans="1:8">
      <c r="A339" s="1">
        <v>42943</v>
      </c>
      <c r="G339" s="2">
        <f t="shared" si="20"/>
        <v>85812.66</v>
      </c>
      <c r="H339" s="2">
        <f t="shared" si="21"/>
        <v>-32437.34</v>
      </c>
    </row>
    <row r="340" spans="1:8">
      <c r="A340" s="1">
        <v>42944</v>
      </c>
      <c r="G340" s="2">
        <f t="shared" si="20"/>
        <v>85812.66</v>
      </c>
      <c r="H340" s="2">
        <f t="shared" si="21"/>
        <v>-32437.34</v>
      </c>
    </row>
    <row r="341" spans="1:8">
      <c r="A341" s="1">
        <v>42945</v>
      </c>
      <c r="G341" s="2">
        <f t="shared" si="20"/>
        <v>85812.66</v>
      </c>
      <c r="H341" s="2">
        <f t="shared" si="21"/>
        <v>-32437.34</v>
      </c>
    </row>
    <row r="342" spans="1:8">
      <c r="A342" s="1">
        <v>42946</v>
      </c>
      <c r="G342" s="2">
        <f t="shared" si="20"/>
        <v>85812.66</v>
      </c>
      <c r="H342" s="2">
        <f t="shared" si="21"/>
        <v>-32437.34</v>
      </c>
    </row>
    <row r="343" spans="1:8">
      <c r="A343" s="1">
        <v>42947</v>
      </c>
      <c r="G343" s="2">
        <f t="shared" si="20"/>
        <v>85812.66</v>
      </c>
      <c r="H343" s="2">
        <f t="shared" si="21"/>
        <v>-32437.34</v>
      </c>
    </row>
    <row r="344" spans="1:8">
      <c r="A344" s="1">
        <v>42948</v>
      </c>
      <c r="G344" s="2">
        <f t="shared" si="20"/>
        <v>85812.66</v>
      </c>
      <c r="H344" s="2">
        <f t="shared" si="21"/>
        <v>-32437.34</v>
      </c>
    </row>
    <row r="345" spans="1:8">
      <c r="A345" s="1">
        <v>42949</v>
      </c>
      <c r="G345" s="2">
        <f t="shared" si="20"/>
        <v>85812.66</v>
      </c>
      <c r="H345" s="2">
        <f t="shared" si="21"/>
        <v>-32437.34</v>
      </c>
    </row>
    <row r="346" spans="1:8">
      <c r="A346" s="1">
        <v>42950</v>
      </c>
      <c r="G346" s="2">
        <f t="shared" si="20"/>
        <v>85812.66</v>
      </c>
      <c r="H346" s="2">
        <f t="shared" si="21"/>
        <v>-32437.34</v>
      </c>
    </row>
    <row r="347" spans="1:8">
      <c r="A347" s="1">
        <v>42951</v>
      </c>
      <c r="G347" s="2">
        <f t="shared" si="20"/>
        <v>85812.66</v>
      </c>
      <c r="H347" s="2">
        <f t="shared" si="21"/>
        <v>-32437.34</v>
      </c>
    </row>
    <row r="348" spans="1:8">
      <c r="A348" s="1">
        <v>42952</v>
      </c>
      <c r="G348" s="2">
        <f t="shared" si="20"/>
        <v>85812.66</v>
      </c>
      <c r="H348" s="2">
        <f t="shared" si="21"/>
        <v>-32437.34</v>
      </c>
    </row>
    <row r="349" spans="1:8">
      <c r="A349" s="1">
        <v>42953</v>
      </c>
      <c r="G349" s="2">
        <f t="shared" si="20"/>
        <v>85812.66</v>
      </c>
      <c r="H349" s="2">
        <f t="shared" si="21"/>
        <v>-32437.34</v>
      </c>
    </row>
    <row r="350" spans="1:8">
      <c r="A350" s="1">
        <v>42954</v>
      </c>
      <c r="G350" s="2">
        <f t="shared" si="20"/>
        <v>85812.66</v>
      </c>
      <c r="H350" s="2">
        <f t="shared" si="21"/>
        <v>-32437.34</v>
      </c>
    </row>
    <row r="351" spans="1:8">
      <c r="A351" s="1">
        <v>42955</v>
      </c>
      <c r="G351" s="2">
        <f t="shared" si="20"/>
        <v>85812.66</v>
      </c>
      <c r="H351" s="2">
        <f t="shared" si="21"/>
        <v>-32437.34</v>
      </c>
    </row>
  </sheetData>
  <conditionalFormatting sqref="C91">
    <cfRule type="cellIs" dxfId="0" priority="12" operator="greaterThan">
      <formula>0</formula>
    </cfRule>
    <cfRule type="cellIs" dxfId="1" priority="11" operator="lessThan">
      <formula>0</formula>
    </cfRule>
  </conditionalFormatting>
  <conditionalFormatting sqref="C92">
    <cfRule type="cellIs" dxfId="0" priority="10" operator="greaterThan">
      <formula>0</formula>
    </cfRule>
    <cfRule type="cellIs" dxfId="1" priority="9" operator="lessThan">
      <formula>0</formula>
    </cfRule>
  </conditionalFormatting>
  <conditionalFormatting sqref="C112">
    <cfRule type="cellIs" dxfId="0" priority="6" operator="greaterThan">
      <formula>0</formula>
    </cfRule>
    <cfRule type="cellIs" dxfId="1" priority="5" operator="lessThan">
      <formula>0</formula>
    </cfRule>
  </conditionalFormatting>
  <conditionalFormatting sqref="C113">
    <cfRule type="cellIs" dxfId="0" priority="8" operator="greaterThan">
      <formula>0</formula>
    </cfRule>
    <cfRule type="cellIs" dxfId="1" priority="7" operator="lessThan">
      <formula>0</formula>
    </cfRule>
  </conditionalFormatting>
  <conditionalFormatting sqref="C168:C172">
    <cfRule type="cellIs" dxfId="0" priority="4" operator="greaterThan">
      <formula>0</formula>
    </cfRule>
    <cfRule type="cellIs" dxfId="1" priority="3" operator="lessThan">
      <formula>0</formula>
    </cfRule>
  </conditionalFormatting>
  <conditionalFormatting sqref="C259:C261">
    <cfRule type="cellIs" dxfId="0" priority="2" operator="greaterThan">
      <formula>0</formula>
    </cfRule>
    <cfRule type="cellIs" dxfId="1" priority="1" operator="lessThan">
      <formula>0</formula>
    </cfRule>
  </conditionalFormatting>
  <conditionalFormatting sqref="C1:C90 C93:C111 C114:C167 C173:C258 C262:C1048576">
    <cfRule type="cellIs" dxfId="0" priority="14" operator="greaterThan">
      <formula>0</formula>
    </cfRule>
    <cfRule type="cellIs" dxfId="1" priority="13" operator="lessThan">
      <formula>0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2016-10-31T10:51:00Z</dcterms:created>
  <dcterms:modified xsi:type="dcterms:W3CDTF">2017-06-20T04:38:42Z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2052-10.1.0.6391</vt:lpwstr>
  </property>
</Properties>
</file>