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_Code\99se\Hollysys\8. 资源组长工作框架\2. 资源管理\2. 梯队建设\"/>
    </mc:Choice>
  </mc:AlternateContent>
  <bookViews>
    <workbookView xWindow="0" yWindow="0" windowWidth="15600" windowHeight="7770" tabRatio="808" activeTab="20"/>
  </bookViews>
  <sheets>
    <sheet name="王斌" sheetId="25" r:id="rId1"/>
    <sheet name="冯勤" sheetId="24" r:id="rId2"/>
    <sheet name="关博熠" sheetId="23" r:id="rId3"/>
    <sheet name="孙丰妹" sheetId="22" r:id="rId4"/>
    <sheet name="刘景瑞" sheetId="21" r:id="rId5"/>
    <sheet name="宋维" sheetId="20" r:id="rId6"/>
    <sheet name="汪玲" sheetId="19" r:id="rId7"/>
    <sheet name="李宽欣" sheetId="18" r:id="rId8"/>
    <sheet name="曹立言" sheetId="17" r:id="rId9"/>
    <sheet name="徐兴平" sheetId="16" r:id="rId10"/>
    <sheet name="刘超" sheetId="15" r:id="rId11"/>
    <sheet name="裴震" sheetId="14" r:id="rId12"/>
    <sheet name="刘远胜" sheetId="13" r:id="rId13"/>
    <sheet name="罗航航" sheetId="8" r:id="rId14"/>
    <sheet name="陈薇朋" sheetId="12" r:id="rId15"/>
    <sheet name="王月虎" sheetId="11" r:id="rId16"/>
    <sheet name="杜柯昊" sheetId="10" r:id="rId17"/>
    <sheet name="刘徐" sheetId="9" r:id="rId18"/>
    <sheet name="张兴" sheetId="7" r:id="rId19"/>
    <sheet name="赵露" sheetId="6" r:id="rId20"/>
    <sheet name="评价汇总" sheetId="4" r:id="rId21"/>
    <sheet name="九宫格模板" sheetId="5" r:id="rId22"/>
  </sheets>
  <externalReferences>
    <externalReference r:id="rId23"/>
  </externalReferences>
  <definedNames>
    <definedName name="_xlnm._FilterDatabase" localSheetId="21" hidden="1">九宫格模板!$B$2:$C$82</definedName>
  </definedNames>
  <calcPr calcId="162913"/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C3" i="5"/>
  <c r="B3" i="5"/>
  <c r="B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3" i="5"/>
  <c r="I15" i="10" l="1"/>
  <c r="A4" i="5"/>
  <c r="I15" i="25" l="1"/>
  <c r="I15" i="24"/>
  <c r="B16" i="24" s="1"/>
  <c r="I15" i="23"/>
  <c r="I15" i="22"/>
  <c r="B16" i="7"/>
  <c r="B16" i="9"/>
  <c r="B16" i="10"/>
  <c r="B16" i="11"/>
  <c r="B16" i="12"/>
  <c r="B16" i="8"/>
  <c r="B16" i="13"/>
  <c r="B16" i="14"/>
  <c r="B16" i="15"/>
  <c r="B16" i="22"/>
  <c r="B16" i="23" l="1"/>
  <c r="B16" i="25" l="1"/>
  <c r="D27" i="25" l="1"/>
  <c r="D27" i="24"/>
  <c r="D27" i="23"/>
  <c r="D27" i="22"/>
  <c r="D27" i="21"/>
  <c r="I15" i="21"/>
  <c r="B16" i="21" s="1"/>
  <c r="D27" i="20"/>
  <c r="I15" i="20"/>
  <c r="B16" i="20" s="1"/>
  <c r="D27" i="19"/>
  <c r="I15" i="19"/>
  <c r="B16" i="19" s="1"/>
  <c r="D27" i="18"/>
  <c r="I15" i="18"/>
  <c r="B16" i="18" s="1"/>
  <c r="D27" i="17"/>
  <c r="I15" i="17"/>
  <c r="B16" i="17" s="1"/>
  <c r="D27" i="16"/>
  <c r="I15" i="16"/>
  <c r="B16" i="16" s="1"/>
  <c r="D27" i="15"/>
  <c r="I15" i="15"/>
  <c r="D27" i="14"/>
  <c r="I15" i="14"/>
  <c r="D27" i="13"/>
  <c r="I15" i="13"/>
  <c r="D27" i="12"/>
  <c r="I15" i="12"/>
  <c r="D27" i="11"/>
  <c r="I15" i="11"/>
  <c r="D27" i="10"/>
  <c r="D27" i="9"/>
  <c r="I15" i="9"/>
  <c r="D27" i="8"/>
  <c r="I15" i="8"/>
  <c r="D27" i="7"/>
  <c r="I15" i="7"/>
  <c r="D27" i="6"/>
  <c r="I15" i="6"/>
  <c r="B16" i="6" s="1"/>
  <c r="C82" i="5" l="1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D3" i="5"/>
  <c r="D55" i="5"/>
  <c r="E17" i="5"/>
  <c r="D42" i="5"/>
  <c r="D58" i="5"/>
  <c r="D18" i="5"/>
  <c r="E11" i="5"/>
  <c r="E69" i="5"/>
  <c r="D22" i="5"/>
  <c r="D12" i="5"/>
  <c r="E4" i="5"/>
  <c r="E10" i="5"/>
  <c r="D17" i="5"/>
  <c r="E47" i="5"/>
  <c r="D49" i="5"/>
  <c r="D25" i="5"/>
  <c r="E50" i="5"/>
  <c r="E54" i="5"/>
  <c r="D70" i="5"/>
  <c r="D14" i="5"/>
  <c r="D21" i="5"/>
  <c r="E24" i="5"/>
  <c r="E22" i="5"/>
  <c r="E74" i="5"/>
  <c r="D29" i="5"/>
  <c r="D23" i="5"/>
  <c r="E46" i="5"/>
  <c r="E44" i="5"/>
  <c r="E5" i="5"/>
  <c r="E32" i="5"/>
  <c r="D45" i="5"/>
  <c r="D57" i="5"/>
  <c r="E34" i="5"/>
  <c r="D69" i="5"/>
  <c r="E65" i="5"/>
  <c r="E43" i="5"/>
  <c r="E30" i="5"/>
  <c r="E76" i="5"/>
  <c r="E63" i="5"/>
  <c r="E31" i="5"/>
  <c r="E9" i="5"/>
  <c r="D7" i="5"/>
  <c r="D34" i="5"/>
  <c r="D11" i="5"/>
  <c r="E68" i="5"/>
  <c r="D63" i="5"/>
  <c r="E45" i="5"/>
  <c r="E19" i="5"/>
  <c r="D31" i="5"/>
  <c r="E6" i="5"/>
  <c r="D8" i="5"/>
  <c r="E57" i="5"/>
  <c r="D68" i="5"/>
  <c r="D16" i="5"/>
  <c r="E82" i="5"/>
  <c r="E48" i="5"/>
  <c r="E66" i="5"/>
  <c r="D13" i="5"/>
  <c r="D47" i="5"/>
  <c r="E58" i="5"/>
  <c r="D46" i="5"/>
  <c r="D26" i="5"/>
  <c r="E26" i="5"/>
  <c r="E39" i="5"/>
  <c r="D35" i="5"/>
  <c r="E72" i="5"/>
  <c r="D75" i="5"/>
  <c r="E78" i="5"/>
  <c r="D19" i="5"/>
  <c r="E36" i="5"/>
  <c r="E16" i="5"/>
  <c r="D27" i="5"/>
  <c r="E29" i="5"/>
  <c r="E53" i="5"/>
  <c r="D4" i="5"/>
  <c r="E70" i="5"/>
  <c r="D10" i="5"/>
  <c r="D38" i="5"/>
  <c r="D15" i="5"/>
  <c r="D39" i="5"/>
  <c r="D67" i="5"/>
  <c r="D28" i="5"/>
  <c r="D71" i="5"/>
  <c r="E28" i="5"/>
  <c r="E62" i="5"/>
  <c r="D43" i="5"/>
  <c r="E49" i="5"/>
  <c r="E18" i="5"/>
  <c r="E37" i="5"/>
  <c r="E33" i="5"/>
  <c r="D24" i="5"/>
  <c r="E27" i="5"/>
  <c r="E59" i="5"/>
  <c r="D41" i="5"/>
  <c r="D61" i="5"/>
  <c r="E15" i="5"/>
  <c r="D74" i="5"/>
  <c r="D82" i="5"/>
  <c r="E80" i="5"/>
  <c r="D62" i="5"/>
  <c r="D72" i="5"/>
  <c r="D78" i="5"/>
  <c r="E38" i="5"/>
  <c r="E40" i="5"/>
  <c r="E81" i="5"/>
  <c r="E52" i="5"/>
  <c r="E60" i="5"/>
  <c r="D44" i="5"/>
  <c r="E3" i="5"/>
  <c r="E41" i="5"/>
  <c r="D64" i="5"/>
  <c r="D54" i="5"/>
  <c r="D80" i="5"/>
  <c r="D53" i="5"/>
  <c r="D48" i="5"/>
  <c r="D50" i="5"/>
  <c r="D77" i="5"/>
  <c r="E61" i="5"/>
  <c r="D59" i="5"/>
  <c r="E79" i="5"/>
  <c r="D73" i="5"/>
  <c r="D52" i="5"/>
  <c r="D40" i="5"/>
  <c r="E35" i="5"/>
  <c r="E20" i="5"/>
  <c r="E42" i="5"/>
  <c r="E55" i="5"/>
  <c r="D5" i="5"/>
  <c r="E8" i="5"/>
  <c r="E23" i="5"/>
  <c r="D60" i="5"/>
  <c r="D6" i="5"/>
  <c r="D65" i="5"/>
  <c r="E75" i="5"/>
  <c r="E7" i="5"/>
  <c r="E77" i="5"/>
  <c r="D37" i="5"/>
  <c r="E51" i="5"/>
  <c r="D36" i="5"/>
  <c r="D33" i="5"/>
  <c r="E64" i="5"/>
  <c r="D81" i="5"/>
  <c r="E12" i="5"/>
  <c r="D30" i="5"/>
  <c r="E14" i="5"/>
  <c r="D32" i="5"/>
  <c r="E13" i="5"/>
  <c r="E21" i="5"/>
  <c r="E73" i="5"/>
  <c r="D76" i="5"/>
  <c r="E67" i="5"/>
  <c r="E71" i="5"/>
  <c r="D20" i="5"/>
  <c r="D56" i="5"/>
  <c r="D9" i="5"/>
  <c r="D79" i="5"/>
  <c r="E56" i="5"/>
  <c r="D51" i="5"/>
  <c r="D66" i="5"/>
  <c r="E25" i="5"/>
</calcChain>
</file>

<file path=xl/comments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sharedStrings.xml><?xml version="1.0" encoding="utf-8"?>
<sst xmlns="http://schemas.openxmlformats.org/spreadsheetml/2006/main" count="1359" uniqueCount="127">
  <si>
    <t>绩效</t>
  </si>
  <si>
    <t>潜力</t>
  </si>
  <si>
    <t>（一）《人岗匹配评价表》</t>
  </si>
  <si>
    <t>姓名</t>
  </si>
  <si>
    <t>岗位</t>
  </si>
  <si>
    <t>评价周期</t>
  </si>
  <si>
    <t>关键能力评价（50%）</t>
  </si>
  <si>
    <t>能力要求</t>
  </si>
  <si>
    <t>评价点</t>
  </si>
  <si>
    <t>不足</t>
  </si>
  <si>
    <t>合格</t>
  </si>
  <si>
    <t>优秀</t>
  </si>
  <si>
    <t>分数</t>
  </si>
  <si>
    <t>关键经验（30%）</t>
  </si>
  <si>
    <t>业绩结果（20%）</t>
  </si>
  <si>
    <t>综合评价结果</t>
  </si>
  <si>
    <t>（二）《潜力评价表》</t>
  </si>
  <si>
    <t>潜能评价</t>
  </si>
  <si>
    <t>评价结果</t>
  </si>
  <si>
    <t>人岗匹配评价</t>
  </si>
  <si>
    <t>潜力评价</t>
  </si>
  <si>
    <t>是否高潜</t>
  </si>
  <si>
    <t>人员发展方式</t>
  </si>
  <si>
    <t>关键能力</t>
  </si>
  <si>
    <t>关键经验</t>
  </si>
  <si>
    <t>业绩结果</t>
  </si>
  <si>
    <t>总得分</t>
  </si>
  <si>
    <t>能力</t>
  </si>
  <si>
    <t>投入度</t>
  </si>
  <si>
    <t>进取心</t>
  </si>
  <si>
    <t>投入度
25%</t>
    <phoneticPr fontId="8" type="noConversion"/>
  </si>
  <si>
    <t>进取心
15%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</si>
  <si>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</si>
  <si>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</si>
  <si>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</si>
  <si>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</si>
  <si>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</si>
  <si>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需求规格编写</t>
    <phoneticPr fontId="12" type="noConversion"/>
  </si>
  <si>
    <t>独立完成2次以上软件模块需求规格编写：0-10分；</t>
    <phoneticPr fontId="12" type="noConversion"/>
  </si>
  <si>
    <t>模块维护工作</t>
    <phoneticPr fontId="12" type="noConversion"/>
  </si>
  <si>
    <t>主导完成1个新模块实现或2个固有模块维护工作：0-10分；</t>
    <phoneticPr fontId="12" type="noConversion"/>
  </si>
  <si>
    <t>编码和疑难问题解决</t>
    <phoneticPr fontId="12" type="noConversion"/>
  </si>
  <si>
    <t xml:space="preserve">满足以下经验之一：0-10分；
1) 负责6万行以上高级编程语言代码的设计；
2) 独立解决10项以上现场疑难问题；
</t>
    <phoneticPr fontId="12" type="noConversion"/>
  </si>
  <si>
    <t>高级软件工程师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</si>
  <si>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</si>
  <si>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</si>
  <si>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</si>
  <si>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</si>
  <si>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</si>
  <si>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</si>
  <si>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</si>
  <si>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</si>
  <si>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绩效-原始</t>
  </si>
  <si>
    <t>潜力-原始</t>
  </si>
  <si>
    <t>姓名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</si>
  <si>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</si>
  <si>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</si>
  <si>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分数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</si>
  <si>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</si>
  <si>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上年度绩效评分（Xa）*20/120</t>
    <phoneticPr fontId="8" type="noConversion"/>
  </si>
  <si>
    <t>分析思维 - 25分</t>
    <phoneticPr fontId="8" type="noConversion"/>
  </si>
  <si>
    <t>学习能力 - 25分</t>
    <phoneticPr fontId="8" type="noConversion"/>
  </si>
  <si>
    <t>王斌</t>
    <phoneticPr fontId="8" type="noConversion"/>
  </si>
  <si>
    <t>冯勤</t>
    <phoneticPr fontId="8" type="noConversion"/>
  </si>
  <si>
    <t>冯勤</t>
    <phoneticPr fontId="8" type="noConversion"/>
  </si>
  <si>
    <t>关博熠</t>
    <phoneticPr fontId="8" type="noConversion"/>
  </si>
  <si>
    <t>关博熠</t>
    <phoneticPr fontId="8" type="noConversion"/>
  </si>
  <si>
    <t>孙丰妹</t>
    <phoneticPr fontId="8" type="noConversion"/>
  </si>
  <si>
    <t>孙丰妹</t>
    <phoneticPr fontId="8" type="noConversion"/>
  </si>
  <si>
    <t>刘景瑞</t>
    <phoneticPr fontId="8" type="noConversion"/>
  </si>
  <si>
    <t>刘景瑞</t>
    <phoneticPr fontId="8" type="noConversion"/>
  </si>
  <si>
    <t>宋维</t>
    <phoneticPr fontId="8" type="noConversion"/>
  </si>
  <si>
    <t>宋维</t>
    <phoneticPr fontId="8" type="noConversion"/>
  </si>
  <si>
    <t>汪玲</t>
    <phoneticPr fontId="8" type="noConversion"/>
  </si>
  <si>
    <t>汪玲</t>
    <phoneticPr fontId="8" type="noConversion"/>
  </si>
  <si>
    <t>李宽欣</t>
    <phoneticPr fontId="8" type="noConversion"/>
  </si>
  <si>
    <t>李宽欣</t>
    <phoneticPr fontId="8" type="noConversion"/>
  </si>
  <si>
    <t>曹立言</t>
    <phoneticPr fontId="8" type="noConversion"/>
  </si>
  <si>
    <t>曹立言</t>
    <phoneticPr fontId="8" type="noConversion"/>
  </si>
  <si>
    <t>徐兴平</t>
    <phoneticPr fontId="8" type="noConversion"/>
  </si>
  <si>
    <t>徐兴平</t>
    <phoneticPr fontId="8" type="noConversion"/>
  </si>
  <si>
    <t>刘超</t>
    <phoneticPr fontId="8" type="noConversion"/>
  </si>
  <si>
    <t>裴震</t>
    <phoneticPr fontId="8" type="noConversion"/>
  </si>
  <si>
    <t>刘远胜</t>
    <phoneticPr fontId="8" type="noConversion"/>
  </si>
  <si>
    <t>刘远胜</t>
    <phoneticPr fontId="8" type="noConversion"/>
  </si>
  <si>
    <t>陈薇朋</t>
    <phoneticPr fontId="8" type="noConversion"/>
  </si>
  <si>
    <t>陈薇朋</t>
    <phoneticPr fontId="8" type="noConversion"/>
  </si>
  <si>
    <t>王月虎</t>
    <phoneticPr fontId="8" type="noConversion"/>
  </si>
  <si>
    <t>杜柯昊</t>
    <phoneticPr fontId="8" type="noConversion"/>
  </si>
  <si>
    <t>杜柯昊</t>
    <phoneticPr fontId="8" type="noConversion"/>
  </si>
  <si>
    <t>刘徐</t>
    <phoneticPr fontId="8" type="noConversion"/>
  </si>
  <si>
    <t>罗航航</t>
    <phoneticPr fontId="8" type="noConversion"/>
  </si>
  <si>
    <t>张兴</t>
    <phoneticPr fontId="8" type="noConversion"/>
  </si>
  <si>
    <t>张兴</t>
    <phoneticPr fontId="8" type="noConversion"/>
  </si>
  <si>
    <t>赵露</t>
    <phoneticPr fontId="8" type="noConversion"/>
  </si>
  <si>
    <t>助理软件工程师</t>
  </si>
  <si>
    <t>资深软件工程师</t>
  </si>
  <si>
    <t>实习软件工程师</t>
  </si>
  <si>
    <t>软件工程师</t>
  </si>
  <si>
    <t>√</t>
  </si>
  <si>
    <t>√</t>
    <phoneticPr fontId="8" type="noConversion"/>
  </si>
  <si>
    <t>王斌</t>
    <phoneticPr fontId="8" type="noConversion"/>
  </si>
  <si>
    <t>冯勤</t>
    <phoneticPr fontId="8" type="noConversion"/>
  </si>
  <si>
    <t>关博熠</t>
    <phoneticPr fontId="8" type="noConversion"/>
  </si>
  <si>
    <t>孙丰妹</t>
    <phoneticPr fontId="8" type="noConversion"/>
  </si>
  <si>
    <t>刘景瑞</t>
    <phoneticPr fontId="8" type="noConversion"/>
  </si>
  <si>
    <t>宋维</t>
    <phoneticPr fontId="8" type="noConversion"/>
  </si>
  <si>
    <t>汪玲</t>
    <phoneticPr fontId="8" type="noConversion"/>
  </si>
  <si>
    <t>李宽欣</t>
    <phoneticPr fontId="8" type="noConversion"/>
  </si>
  <si>
    <t>曹立言</t>
    <phoneticPr fontId="8" type="noConversion"/>
  </si>
  <si>
    <t>徐兴平</t>
    <phoneticPr fontId="8" type="noConversion"/>
  </si>
  <si>
    <t>刘超</t>
    <phoneticPr fontId="8" type="noConversion"/>
  </si>
  <si>
    <t>裴震</t>
    <phoneticPr fontId="8" type="noConversion"/>
  </si>
  <si>
    <t>刘远胜</t>
    <phoneticPr fontId="8" type="noConversion"/>
  </si>
  <si>
    <t>陈薇朋</t>
    <phoneticPr fontId="8" type="noConversion"/>
  </si>
  <si>
    <t>王月虎</t>
    <phoneticPr fontId="8" type="noConversion"/>
  </si>
  <si>
    <t>杜柯昊</t>
    <phoneticPr fontId="8" type="noConversion"/>
  </si>
  <si>
    <t>刘徐</t>
    <phoneticPr fontId="8" type="noConversion"/>
  </si>
  <si>
    <t>罗航航</t>
    <phoneticPr fontId="8" type="noConversion"/>
  </si>
  <si>
    <t>张兴</t>
    <phoneticPr fontId="8" type="noConversion"/>
  </si>
  <si>
    <t>赵露</t>
    <phoneticPr fontId="8" type="noConversion"/>
  </si>
  <si>
    <t>高级软件工程师</t>
  </si>
  <si>
    <t>助理软件工程师</t>
    <phoneticPr fontId="8" type="noConversion"/>
  </si>
  <si>
    <t>软件工程师</t>
    <phoneticPr fontId="8" type="noConversion"/>
  </si>
  <si>
    <t>助理软件工程师</t>
    <phoneticPr fontId="8" type="noConversion"/>
  </si>
  <si>
    <t>资深软件工程师</t>
    <phoneticPr fontId="8" type="noConversion"/>
  </si>
  <si>
    <t>软件工程师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</si>
</sst>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6" x14ac:knownFonts="1">
    <font>
      <sz val="11"/>
      <color theme="1"/>
      <name val="宋体"/>
      <charset val="134"/>
      <scheme val="minor"/>
    </font>
    <font>
      <sz val="10.5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sz val="9"/>
      <color theme="1"/>
      <name val="楷体"/>
      <family val="3"/>
      <charset val="134"/>
    </font>
    <font>
      <sz val="10.5"/>
      <color rgb="FF0000FF"/>
      <name val="楷体"/>
      <family val="3"/>
      <charset val="134"/>
    </font>
    <font>
      <sz val="10.5"/>
      <name val="楷体"/>
      <family val="3"/>
      <charset val="134"/>
    </font>
    <font>
      <sz val="9"/>
      <name val="楷体"/>
      <family val="3"/>
      <charset val="134"/>
    </font>
    <font>
      <sz val="9"/>
      <color rgb="FF0000FF"/>
      <name val="楷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楷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1" fillId="5" borderId="2" xfId="0" applyFont="1" applyFill="1" applyBorder="1" applyAlignment="1">
      <alignment horizontal="justify" vertical="top" wrapText="1"/>
    </xf>
    <xf numFmtId="0" fontId="5" fillId="5" borderId="2" xfId="0" applyFont="1" applyFill="1" applyBorder="1" applyAlignment="1">
      <alignment horizontal="justify" vertical="top" wrapText="1"/>
    </xf>
    <xf numFmtId="0" fontId="5" fillId="5" borderId="3" xfId="0" applyFont="1" applyFill="1" applyBorder="1" applyAlignment="1">
      <alignment horizontal="justify" vertical="top" wrapText="1"/>
    </xf>
    <xf numFmtId="0" fontId="4" fillId="0" borderId="0" xfId="0" applyFont="1" applyBorder="1" applyAlignment="1">
      <alignment vertical="top" wrapText="1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Alignment="1">
      <alignment vertical="top" wrapText="1"/>
    </xf>
    <xf numFmtId="9" fontId="4" fillId="0" borderId="0" xfId="0" applyNumberFormat="1" applyFont="1" applyAlignment="1">
      <alignment vertical="top" wrapText="1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5" borderId="4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3" fillId="0" borderId="1" xfId="1" applyFont="1" applyBorder="1" applyAlignment="1">
      <alignment horizontal="center" vertical="center"/>
    </xf>
    <xf numFmtId="176" fontId="13" fillId="0" borderId="1" xfId="1" applyNumberFormat="1" applyBorder="1" applyAlignment="1">
      <alignment horizontal="center" vertical="center"/>
    </xf>
    <xf numFmtId="0" fontId="13" fillId="0" borderId="0" xfId="1">
      <alignment vertical="center"/>
    </xf>
    <xf numFmtId="0" fontId="1" fillId="0" borderId="1" xfId="1" applyFont="1" applyBorder="1">
      <alignment vertical="center"/>
    </xf>
    <xf numFmtId="0" fontId="13" fillId="6" borderId="1" xfId="1" applyFill="1" applyBorder="1" applyAlignment="1">
      <alignment horizontal="center" vertical="center"/>
    </xf>
    <xf numFmtId="176" fontId="13" fillId="0" borderId="1" xfId="1" applyNumberFormat="1" applyFont="1" applyBorder="1" applyAlignment="1">
      <alignment horizontal="center" vertical="center"/>
    </xf>
    <xf numFmtId="0" fontId="13" fillId="0" borderId="0" xfId="1" applyAlignment="1">
      <alignment horizontal="center" vertical="center"/>
    </xf>
    <xf numFmtId="176" fontId="13" fillId="0" borderId="0" xfId="1" applyNumberFormat="1" applyAlignment="1">
      <alignment horizontal="center" vertical="center"/>
    </xf>
    <xf numFmtId="0" fontId="5" fillId="0" borderId="0" xfId="0" applyFont="1" applyFill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top" wrapText="1"/>
    </xf>
    <xf numFmtId="0" fontId="5" fillId="7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justify" vertical="top" wrapText="1"/>
    </xf>
    <xf numFmtId="0" fontId="6" fillId="0" borderId="5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righ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人岗匹配</a:t>
            </a:r>
            <a:r>
              <a:rPr lang="en-US" altLang="zh-CN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-</a:t>
            </a: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潜力九宫格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九宫格模板!$D$3:$D$82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九宫格模板!$E$3:$E$82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5-4389-9E2A-E50D7D1D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00096"/>
        <c:axId val="1869606080"/>
      </c:scatterChart>
      <c:valAx>
        <c:axId val="18696000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待改进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绩效                          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优秀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147940243727535"/>
              <c:y val="0.9054162320855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0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6080"/>
        <c:crosses val="autoZero"/>
        <c:crossBetween val="midCat"/>
        <c:majorUnit val="33"/>
      </c:valAx>
      <c:valAx>
        <c:axId val="1869606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用尽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潜力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巨大</a:t>
                </a:r>
              </a:p>
            </c:rich>
          </c:tx>
          <c:layout>
            <c:manualLayout>
              <c:xMode val="edge"/>
              <c:yMode val="edge"/>
              <c:x val="1.8142235123367201E-2"/>
              <c:y val="0.195418600653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0096"/>
        <c:crosses val="autoZero"/>
        <c:crossBetween val="midCat"/>
        <c:majorUnit val="33"/>
        <c:minorUnit val="5"/>
      </c:valAx>
      <c:spPr>
        <a:gradFill flip="none" rotWithShape="1">
          <a:gsLst>
            <a:gs pos="0">
              <a:schemeClr val="accent1">
                <a:lumMod val="0"/>
                <a:alpha val="92000"/>
                <a:lumOff val="100000"/>
              </a:schemeClr>
            </a:gs>
            <a:gs pos="26000">
              <a:schemeClr val="accent1">
                <a:lumMod val="45000"/>
                <a:lumOff val="55000"/>
              </a:schemeClr>
            </a:gs>
            <a:gs pos="3000">
              <a:schemeClr val="accent1">
                <a:lumMod val="45000"/>
                <a:lumOff val="55000"/>
              </a:schemeClr>
            </a:gs>
            <a:gs pos="81000">
              <a:schemeClr val="accent1">
                <a:lumMod val="30000"/>
                <a:lumOff val="70000"/>
              </a:schemeClr>
            </a:gs>
          </a:gsLst>
          <a:path path="rect">
            <a:fillToRect l="100000" b="100000"/>
          </a:path>
          <a:tileRect t="-100000" r="-10000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62379</xdr:colOff>
      <xdr:row>1</xdr:row>
      <xdr:rowOff>33618</xdr:rowOff>
    </xdr:from>
    <xdr:to>
      <xdr:col>17</xdr:col>
      <xdr:colOff>481853</xdr:colOff>
      <xdr:row>36</xdr:row>
      <xdr:rowOff>33618</xdr:rowOff>
    </xdr:to>
    <xdr:graphicFrame macro="">
      <xdr:nvGraphicFramePr>
        <xdr:cNvPr id="2" name="图表 1" title="的啊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4635;&#32467;&#35745;&#21010;&#21450;&#25253;&#21578;\2019\&#20154;&#21147;&#30424;&#28857;\&#20061;&#23467;&#26684;-&#27169;&#2649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绩效评价与潜能分析-模板"/>
      <sheetName val="评价汇总"/>
      <sheetName val="九宫格模板"/>
    </sheetNames>
    <sheetDataSet>
      <sheetData sheetId="0"/>
      <sheetData sheetId="1">
        <row r="3">
          <cell r="A3">
            <v>0</v>
          </cell>
        </row>
        <row r="23">
          <cell r="F23">
            <v>0</v>
          </cell>
          <cell r="J23">
            <v>0</v>
          </cell>
        </row>
        <row r="24">
          <cell r="F24">
            <v>0</v>
          </cell>
          <cell r="J24">
            <v>0</v>
          </cell>
        </row>
        <row r="25">
          <cell r="F25">
            <v>0</v>
          </cell>
          <cell r="J25">
            <v>0</v>
          </cell>
        </row>
        <row r="26">
          <cell r="F26">
            <v>0</v>
          </cell>
          <cell r="J26">
            <v>0</v>
          </cell>
        </row>
        <row r="27">
          <cell r="F27">
            <v>0</v>
          </cell>
          <cell r="J27">
            <v>0</v>
          </cell>
        </row>
        <row r="28">
          <cell r="F28">
            <v>0</v>
          </cell>
          <cell r="J28">
            <v>0</v>
          </cell>
        </row>
        <row r="29">
          <cell r="F29">
            <v>0</v>
          </cell>
          <cell r="J29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P28"/>
  <sheetViews>
    <sheetView topLeftCell="A7" zoomScale="130" zoomScaleNormal="130" workbookViewId="0">
      <selection activeCell="E33" sqref="E33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62</v>
      </c>
      <c r="C2" s="34" t="s">
        <v>4</v>
      </c>
      <c r="D2" s="34" t="s">
        <v>43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3"/>
      <c r="G4" s="33" t="s">
        <v>99</v>
      </c>
      <c r="H4" s="33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3"/>
      <c r="G5" s="38" t="s">
        <v>99</v>
      </c>
      <c r="H5" s="33"/>
      <c r="I5" s="36">
        <v>4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3"/>
      <c r="G6" s="38"/>
      <c r="H6" s="38" t="s">
        <v>99</v>
      </c>
      <c r="I6" s="36">
        <v>4.5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3"/>
      <c r="G7" s="38" t="s">
        <v>99</v>
      </c>
      <c r="H7" s="33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3"/>
      <c r="G8" s="38" t="s">
        <v>99</v>
      </c>
      <c r="H8" s="33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3"/>
      <c r="G9" s="38" t="s">
        <v>99</v>
      </c>
      <c r="H9" s="33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3"/>
      <c r="G10" s="38" t="s">
        <v>99</v>
      </c>
      <c r="H10" s="33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3"/>
      <c r="G11" s="38" t="s">
        <v>99</v>
      </c>
      <c r="H11" s="33"/>
      <c r="I11" s="36">
        <v>3.5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3"/>
      <c r="H12" s="33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3"/>
      <c r="G13" s="33"/>
      <c r="H13" s="38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3"/>
      <c r="G14" s="33"/>
      <c r="H14" s="38" t="s">
        <v>99</v>
      </c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>
        <v>98.24</v>
      </c>
      <c r="G15" s="58"/>
      <c r="H15" s="59"/>
      <c r="I15" s="37">
        <f>F15*20/120</f>
        <v>16.373333333333331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73.248333333333335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62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28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12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68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79</v>
      </c>
      <c r="C2" s="34" t="s">
        <v>4</v>
      </c>
      <c r="D2" s="34" t="s">
        <v>43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/>
      <c r="H4" s="38" t="s">
        <v>99</v>
      </c>
      <c r="I4" s="36">
        <v>4.5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>
        <v>97</v>
      </c>
      <c r="G15" s="58"/>
      <c r="H15" s="59"/>
      <c r="I15" s="7">
        <f>F15*20/120</f>
        <v>16.166666666666668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56.791666666666671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80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63.5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81</v>
      </c>
      <c r="C2" s="34" t="s">
        <v>4</v>
      </c>
      <c r="D2" s="34" t="s">
        <v>43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/>
      <c r="G15" s="58"/>
      <c r="H15" s="5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39.375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81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57.5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82</v>
      </c>
      <c r="C2" s="34" t="s">
        <v>4</v>
      </c>
      <c r="D2" s="34" t="s">
        <v>97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/>
      <c r="G15" s="58"/>
      <c r="H15" s="5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25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82</v>
      </c>
      <c r="C19" s="5" t="s">
        <v>4</v>
      </c>
      <c r="D19" s="4" t="s">
        <v>97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21.5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P28"/>
  <sheetViews>
    <sheetView topLeftCell="A13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83</v>
      </c>
      <c r="C2" s="34" t="s">
        <v>4</v>
      </c>
      <c r="D2" s="34" t="s">
        <v>97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/>
      <c r="G15" s="58"/>
      <c r="H15" s="5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25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84</v>
      </c>
      <c r="C19" s="5" t="s">
        <v>4</v>
      </c>
      <c r="D19" s="4" t="s">
        <v>97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21.5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91</v>
      </c>
      <c r="C2" s="34" t="s">
        <v>4</v>
      </c>
      <c r="D2" s="34" t="s">
        <v>97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/>
      <c r="G15" s="58"/>
      <c r="H15" s="5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25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91</v>
      </c>
      <c r="C19" s="5" t="s">
        <v>4</v>
      </c>
      <c r="D19" s="4" t="s">
        <v>97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21.5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85</v>
      </c>
      <c r="C2" s="34" t="s">
        <v>4</v>
      </c>
      <c r="D2" s="34" t="s">
        <v>43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 t="s">
        <v>99</v>
      </c>
      <c r="H5" s="38"/>
      <c r="I5" s="36">
        <v>4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/>
      <c r="G15" s="58"/>
      <c r="H15" s="5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38.75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86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57.5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87</v>
      </c>
      <c r="C2" s="34" t="s">
        <v>4</v>
      </c>
      <c r="D2" s="34" t="s">
        <v>43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 t="s">
        <v>99</v>
      </c>
      <c r="G6" s="38"/>
      <c r="H6" s="38"/>
      <c r="I6" s="36">
        <v>2.5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/>
      <c r="G15" s="58"/>
      <c r="H15" s="5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30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87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25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88</v>
      </c>
      <c r="C2" s="34" t="s">
        <v>4</v>
      </c>
      <c r="D2" s="34" t="s">
        <v>43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3.5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/>
      <c r="G15" s="58"/>
      <c r="H15" s="5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39.375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89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57.5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90</v>
      </c>
      <c r="C2" s="34" t="s">
        <v>4</v>
      </c>
      <c r="D2" s="34" t="s">
        <v>43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/>
      <c r="G15" s="58"/>
      <c r="H15" s="5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30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90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57.5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92</v>
      </c>
      <c r="C2" s="34" t="s">
        <v>4</v>
      </c>
      <c r="D2" s="34" t="s">
        <v>98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/>
      <c r="G15" s="58"/>
      <c r="H15" s="59"/>
      <c r="I15" s="7">
        <f>F15*20/120</f>
        <v>0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30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93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57.5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63</v>
      </c>
      <c r="C2" s="34" t="s">
        <v>4</v>
      </c>
      <c r="D2" s="34" t="s">
        <v>43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3"/>
      <c r="G4" s="33" t="s">
        <v>99</v>
      </c>
      <c r="H4" s="33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3"/>
      <c r="G5" s="38" t="s">
        <v>99</v>
      </c>
      <c r="H5" s="33"/>
      <c r="I5" s="36">
        <v>3.5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3"/>
      <c r="G6" s="38" t="s">
        <v>99</v>
      </c>
      <c r="H6" s="33"/>
      <c r="I6" s="36">
        <v>3.5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3"/>
      <c r="G7" s="38" t="s">
        <v>99</v>
      </c>
      <c r="H7" s="33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3"/>
      <c r="G8" s="38" t="s">
        <v>99</v>
      </c>
      <c r="H8" s="33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3"/>
      <c r="G9" s="38" t="s">
        <v>99</v>
      </c>
      <c r="H9" s="33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3"/>
      <c r="G10" s="38" t="s">
        <v>99</v>
      </c>
      <c r="H10" s="33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3"/>
      <c r="G11" s="38" t="s">
        <v>99</v>
      </c>
      <c r="H11" s="33"/>
      <c r="I11" s="36">
        <v>3.5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3" t="s">
        <v>99</v>
      </c>
      <c r="G12" s="33"/>
      <c r="H12" s="33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3"/>
      <c r="G13" s="33"/>
      <c r="H13" s="33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3"/>
      <c r="G14" s="33"/>
      <c r="H14" s="33" t="s">
        <v>99</v>
      </c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>
        <v>102.4</v>
      </c>
      <c r="G15" s="58"/>
      <c r="H15" s="59"/>
      <c r="I15" s="37">
        <f>F15*20/120</f>
        <v>17.066666666666666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72.066666666666663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64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28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10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68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P28"/>
  <sheetViews>
    <sheetView topLeftCell="A13" zoomScale="130" zoomScaleNormal="130" workbookViewId="0">
      <selection activeCell="I24" sqref="I2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94</v>
      </c>
      <c r="C2" s="34" t="s">
        <v>4</v>
      </c>
      <c r="D2" s="34" t="s">
        <v>98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100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>
        <v>82.2</v>
      </c>
      <c r="G15" s="58"/>
      <c r="H15" s="59"/>
      <c r="I15" s="7">
        <f>F15*20/120</f>
        <v>13.7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43.7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94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24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3.5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10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57.5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49"/>
  <sheetViews>
    <sheetView tabSelected="1" zoomScale="140" zoomScaleNormal="140" workbookViewId="0">
      <selection activeCell="J4" sqref="J4"/>
    </sheetView>
  </sheetViews>
  <sheetFormatPr defaultColWidth="9" defaultRowHeight="13.5" x14ac:dyDescent="0.15"/>
  <cols>
    <col min="1" max="1" width="7.5" style="18" customWidth="1"/>
    <col min="2" max="2" width="14" customWidth="1"/>
    <col min="3" max="10" width="9" style="18"/>
    <col min="11" max="11" width="7.75" customWidth="1"/>
    <col min="12" max="12" width="12.375" customWidth="1"/>
  </cols>
  <sheetData>
    <row r="1" spans="1:12" x14ac:dyDescent="0.15">
      <c r="A1" s="89" t="s">
        <v>3</v>
      </c>
      <c r="B1" s="89" t="s">
        <v>4</v>
      </c>
      <c r="C1" s="90" t="s">
        <v>19</v>
      </c>
      <c r="D1" s="90"/>
      <c r="E1" s="90"/>
      <c r="F1" s="90"/>
      <c r="G1" s="91" t="s">
        <v>20</v>
      </c>
      <c r="H1" s="91"/>
      <c r="I1" s="91"/>
      <c r="J1" s="91"/>
      <c r="K1" s="89" t="s">
        <v>21</v>
      </c>
      <c r="L1" s="89" t="s">
        <v>22</v>
      </c>
    </row>
    <row r="2" spans="1:12" x14ac:dyDescent="0.15">
      <c r="A2" s="89"/>
      <c r="B2" s="89"/>
      <c r="C2" s="15" t="s">
        <v>23</v>
      </c>
      <c r="D2" s="15" t="s">
        <v>24</v>
      </c>
      <c r="E2" s="15" t="s">
        <v>25</v>
      </c>
      <c r="F2" s="15" t="s">
        <v>26</v>
      </c>
      <c r="G2" s="16" t="s">
        <v>27</v>
      </c>
      <c r="H2" s="16" t="s">
        <v>28</v>
      </c>
      <c r="I2" s="16" t="s">
        <v>29</v>
      </c>
      <c r="J2" s="16" t="s">
        <v>26</v>
      </c>
      <c r="K2" s="89"/>
      <c r="L2" s="89"/>
    </row>
    <row r="3" spans="1:12" ht="16.5" x14ac:dyDescent="0.15">
      <c r="A3" s="40" t="s">
        <v>101</v>
      </c>
      <c r="B3" s="41" t="s">
        <v>121</v>
      </c>
      <c r="C3">
        <v>29.5</v>
      </c>
      <c r="D3" s="21">
        <v>20</v>
      </c>
      <c r="E3" s="21">
        <v>16.373333333333299</v>
      </c>
      <c r="F3" s="21">
        <v>73.248333333333306</v>
      </c>
      <c r="G3" s="21">
        <v>36</v>
      </c>
      <c r="H3" s="21">
        <v>20</v>
      </c>
      <c r="I3" s="21">
        <v>12</v>
      </c>
      <c r="J3" s="21">
        <v>68</v>
      </c>
      <c r="K3" s="22"/>
      <c r="L3" s="22"/>
    </row>
    <row r="4" spans="1:12" ht="16.5" x14ac:dyDescent="0.15">
      <c r="A4" s="40" t="s">
        <v>102</v>
      </c>
      <c r="B4" s="41" t="s">
        <v>121</v>
      </c>
      <c r="C4" s="21">
        <v>28</v>
      </c>
      <c r="D4" s="21">
        <v>20</v>
      </c>
      <c r="E4" s="21">
        <v>17.066666666666698</v>
      </c>
      <c r="F4" s="21">
        <v>72.066666666666706</v>
      </c>
      <c r="G4" s="21">
        <v>38</v>
      </c>
      <c r="H4" s="21">
        <v>20</v>
      </c>
      <c r="I4" s="21">
        <v>10</v>
      </c>
      <c r="J4" s="21">
        <v>68</v>
      </c>
      <c r="K4" s="22"/>
      <c r="L4" s="22"/>
    </row>
    <row r="5" spans="1:12" ht="16.5" x14ac:dyDescent="0.15">
      <c r="A5" s="40" t="s">
        <v>103</v>
      </c>
      <c r="B5" s="41" t="s">
        <v>122</v>
      </c>
      <c r="C5" s="21">
        <v>23</v>
      </c>
      <c r="D5" s="21">
        <v>0</v>
      </c>
      <c r="E5" s="21">
        <v>14.966666666666701</v>
      </c>
      <c r="F5" s="21">
        <v>43.716666666666697</v>
      </c>
      <c r="G5" s="21">
        <v>18</v>
      </c>
      <c r="H5" s="21">
        <v>15</v>
      </c>
      <c r="I5" s="21">
        <v>9</v>
      </c>
      <c r="J5" s="21">
        <v>42</v>
      </c>
      <c r="K5" s="22"/>
      <c r="L5" s="22"/>
    </row>
    <row r="6" spans="1:12" ht="16.5" x14ac:dyDescent="0.15">
      <c r="A6" s="40" t="s">
        <v>104</v>
      </c>
      <c r="B6" s="41" t="s">
        <v>123</v>
      </c>
      <c r="C6" s="21">
        <v>24</v>
      </c>
      <c r="D6" s="21">
        <v>0</v>
      </c>
      <c r="E6" s="21">
        <v>15.95</v>
      </c>
      <c r="F6" s="21">
        <v>45.95</v>
      </c>
      <c r="G6" s="21">
        <v>18</v>
      </c>
      <c r="H6" s="21">
        <v>20</v>
      </c>
      <c r="I6" s="21">
        <v>9</v>
      </c>
      <c r="J6" s="21">
        <v>47</v>
      </c>
      <c r="K6" s="22"/>
      <c r="L6" s="22"/>
    </row>
    <row r="7" spans="1:12" ht="16.5" x14ac:dyDescent="0.15">
      <c r="A7" s="40" t="s">
        <v>105</v>
      </c>
      <c r="B7" s="41" t="s">
        <v>121</v>
      </c>
      <c r="C7" s="21">
        <v>28.3</v>
      </c>
      <c r="D7" s="21">
        <v>10</v>
      </c>
      <c r="E7" s="21">
        <v>18.5833333333333</v>
      </c>
      <c r="F7" s="21">
        <v>63.9583333333333</v>
      </c>
      <c r="G7" s="21">
        <v>38</v>
      </c>
      <c r="H7" s="21">
        <v>20</v>
      </c>
      <c r="I7" s="21">
        <v>12</v>
      </c>
      <c r="J7" s="21">
        <v>70</v>
      </c>
      <c r="K7" s="22"/>
      <c r="L7" s="22"/>
    </row>
    <row r="8" spans="1:12" ht="16.5" x14ac:dyDescent="0.15">
      <c r="A8" s="40" t="s">
        <v>106</v>
      </c>
      <c r="B8" s="41" t="s">
        <v>121</v>
      </c>
      <c r="C8" s="21">
        <v>32</v>
      </c>
      <c r="D8" s="21">
        <v>20</v>
      </c>
      <c r="E8" s="21">
        <v>17.2</v>
      </c>
      <c r="F8" s="21">
        <v>77.2</v>
      </c>
      <c r="G8" s="21">
        <v>38</v>
      </c>
      <c r="H8" s="21">
        <v>20</v>
      </c>
      <c r="I8" s="21">
        <v>12</v>
      </c>
      <c r="J8" s="21">
        <v>70</v>
      </c>
      <c r="K8" s="22"/>
      <c r="L8" s="22"/>
    </row>
    <row r="9" spans="1:12" ht="16.5" x14ac:dyDescent="0.15">
      <c r="A9" s="40" t="s">
        <v>107</v>
      </c>
      <c r="B9" s="41" t="s">
        <v>124</v>
      </c>
      <c r="C9" s="21">
        <v>19.5</v>
      </c>
      <c r="D9" s="21">
        <v>0</v>
      </c>
      <c r="E9" s="21">
        <v>11.4166666666667</v>
      </c>
      <c r="F9" s="21">
        <v>35.7916666666667</v>
      </c>
      <c r="G9" s="21">
        <v>4</v>
      </c>
      <c r="H9" s="21">
        <v>11</v>
      </c>
      <c r="I9" s="21">
        <v>6</v>
      </c>
      <c r="J9" s="21">
        <v>21</v>
      </c>
      <c r="K9" s="22"/>
      <c r="L9" s="22"/>
    </row>
    <row r="10" spans="1:12" ht="16.5" x14ac:dyDescent="0.15">
      <c r="A10" s="40" t="s">
        <v>108</v>
      </c>
      <c r="B10" s="41" t="s">
        <v>123</v>
      </c>
      <c r="C10" s="21">
        <v>24</v>
      </c>
      <c r="D10" s="21">
        <v>0</v>
      </c>
      <c r="E10" s="21">
        <v>14.633333333333301</v>
      </c>
      <c r="F10" s="21">
        <v>48.383333333333297</v>
      </c>
      <c r="G10" s="21">
        <v>14</v>
      </c>
      <c r="H10" s="21">
        <v>19</v>
      </c>
      <c r="I10" s="21">
        <v>9</v>
      </c>
      <c r="J10" s="21">
        <v>42</v>
      </c>
      <c r="K10" s="22"/>
      <c r="L10" s="22"/>
    </row>
    <row r="11" spans="1:12" ht="16.5" x14ac:dyDescent="0.15">
      <c r="A11" s="40" t="s">
        <v>109</v>
      </c>
      <c r="B11" s="41" t="s">
        <v>125</v>
      </c>
      <c r="C11" s="21">
        <v>32.5</v>
      </c>
      <c r="D11" s="21">
        <v>0</v>
      </c>
      <c r="E11" s="21">
        <v>16.850000000000001</v>
      </c>
      <c r="F11" s="21">
        <v>57.475000000000001</v>
      </c>
      <c r="G11" s="21">
        <v>34</v>
      </c>
      <c r="H11" s="21">
        <v>14</v>
      </c>
      <c r="I11" s="21">
        <v>6</v>
      </c>
      <c r="J11" s="21">
        <v>54</v>
      </c>
      <c r="K11" s="22"/>
      <c r="L11" s="22"/>
    </row>
    <row r="12" spans="1:12" ht="16.5" x14ac:dyDescent="0.15">
      <c r="A12" s="40" t="s">
        <v>110</v>
      </c>
      <c r="B12" s="41" t="s">
        <v>121</v>
      </c>
      <c r="C12" s="21">
        <v>32.5</v>
      </c>
      <c r="D12" s="21">
        <v>0</v>
      </c>
      <c r="E12" s="21">
        <v>16.1666666666667</v>
      </c>
      <c r="F12" s="21">
        <v>56.7916666666667</v>
      </c>
      <c r="G12" s="21">
        <v>34</v>
      </c>
      <c r="H12" s="21">
        <v>19.5</v>
      </c>
      <c r="I12" s="21">
        <v>10</v>
      </c>
      <c r="J12" s="21">
        <v>63.5</v>
      </c>
      <c r="K12" s="22"/>
      <c r="L12" s="22"/>
    </row>
    <row r="13" spans="1:12" ht="16.5" x14ac:dyDescent="0.15">
      <c r="A13" s="41" t="s">
        <v>111</v>
      </c>
      <c r="B13" s="41" t="s">
        <v>121</v>
      </c>
      <c r="C13" s="21">
        <v>31.5</v>
      </c>
      <c r="D13" s="21">
        <v>0</v>
      </c>
      <c r="E13" s="21">
        <v>0</v>
      </c>
      <c r="F13" s="21">
        <v>39.375</v>
      </c>
      <c r="G13" s="21">
        <v>28</v>
      </c>
      <c r="H13" s="21">
        <v>19.5</v>
      </c>
      <c r="I13" s="21">
        <v>10</v>
      </c>
      <c r="J13" s="21">
        <v>57.5</v>
      </c>
      <c r="K13" s="22"/>
      <c r="L13" s="22"/>
    </row>
    <row r="14" spans="1:12" ht="16.5" x14ac:dyDescent="0.15">
      <c r="A14" s="40" t="s">
        <v>112</v>
      </c>
      <c r="B14" s="42" t="s">
        <v>97</v>
      </c>
      <c r="C14" s="21">
        <v>20</v>
      </c>
      <c r="D14" s="21">
        <v>0</v>
      </c>
      <c r="E14" s="21">
        <v>0</v>
      </c>
      <c r="F14" s="21">
        <v>25</v>
      </c>
      <c r="G14" s="21">
        <v>0</v>
      </c>
      <c r="H14" s="21">
        <v>15.5</v>
      </c>
      <c r="I14" s="21">
        <v>6</v>
      </c>
      <c r="J14" s="21">
        <v>21.5</v>
      </c>
      <c r="K14" s="22"/>
      <c r="L14" s="22"/>
    </row>
    <row r="15" spans="1:12" ht="16.5" x14ac:dyDescent="0.15">
      <c r="A15" s="40" t="s">
        <v>113</v>
      </c>
      <c r="B15" s="42" t="s">
        <v>97</v>
      </c>
      <c r="C15" s="21">
        <v>20</v>
      </c>
      <c r="D15" s="21">
        <v>0</v>
      </c>
      <c r="E15" s="21">
        <v>0</v>
      </c>
      <c r="F15" s="21">
        <v>25</v>
      </c>
      <c r="G15" s="21">
        <v>0</v>
      </c>
      <c r="H15" s="21">
        <v>15.5</v>
      </c>
      <c r="I15" s="21">
        <v>6</v>
      </c>
      <c r="J15" s="21">
        <v>21.5</v>
      </c>
      <c r="K15" s="22"/>
      <c r="L15" s="22"/>
    </row>
    <row r="16" spans="1:12" ht="16.5" x14ac:dyDescent="0.15">
      <c r="A16" s="40" t="s">
        <v>114</v>
      </c>
      <c r="B16" s="41" t="s">
        <v>121</v>
      </c>
      <c r="C16" s="21">
        <v>31</v>
      </c>
      <c r="D16" s="21">
        <v>0</v>
      </c>
      <c r="E16" s="21">
        <v>0</v>
      </c>
      <c r="F16" s="21">
        <v>38.75</v>
      </c>
      <c r="G16" s="21">
        <v>28</v>
      </c>
      <c r="H16" s="21">
        <v>19.5</v>
      </c>
      <c r="I16" s="21">
        <v>10</v>
      </c>
      <c r="J16" s="21">
        <v>57.5</v>
      </c>
      <c r="K16" s="22"/>
      <c r="L16" s="22"/>
    </row>
    <row r="17" spans="1:12" ht="16.5" x14ac:dyDescent="0.15">
      <c r="A17" s="40" t="s">
        <v>115</v>
      </c>
      <c r="B17" s="41" t="s">
        <v>121</v>
      </c>
      <c r="C17" s="21">
        <v>24</v>
      </c>
      <c r="D17" s="21">
        <v>0</v>
      </c>
      <c r="E17" s="21">
        <v>0</v>
      </c>
      <c r="F17" s="21">
        <v>30</v>
      </c>
      <c r="G17" s="21">
        <v>4</v>
      </c>
      <c r="H17" s="21">
        <v>15</v>
      </c>
      <c r="I17" s="21">
        <v>6</v>
      </c>
      <c r="J17" s="21">
        <v>25</v>
      </c>
      <c r="K17" s="22"/>
      <c r="L17" s="22"/>
    </row>
    <row r="18" spans="1:12" ht="16.5" x14ac:dyDescent="0.15">
      <c r="A18" s="40" t="s">
        <v>116</v>
      </c>
      <c r="B18" s="41" t="s">
        <v>121</v>
      </c>
      <c r="C18" s="21">
        <v>31.5</v>
      </c>
      <c r="D18" s="21">
        <v>0</v>
      </c>
      <c r="E18" s="21">
        <v>0</v>
      </c>
      <c r="F18" s="21">
        <v>39.375</v>
      </c>
      <c r="G18" s="21">
        <v>28</v>
      </c>
      <c r="H18" s="21">
        <v>19.5</v>
      </c>
      <c r="I18" s="21">
        <v>10</v>
      </c>
      <c r="J18" s="21">
        <v>57.5</v>
      </c>
      <c r="K18" s="22"/>
      <c r="L18" s="22"/>
    </row>
    <row r="19" spans="1:12" ht="16.5" x14ac:dyDescent="0.15">
      <c r="A19" s="40" t="s">
        <v>117</v>
      </c>
      <c r="B19" s="41" t="s">
        <v>121</v>
      </c>
      <c r="C19" s="21">
        <v>24</v>
      </c>
      <c r="D19" s="21">
        <v>0</v>
      </c>
      <c r="E19" s="21">
        <v>0</v>
      </c>
      <c r="F19" s="21">
        <v>30</v>
      </c>
      <c r="G19" s="21">
        <v>28</v>
      </c>
      <c r="H19" s="21">
        <v>19.5</v>
      </c>
      <c r="I19" s="21">
        <v>10</v>
      </c>
      <c r="J19" s="21">
        <v>57.5</v>
      </c>
      <c r="K19" s="22"/>
      <c r="L19" s="22"/>
    </row>
    <row r="20" spans="1:12" ht="16.5" x14ac:dyDescent="0.15">
      <c r="A20" s="40" t="s">
        <v>118</v>
      </c>
      <c r="B20" s="42" t="s">
        <v>97</v>
      </c>
      <c r="C20" s="21">
        <v>20</v>
      </c>
      <c r="D20" s="21">
        <v>0</v>
      </c>
      <c r="E20" s="21">
        <v>0</v>
      </c>
      <c r="F20" s="21">
        <v>25</v>
      </c>
      <c r="G20" s="21">
        <v>0</v>
      </c>
      <c r="H20" s="21">
        <v>15.5</v>
      </c>
      <c r="I20" s="21">
        <v>6</v>
      </c>
      <c r="J20" s="21">
        <v>21.5</v>
      </c>
      <c r="K20" s="22"/>
      <c r="L20" s="22"/>
    </row>
    <row r="21" spans="1:12" ht="16.5" x14ac:dyDescent="0.15">
      <c r="A21" s="40" t="s">
        <v>119</v>
      </c>
      <c r="B21" s="41" t="s">
        <v>126</v>
      </c>
      <c r="C21" s="21">
        <v>24</v>
      </c>
      <c r="D21" s="21">
        <v>0</v>
      </c>
      <c r="E21" s="21">
        <v>0</v>
      </c>
      <c r="F21" s="21">
        <v>30</v>
      </c>
      <c r="G21" s="21">
        <v>28</v>
      </c>
      <c r="H21" s="21">
        <v>19.5</v>
      </c>
      <c r="I21" s="21">
        <v>10</v>
      </c>
      <c r="J21" s="21">
        <v>57.5</v>
      </c>
      <c r="K21" s="22"/>
      <c r="L21" s="22"/>
    </row>
    <row r="22" spans="1:12" ht="16.5" x14ac:dyDescent="0.15">
      <c r="A22" s="40" t="s">
        <v>120</v>
      </c>
      <c r="B22" s="41" t="s">
        <v>126</v>
      </c>
      <c r="C22" s="21">
        <v>24</v>
      </c>
      <c r="D22" s="21">
        <v>0</v>
      </c>
      <c r="E22" s="21">
        <v>13.7</v>
      </c>
      <c r="F22" s="21">
        <v>43.7</v>
      </c>
      <c r="G22" s="21">
        <v>28</v>
      </c>
      <c r="H22" s="21">
        <v>19.5</v>
      </c>
      <c r="I22" s="21">
        <v>10</v>
      </c>
      <c r="J22" s="21">
        <v>57.5</v>
      </c>
      <c r="K22" s="22"/>
      <c r="L22" s="22"/>
    </row>
    <row r="23" spans="1:12" x14ac:dyDescent="0.15">
      <c r="A23" s="21"/>
      <c r="B23" s="22"/>
      <c r="C23" s="21"/>
      <c r="D23" s="21"/>
      <c r="E23" s="21"/>
      <c r="F23" s="21"/>
      <c r="G23" s="21"/>
      <c r="H23" s="21"/>
      <c r="I23" s="21"/>
      <c r="J23" s="21"/>
      <c r="K23" s="22"/>
      <c r="L23" s="22"/>
    </row>
    <row r="24" spans="1:12" x14ac:dyDescent="0.15">
      <c r="A24" s="21"/>
      <c r="B24" s="22"/>
      <c r="C24" s="21"/>
      <c r="D24" s="21"/>
      <c r="E24" s="21"/>
      <c r="F24" s="21"/>
      <c r="G24" s="21"/>
      <c r="H24" s="21"/>
      <c r="I24" s="21"/>
      <c r="J24" s="21"/>
      <c r="K24" s="22"/>
      <c r="L24" s="22"/>
    </row>
    <row r="25" spans="1:12" x14ac:dyDescent="0.15">
      <c r="A25" s="21"/>
      <c r="B25" s="22"/>
      <c r="C25" s="21"/>
      <c r="D25" s="21"/>
      <c r="E25" s="21"/>
      <c r="F25" s="21"/>
      <c r="G25" s="21"/>
      <c r="H25" s="21"/>
      <c r="I25" s="21"/>
      <c r="J25" s="21"/>
      <c r="K25" s="22"/>
      <c r="L25" s="22"/>
    </row>
    <row r="26" spans="1:12" x14ac:dyDescent="0.15">
      <c r="A26" s="21"/>
      <c r="B26" s="22"/>
      <c r="C26" s="21"/>
      <c r="D26" s="21"/>
      <c r="E26" s="21"/>
      <c r="F26" s="21"/>
      <c r="G26" s="21"/>
      <c r="H26" s="21"/>
      <c r="I26" s="21"/>
      <c r="J26" s="21"/>
      <c r="K26" s="22"/>
      <c r="L26" s="22"/>
    </row>
    <row r="27" spans="1:12" x14ac:dyDescent="0.15">
      <c r="A27" s="21"/>
      <c r="B27" s="22"/>
      <c r="C27" s="21"/>
      <c r="D27" s="21"/>
      <c r="E27" s="21"/>
      <c r="F27" s="21"/>
      <c r="G27" s="21"/>
      <c r="H27" s="21"/>
      <c r="I27" s="21"/>
      <c r="J27" s="21"/>
      <c r="K27" s="22"/>
      <c r="L27" s="22"/>
    </row>
    <row r="28" spans="1:12" x14ac:dyDescent="0.15">
      <c r="A28" s="21"/>
      <c r="B28" s="22"/>
      <c r="C28" s="21"/>
      <c r="D28" s="21"/>
      <c r="E28" s="21"/>
      <c r="F28" s="21"/>
      <c r="G28" s="21"/>
      <c r="H28" s="21"/>
      <c r="I28" s="21"/>
      <c r="J28" s="21"/>
      <c r="K28" s="22"/>
      <c r="L28" s="22"/>
    </row>
    <row r="29" spans="1:12" x14ac:dyDescent="0.15">
      <c r="A29" s="21"/>
      <c r="B29" s="22"/>
      <c r="C29" s="21"/>
      <c r="D29" s="21"/>
      <c r="E29" s="21"/>
      <c r="F29" s="21"/>
      <c r="G29" s="21"/>
      <c r="H29" s="21"/>
      <c r="I29" s="21"/>
      <c r="J29" s="21"/>
      <c r="K29" s="22"/>
      <c r="L29" s="22"/>
    </row>
    <row r="30" spans="1:12" x14ac:dyDescent="0.15">
      <c r="A30" s="21"/>
      <c r="B30" s="22"/>
      <c r="C30" s="21"/>
      <c r="D30" s="21"/>
      <c r="E30" s="21"/>
      <c r="F30" s="21"/>
      <c r="G30" s="21"/>
      <c r="H30" s="21"/>
      <c r="I30" s="21"/>
      <c r="J30" s="21"/>
      <c r="K30" s="22"/>
      <c r="L30" s="22"/>
    </row>
    <row r="31" spans="1:12" x14ac:dyDescent="0.15">
      <c r="A31" s="21"/>
      <c r="B31" s="22"/>
      <c r="C31" s="21"/>
      <c r="D31" s="21"/>
      <c r="E31" s="21"/>
      <c r="F31" s="21"/>
      <c r="G31" s="21"/>
      <c r="H31" s="21"/>
      <c r="I31" s="21"/>
      <c r="J31" s="21"/>
      <c r="K31" s="22"/>
      <c r="L31" s="22"/>
    </row>
    <row r="32" spans="1:12" x14ac:dyDescent="0.15">
      <c r="A32" s="21"/>
      <c r="B32" s="22"/>
      <c r="C32" s="21"/>
      <c r="D32" s="21"/>
      <c r="E32" s="21"/>
      <c r="F32" s="21"/>
      <c r="G32" s="21"/>
      <c r="H32" s="21"/>
      <c r="I32" s="21"/>
      <c r="J32" s="21"/>
      <c r="K32" s="22"/>
      <c r="L32" s="22"/>
    </row>
    <row r="33" spans="1:12" x14ac:dyDescent="0.15">
      <c r="A33" s="17"/>
      <c r="B33" s="1"/>
      <c r="C33" s="19"/>
      <c r="D33" s="19"/>
      <c r="E33" s="19"/>
      <c r="F33" s="19"/>
      <c r="G33" s="20"/>
      <c r="H33" s="20"/>
      <c r="I33" s="20"/>
      <c r="J33" s="20"/>
      <c r="K33" s="1"/>
      <c r="L33" s="1"/>
    </row>
    <row r="34" spans="1:12" x14ac:dyDescent="0.15">
      <c r="A34" s="17"/>
      <c r="B34" s="1"/>
      <c r="C34" s="19"/>
      <c r="D34" s="19"/>
      <c r="E34" s="19"/>
      <c r="F34" s="19"/>
      <c r="G34" s="20"/>
      <c r="H34" s="20"/>
      <c r="I34" s="20"/>
      <c r="J34" s="20"/>
      <c r="K34" s="1"/>
      <c r="L34" s="1"/>
    </row>
    <row r="35" spans="1:12" x14ac:dyDescent="0.15">
      <c r="A35" s="17"/>
      <c r="B35" s="1"/>
      <c r="C35" s="19"/>
      <c r="D35" s="19"/>
      <c r="E35" s="19"/>
      <c r="F35" s="19"/>
      <c r="G35" s="20"/>
      <c r="H35" s="20"/>
      <c r="I35" s="20"/>
      <c r="J35" s="20"/>
      <c r="K35" s="1"/>
      <c r="L35" s="1"/>
    </row>
    <row r="36" spans="1:12" x14ac:dyDescent="0.15">
      <c r="A36" s="17"/>
      <c r="B36" s="1"/>
      <c r="C36" s="19"/>
      <c r="D36" s="19"/>
      <c r="E36" s="19"/>
      <c r="F36" s="19"/>
      <c r="G36" s="20"/>
      <c r="H36" s="20"/>
      <c r="I36" s="20"/>
      <c r="J36" s="20"/>
      <c r="K36" s="1"/>
      <c r="L36" s="1"/>
    </row>
    <row r="37" spans="1:12" x14ac:dyDescent="0.15">
      <c r="A37" s="17"/>
      <c r="B37" s="1"/>
      <c r="C37" s="19"/>
      <c r="D37" s="19"/>
      <c r="E37" s="19"/>
      <c r="F37" s="19"/>
      <c r="G37" s="20"/>
      <c r="H37" s="20"/>
      <c r="I37" s="20"/>
      <c r="J37" s="20"/>
      <c r="K37" s="1"/>
      <c r="L37" s="1"/>
    </row>
    <row r="38" spans="1:12" x14ac:dyDescent="0.15">
      <c r="A38" s="17"/>
      <c r="B38" s="1"/>
      <c r="C38" s="19"/>
      <c r="D38" s="19"/>
      <c r="E38" s="19"/>
      <c r="F38" s="19"/>
      <c r="G38" s="20"/>
      <c r="H38" s="20"/>
      <c r="I38" s="20"/>
      <c r="J38" s="20"/>
      <c r="K38" s="1"/>
      <c r="L38" s="1"/>
    </row>
    <row r="39" spans="1:12" x14ac:dyDescent="0.15">
      <c r="A39" s="17"/>
      <c r="B39" s="1"/>
      <c r="C39" s="19"/>
      <c r="D39" s="19"/>
      <c r="E39" s="19"/>
      <c r="F39" s="19"/>
      <c r="G39" s="20"/>
      <c r="H39" s="20"/>
      <c r="I39" s="20"/>
      <c r="J39" s="20"/>
      <c r="K39" s="1"/>
      <c r="L39" s="1"/>
    </row>
    <row r="40" spans="1:12" x14ac:dyDescent="0.15">
      <c r="A40" s="17"/>
      <c r="B40" s="1"/>
      <c r="C40" s="19"/>
      <c r="D40" s="19"/>
      <c r="E40" s="19"/>
      <c r="F40" s="19"/>
      <c r="G40" s="20"/>
      <c r="H40" s="20"/>
      <c r="I40" s="20"/>
      <c r="J40" s="20"/>
      <c r="K40" s="1"/>
      <c r="L40" s="1"/>
    </row>
    <row r="41" spans="1:12" x14ac:dyDescent="0.15">
      <c r="A41" s="17"/>
      <c r="B41" s="1"/>
      <c r="C41" s="19"/>
      <c r="D41" s="19"/>
      <c r="E41" s="19"/>
      <c r="F41" s="19"/>
      <c r="G41" s="20"/>
      <c r="H41" s="20"/>
      <c r="I41" s="20"/>
      <c r="J41" s="20"/>
      <c r="K41" s="1"/>
      <c r="L41" s="1"/>
    </row>
    <row r="42" spans="1:12" x14ac:dyDescent="0.15">
      <c r="A42" s="17"/>
      <c r="B42" s="1"/>
      <c r="C42" s="19"/>
      <c r="D42" s="19"/>
      <c r="E42" s="19"/>
      <c r="F42" s="19"/>
      <c r="G42" s="20"/>
      <c r="H42" s="20"/>
      <c r="I42" s="20"/>
      <c r="J42" s="20"/>
      <c r="K42" s="1"/>
      <c r="L42" s="1"/>
    </row>
    <row r="43" spans="1:12" x14ac:dyDescent="0.15">
      <c r="A43" s="17"/>
      <c r="B43" s="1"/>
      <c r="C43" s="19"/>
      <c r="D43" s="19"/>
      <c r="E43" s="19"/>
      <c r="F43" s="19"/>
      <c r="G43" s="20"/>
      <c r="H43" s="20"/>
      <c r="I43" s="20"/>
      <c r="J43" s="20"/>
      <c r="K43" s="1"/>
      <c r="L43" s="1"/>
    </row>
    <row r="44" spans="1:12" x14ac:dyDescent="0.15">
      <c r="A44" s="17"/>
      <c r="B44" s="1"/>
      <c r="C44" s="19"/>
      <c r="D44" s="19"/>
      <c r="E44" s="19"/>
      <c r="F44" s="19"/>
      <c r="G44" s="20"/>
      <c r="H44" s="20"/>
      <c r="I44" s="20"/>
      <c r="J44" s="20"/>
      <c r="K44" s="1"/>
      <c r="L44" s="1"/>
    </row>
    <row r="45" spans="1:12" x14ac:dyDescent="0.15">
      <c r="A45" s="17"/>
      <c r="B45" s="1"/>
      <c r="C45" s="19"/>
      <c r="D45" s="19"/>
      <c r="E45" s="19"/>
      <c r="F45" s="19"/>
      <c r="G45" s="20"/>
      <c r="H45" s="20"/>
      <c r="I45" s="20"/>
      <c r="J45" s="20"/>
      <c r="K45" s="1"/>
      <c r="L45" s="1"/>
    </row>
    <row r="46" spans="1:12" x14ac:dyDescent="0.15">
      <c r="A46" s="17"/>
      <c r="B46" s="1"/>
      <c r="C46" s="19"/>
      <c r="D46" s="19"/>
      <c r="E46" s="19"/>
      <c r="F46" s="19"/>
      <c r="G46" s="20"/>
      <c r="H46" s="20"/>
      <c r="I46" s="20"/>
      <c r="J46" s="20"/>
      <c r="K46" s="1"/>
      <c r="L46" s="1"/>
    </row>
    <row r="47" spans="1:12" x14ac:dyDescent="0.15">
      <c r="A47" s="17"/>
      <c r="B47" s="1"/>
      <c r="C47" s="19"/>
      <c r="D47" s="19"/>
      <c r="E47" s="19"/>
      <c r="F47" s="19"/>
      <c r="G47" s="20"/>
      <c r="H47" s="20"/>
      <c r="I47" s="20"/>
      <c r="J47" s="20"/>
      <c r="K47" s="1"/>
      <c r="L47" s="1"/>
    </row>
    <row r="48" spans="1:12" x14ac:dyDescent="0.15">
      <c r="A48" s="17"/>
      <c r="B48" s="1"/>
      <c r="C48" s="19"/>
      <c r="D48" s="19"/>
      <c r="E48" s="19"/>
      <c r="F48" s="19"/>
      <c r="G48" s="20"/>
      <c r="H48" s="20"/>
      <c r="I48" s="20"/>
      <c r="J48" s="20"/>
      <c r="K48" s="1"/>
      <c r="L48" s="1"/>
    </row>
    <row r="49" spans="1:12" x14ac:dyDescent="0.15">
      <c r="A49" s="17"/>
      <c r="B49" s="1"/>
      <c r="C49" s="19"/>
      <c r="D49" s="19"/>
      <c r="E49" s="19"/>
      <c r="F49" s="19"/>
      <c r="G49" s="20"/>
      <c r="H49" s="20"/>
      <c r="I49" s="20"/>
      <c r="J49" s="20"/>
      <c r="K49" s="1"/>
      <c r="L49" s="1"/>
    </row>
  </sheetData>
  <mergeCells count="6">
    <mergeCell ref="L1:L2"/>
    <mergeCell ref="C1:F1"/>
    <mergeCell ref="G1:J1"/>
    <mergeCell ref="A1:A2"/>
    <mergeCell ref="B1:B2"/>
    <mergeCell ref="K1:K2"/>
  </mergeCells>
  <phoneticPr fontId="8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84"/>
  <sheetViews>
    <sheetView zoomScale="85" zoomScaleNormal="85" workbookViewId="0">
      <selection activeCell="C3" sqref="C3"/>
    </sheetView>
  </sheetViews>
  <sheetFormatPr defaultColWidth="9" defaultRowHeight="13.5" x14ac:dyDescent="0.15"/>
  <cols>
    <col min="1" max="1" width="9" style="25"/>
    <col min="2" max="2" width="11.375" style="29" customWidth="1"/>
    <col min="3" max="3" width="14.375" style="29" bestFit="1" customWidth="1"/>
    <col min="4" max="4" width="21.375" style="29" customWidth="1"/>
    <col min="5" max="5" width="14.625" style="29" customWidth="1"/>
    <col min="6" max="16384" width="9" style="25"/>
  </cols>
  <sheetData>
    <row r="2" spans="1:5" x14ac:dyDescent="0.15">
      <c r="A2" s="23" t="s">
        <v>54</v>
      </c>
      <c r="B2" s="23" t="s">
        <v>52</v>
      </c>
      <c r="C2" s="23" t="s">
        <v>53</v>
      </c>
      <c r="D2" s="24" t="s">
        <v>0</v>
      </c>
      <c r="E2" s="24" t="s">
        <v>1</v>
      </c>
    </row>
    <row r="3" spans="1:5" x14ac:dyDescent="0.15">
      <c r="A3" s="26" t="str">
        <f>评价汇总!A3</f>
        <v>王斌</v>
      </c>
      <c r="B3" s="27">
        <f>评价汇总!F3</f>
        <v>73.248333333333306</v>
      </c>
      <c r="C3" s="27">
        <f>评价汇总!J3</f>
        <v>68</v>
      </c>
      <c r="D3" s="28" t="e">
        <f t="shared" ref="D3:D34" ca="1" si="0">daa(B3)</f>
        <v>#NAME?</v>
      </c>
      <c r="E3" s="28" t="e">
        <f t="shared" ref="E3:E34" ca="1" si="1">daa(C3)</f>
        <v>#NAME?</v>
      </c>
    </row>
    <row r="4" spans="1:5" x14ac:dyDescent="0.15">
      <c r="A4" s="26" t="str">
        <f>评价汇总!A4</f>
        <v>冯勤</v>
      </c>
      <c r="B4" s="27">
        <f>评价汇总!F4</f>
        <v>72.066666666666706</v>
      </c>
      <c r="C4" s="27">
        <f>评价汇总!J4</f>
        <v>68</v>
      </c>
      <c r="D4" s="28" t="e">
        <f t="shared" ca="1" si="0"/>
        <v>#NAME?</v>
      </c>
      <c r="E4" s="28" t="e">
        <f t="shared" ca="1" si="1"/>
        <v>#NAME?</v>
      </c>
    </row>
    <row r="5" spans="1:5" x14ac:dyDescent="0.15">
      <c r="A5" s="26" t="str">
        <f>评价汇总!A5</f>
        <v>关博熠</v>
      </c>
      <c r="B5" s="27">
        <f>评价汇总!F5</f>
        <v>43.716666666666697</v>
      </c>
      <c r="C5" s="27">
        <f>评价汇总!J5</f>
        <v>42</v>
      </c>
      <c r="D5" s="28" t="e">
        <f t="shared" ca="1" si="0"/>
        <v>#NAME?</v>
      </c>
      <c r="E5" s="28" t="e">
        <f t="shared" ca="1" si="1"/>
        <v>#NAME?</v>
      </c>
    </row>
    <row r="6" spans="1:5" x14ac:dyDescent="0.15">
      <c r="A6" s="26" t="str">
        <f>评价汇总!A6</f>
        <v>孙丰妹</v>
      </c>
      <c r="B6" s="27">
        <f>评价汇总!F6</f>
        <v>45.95</v>
      </c>
      <c r="C6" s="27">
        <f>评价汇总!J6</f>
        <v>47</v>
      </c>
      <c r="D6" s="28" t="e">
        <f t="shared" ca="1" si="0"/>
        <v>#NAME?</v>
      </c>
      <c r="E6" s="28" t="e">
        <f t="shared" ca="1" si="1"/>
        <v>#NAME?</v>
      </c>
    </row>
    <row r="7" spans="1:5" x14ac:dyDescent="0.15">
      <c r="A7" s="26" t="str">
        <f>评价汇总!A7</f>
        <v>刘景瑞</v>
      </c>
      <c r="B7" s="27">
        <f>评价汇总!F7</f>
        <v>63.9583333333333</v>
      </c>
      <c r="C7" s="27">
        <f>评价汇总!J7</f>
        <v>70</v>
      </c>
      <c r="D7" s="28" t="e">
        <f t="shared" ca="1" si="0"/>
        <v>#NAME?</v>
      </c>
      <c r="E7" s="28" t="e">
        <f t="shared" ca="1" si="1"/>
        <v>#NAME?</v>
      </c>
    </row>
    <row r="8" spans="1:5" x14ac:dyDescent="0.15">
      <c r="A8" s="26" t="str">
        <f>评价汇总!A8</f>
        <v>宋维</v>
      </c>
      <c r="B8" s="27">
        <f>评价汇总!F8</f>
        <v>77.2</v>
      </c>
      <c r="C8" s="27">
        <f>评价汇总!J8</f>
        <v>70</v>
      </c>
      <c r="D8" s="28" t="e">
        <f t="shared" ca="1" si="0"/>
        <v>#NAME?</v>
      </c>
      <c r="E8" s="28" t="e">
        <f t="shared" ca="1" si="1"/>
        <v>#NAME?</v>
      </c>
    </row>
    <row r="9" spans="1:5" x14ac:dyDescent="0.15">
      <c r="A9" s="26" t="str">
        <f>评价汇总!A9</f>
        <v>汪玲</v>
      </c>
      <c r="B9" s="27">
        <f>评价汇总!F9</f>
        <v>35.7916666666667</v>
      </c>
      <c r="C9" s="27">
        <f>评价汇总!J9</f>
        <v>21</v>
      </c>
      <c r="D9" s="28" t="e">
        <f t="shared" ca="1" si="0"/>
        <v>#NAME?</v>
      </c>
      <c r="E9" s="28" t="e">
        <f t="shared" ca="1" si="1"/>
        <v>#NAME?</v>
      </c>
    </row>
    <row r="10" spans="1:5" x14ac:dyDescent="0.15">
      <c r="A10" s="26" t="str">
        <f>评价汇总!A10</f>
        <v>李宽欣</v>
      </c>
      <c r="B10" s="27">
        <f>评价汇总!F10</f>
        <v>48.383333333333297</v>
      </c>
      <c r="C10" s="27">
        <f>评价汇总!J10</f>
        <v>42</v>
      </c>
      <c r="D10" s="28" t="e">
        <f t="shared" ca="1" si="0"/>
        <v>#NAME?</v>
      </c>
      <c r="E10" s="28" t="e">
        <f t="shared" ca="1" si="1"/>
        <v>#NAME?</v>
      </c>
    </row>
    <row r="11" spans="1:5" x14ac:dyDescent="0.15">
      <c r="A11" s="26" t="str">
        <f>评价汇总!A11</f>
        <v>曹立言</v>
      </c>
      <c r="B11" s="27">
        <f>评价汇总!F11</f>
        <v>57.475000000000001</v>
      </c>
      <c r="C11" s="27">
        <f>评价汇总!J11</f>
        <v>54</v>
      </c>
      <c r="D11" s="28" t="e">
        <f t="shared" ca="1" si="0"/>
        <v>#NAME?</v>
      </c>
      <c r="E11" s="28" t="e">
        <f t="shared" ca="1" si="1"/>
        <v>#NAME?</v>
      </c>
    </row>
    <row r="12" spans="1:5" x14ac:dyDescent="0.15">
      <c r="A12" s="26" t="str">
        <f>评价汇总!A12</f>
        <v>徐兴平</v>
      </c>
      <c r="B12" s="27">
        <f>评价汇总!F12</f>
        <v>56.7916666666667</v>
      </c>
      <c r="C12" s="27">
        <f>评价汇总!J12</f>
        <v>63.5</v>
      </c>
      <c r="D12" s="28" t="e">
        <f t="shared" ca="1" si="0"/>
        <v>#NAME?</v>
      </c>
      <c r="E12" s="28" t="e">
        <f t="shared" ca="1" si="1"/>
        <v>#NAME?</v>
      </c>
    </row>
    <row r="13" spans="1:5" x14ac:dyDescent="0.15">
      <c r="A13" s="26" t="str">
        <f>评价汇总!A13</f>
        <v>刘超</v>
      </c>
      <c r="B13" s="27">
        <f>评价汇总!F13</f>
        <v>39.375</v>
      </c>
      <c r="C13" s="27">
        <f>评价汇总!J13</f>
        <v>57.5</v>
      </c>
      <c r="D13" s="28" t="e">
        <f t="shared" ca="1" si="0"/>
        <v>#NAME?</v>
      </c>
      <c r="E13" s="28" t="e">
        <f t="shared" ca="1" si="1"/>
        <v>#NAME?</v>
      </c>
    </row>
    <row r="14" spans="1:5" x14ac:dyDescent="0.15">
      <c r="A14" s="26" t="str">
        <f>评价汇总!A14</f>
        <v>裴震</v>
      </c>
      <c r="B14" s="27">
        <f>评价汇总!F14</f>
        <v>25</v>
      </c>
      <c r="C14" s="27">
        <f>评价汇总!J14</f>
        <v>21.5</v>
      </c>
      <c r="D14" s="28" t="e">
        <f t="shared" ca="1" si="0"/>
        <v>#NAME?</v>
      </c>
      <c r="E14" s="28" t="e">
        <f t="shared" ca="1" si="1"/>
        <v>#NAME?</v>
      </c>
    </row>
    <row r="15" spans="1:5" x14ac:dyDescent="0.15">
      <c r="A15" s="26" t="str">
        <f>评价汇总!A15</f>
        <v>刘远胜</v>
      </c>
      <c r="B15" s="27">
        <f>评价汇总!F15</f>
        <v>25</v>
      </c>
      <c r="C15" s="27">
        <f>评价汇总!J15</f>
        <v>21.5</v>
      </c>
      <c r="D15" s="28" t="e">
        <f t="shared" ca="1" si="0"/>
        <v>#NAME?</v>
      </c>
      <c r="E15" s="28" t="e">
        <f t="shared" ca="1" si="1"/>
        <v>#NAME?</v>
      </c>
    </row>
    <row r="16" spans="1:5" x14ac:dyDescent="0.15">
      <c r="A16" s="26" t="str">
        <f>评价汇总!A16</f>
        <v>陈薇朋</v>
      </c>
      <c r="B16" s="27">
        <f>评价汇总!F16</f>
        <v>38.75</v>
      </c>
      <c r="C16" s="27">
        <f>评价汇总!J16</f>
        <v>57.5</v>
      </c>
      <c r="D16" s="28" t="e">
        <f t="shared" ca="1" si="0"/>
        <v>#NAME?</v>
      </c>
      <c r="E16" s="28" t="e">
        <f t="shared" ca="1" si="1"/>
        <v>#NAME?</v>
      </c>
    </row>
    <row r="17" spans="1:5" x14ac:dyDescent="0.15">
      <c r="A17" s="26" t="str">
        <f>评价汇总!A17</f>
        <v>王月虎</v>
      </c>
      <c r="B17" s="27">
        <f>评价汇总!F17</f>
        <v>30</v>
      </c>
      <c r="C17" s="27">
        <f>评价汇总!J17</f>
        <v>25</v>
      </c>
      <c r="D17" s="28" t="e">
        <f t="shared" ca="1" si="0"/>
        <v>#NAME?</v>
      </c>
      <c r="E17" s="28" t="e">
        <f t="shared" ca="1" si="1"/>
        <v>#NAME?</v>
      </c>
    </row>
    <row r="18" spans="1:5" x14ac:dyDescent="0.15">
      <c r="A18" s="26" t="str">
        <f>评价汇总!A18</f>
        <v>杜柯昊</v>
      </c>
      <c r="B18" s="27">
        <f>评价汇总!F18</f>
        <v>39.375</v>
      </c>
      <c r="C18" s="27">
        <f>评价汇总!J18</f>
        <v>57.5</v>
      </c>
      <c r="D18" s="28" t="e">
        <f t="shared" ca="1" si="0"/>
        <v>#NAME?</v>
      </c>
      <c r="E18" s="28" t="e">
        <f t="shared" ca="1" si="1"/>
        <v>#NAME?</v>
      </c>
    </row>
    <row r="19" spans="1:5" x14ac:dyDescent="0.15">
      <c r="A19" s="26" t="str">
        <f>评价汇总!A19</f>
        <v>刘徐</v>
      </c>
      <c r="B19" s="27">
        <f>评价汇总!F19</f>
        <v>30</v>
      </c>
      <c r="C19" s="27">
        <f>评价汇总!J19</f>
        <v>57.5</v>
      </c>
      <c r="D19" s="28" t="e">
        <f t="shared" ca="1" si="0"/>
        <v>#NAME?</v>
      </c>
      <c r="E19" s="28" t="e">
        <f t="shared" ca="1" si="1"/>
        <v>#NAME?</v>
      </c>
    </row>
    <row r="20" spans="1:5" x14ac:dyDescent="0.15">
      <c r="A20" s="26" t="str">
        <f>评价汇总!A20</f>
        <v>罗航航</v>
      </c>
      <c r="B20" s="27">
        <f>评价汇总!F20</f>
        <v>25</v>
      </c>
      <c r="C20" s="27">
        <f>评价汇总!J20</f>
        <v>21.5</v>
      </c>
      <c r="D20" s="28" t="e">
        <f t="shared" ca="1" si="0"/>
        <v>#NAME?</v>
      </c>
      <c r="E20" s="28" t="e">
        <f t="shared" ca="1" si="1"/>
        <v>#NAME?</v>
      </c>
    </row>
    <row r="21" spans="1:5" x14ac:dyDescent="0.15">
      <c r="A21" s="26" t="str">
        <f>评价汇总!A21</f>
        <v>张兴</v>
      </c>
      <c r="B21" s="27">
        <f>评价汇总!F21</f>
        <v>30</v>
      </c>
      <c r="C21" s="27">
        <f>评价汇总!J21</f>
        <v>57.5</v>
      </c>
      <c r="D21" s="28" t="e">
        <f t="shared" ca="1" si="0"/>
        <v>#NAME?</v>
      </c>
      <c r="E21" s="28" t="e">
        <f t="shared" ca="1" si="1"/>
        <v>#NAME?</v>
      </c>
    </row>
    <row r="22" spans="1:5" x14ac:dyDescent="0.15">
      <c r="A22" s="26" t="str">
        <f>评价汇总!A22</f>
        <v>赵露</v>
      </c>
      <c r="B22" s="27">
        <f>评价汇总!F22</f>
        <v>43.7</v>
      </c>
      <c r="C22" s="27">
        <f>评价汇总!J22</f>
        <v>57.5</v>
      </c>
      <c r="D22" s="28" t="e">
        <f t="shared" ca="1" si="0"/>
        <v>#NAME?</v>
      </c>
      <c r="E22" s="28" t="e">
        <f t="shared" ca="1" si="1"/>
        <v>#NAME?</v>
      </c>
    </row>
    <row r="23" spans="1:5" x14ac:dyDescent="0.15">
      <c r="A23" s="26">
        <f>评价汇总!A23</f>
        <v>0</v>
      </c>
      <c r="B23" s="27">
        <f>[1]评价汇总!F23</f>
        <v>0</v>
      </c>
      <c r="C23" s="27">
        <f>[1]评价汇总!J23</f>
        <v>0</v>
      </c>
      <c r="D23" s="28" t="e">
        <f t="shared" ca="1" si="0"/>
        <v>#NAME?</v>
      </c>
      <c r="E23" s="28" t="e">
        <f t="shared" ca="1" si="1"/>
        <v>#NAME?</v>
      </c>
    </row>
    <row r="24" spans="1:5" x14ac:dyDescent="0.15">
      <c r="A24" s="26">
        <f>评价汇总!A24</f>
        <v>0</v>
      </c>
      <c r="B24" s="27">
        <f>[1]评价汇总!F24</f>
        <v>0</v>
      </c>
      <c r="C24" s="27">
        <f>[1]评价汇总!J24</f>
        <v>0</v>
      </c>
      <c r="D24" s="28" t="e">
        <f t="shared" ca="1" si="0"/>
        <v>#NAME?</v>
      </c>
      <c r="E24" s="28" t="e">
        <f t="shared" ca="1" si="1"/>
        <v>#NAME?</v>
      </c>
    </row>
    <row r="25" spans="1:5" x14ac:dyDescent="0.15">
      <c r="A25" s="26">
        <f>评价汇总!A25</f>
        <v>0</v>
      </c>
      <c r="B25" s="27">
        <f>[1]评价汇总!F25</f>
        <v>0</v>
      </c>
      <c r="C25" s="27">
        <f>[1]评价汇总!J25</f>
        <v>0</v>
      </c>
      <c r="D25" s="28" t="e">
        <f t="shared" ca="1" si="0"/>
        <v>#NAME?</v>
      </c>
      <c r="E25" s="28" t="e">
        <f t="shared" ca="1" si="1"/>
        <v>#NAME?</v>
      </c>
    </row>
    <row r="26" spans="1:5" x14ac:dyDescent="0.15">
      <c r="A26" s="26">
        <f>评价汇总!A26</f>
        <v>0</v>
      </c>
      <c r="B26" s="27">
        <f>[1]评价汇总!F26</f>
        <v>0</v>
      </c>
      <c r="C26" s="27">
        <f>[1]评价汇总!J26</f>
        <v>0</v>
      </c>
      <c r="D26" s="28" t="e">
        <f t="shared" ca="1" si="0"/>
        <v>#NAME?</v>
      </c>
      <c r="E26" s="28" t="e">
        <f t="shared" ca="1" si="1"/>
        <v>#NAME?</v>
      </c>
    </row>
    <row r="27" spans="1:5" x14ac:dyDescent="0.15">
      <c r="A27" s="26">
        <f>评价汇总!A27</f>
        <v>0</v>
      </c>
      <c r="B27" s="27">
        <f>[1]评价汇总!F27</f>
        <v>0</v>
      </c>
      <c r="C27" s="27">
        <f>[1]评价汇总!J27</f>
        <v>0</v>
      </c>
      <c r="D27" s="28" t="e">
        <f t="shared" ca="1" si="0"/>
        <v>#NAME?</v>
      </c>
      <c r="E27" s="28" t="e">
        <f t="shared" ca="1" si="1"/>
        <v>#NAME?</v>
      </c>
    </row>
    <row r="28" spans="1:5" x14ac:dyDescent="0.15">
      <c r="A28" s="26">
        <f>评价汇总!A28</f>
        <v>0</v>
      </c>
      <c r="B28" s="27">
        <f>[1]评价汇总!F28</f>
        <v>0</v>
      </c>
      <c r="C28" s="27">
        <f>[1]评价汇总!J28</f>
        <v>0</v>
      </c>
      <c r="D28" s="28" t="e">
        <f t="shared" ca="1" si="0"/>
        <v>#NAME?</v>
      </c>
      <c r="E28" s="28" t="e">
        <f t="shared" ca="1" si="1"/>
        <v>#NAME?</v>
      </c>
    </row>
    <row r="29" spans="1:5" x14ac:dyDescent="0.15">
      <c r="A29" s="26">
        <f>评价汇总!A29</f>
        <v>0</v>
      </c>
      <c r="B29" s="27">
        <f>[1]评价汇总!F29</f>
        <v>0</v>
      </c>
      <c r="C29" s="27">
        <f>[1]评价汇总!J29</f>
        <v>0</v>
      </c>
      <c r="D29" s="28" t="e">
        <f t="shared" ca="1" si="0"/>
        <v>#NAME?</v>
      </c>
      <c r="E29" s="28" t="e">
        <f t="shared" ca="1" si="1"/>
        <v>#NAME?</v>
      </c>
    </row>
    <row r="30" spans="1:5" x14ac:dyDescent="0.15">
      <c r="A30" s="26">
        <f>评价汇总!A30</f>
        <v>0</v>
      </c>
      <c r="B30" s="27">
        <f>[1]评价汇总!F30</f>
        <v>0</v>
      </c>
      <c r="C30" s="27">
        <f>[1]评价汇总!J30</f>
        <v>0</v>
      </c>
      <c r="D30" s="28" t="e">
        <f t="shared" ca="1" si="0"/>
        <v>#NAME?</v>
      </c>
      <c r="E30" s="28" t="e">
        <f t="shared" ca="1" si="1"/>
        <v>#NAME?</v>
      </c>
    </row>
    <row r="31" spans="1:5" x14ac:dyDescent="0.15">
      <c r="A31" s="26">
        <f>评价汇总!A31</f>
        <v>0</v>
      </c>
      <c r="B31" s="27">
        <f>[1]评价汇总!F31</f>
        <v>0</v>
      </c>
      <c r="C31" s="27">
        <f>[1]评价汇总!J31</f>
        <v>0</v>
      </c>
      <c r="D31" s="28" t="e">
        <f t="shared" ca="1" si="0"/>
        <v>#NAME?</v>
      </c>
      <c r="E31" s="28" t="e">
        <f t="shared" ca="1" si="1"/>
        <v>#NAME?</v>
      </c>
    </row>
    <row r="32" spans="1:5" x14ac:dyDescent="0.15">
      <c r="A32" s="26">
        <f>评价汇总!A32</f>
        <v>0</v>
      </c>
      <c r="B32" s="27">
        <f>[1]评价汇总!F32</f>
        <v>0</v>
      </c>
      <c r="C32" s="27">
        <f>[1]评价汇总!J32</f>
        <v>0</v>
      </c>
      <c r="D32" s="28" t="e">
        <f t="shared" ca="1" si="0"/>
        <v>#NAME?</v>
      </c>
      <c r="E32" s="28" t="e">
        <f t="shared" ca="1" si="1"/>
        <v>#NAME?</v>
      </c>
    </row>
    <row r="33" spans="1:5" x14ac:dyDescent="0.15">
      <c r="A33" s="26">
        <f>评价汇总!A33</f>
        <v>0</v>
      </c>
      <c r="B33" s="27">
        <f>[1]评价汇总!F33</f>
        <v>0</v>
      </c>
      <c r="C33" s="27">
        <f>[1]评价汇总!J33</f>
        <v>0</v>
      </c>
      <c r="D33" s="28" t="e">
        <f t="shared" ca="1" si="0"/>
        <v>#NAME?</v>
      </c>
      <c r="E33" s="28" t="e">
        <f t="shared" ca="1" si="1"/>
        <v>#NAME?</v>
      </c>
    </row>
    <row r="34" spans="1:5" x14ac:dyDescent="0.15">
      <c r="A34" s="26">
        <f>评价汇总!A34</f>
        <v>0</v>
      </c>
      <c r="B34" s="27">
        <f>[1]评价汇总!F34</f>
        <v>0</v>
      </c>
      <c r="C34" s="27">
        <f>[1]评价汇总!J34</f>
        <v>0</v>
      </c>
      <c r="D34" s="28" t="e">
        <f t="shared" ca="1" si="0"/>
        <v>#NAME?</v>
      </c>
      <c r="E34" s="28" t="e">
        <f t="shared" ca="1" si="1"/>
        <v>#NAME?</v>
      </c>
    </row>
    <row r="35" spans="1:5" x14ac:dyDescent="0.15">
      <c r="A35" s="26">
        <f>评价汇总!A35</f>
        <v>0</v>
      </c>
      <c r="B35" s="27">
        <f>[1]评价汇总!F35</f>
        <v>0</v>
      </c>
      <c r="C35" s="27">
        <f>[1]评价汇总!J35</f>
        <v>0</v>
      </c>
      <c r="D35" s="28" t="e">
        <f t="shared" ref="D35:D66" ca="1" si="2">daa(B35)</f>
        <v>#NAME?</v>
      </c>
      <c r="E35" s="28" t="e">
        <f t="shared" ref="E35:E66" ca="1" si="3">daa(C35)</f>
        <v>#NAME?</v>
      </c>
    </row>
    <row r="36" spans="1:5" x14ac:dyDescent="0.15">
      <c r="A36" s="26">
        <f>评价汇总!A36</f>
        <v>0</v>
      </c>
      <c r="B36" s="27">
        <f>[1]评价汇总!F36</f>
        <v>0</v>
      </c>
      <c r="C36" s="27">
        <f>[1]评价汇总!J36</f>
        <v>0</v>
      </c>
      <c r="D36" s="28" t="e">
        <f t="shared" ca="1" si="2"/>
        <v>#NAME?</v>
      </c>
      <c r="E36" s="28" t="e">
        <f t="shared" ca="1" si="3"/>
        <v>#NAME?</v>
      </c>
    </row>
    <row r="37" spans="1:5" x14ac:dyDescent="0.15">
      <c r="A37" s="26">
        <f>评价汇总!A37</f>
        <v>0</v>
      </c>
      <c r="B37" s="27">
        <f>[1]评价汇总!F37</f>
        <v>0</v>
      </c>
      <c r="C37" s="27">
        <f>[1]评价汇总!J37</f>
        <v>0</v>
      </c>
      <c r="D37" s="28" t="e">
        <f t="shared" ca="1" si="2"/>
        <v>#NAME?</v>
      </c>
      <c r="E37" s="28" t="e">
        <f t="shared" ca="1" si="3"/>
        <v>#NAME?</v>
      </c>
    </row>
    <row r="38" spans="1:5" x14ac:dyDescent="0.15">
      <c r="A38" s="26">
        <f>评价汇总!A38</f>
        <v>0</v>
      </c>
      <c r="B38" s="27">
        <f>[1]评价汇总!F38</f>
        <v>0</v>
      </c>
      <c r="C38" s="27">
        <f>[1]评价汇总!J38</f>
        <v>0</v>
      </c>
      <c r="D38" s="28" t="e">
        <f t="shared" ca="1" si="2"/>
        <v>#NAME?</v>
      </c>
      <c r="E38" s="28" t="e">
        <f t="shared" ca="1" si="3"/>
        <v>#NAME?</v>
      </c>
    </row>
    <row r="39" spans="1:5" x14ac:dyDescent="0.15">
      <c r="A39" s="26">
        <f>评价汇总!A39</f>
        <v>0</v>
      </c>
      <c r="B39" s="27">
        <f>[1]评价汇总!F39</f>
        <v>0</v>
      </c>
      <c r="C39" s="27">
        <f>[1]评价汇总!J39</f>
        <v>0</v>
      </c>
      <c r="D39" s="28" t="e">
        <f t="shared" ca="1" si="2"/>
        <v>#NAME?</v>
      </c>
      <c r="E39" s="28" t="e">
        <f t="shared" ca="1" si="3"/>
        <v>#NAME?</v>
      </c>
    </row>
    <row r="40" spans="1:5" x14ac:dyDescent="0.15">
      <c r="A40" s="26">
        <f>评价汇总!A40</f>
        <v>0</v>
      </c>
      <c r="B40" s="27">
        <f>[1]评价汇总!F40</f>
        <v>0</v>
      </c>
      <c r="C40" s="27">
        <f>[1]评价汇总!J40</f>
        <v>0</v>
      </c>
      <c r="D40" s="28" t="e">
        <f t="shared" ca="1" si="2"/>
        <v>#NAME?</v>
      </c>
      <c r="E40" s="28" t="e">
        <f t="shared" ca="1" si="3"/>
        <v>#NAME?</v>
      </c>
    </row>
    <row r="41" spans="1:5" x14ac:dyDescent="0.15">
      <c r="A41" s="26">
        <f>评价汇总!A41</f>
        <v>0</v>
      </c>
      <c r="B41" s="27">
        <f>[1]评价汇总!F41</f>
        <v>0</v>
      </c>
      <c r="C41" s="27">
        <f>[1]评价汇总!J41</f>
        <v>0</v>
      </c>
      <c r="D41" s="28" t="e">
        <f t="shared" ca="1" si="2"/>
        <v>#NAME?</v>
      </c>
      <c r="E41" s="28" t="e">
        <f t="shared" ca="1" si="3"/>
        <v>#NAME?</v>
      </c>
    </row>
    <row r="42" spans="1:5" x14ac:dyDescent="0.15">
      <c r="A42" s="26">
        <f>评价汇总!A42</f>
        <v>0</v>
      </c>
      <c r="B42" s="27">
        <f>[1]评价汇总!F42</f>
        <v>0</v>
      </c>
      <c r="C42" s="27">
        <f>[1]评价汇总!J42</f>
        <v>0</v>
      </c>
      <c r="D42" s="28" t="e">
        <f t="shared" ca="1" si="2"/>
        <v>#NAME?</v>
      </c>
      <c r="E42" s="28" t="e">
        <f t="shared" ca="1" si="3"/>
        <v>#NAME?</v>
      </c>
    </row>
    <row r="43" spans="1:5" x14ac:dyDescent="0.15">
      <c r="A43" s="26">
        <f>评价汇总!A43</f>
        <v>0</v>
      </c>
      <c r="B43" s="27">
        <f>[1]评价汇总!F43</f>
        <v>0</v>
      </c>
      <c r="C43" s="27">
        <f>[1]评价汇总!J43</f>
        <v>0</v>
      </c>
      <c r="D43" s="28" t="e">
        <f t="shared" ca="1" si="2"/>
        <v>#NAME?</v>
      </c>
      <c r="E43" s="28" t="e">
        <f t="shared" ca="1" si="3"/>
        <v>#NAME?</v>
      </c>
    </row>
    <row r="44" spans="1:5" x14ac:dyDescent="0.15">
      <c r="A44" s="26">
        <f>评价汇总!A44</f>
        <v>0</v>
      </c>
      <c r="B44" s="27">
        <f>[1]评价汇总!F44</f>
        <v>0</v>
      </c>
      <c r="C44" s="27">
        <f>[1]评价汇总!J44</f>
        <v>0</v>
      </c>
      <c r="D44" s="28" t="e">
        <f t="shared" ca="1" si="2"/>
        <v>#NAME?</v>
      </c>
      <c r="E44" s="28" t="e">
        <f t="shared" ca="1" si="3"/>
        <v>#NAME?</v>
      </c>
    </row>
    <row r="45" spans="1:5" x14ac:dyDescent="0.15">
      <c r="A45" s="26">
        <f>评价汇总!A45</f>
        <v>0</v>
      </c>
      <c r="B45" s="27">
        <f>[1]评价汇总!F45</f>
        <v>0</v>
      </c>
      <c r="C45" s="27">
        <f>[1]评价汇总!J45</f>
        <v>0</v>
      </c>
      <c r="D45" s="28" t="e">
        <f t="shared" ca="1" si="2"/>
        <v>#NAME?</v>
      </c>
      <c r="E45" s="28" t="e">
        <f t="shared" ca="1" si="3"/>
        <v>#NAME?</v>
      </c>
    </row>
    <row r="46" spans="1:5" x14ac:dyDescent="0.15">
      <c r="A46" s="26">
        <f>评价汇总!A46</f>
        <v>0</v>
      </c>
      <c r="B46" s="27">
        <f>[1]评价汇总!F46</f>
        <v>0</v>
      </c>
      <c r="C46" s="27">
        <f>[1]评价汇总!J46</f>
        <v>0</v>
      </c>
      <c r="D46" s="28" t="e">
        <f t="shared" ca="1" si="2"/>
        <v>#NAME?</v>
      </c>
      <c r="E46" s="28" t="e">
        <f t="shared" ca="1" si="3"/>
        <v>#NAME?</v>
      </c>
    </row>
    <row r="47" spans="1:5" x14ac:dyDescent="0.15">
      <c r="A47" s="26">
        <f>评价汇总!A47</f>
        <v>0</v>
      </c>
      <c r="B47" s="27">
        <f>[1]评价汇总!F47</f>
        <v>0</v>
      </c>
      <c r="C47" s="27">
        <f>[1]评价汇总!J47</f>
        <v>0</v>
      </c>
      <c r="D47" s="28" t="e">
        <f t="shared" ca="1" si="2"/>
        <v>#NAME?</v>
      </c>
      <c r="E47" s="28" t="e">
        <f t="shared" ca="1" si="3"/>
        <v>#NAME?</v>
      </c>
    </row>
    <row r="48" spans="1:5" x14ac:dyDescent="0.15">
      <c r="A48" s="26">
        <f>评价汇总!A48</f>
        <v>0</v>
      </c>
      <c r="B48" s="27">
        <f>[1]评价汇总!F48</f>
        <v>0</v>
      </c>
      <c r="C48" s="27">
        <f>[1]评价汇总!J48</f>
        <v>0</v>
      </c>
      <c r="D48" s="28" t="e">
        <f t="shared" ca="1" si="2"/>
        <v>#NAME?</v>
      </c>
      <c r="E48" s="28" t="e">
        <f t="shared" ca="1" si="3"/>
        <v>#NAME?</v>
      </c>
    </row>
    <row r="49" spans="1:5" x14ac:dyDescent="0.15">
      <c r="A49" s="26">
        <f>评价汇总!A49</f>
        <v>0</v>
      </c>
      <c r="B49" s="27">
        <f>[1]评价汇总!F49</f>
        <v>0</v>
      </c>
      <c r="C49" s="27">
        <f>[1]评价汇总!J49</f>
        <v>0</v>
      </c>
      <c r="D49" s="28" t="e">
        <f t="shared" ca="1" si="2"/>
        <v>#NAME?</v>
      </c>
      <c r="E49" s="28" t="e">
        <f t="shared" ca="1" si="3"/>
        <v>#NAME?</v>
      </c>
    </row>
    <row r="50" spans="1:5" x14ac:dyDescent="0.15">
      <c r="A50" s="26">
        <f>评价汇总!A50</f>
        <v>0</v>
      </c>
      <c r="B50" s="27">
        <f>[1]评价汇总!F50</f>
        <v>0</v>
      </c>
      <c r="C50" s="27">
        <f>[1]评价汇总!J50</f>
        <v>0</v>
      </c>
      <c r="D50" s="28" t="e">
        <f t="shared" ca="1" si="2"/>
        <v>#NAME?</v>
      </c>
      <c r="E50" s="28" t="e">
        <f t="shared" ca="1" si="3"/>
        <v>#NAME?</v>
      </c>
    </row>
    <row r="51" spans="1:5" x14ac:dyDescent="0.15">
      <c r="A51" s="26">
        <f>评价汇总!A51</f>
        <v>0</v>
      </c>
      <c r="B51" s="27">
        <f>[1]评价汇总!F51</f>
        <v>0</v>
      </c>
      <c r="C51" s="27">
        <f>[1]评价汇总!J51</f>
        <v>0</v>
      </c>
      <c r="D51" s="28" t="e">
        <f t="shared" ca="1" si="2"/>
        <v>#NAME?</v>
      </c>
      <c r="E51" s="28" t="e">
        <f t="shared" ca="1" si="3"/>
        <v>#NAME?</v>
      </c>
    </row>
    <row r="52" spans="1:5" x14ac:dyDescent="0.15">
      <c r="A52" s="26">
        <f>评价汇总!A52</f>
        <v>0</v>
      </c>
      <c r="B52" s="27">
        <f>[1]评价汇总!F52</f>
        <v>0</v>
      </c>
      <c r="C52" s="27">
        <f>[1]评价汇总!J52</f>
        <v>0</v>
      </c>
      <c r="D52" s="28" t="e">
        <f t="shared" ca="1" si="2"/>
        <v>#NAME?</v>
      </c>
      <c r="E52" s="28" t="e">
        <f t="shared" ca="1" si="3"/>
        <v>#NAME?</v>
      </c>
    </row>
    <row r="53" spans="1:5" x14ac:dyDescent="0.15">
      <c r="A53" s="26">
        <f>评价汇总!A53</f>
        <v>0</v>
      </c>
      <c r="B53" s="27">
        <f>[1]评价汇总!F53</f>
        <v>0</v>
      </c>
      <c r="C53" s="27">
        <f>[1]评价汇总!J53</f>
        <v>0</v>
      </c>
      <c r="D53" s="28" t="e">
        <f t="shared" ca="1" si="2"/>
        <v>#NAME?</v>
      </c>
      <c r="E53" s="28" t="e">
        <f t="shared" ca="1" si="3"/>
        <v>#NAME?</v>
      </c>
    </row>
    <row r="54" spans="1:5" x14ac:dyDescent="0.15">
      <c r="A54" s="26">
        <f>评价汇总!A54</f>
        <v>0</v>
      </c>
      <c r="B54" s="27">
        <f>[1]评价汇总!F54</f>
        <v>0</v>
      </c>
      <c r="C54" s="27">
        <f>[1]评价汇总!J54</f>
        <v>0</v>
      </c>
      <c r="D54" s="28" t="e">
        <f t="shared" ca="1" si="2"/>
        <v>#NAME?</v>
      </c>
      <c r="E54" s="28" t="e">
        <f t="shared" ca="1" si="3"/>
        <v>#NAME?</v>
      </c>
    </row>
    <row r="55" spans="1:5" x14ac:dyDescent="0.15">
      <c r="A55" s="26">
        <f>评价汇总!A55</f>
        <v>0</v>
      </c>
      <c r="B55" s="27">
        <f>[1]评价汇总!F55</f>
        <v>0</v>
      </c>
      <c r="C55" s="27">
        <f>[1]评价汇总!J55</f>
        <v>0</v>
      </c>
      <c r="D55" s="28" t="e">
        <f t="shared" ca="1" si="2"/>
        <v>#NAME?</v>
      </c>
      <c r="E55" s="28" t="e">
        <f t="shared" ca="1" si="3"/>
        <v>#NAME?</v>
      </c>
    </row>
    <row r="56" spans="1:5" x14ac:dyDescent="0.15">
      <c r="A56" s="26">
        <f>评价汇总!A56</f>
        <v>0</v>
      </c>
      <c r="B56" s="27">
        <f>[1]评价汇总!F56</f>
        <v>0</v>
      </c>
      <c r="C56" s="27">
        <f>[1]评价汇总!J56</f>
        <v>0</v>
      </c>
      <c r="D56" s="28" t="e">
        <f t="shared" ca="1" si="2"/>
        <v>#NAME?</v>
      </c>
      <c r="E56" s="28" t="e">
        <f t="shared" ca="1" si="3"/>
        <v>#NAME?</v>
      </c>
    </row>
    <row r="57" spans="1:5" x14ac:dyDescent="0.15">
      <c r="A57" s="26">
        <f>[1]评价汇总!A57</f>
        <v>0</v>
      </c>
      <c r="B57" s="27">
        <f>[1]评价汇总!F57</f>
        <v>0</v>
      </c>
      <c r="C57" s="27">
        <f>[1]评价汇总!J57</f>
        <v>0</v>
      </c>
      <c r="D57" s="28" t="e">
        <f t="shared" ca="1" si="2"/>
        <v>#NAME?</v>
      </c>
      <c r="E57" s="28" t="e">
        <f t="shared" ca="1" si="3"/>
        <v>#NAME?</v>
      </c>
    </row>
    <row r="58" spans="1:5" x14ac:dyDescent="0.15">
      <c r="A58" s="26">
        <f>[1]评价汇总!A58</f>
        <v>0</v>
      </c>
      <c r="B58" s="27">
        <f>[1]评价汇总!F58</f>
        <v>0</v>
      </c>
      <c r="C58" s="27">
        <f>[1]评价汇总!J58</f>
        <v>0</v>
      </c>
      <c r="D58" s="28" t="e">
        <f t="shared" ca="1" si="2"/>
        <v>#NAME?</v>
      </c>
      <c r="E58" s="28" t="e">
        <f t="shared" ca="1" si="3"/>
        <v>#NAME?</v>
      </c>
    </row>
    <row r="59" spans="1:5" x14ac:dyDescent="0.15">
      <c r="A59" s="26">
        <f>[1]评价汇总!A59</f>
        <v>0</v>
      </c>
      <c r="B59" s="27">
        <f>[1]评价汇总!F59</f>
        <v>0</v>
      </c>
      <c r="C59" s="27">
        <f>[1]评价汇总!J59</f>
        <v>0</v>
      </c>
      <c r="D59" s="28" t="e">
        <f t="shared" ca="1" si="2"/>
        <v>#NAME?</v>
      </c>
      <c r="E59" s="28" t="e">
        <f t="shared" ca="1" si="3"/>
        <v>#NAME?</v>
      </c>
    </row>
    <row r="60" spans="1:5" x14ac:dyDescent="0.15">
      <c r="A60" s="26">
        <f>[1]评价汇总!A60</f>
        <v>0</v>
      </c>
      <c r="B60" s="27">
        <f>[1]评价汇总!F60</f>
        <v>0</v>
      </c>
      <c r="C60" s="27">
        <f>[1]评价汇总!J60</f>
        <v>0</v>
      </c>
      <c r="D60" s="28" t="e">
        <f t="shared" ca="1" si="2"/>
        <v>#NAME?</v>
      </c>
      <c r="E60" s="28" t="e">
        <f t="shared" ca="1" si="3"/>
        <v>#NAME?</v>
      </c>
    </row>
    <row r="61" spans="1:5" x14ac:dyDescent="0.15">
      <c r="A61" s="26">
        <f>[1]评价汇总!A61</f>
        <v>0</v>
      </c>
      <c r="B61" s="27">
        <f>[1]评价汇总!F61</f>
        <v>0</v>
      </c>
      <c r="C61" s="27">
        <f>[1]评价汇总!J61</f>
        <v>0</v>
      </c>
      <c r="D61" s="28" t="e">
        <f t="shared" ca="1" si="2"/>
        <v>#NAME?</v>
      </c>
      <c r="E61" s="28" t="e">
        <f t="shared" ca="1" si="3"/>
        <v>#NAME?</v>
      </c>
    </row>
    <row r="62" spans="1:5" x14ac:dyDescent="0.15">
      <c r="A62" s="26">
        <f>[1]评价汇总!A62</f>
        <v>0</v>
      </c>
      <c r="B62" s="27">
        <f>[1]评价汇总!F62</f>
        <v>0</v>
      </c>
      <c r="C62" s="27">
        <f>[1]评价汇总!J62</f>
        <v>0</v>
      </c>
      <c r="D62" s="28" t="e">
        <f t="shared" ca="1" si="2"/>
        <v>#NAME?</v>
      </c>
      <c r="E62" s="28" t="e">
        <f t="shared" ca="1" si="3"/>
        <v>#NAME?</v>
      </c>
    </row>
    <row r="63" spans="1:5" x14ac:dyDescent="0.15">
      <c r="A63" s="26">
        <f>[1]评价汇总!A63</f>
        <v>0</v>
      </c>
      <c r="B63" s="27">
        <f>[1]评价汇总!F63</f>
        <v>0</v>
      </c>
      <c r="C63" s="27">
        <f>[1]评价汇总!J63</f>
        <v>0</v>
      </c>
      <c r="D63" s="28" t="e">
        <f t="shared" ca="1" si="2"/>
        <v>#NAME?</v>
      </c>
      <c r="E63" s="28" t="e">
        <f t="shared" ca="1" si="3"/>
        <v>#NAME?</v>
      </c>
    </row>
    <row r="64" spans="1:5" x14ac:dyDescent="0.15">
      <c r="A64" s="26">
        <f>[1]评价汇总!A64</f>
        <v>0</v>
      </c>
      <c r="B64" s="27">
        <f>[1]评价汇总!F64</f>
        <v>0</v>
      </c>
      <c r="C64" s="27">
        <f>[1]评价汇总!J64</f>
        <v>0</v>
      </c>
      <c r="D64" s="28" t="e">
        <f t="shared" ca="1" si="2"/>
        <v>#NAME?</v>
      </c>
      <c r="E64" s="28" t="e">
        <f t="shared" ca="1" si="3"/>
        <v>#NAME?</v>
      </c>
    </row>
    <row r="65" spans="1:5" x14ac:dyDescent="0.15">
      <c r="A65" s="26">
        <f>[1]评价汇总!A65</f>
        <v>0</v>
      </c>
      <c r="B65" s="27">
        <f>[1]评价汇总!F65</f>
        <v>0</v>
      </c>
      <c r="C65" s="27">
        <f>[1]评价汇总!J65</f>
        <v>0</v>
      </c>
      <c r="D65" s="28" t="e">
        <f t="shared" ca="1" si="2"/>
        <v>#NAME?</v>
      </c>
      <c r="E65" s="28" t="e">
        <f t="shared" ca="1" si="3"/>
        <v>#NAME?</v>
      </c>
    </row>
    <row r="66" spans="1:5" x14ac:dyDescent="0.15">
      <c r="A66" s="26">
        <f>[1]评价汇总!A66</f>
        <v>0</v>
      </c>
      <c r="B66" s="27">
        <f>[1]评价汇总!F66</f>
        <v>0</v>
      </c>
      <c r="C66" s="27">
        <f>[1]评价汇总!J66</f>
        <v>0</v>
      </c>
      <c r="D66" s="28" t="e">
        <f t="shared" ca="1" si="2"/>
        <v>#NAME?</v>
      </c>
      <c r="E66" s="28" t="e">
        <f t="shared" ca="1" si="3"/>
        <v>#NAME?</v>
      </c>
    </row>
    <row r="67" spans="1:5" x14ac:dyDescent="0.15">
      <c r="A67" s="26">
        <f>[1]评价汇总!A67</f>
        <v>0</v>
      </c>
      <c r="B67" s="27">
        <f>[1]评价汇总!F67</f>
        <v>0</v>
      </c>
      <c r="C67" s="27">
        <f>[1]评价汇总!J67</f>
        <v>0</v>
      </c>
      <c r="D67" s="28" t="e">
        <f t="shared" ref="D67:D82" ca="1" si="4">daa(B67)</f>
        <v>#NAME?</v>
      </c>
      <c r="E67" s="28" t="e">
        <f t="shared" ref="E67:E82" ca="1" si="5">daa(C67)</f>
        <v>#NAME?</v>
      </c>
    </row>
    <row r="68" spans="1:5" x14ac:dyDescent="0.15">
      <c r="A68" s="26">
        <f>[1]评价汇总!A68</f>
        <v>0</v>
      </c>
      <c r="B68" s="27">
        <f>[1]评价汇总!F68</f>
        <v>0</v>
      </c>
      <c r="C68" s="27">
        <f>[1]评价汇总!J68</f>
        <v>0</v>
      </c>
      <c r="D68" s="28" t="e">
        <f t="shared" ca="1" si="4"/>
        <v>#NAME?</v>
      </c>
      <c r="E68" s="28" t="e">
        <f t="shared" ca="1" si="5"/>
        <v>#NAME?</v>
      </c>
    </row>
    <row r="69" spans="1:5" x14ac:dyDescent="0.15">
      <c r="A69" s="26">
        <f>[1]评价汇总!A69</f>
        <v>0</v>
      </c>
      <c r="B69" s="27">
        <f>[1]评价汇总!F69</f>
        <v>0</v>
      </c>
      <c r="C69" s="27">
        <f>[1]评价汇总!J69</f>
        <v>0</v>
      </c>
      <c r="D69" s="28" t="e">
        <f t="shared" ca="1" si="4"/>
        <v>#NAME?</v>
      </c>
      <c r="E69" s="28" t="e">
        <f t="shared" ca="1" si="5"/>
        <v>#NAME?</v>
      </c>
    </row>
    <row r="70" spans="1:5" x14ac:dyDescent="0.15">
      <c r="A70" s="26">
        <f>[1]评价汇总!A70</f>
        <v>0</v>
      </c>
      <c r="B70" s="27">
        <f>[1]评价汇总!F70</f>
        <v>0</v>
      </c>
      <c r="C70" s="27">
        <f>[1]评价汇总!J70</f>
        <v>0</v>
      </c>
      <c r="D70" s="28" t="e">
        <f t="shared" ca="1" si="4"/>
        <v>#NAME?</v>
      </c>
      <c r="E70" s="28" t="e">
        <f t="shared" ca="1" si="5"/>
        <v>#NAME?</v>
      </c>
    </row>
    <row r="71" spans="1:5" x14ac:dyDescent="0.15">
      <c r="A71" s="26">
        <f>[1]评价汇总!A71</f>
        <v>0</v>
      </c>
      <c r="B71" s="27">
        <f>[1]评价汇总!F71</f>
        <v>0</v>
      </c>
      <c r="C71" s="27">
        <f>[1]评价汇总!J71</f>
        <v>0</v>
      </c>
      <c r="D71" s="28" t="e">
        <f t="shared" ca="1" si="4"/>
        <v>#NAME?</v>
      </c>
      <c r="E71" s="28" t="e">
        <f t="shared" ca="1" si="5"/>
        <v>#NAME?</v>
      </c>
    </row>
    <row r="72" spans="1:5" x14ac:dyDescent="0.15">
      <c r="A72" s="26">
        <f>[1]评价汇总!A72</f>
        <v>0</v>
      </c>
      <c r="B72" s="27">
        <f>[1]评价汇总!F72</f>
        <v>0</v>
      </c>
      <c r="C72" s="27">
        <f>[1]评价汇总!J72</f>
        <v>0</v>
      </c>
      <c r="D72" s="28" t="e">
        <f t="shared" ca="1" si="4"/>
        <v>#NAME?</v>
      </c>
      <c r="E72" s="28" t="e">
        <f t="shared" ca="1" si="5"/>
        <v>#NAME?</v>
      </c>
    </row>
    <row r="73" spans="1:5" x14ac:dyDescent="0.15">
      <c r="A73" s="26">
        <f>[1]评价汇总!A73</f>
        <v>0</v>
      </c>
      <c r="B73" s="27">
        <f>[1]评价汇总!F73</f>
        <v>0</v>
      </c>
      <c r="C73" s="27">
        <f>[1]评价汇总!J73</f>
        <v>0</v>
      </c>
      <c r="D73" s="28" t="e">
        <f t="shared" ca="1" si="4"/>
        <v>#NAME?</v>
      </c>
      <c r="E73" s="28" t="e">
        <f t="shared" ca="1" si="5"/>
        <v>#NAME?</v>
      </c>
    </row>
    <row r="74" spans="1:5" x14ac:dyDescent="0.15">
      <c r="A74" s="26">
        <f>[1]评价汇总!A74</f>
        <v>0</v>
      </c>
      <c r="B74" s="27">
        <f>[1]评价汇总!F74</f>
        <v>0</v>
      </c>
      <c r="C74" s="27">
        <f>[1]评价汇总!J74</f>
        <v>0</v>
      </c>
      <c r="D74" s="28" t="e">
        <f t="shared" ca="1" si="4"/>
        <v>#NAME?</v>
      </c>
      <c r="E74" s="28" t="e">
        <f t="shared" ca="1" si="5"/>
        <v>#NAME?</v>
      </c>
    </row>
    <row r="75" spans="1:5" x14ac:dyDescent="0.15">
      <c r="A75" s="26">
        <f>[1]评价汇总!A75</f>
        <v>0</v>
      </c>
      <c r="B75" s="27">
        <f>[1]评价汇总!F75</f>
        <v>0</v>
      </c>
      <c r="C75" s="27">
        <f>[1]评价汇总!J75</f>
        <v>0</v>
      </c>
      <c r="D75" s="28" t="e">
        <f t="shared" ca="1" si="4"/>
        <v>#NAME?</v>
      </c>
      <c r="E75" s="28" t="e">
        <f t="shared" ca="1" si="5"/>
        <v>#NAME?</v>
      </c>
    </row>
    <row r="76" spans="1:5" x14ac:dyDescent="0.15">
      <c r="A76" s="26">
        <f>[1]评价汇总!A76</f>
        <v>0</v>
      </c>
      <c r="B76" s="27">
        <f>[1]评价汇总!F76</f>
        <v>0</v>
      </c>
      <c r="C76" s="27">
        <f>[1]评价汇总!J76</f>
        <v>0</v>
      </c>
      <c r="D76" s="28" t="e">
        <f t="shared" ca="1" si="4"/>
        <v>#NAME?</v>
      </c>
      <c r="E76" s="28" t="e">
        <f t="shared" ca="1" si="5"/>
        <v>#NAME?</v>
      </c>
    </row>
    <row r="77" spans="1:5" x14ac:dyDescent="0.15">
      <c r="A77" s="26">
        <f>[1]评价汇总!A77</f>
        <v>0</v>
      </c>
      <c r="B77" s="27">
        <f>[1]评价汇总!F77</f>
        <v>0</v>
      </c>
      <c r="C77" s="27">
        <f>[1]评价汇总!J77</f>
        <v>0</v>
      </c>
      <c r="D77" s="28" t="e">
        <f t="shared" ca="1" si="4"/>
        <v>#NAME?</v>
      </c>
      <c r="E77" s="28" t="e">
        <f t="shared" ca="1" si="5"/>
        <v>#NAME?</v>
      </c>
    </row>
    <row r="78" spans="1:5" x14ac:dyDescent="0.15">
      <c r="A78" s="26">
        <f>[1]评价汇总!A78</f>
        <v>0</v>
      </c>
      <c r="B78" s="27">
        <f>[1]评价汇总!F78</f>
        <v>0</v>
      </c>
      <c r="C78" s="27">
        <f>[1]评价汇总!J78</f>
        <v>0</v>
      </c>
      <c r="D78" s="28" t="e">
        <f t="shared" ca="1" si="4"/>
        <v>#NAME?</v>
      </c>
      <c r="E78" s="28" t="e">
        <f t="shared" ca="1" si="5"/>
        <v>#NAME?</v>
      </c>
    </row>
    <row r="79" spans="1:5" x14ac:dyDescent="0.15">
      <c r="A79" s="26">
        <f>[1]评价汇总!A79</f>
        <v>0</v>
      </c>
      <c r="B79" s="27">
        <f>[1]评价汇总!F79</f>
        <v>0</v>
      </c>
      <c r="C79" s="27">
        <f>[1]评价汇总!J79</f>
        <v>0</v>
      </c>
      <c r="D79" s="28" t="e">
        <f t="shared" ca="1" si="4"/>
        <v>#NAME?</v>
      </c>
      <c r="E79" s="28" t="e">
        <f t="shared" ca="1" si="5"/>
        <v>#NAME?</v>
      </c>
    </row>
    <row r="80" spans="1:5" x14ac:dyDescent="0.15">
      <c r="A80" s="26">
        <f>[1]评价汇总!A80</f>
        <v>0</v>
      </c>
      <c r="B80" s="27">
        <f>[1]评价汇总!F80</f>
        <v>0</v>
      </c>
      <c r="C80" s="27">
        <f>[1]评价汇总!J80</f>
        <v>0</v>
      </c>
      <c r="D80" s="28" t="e">
        <f t="shared" ca="1" si="4"/>
        <v>#NAME?</v>
      </c>
      <c r="E80" s="28" t="e">
        <f t="shared" ca="1" si="5"/>
        <v>#NAME?</v>
      </c>
    </row>
    <row r="81" spans="1:5" x14ac:dyDescent="0.15">
      <c r="A81" s="26">
        <f>[1]评价汇总!A81</f>
        <v>0</v>
      </c>
      <c r="B81" s="27">
        <f>[1]评价汇总!F81</f>
        <v>0</v>
      </c>
      <c r="C81" s="27">
        <f>[1]评价汇总!J81</f>
        <v>0</v>
      </c>
      <c r="D81" s="28" t="e">
        <f t="shared" ca="1" si="4"/>
        <v>#NAME?</v>
      </c>
      <c r="E81" s="28" t="e">
        <f t="shared" ca="1" si="5"/>
        <v>#NAME?</v>
      </c>
    </row>
    <row r="82" spans="1:5" x14ac:dyDescent="0.15">
      <c r="A82" s="26">
        <f>[1]评价汇总!A82</f>
        <v>0</v>
      </c>
      <c r="B82" s="27">
        <f>[1]评价汇总!F82</f>
        <v>0</v>
      </c>
      <c r="C82" s="27">
        <f>[1]评价汇总!J82</f>
        <v>0</v>
      </c>
      <c r="D82" s="28" t="e">
        <f t="shared" ca="1" si="4"/>
        <v>#NAME?</v>
      </c>
      <c r="E82" s="28" t="e">
        <f t="shared" ca="1" si="5"/>
        <v>#NAME?</v>
      </c>
    </row>
    <row r="83" spans="1:5" x14ac:dyDescent="0.15">
      <c r="D83" s="30"/>
      <c r="E83" s="30"/>
    </row>
    <row r="84" spans="1:5" x14ac:dyDescent="0.15">
      <c r="D84" s="30"/>
      <c r="E84" s="30"/>
    </row>
  </sheetData>
  <autoFilter ref="B2:C82"/>
  <phoneticPr fontId="8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65</v>
      </c>
      <c r="C2" s="34" t="s">
        <v>4</v>
      </c>
      <c r="D2" s="34" t="s">
        <v>95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 t="s">
        <v>99</v>
      </c>
      <c r="G4" s="33"/>
      <c r="H4" s="33"/>
      <c r="I4" s="36">
        <v>2.5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3"/>
      <c r="G5" s="33" t="s">
        <v>99</v>
      </c>
      <c r="H5" s="33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3"/>
      <c r="G6" s="38" t="s">
        <v>99</v>
      </c>
      <c r="H6" s="33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 t="s">
        <v>99</v>
      </c>
      <c r="G7" s="33"/>
      <c r="H7" s="33"/>
      <c r="I7" s="36">
        <v>2.5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3"/>
      <c r="G8" s="38" t="s">
        <v>99</v>
      </c>
      <c r="H8" s="33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3"/>
      <c r="G9" s="38" t="s">
        <v>99</v>
      </c>
      <c r="H9" s="33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3"/>
      <c r="G10" s="38" t="s">
        <v>99</v>
      </c>
      <c r="H10" s="33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3"/>
      <c r="G11" s="38" t="s">
        <v>99</v>
      </c>
      <c r="H11" s="33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3"/>
      <c r="H12" s="33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3"/>
      <c r="H13" s="33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3"/>
      <c r="H14" s="33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>
        <v>89.8</v>
      </c>
      <c r="G15" s="58"/>
      <c r="H15" s="59"/>
      <c r="I15" s="37">
        <f>F15*20/120</f>
        <v>14.966666666666667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43.716666666666669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66</v>
      </c>
      <c r="C19" s="5" t="s">
        <v>4</v>
      </c>
      <c r="D19" s="4" t="s">
        <v>95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10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9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42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67</v>
      </c>
      <c r="C2" s="34" t="s">
        <v>4</v>
      </c>
      <c r="D2" s="34" t="s">
        <v>98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>
        <v>95.7</v>
      </c>
      <c r="G15" s="58"/>
      <c r="H15" s="59"/>
      <c r="I15" s="7">
        <f>F15*20/120</f>
        <v>15.95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45.95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68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10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9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47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69</v>
      </c>
      <c r="C2" s="34" t="s">
        <v>4</v>
      </c>
      <c r="D2" s="34" t="s">
        <v>43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 t="s">
        <v>99</v>
      </c>
      <c r="H4" s="38"/>
      <c r="I4" s="36">
        <v>4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 t="s">
        <v>99</v>
      </c>
      <c r="H5" s="38"/>
      <c r="I5" s="36">
        <v>4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3.3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/>
      <c r="G13" s="38"/>
      <c r="H13" s="38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>
        <v>111.5</v>
      </c>
      <c r="G15" s="58"/>
      <c r="H15" s="59"/>
      <c r="I15" s="7">
        <f>F15*20/120</f>
        <v>18.583333333333332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63.958333333333329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70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12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70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8"/>
  <sheetViews>
    <sheetView topLeftCell="A19" zoomScale="130" zoomScaleNormal="130" workbookViewId="0">
      <selection activeCell="F23" sqref="F23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71</v>
      </c>
      <c r="C2" s="34" t="s">
        <v>4</v>
      </c>
      <c r="D2" s="34" t="s">
        <v>43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/>
      <c r="H4" s="38" t="s">
        <v>99</v>
      </c>
      <c r="I4" s="36">
        <v>4.5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99</v>
      </c>
      <c r="H9" s="38"/>
      <c r="I9" s="36">
        <v>4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/>
      <c r="G13" s="38"/>
      <c r="H13" s="38" t="s">
        <v>99</v>
      </c>
      <c r="I13" s="36">
        <v>10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/>
      <c r="G14" s="38"/>
      <c r="H14" s="38" t="s">
        <v>99</v>
      </c>
      <c r="I14" s="36">
        <v>10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>
        <v>103.2</v>
      </c>
      <c r="G15" s="58"/>
      <c r="H15" s="59"/>
      <c r="I15" s="7">
        <f>F15*20/120</f>
        <v>17.2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77.2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72</v>
      </c>
      <c r="C19" s="5" t="s">
        <v>4</v>
      </c>
      <c r="D19" s="4" t="s">
        <v>43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8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4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12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70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P28"/>
  <sheetViews>
    <sheetView topLeftCell="A13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73</v>
      </c>
      <c r="C2" s="34" t="s">
        <v>4</v>
      </c>
      <c r="D2" s="34" t="s">
        <v>95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 t="s">
        <v>99</v>
      </c>
      <c r="G4" s="38"/>
      <c r="H4" s="38"/>
      <c r="I4" s="36">
        <v>2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 t="s">
        <v>99</v>
      </c>
      <c r="G5" s="38"/>
      <c r="H5" s="38"/>
      <c r="I5" s="36">
        <v>2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 t="s">
        <v>99</v>
      </c>
      <c r="G6" s="38"/>
      <c r="H6" s="38"/>
      <c r="I6" s="36">
        <v>2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 t="s">
        <v>99</v>
      </c>
      <c r="G7" s="38"/>
      <c r="H7" s="38"/>
      <c r="I7" s="36">
        <v>2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 t="s">
        <v>99</v>
      </c>
      <c r="G10" s="38"/>
      <c r="H10" s="38"/>
      <c r="I10" s="36">
        <v>2.5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>
        <v>68.5</v>
      </c>
      <c r="G15" s="58"/>
      <c r="H15" s="59"/>
      <c r="I15" s="7">
        <f>F15*20/120</f>
        <v>11.416666666666666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35.791666666666664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74</v>
      </c>
      <c r="C19" s="5" t="s">
        <v>4</v>
      </c>
      <c r="D19" s="4" t="s">
        <v>95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8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21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75</v>
      </c>
      <c r="C2" s="34" t="s">
        <v>4</v>
      </c>
      <c r="D2" s="34" t="s">
        <v>98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 t="s">
        <v>99</v>
      </c>
      <c r="H4" s="38"/>
      <c r="I4" s="36">
        <v>3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 t="s">
        <v>99</v>
      </c>
      <c r="H5" s="38"/>
      <c r="I5" s="36">
        <v>3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3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3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3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99</v>
      </c>
      <c r="H9" s="38"/>
      <c r="I9" s="36">
        <v>3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3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3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>
        <v>87.8</v>
      </c>
      <c r="G15" s="58"/>
      <c r="H15" s="59"/>
      <c r="I15" s="7">
        <f>F15*20/120</f>
        <v>14.633333333333333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(I4*+I5+I6+I7+I8+I9+I10+I11)*1.25+I12+I13+I14+I15</f>
        <v>48.383333333333333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76</v>
      </c>
      <c r="C19" s="5" t="s">
        <v>4</v>
      </c>
      <c r="D19" s="4" t="s">
        <v>98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10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3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16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9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42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8"/>
  <sheetViews>
    <sheetView topLeftCell="A19" zoomScale="130" zoomScaleNormal="130" workbookViewId="0">
      <selection activeCell="F21" sqref="F21:F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4" t="s">
        <v>77</v>
      </c>
      <c r="C2" s="34" t="s">
        <v>4</v>
      </c>
      <c r="D2" s="34" t="s">
        <v>96</v>
      </c>
      <c r="E2" s="34" t="s">
        <v>5</v>
      </c>
      <c r="F2" s="43"/>
      <c r="G2" s="43"/>
      <c r="H2" s="43"/>
      <c r="I2" s="44"/>
      <c r="K2" s="8"/>
      <c r="L2" s="8"/>
      <c r="M2" s="8"/>
      <c r="N2" s="8"/>
      <c r="O2" s="8"/>
      <c r="P2" s="8"/>
    </row>
    <row r="3" spans="1:16" ht="14.25" thickBot="1" x14ac:dyDescent="0.2">
      <c r="A3" s="45" t="s">
        <v>6</v>
      </c>
      <c r="B3" s="46" t="s">
        <v>7</v>
      </c>
      <c r="C3" s="46"/>
      <c r="D3" s="46" t="s">
        <v>8</v>
      </c>
      <c r="E3" s="46"/>
      <c r="F3" s="35" t="s">
        <v>9</v>
      </c>
      <c r="G3" s="35" t="s">
        <v>10</v>
      </c>
      <c r="H3" s="35" t="s">
        <v>11</v>
      </c>
      <c r="I3" s="35" t="s">
        <v>12</v>
      </c>
      <c r="K3" s="8"/>
      <c r="L3" s="8"/>
      <c r="M3" s="8"/>
      <c r="N3" s="8"/>
      <c r="O3" s="8"/>
      <c r="P3" s="8"/>
    </row>
    <row r="4" spans="1:16" ht="39" customHeight="1" thickBot="1" x14ac:dyDescent="0.2">
      <c r="A4" s="45"/>
      <c r="B4" s="47" t="s">
        <v>60</v>
      </c>
      <c r="C4" s="48"/>
      <c r="D4" s="51" t="s">
        <v>44</v>
      </c>
      <c r="E4" s="51"/>
      <c r="F4" s="38"/>
      <c r="G4" s="38"/>
      <c r="H4" s="38" t="s">
        <v>99</v>
      </c>
      <c r="I4" s="36">
        <v>4.5</v>
      </c>
      <c r="K4" s="8"/>
      <c r="L4" s="8"/>
      <c r="M4" s="8"/>
      <c r="N4" s="8"/>
      <c r="O4" s="8"/>
      <c r="P4" s="8"/>
    </row>
    <row r="5" spans="1:16" ht="35.1" customHeight="1" thickBot="1" x14ac:dyDescent="0.2">
      <c r="A5" s="45"/>
      <c r="B5" s="47"/>
      <c r="C5" s="48"/>
      <c r="D5" s="52" t="s">
        <v>45</v>
      </c>
      <c r="E5" s="51"/>
      <c r="F5" s="38"/>
      <c r="G5" s="38"/>
      <c r="H5" s="38" t="s">
        <v>99</v>
      </c>
      <c r="I5" s="36">
        <v>4.5</v>
      </c>
      <c r="K5" s="8"/>
      <c r="L5" s="8"/>
      <c r="M5" s="8"/>
      <c r="N5" s="8"/>
      <c r="O5" s="8"/>
      <c r="P5" s="8"/>
    </row>
    <row r="6" spans="1:16" ht="36" customHeight="1" thickBot="1" x14ac:dyDescent="0.2">
      <c r="A6" s="45"/>
      <c r="B6" s="47"/>
      <c r="C6" s="48"/>
      <c r="D6" s="52" t="s">
        <v>46</v>
      </c>
      <c r="E6" s="51"/>
      <c r="F6" s="38"/>
      <c r="G6" s="38" t="s">
        <v>99</v>
      </c>
      <c r="H6" s="38"/>
      <c r="I6" s="36">
        <v>4</v>
      </c>
      <c r="K6" s="8"/>
      <c r="L6" s="8"/>
      <c r="M6" s="8"/>
      <c r="N6" s="8"/>
      <c r="O6" s="8"/>
      <c r="P6" s="8"/>
    </row>
    <row r="7" spans="1:16" ht="36.75" customHeight="1" thickBot="1" x14ac:dyDescent="0.2">
      <c r="A7" s="45"/>
      <c r="B7" s="49"/>
      <c r="C7" s="50"/>
      <c r="D7" s="52" t="s">
        <v>47</v>
      </c>
      <c r="E7" s="51"/>
      <c r="F7" s="38"/>
      <c r="G7" s="38" t="s">
        <v>99</v>
      </c>
      <c r="H7" s="38"/>
      <c r="I7" s="36">
        <v>4</v>
      </c>
      <c r="K7" s="8"/>
      <c r="L7" s="8"/>
      <c r="M7" s="8"/>
      <c r="N7" s="8"/>
      <c r="O7" s="8"/>
      <c r="P7" s="8"/>
    </row>
    <row r="8" spans="1:16" ht="40.5" customHeight="1" thickBot="1" x14ac:dyDescent="0.2">
      <c r="A8" s="45"/>
      <c r="B8" s="47" t="s">
        <v>61</v>
      </c>
      <c r="C8" s="48"/>
      <c r="D8" s="51" t="s">
        <v>48</v>
      </c>
      <c r="E8" s="51"/>
      <c r="F8" s="38"/>
      <c r="G8" s="38" t="s">
        <v>99</v>
      </c>
      <c r="H8" s="38"/>
      <c r="I8" s="36">
        <v>4</v>
      </c>
      <c r="K8" s="8"/>
      <c r="L8" s="8"/>
      <c r="M8" s="8"/>
      <c r="N8" s="8"/>
      <c r="O8" s="8"/>
      <c r="P8" s="8"/>
    </row>
    <row r="9" spans="1:16" ht="42.75" customHeight="1" thickBot="1" x14ac:dyDescent="0.2">
      <c r="A9" s="45"/>
      <c r="B9" s="47"/>
      <c r="C9" s="48"/>
      <c r="D9" s="51" t="s">
        <v>49</v>
      </c>
      <c r="E9" s="51"/>
      <c r="F9" s="38"/>
      <c r="G9" s="38" t="s">
        <v>100</v>
      </c>
      <c r="H9" s="38"/>
      <c r="I9" s="36">
        <v>3.5</v>
      </c>
      <c r="K9" s="8"/>
      <c r="L9" s="8"/>
      <c r="M9" s="8"/>
      <c r="N9" s="8"/>
      <c r="O9" s="8"/>
      <c r="P9" s="8"/>
    </row>
    <row r="10" spans="1:16" ht="45.75" customHeight="1" thickBot="1" x14ac:dyDescent="0.2">
      <c r="A10" s="45"/>
      <c r="B10" s="47"/>
      <c r="C10" s="48"/>
      <c r="D10" s="52" t="s">
        <v>50</v>
      </c>
      <c r="E10" s="51"/>
      <c r="F10" s="38"/>
      <c r="G10" s="38" t="s">
        <v>99</v>
      </c>
      <c r="H10" s="38"/>
      <c r="I10" s="36">
        <v>4</v>
      </c>
      <c r="K10" s="8"/>
      <c r="L10" s="8"/>
      <c r="M10" s="8"/>
      <c r="N10" s="8"/>
      <c r="O10" s="8"/>
      <c r="P10" s="8"/>
    </row>
    <row r="11" spans="1:16" ht="42.75" customHeight="1" thickBot="1" x14ac:dyDescent="0.2">
      <c r="A11" s="45"/>
      <c r="B11" s="49"/>
      <c r="C11" s="50"/>
      <c r="D11" s="52" t="s">
        <v>51</v>
      </c>
      <c r="E11" s="51"/>
      <c r="F11" s="38"/>
      <c r="G11" s="38" t="s">
        <v>99</v>
      </c>
      <c r="H11" s="38"/>
      <c r="I11" s="36">
        <v>4</v>
      </c>
      <c r="K11" s="8"/>
      <c r="L11" s="8"/>
      <c r="M11" s="8"/>
      <c r="N11" s="8"/>
      <c r="O11" s="8"/>
      <c r="P11" s="8"/>
    </row>
    <row r="12" spans="1:16" ht="14.25" thickBot="1" x14ac:dyDescent="0.2">
      <c r="A12" s="45" t="s">
        <v>13</v>
      </c>
      <c r="B12" s="53" t="s">
        <v>37</v>
      </c>
      <c r="C12" s="53"/>
      <c r="D12" s="54" t="s">
        <v>38</v>
      </c>
      <c r="E12" s="54"/>
      <c r="F12" s="38" t="s">
        <v>99</v>
      </c>
      <c r="G12" s="38"/>
      <c r="H12" s="38"/>
      <c r="I12" s="36">
        <v>0</v>
      </c>
      <c r="J12" s="9"/>
      <c r="K12" s="9"/>
      <c r="L12" s="9"/>
      <c r="M12" s="8"/>
      <c r="N12" s="8"/>
      <c r="O12" s="8"/>
      <c r="P12" s="8"/>
    </row>
    <row r="13" spans="1:16" ht="14.25" thickBot="1" x14ac:dyDescent="0.2">
      <c r="A13" s="45"/>
      <c r="B13" s="53" t="s">
        <v>39</v>
      </c>
      <c r="C13" s="53"/>
      <c r="D13" s="54" t="s">
        <v>40</v>
      </c>
      <c r="E13" s="54"/>
      <c r="F13" s="38" t="s">
        <v>99</v>
      </c>
      <c r="G13" s="38"/>
      <c r="H13" s="38"/>
      <c r="I13" s="36">
        <v>0</v>
      </c>
      <c r="K13" s="8"/>
      <c r="L13" s="8"/>
      <c r="M13" s="8"/>
      <c r="N13" s="8"/>
      <c r="O13" s="8"/>
      <c r="P13" s="8"/>
    </row>
    <row r="14" spans="1:16" ht="37.5" customHeight="1" thickBot="1" x14ac:dyDescent="0.2">
      <c r="A14" s="45"/>
      <c r="B14" s="53" t="s">
        <v>41</v>
      </c>
      <c r="C14" s="53"/>
      <c r="D14" s="54" t="s">
        <v>42</v>
      </c>
      <c r="E14" s="54"/>
      <c r="F14" s="38" t="s">
        <v>99</v>
      </c>
      <c r="G14" s="38"/>
      <c r="H14" s="38"/>
      <c r="I14" s="36">
        <v>0</v>
      </c>
      <c r="K14" s="8"/>
      <c r="L14" s="8"/>
      <c r="M14" s="8"/>
      <c r="N14" s="8"/>
      <c r="O14" s="8"/>
      <c r="P14" s="8"/>
    </row>
    <row r="15" spans="1:16" ht="25.5" customHeight="1" thickBot="1" x14ac:dyDescent="0.2">
      <c r="A15" s="32" t="s">
        <v>14</v>
      </c>
      <c r="B15" s="55" t="s">
        <v>59</v>
      </c>
      <c r="C15" s="55"/>
      <c r="D15" s="55"/>
      <c r="E15" s="56"/>
      <c r="F15" s="57">
        <v>101.1</v>
      </c>
      <c r="G15" s="58"/>
      <c r="H15" s="59"/>
      <c r="I15" s="7">
        <f>F15*20/120</f>
        <v>16.850000000000001</v>
      </c>
      <c r="K15" s="8"/>
      <c r="L15" s="8"/>
      <c r="M15" s="8"/>
      <c r="N15" s="8"/>
      <c r="O15" s="8"/>
      <c r="P15" s="8"/>
    </row>
    <row r="16" spans="1:16" ht="26.25" thickBot="1" x14ac:dyDescent="0.2">
      <c r="A16" s="32" t="s">
        <v>15</v>
      </c>
      <c r="B16" s="60">
        <f>(I4+I5+I6+I7+I8+I9+I10+I11)*1.25+I12+I13+I14+I15</f>
        <v>57.475000000000001</v>
      </c>
      <c r="C16" s="60"/>
      <c r="D16" s="60"/>
      <c r="E16" s="60"/>
      <c r="F16" s="60"/>
      <c r="G16" s="60"/>
      <c r="H16" s="60"/>
      <c r="I16" s="60"/>
    </row>
    <row r="17" spans="1:16" ht="50.1" customHeight="1" x14ac:dyDescent="0.15">
      <c r="A17" s="61" t="s">
        <v>36</v>
      </c>
      <c r="B17" s="62"/>
      <c r="C17" s="62"/>
      <c r="D17" s="62"/>
      <c r="E17" s="62"/>
      <c r="F17" s="62"/>
      <c r="G17" s="62"/>
      <c r="H17" s="62"/>
      <c r="I17" s="62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4" t="s">
        <v>3</v>
      </c>
      <c r="B19" s="5" t="s">
        <v>78</v>
      </c>
      <c r="C19" s="5" t="s">
        <v>4</v>
      </c>
      <c r="D19" s="4" t="s">
        <v>96</v>
      </c>
      <c r="E19" s="14" t="s">
        <v>5</v>
      </c>
      <c r="F19" s="5"/>
      <c r="G19" s="31"/>
      <c r="H19" s="6"/>
      <c r="I19" s="6"/>
      <c r="J19" s="10"/>
      <c r="K19" s="6"/>
      <c r="L19" s="6"/>
      <c r="M19" s="6"/>
      <c r="N19" s="6"/>
      <c r="O19" s="6"/>
      <c r="P19" s="6"/>
    </row>
    <row r="20" spans="1:16" ht="14.25" thickBot="1" x14ac:dyDescent="0.2">
      <c r="A20" s="79" t="s">
        <v>17</v>
      </c>
      <c r="B20" s="80" t="s">
        <v>7</v>
      </c>
      <c r="C20" s="80"/>
      <c r="D20" s="81" t="s">
        <v>8</v>
      </c>
      <c r="E20" s="82"/>
      <c r="F20" s="4" t="s">
        <v>57</v>
      </c>
      <c r="G20" s="31"/>
      <c r="H20" s="6"/>
      <c r="I20" s="6"/>
      <c r="J20" s="10"/>
      <c r="K20" s="6"/>
      <c r="L20" s="6"/>
      <c r="M20" s="6"/>
      <c r="N20" s="6"/>
      <c r="O20" s="6"/>
      <c r="P20" s="6"/>
    </row>
    <row r="21" spans="1:16" ht="14.25" customHeight="1" thickBot="1" x14ac:dyDescent="0.2">
      <c r="A21" s="79"/>
      <c r="B21" s="74" t="s">
        <v>55</v>
      </c>
      <c r="C21" s="75"/>
      <c r="D21" s="85" t="s">
        <v>56</v>
      </c>
      <c r="E21" s="86"/>
      <c r="F21" s="70">
        <v>30</v>
      </c>
      <c r="G21" s="31"/>
      <c r="H21" s="6"/>
      <c r="I21" s="6"/>
      <c r="J21" s="10"/>
      <c r="K21" s="6"/>
      <c r="L21" s="6"/>
      <c r="M21" s="6"/>
      <c r="N21" s="11"/>
      <c r="O21" s="11"/>
      <c r="P21" s="12"/>
    </row>
    <row r="22" spans="1:16" ht="52.5" customHeight="1" thickBot="1" x14ac:dyDescent="0.2">
      <c r="A22" s="79"/>
      <c r="B22" s="83"/>
      <c r="C22" s="84"/>
      <c r="D22" s="87"/>
      <c r="E22" s="88"/>
      <c r="F22" s="71"/>
      <c r="G22" s="31"/>
      <c r="H22" s="6"/>
      <c r="I22" s="6"/>
      <c r="J22" s="10"/>
      <c r="K22" s="6"/>
      <c r="L22" s="6"/>
      <c r="M22" s="6"/>
      <c r="N22" s="11"/>
      <c r="O22" s="11"/>
      <c r="P22" s="12"/>
    </row>
    <row r="23" spans="1:16" ht="51.75" customHeight="1" thickBot="1" x14ac:dyDescent="0.2">
      <c r="A23" s="79"/>
      <c r="B23" s="76"/>
      <c r="C23" s="77"/>
      <c r="D23" s="72" t="s">
        <v>58</v>
      </c>
      <c r="E23" s="73"/>
      <c r="F23" s="39">
        <v>4</v>
      </c>
      <c r="G23" s="31"/>
      <c r="H23" s="6"/>
      <c r="I23" s="6"/>
      <c r="J23" s="10"/>
      <c r="K23" s="6"/>
      <c r="L23" s="6"/>
      <c r="M23" s="6"/>
      <c r="N23" s="11"/>
      <c r="O23" s="11"/>
      <c r="P23" s="12"/>
    </row>
    <row r="24" spans="1:16" ht="74.25" customHeight="1" thickBot="1" x14ac:dyDescent="0.2">
      <c r="A24" s="79"/>
      <c r="B24" s="74" t="s">
        <v>30</v>
      </c>
      <c r="C24" s="75"/>
      <c r="D24" s="78" t="s">
        <v>33</v>
      </c>
      <c r="E24" s="52"/>
      <c r="F24" s="39">
        <v>2</v>
      </c>
      <c r="G24" s="31"/>
      <c r="H24" s="6"/>
      <c r="I24" s="6"/>
      <c r="J24" s="10"/>
      <c r="K24" s="6"/>
      <c r="L24" s="6"/>
      <c r="M24" s="6"/>
      <c r="N24" s="11"/>
      <c r="O24" s="11"/>
      <c r="P24" s="12"/>
    </row>
    <row r="25" spans="1:16" ht="72.75" customHeight="1" thickBot="1" x14ac:dyDescent="0.2">
      <c r="A25" s="79"/>
      <c r="B25" s="76"/>
      <c r="C25" s="77"/>
      <c r="D25" s="78" t="s">
        <v>32</v>
      </c>
      <c r="E25" s="52"/>
      <c r="F25" s="39">
        <v>12</v>
      </c>
      <c r="G25" s="31"/>
      <c r="H25" s="6"/>
      <c r="I25" s="6"/>
      <c r="J25" s="10"/>
      <c r="K25" s="6"/>
      <c r="L25" s="6"/>
      <c r="M25" s="6"/>
      <c r="N25" s="11"/>
      <c r="O25" s="11"/>
      <c r="P25" s="12"/>
    </row>
    <row r="26" spans="1:16" ht="73.5" customHeight="1" thickBot="1" x14ac:dyDescent="0.2">
      <c r="A26" s="79"/>
      <c r="B26" s="77" t="s">
        <v>31</v>
      </c>
      <c r="C26" s="77"/>
      <c r="D26" s="78" t="s">
        <v>34</v>
      </c>
      <c r="E26" s="52"/>
      <c r="F26" s="39">
        <v>6</v>
      </c>
      <c r="G26" s="31"/>
      <c r="H26" s="6"/>
      <c r="I26" s="6"/>
      <c r="J26" s="10"/>
      <c r="K26" s="6"/>
      <c r="L26" s="6"/>
      <c r="M26" s="6"/>
      <c r="N26" s="11"/>
      <c r="O26" s="11"/>
      <c r="P26" s="12"/>
    </row>
    <row r="27" spans="1:16" ht="27" customHeight="1" thickBot="1" x14ac:dyDescent="0.2">
      <c r="A27" s="63" t="s">
        <v>18</v>
      </c>
      <c r="B27" s="64"/>
      <c r="C27" s="65"/>
      <c r="D27" s="66">
        <f>F21+F23+F24+F25+F26</f>
        <v>54</v>
      </c>
      <c r="E27" s="67"/>
      <c r="F27" s="68"/>
      <c r="G27" s="31"/>
      <c r="H27" s="6"/>
      <c r="I27" s="6"/>
      <c r="J27" s="10"/>
      <c r="K27" s="6"/>
      <c r="L27" s="12"/>
      <c r="M27" s="12"/>
      <c r="N27" s="12"/>
      <c r="O27" s="12"/>
      <c r="P27" s="12"/>
    </row>
    <row r="28" spans="1:16" ht="42" customHeight="1" x14ac:dyDescent="0.15">
      <c r="A28" s="69" t="s">
        <v>35</v>
      </c>
      <c r="B28" s="69"/>
      <c r="C28" s="69"/>
      <c r="D28" s="69"/>
      <c r="E28" s="69"/>
      <c r="F28" s="69"/>
      <c r="G28" s="6"/>
      <c r="H28" s="6"/>
      <c r="I28" s="6"/>
      <c r="J28" s="10"/>
      <c r="K28" s="6"/>
      <c r="L28" s="13"/>
      <c r="M28" s="13"/>
      <c r="N28" s="13"/>
      <c r="O28" s="13"/>
      <c r="P28" s="13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王斌</vt:lpstr>
      <vt:lpstr>冯勤</vt:lpstr>
      <vt:lpstr>关博熠</vt:lpstr>
      <vt:lpstr>孙丰妹</vt:lpstr>
      <vt:lpstr>刘景瑞</vt:lpstr>
      <vt:lpstr>宋维</vt:lpstr>
      <vt:lpstr>汪玲</vt:lpstr>
      <vt:lpstr>李宽欣</vt:lpstr>
      <vt:lpstr>曹立言</vt:lpstr>
      <vt:lpstr>徐兴平</vt:lpstr>
      <vt:lpstr>刘超</vt:lpstr>
      <vt:lpstr>裴震</vt:lpstr>
      <vt:lpstr>刘远胜</vt:lpstr>
      <vt:lpstr>罗航航</vt:lpstr>
      <vt:lpstr>陈薇朋</vt:lpstr>
      <vt:lpstr>王月虎</vt:lpstr>
      <vt:lpstr>杜柯昊</vt:lpstr>
      <vt:lpstr>刘徐</vt:lpstr>
      <vt:lpstr>张兴</vt:lpstr>
      <vt:lpstr>赵露</vt:lpstr>
      <vt:lpstr>评价汇总</vt:lpstr>
      <vt:lpstr>九宫格模板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王斌</cp:lastModifiedBy>
  <dcterms:created xsi:type="dcterms:W3CDTF">2018-07-06T01:15:00Z</dcterms:created>
  <dcterms:modified xsi:type="dcterms:W3CDTF">2021-03-16T13:50:01Z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