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PENAS\Documents\BAPPENAS\PPD\sistem penilaian PPD\"/>
    </mc:Choice>
  </mc:AlternateContent>
  <xr:revisionPtr revIDLastSave="0" documentId="8_{B2C000DC-373F-4FE0-AD6B-7C58DB2E99F5}" xr6:coauthVersionLast="36" xr6:coauthVersionMax="36" xr10:uidLastSave="{00000000-0000-0000-0000-000000000000}"/>
  <bookViews>
    <workbookView xWindow="0" yWindow="0" windowWidth="19180" windowHeight="6910" xr2:uid="{8F3F1942-F36E-466A-B0DE-C3E91A2E2D1E}"/>
  </bookViews>
  <sheets>
    <sheet name="LEMBAR PENILAIAN" sheetId="1" r:id="rId1"/>
    <sheet name="REKAPITULASI ITEM" sheetId="5" r:id="rId2"/>
    <sheet name="Sheet2" sheetId="2" state="hidden" r:id="rId3"/>
  </sheets>
  <definedNames>
    <definedName name="_xlnm._FilterDatabase" localSheetId="0" hidden="1">'LEMBAR PENILAIAN'!$A$27:$DF$223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8" i="1"/>
  <c r="CE48" i="1" l="1"/>
  <c r="CK28" i="1"/>
  <c r="CK38" i="1"/>
  <c r="CK48" i="1"/>
  <c r="CK58" i="1"/>
  <c r="CK68" i="1"/>
  <c r="CK78" i="1"/>
  <c r="CK88" i="1"/>
  <c r="CK98" i="1"/>
  <c r="CK108" i="1"/>
  <c r="CK118" i="1"/>
  <c r="CK128" i="1"/>
  <c r="CK135" i="1"/>
  <c r="CK141" i="1"/>
  <c r="CK149" i="1"/>
  <c r="CK157" i="1"/>
  <c r="CK166" i="1"/>
  <c r="CK175" i="1"/>
  <c r="CK184" i="1"/>
  <c r="CK192" i="1"/>
  <c r="CK200" i="1"/>
  <c r="CK203" i="1"/>
  <c r="DF203" i="1" s="1"/>
  <c r="CK209" i="1"/>
  <c r="CK211" i="1"/>
  <c r="DF211" i="1" s="1"/>
  <c r="CK216" i="1"/>
  <c r="AC27" i="1"/>
  <c r="AW27" i="1" s="1"/>
  <c r="BQ27" i="1" s="1"/>
  <c r="AB27" i="1"/>
  <c r="AV27" i="1" s="1"/>
  <c r="BP27" i="1" s="1"/>
  <c r="CK27" i="1" l="1"/>
  <c r="DF27" i="1" s="1"/>
  <c r="CJ27" i="1"/>
  <c r="DE27" i="1" s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CJ28" i="1"/>
  <c r="CJ38" i="1"/>
  <c r="CJ48" i="1"/>
  <c r="CJ58" i="1"/>
  <c r="CJ68" i="1"/>
  <c r="CJ78" i="1"/>
  <c r="CJ88" i="1"/>
  <c r="CJ98" i="1"/>
  <c r="CJ108" i="1"/>
  <c r="CJ118" i="1"/>
  <c r="CJ128" i="1"/>
  <c r="CJ135" i="1"/>
  <c r="CJ141" i="1"/>
  <c r="CJ149" i="1"/>
  <c r="CJ157" i="1"/>
  <c r="CJ166" i="1"/>
  <c r="CJ175" i="1"/>
  <c r="CJ184" i="1"/>
  <c r="CJ192" i="1"/>
  <c r="CJ200" i="1"/>
  <c r="CJ203" i="1"/>
  <c r="DE203" i="1" s="1"/>
  <c r="CJ209" i="1"/>
  <c r="CJ211" i="1"/>
  <c r="DE211" i="1" s="1"/>
  <c r="CJ216" i="1"/>
  <c r="AG27" i="1" l="1"/>
  <c r="BA27" i="1" s="1"/>
  <c r="BU27" i="1"/>
  <c r="CP27" i="1" s="1"/>
  <c r="AO27" i="1"/>
  <c r="BI27" i="1" s="1"/>
  <c r="CC27" i="1"/>
  <c r="CX27" i="1" s="1"/>
  <c r="BV27" i="1"/>
  <c r="CQ27" i="1" s="1"/>
  <c r="AH27" i="1"/>
  <c r="BB27" i="1" s="1"/>
  <c r="CD27" i="1"/>
  <c r="CY27" i="1" s="1"/>
  <c r="AP27" i="1"/>
  <c r="BJ27" i="1" s="1"/>
  <c r="CE27" i="1"/>
  <c r="CZ27" i="1" s="1"/>
  <c r="AQ27" i="1"/>
  <c r="BK27" i="1" s="1"/>
  <c r="AF27" i="1"/>
  <c r="AZ27" i="1" s="1"/>
  <c r="BT27" i="1"/>
  <c r="CO27" i="1" s="1"/>
  <c r="BX27" i="1"/>
  <c r="CS27" i="1" s="1"/>
  <c r="AJ27" i="1"/>
  <c r="BD27" i="1" s="1"/>
  <c r="CF27" i="1"/>
  <c r="DA27" i="1" s="1"/>
  <c r="AR27" i="1"/>
  <c r="BL27" i="1" s="1"/>
  <c r="BW27" i="1"/>
  <c r="CR27" i="1" s="1"/>
  <c r="AI27" i="1"/>
  <c r="BC27" i="1" s="1"/>
  <c r="BY27" i="1"/>
  <c r="CT27" i="1" s="1"/>
  <c r="AK27" i="1"/>
  <c r="BE27" i="1" s="1"/>
  <c r="CG27" i="1"/>
  <c r="DB27" i="1" s="1"/>
  <c r="AS27" i="1"/>
  <c r="BM27" i="1" s="1"/>
  <c r="AN27" i="1"/>
  <c r="BH27" i="1" s="1"/>
  <c r="CB27" i="1"/>
  <c r="CW27" i="1" s="1"/>
  <c r="BR27" i="1"/>
  <c r="CM27" i="1" s="1"/>
  <c r="AD27" i="1"/>
  <c r="AX27" i="1" s="1"/>
  <c r="AL27" i="1"/>
  <c r="BF27" i="1" s="1"/>
  <c r="BZ27" i="1"/>
  <c r="CU27" i="1" s="1"/>
  <c r="AT27" i="1"/>
  <c r="BN27" i="1" s="1"/>
  <c r="CH27" i="1"/>
  <c r="DC27" i="1" s="1"/>
  <c r="AE27" i="1"/>
  <c r="AY27" i="1" s="1"/>
  <c r="BS27" i="1"/>
  <c r="CN27" i="1" s="1"/>
  <c r="AM27" i="1"/>
  <c r="BG27" i="1" s="1"/>
  <c r="CA27" i="1"/>
  <c r="CV27" i="1" s="1"/>
  <c r="AU27" i="1"/>
  <c r="BO27" i="1" s="1"/>
  <c r="CI27" i="1"/>
  <c r="DD27" i="1" s="1"/>
  <c r="C5" i="5"/>
  <c r="D9" i="5" l="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D8" i="5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BS211" i="1"/>
  <c r="CN211" i="1" s="1"/>
  <c r="BT211" i="1"/>
  <c r="CO211" i="1" s="1"/>
  <c r="BU211" i="1"/>
  <c r="CP211" i="1" s="1"/>
  <c r="BV211" i="1"/>
  <c r="CQ211" i="1" s="1"/>
  <c r="BW211" i="1"/>
  <c r="CR211" i="1" s="1"/>
  <c r="BX211" i="1"/>
  <c r="CS211" i="1" s="1"/>
  <c r="BY211" i="1"/>
  <c r="CT211" i="1" s="1"/>
  <c r="BZ211" i="1"/>
  <c r="CU211" i="1" s="1"/>
  <c r="CA211" i="1"/>
  <c r="CV211" i="1" s="1"/>
  <c r="CB211" i="1"/>
  <c r="CW211" i="1" s="1"/>
  <c r="CC211" i="1"/>
  <c r="CX211" i="1" s="1"/>
  <c r="CD211" i="1"/>
  <c r="CY211" i="1" s="1"/>
  <c r="CE211" i="1"/>
  <c r="CZ211" i="1" s="1"/>
  <c r="CF211" i="1"/>
  <c r="DA211" i="1" s="1"/>
  <c r="CG211" i="1"/>
  <c r="DB211" i="1" s="1"/>
  <c r="CH211" i="1"/>
  <c r="DC211" i="1" s="1"/>
  <c r="CI211" i="1"/>
  <c r="DD211" i="1" s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BS203" i="1"/>
  <c r="CN203" i="1" s="1"/>
  <c r="BT203" i="1"/>
  <c r="CO203" i="1" s="1"/>
  <c r="BU203" i="1"/>
  <c r="CP203" i="1" s="1"/>
  <c r="BV203" i="1"/>
  <c r="CQ203" i="1" s="1"/>
  <c r="BW203" i="1"/>
  <c r="CR203" i="1" s="1"/>
  <c r="BX203" i="1"/>
  <c r="CS203" i="1" s="1"/>
  <c r="BY203" i="1"/>
  <c r="CT203" i="1" s="1"/>
  <c r="BZ203" i="1"/>
  <c r="CU203" i="1" s="1"/>
  <c r="CA203" i="1"/>
  <c r="CV203" i="1" s="1"/>
  <c r="CB203" i="1"/>
  <c r="CW203" i="1" s="1"/>
  <c r="CC203" i="1"/>
  <c r="CX203" i="1" s="1"/>
  <c r="CD203" i="1"/>
  <c r="CY203" i="1" s="1"/>
  <c r="CE203" i="1"/>
  <c r="CZ203" i="1" s="1"/>
  <c r="CF203" i="1"/>
  <c r="DA203" i="1" s="1"/>
  <c r="CG203" i="1"/>
  <c r="DB203" i="1" s="1"/>
  <c r="CH203" i="1"/>
  <c r="DC203" i="1" s="1"/>
  <c r="CI203" i="1"/>
  <c r="DD203" i="1" s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F48" i="1"/>
  <c r="CG48" i="1"/>
  <c r="CH48" i="1"/>
  <c r="CI4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U7" i="5"/>
  <c r="T7" i="5"/>
  <c r="BR216" i="1"/>
  <c r="BR209" i="1"/>
  <c r="BR200" i="1"/>
  <c r="BR192" i="1"/>
  <c r="BR184" i="1"/>
  <c r="BR175" i="1"/>
  <c r="BR166" i="1"/>
  <c r="BR157" i="1"/>
  <c r="BR149" i="1"/>
  <c r="BR141" i="1"/>
  <c r="BR135" i="1"/>
  <c r="BR128" i="1"/>
  <c r="BR118" i="1"/>
  <c r="BR108" i="1"/>
  <c r="BR98" i="1"/>
  <c r="BR88" i="1"/>
  <c r="BR78" i="1"/>
  <c r="BR68" i="1"/>
  <c r="BR58" i="1"/>
  <c r="BR48" i="1"/>
  <c r="BR38" i="1"/>
  <c r="BR28" i="1"/>
  <c r="CL216" i="1" l="1"/>
  <c r="DD216" i="1" s="1"/>
  <c r="CL209" i="1"/>
  <c r="CL200" i="1"/>
  <c r="DD200" i="1" s="1"/>
  <c r="CL192" i="1"/>
  <c r="DD192" i="1" s="1"/>
  <c r="CL184" i="1"/>
  <c r="CL175" i="1"/>
  <c r="DD175" i="1" s="1"/>
  <c r="CL166" i="1"/>
  <c r="CL157" i="1"/>
  <c r="CL149" i="1"/>
  <c r="DD149" i="1" s="1"/>
  <c r="CL141" i="1"/>
  <c r="DD141" i="1" s="1"/>
  <c r="CL135" i="1"/>
  <c r="CL128" i="1"/>
  <c r="DD128" i="1" s="1"/>
  <c r="CL118" i="1"/>
  <c r="CL108" i="1"/>
  <c r="CL98" i="1"/>
  <c r="CZ98" i="1" s="1"/>
  <c r="CL88" i="1"/>
  <c r="DD88" i="1" s="1"/>
  <c r="CL78" i="1"/>
  <c r="DD78" i="1" s="1"/>
  <c r="CL68" i="1"/>
  <c r="DD68" i="1" s="1"/>
  <c r="CL58" i="1"/>
  <c r="DD58" i="1" s="1"/>
  <c r="CL48" i="1"/>
  <c r="CL38" i="1"/>
  <c r="CL28" i="1"/>
  <c r="R7" i="5"/>
  <c r="S7" i="5"/>
  <c r="Q7" i="5"/>
  <c r="P7" i="5"/>
  <c r="O7" i="5"/>
  <c r="N7" i="5"/>
  <c r="M7" i="5"/>
  <c r="L7" i="5"/>
  <c r="K7" i="5"/>
  <c r="J7" i="5"/>
  <c r="I7" i="5"/>
  <c r="H7" i="5"/>
  <c r="G7" i="5"/>
  <c r="CT157" i="1" l="1"/>
  <c r="DF157" i="1"/>
  <c r="DE157" i="1"/>
  <c r="CV98" i="1"/>
  <c r="DF98" i="1"/>
  <c r="DE98" i="1"/>
  <c r="CX166" i="1"/>
  <c r="DF166" i="1"/>
  <c r="DE166" i="1"/>
  <c r="CX28" i="1"/>
  <c r="DF28" i="1"/>
  <c r="DE28" i="1"/>
  <c r="DF108" i="1"/>
  <c r="DE108" i="1"/>
  <c r="CQ175" i="1"/>
  <c r="DF175" i="1"/>
  <c r="DE175" i="1"/>
  <c r="DB38" i="1"/>
  <c r="DF38" i="1"/>
  <c r="DE38" i="1"/>
  <c r="CN118" i="1"/>
  <c r="DF118" i="1"/>
  <c r="DE118" i="1"/>
  <c r="CX184" i="1"/>
  <c r="DF184" i="1"/>
  <c r="DE184" i="1"/>
  <c r="DD166" i="1"/>
  <c r="CX88" i="1"/>
  <c r="DF88" i="1"/>
  <c r="DE88" i="1"/>
  <c r="CS48" i="1"/>
  <c r="DF48" i="1"/>
  <c r="DE48" i="1"/>
  <c r="CY128" i="1"/>
  <c r="DF128" i="1"/>
  <c r="DE128" i="1"/>
  <c r="DB192" i="1"/>
  <c r="DF192" i="1"/>
  <c r="DE192" i="1"/>
  <c r="DD98" i="1"/>
  <c r="DD48" i="1"/>
  <c r="CS58" i="1"/>
  <c r="DF58" i="1"/>
  <c r="DE58" i="1"/>
  <c r="DF135" i="1"/>
  <c r="DE135" i="1"/>
  <c r="CP200" i="1"/>
  <c r="DF200" i="1"/>
  <c r="DE200" i="1"/>
  <c r="DD108" i="1"/>
  <c r="DD184" i="1"/>
  <c r="CW68" i="1"/>
  <c r="DF68" i="1"/>
  <c r="DE68" i="1"/>
  <c r="CV141" i="1"/>
  <c r="DF141" i="1"/>
  <c r="DE141" i="1"/>
  <c r="DA209" i="1"/>
  <c r="DF209" i="1"/>
  <c r="DE209" i="1"/>
  <c r="DD209" i="1"/>
  <c r="DD28" i="1"/>
  <c r="DD118" i="1"/>
  <c r="CM78" i="1"/>
  <c r="DF78" i="1"/>
  <c r="DE78" i="1"/>
  <c r="CQ149" i="1"/>
  <c r="DF149" i="1"/>
  <c r="DE149" i="1"/>
  <c r="CN216" i="1"/>
  <c r="DF216" i="1"/>
  <c r="DE216" i="1"/>
  <c r="DD157" i="1"/>
  <c r="DD135" i="1"/>
  <c r="DD38" i="1"/>
  <c r="DC128" i="1"/>
  <c r="CZ175" i="1"/>
  <c r="CQ48" i="1"/>
  <c r="CN135" i="1"/>
  <c r="CW216" i="1"/>
  <c r="DB118" i="1"/>
  <c r="CR58" i="1"/>
  <c r="DC28" i="1"/>
  <c r="CS184" i="1"/>
  <c r="CO192" i="1"/>
  <c r="CZ58" i="1"/>
  <c r="CX200" i="1"/>
  <c r="DA184" i="1"/>
  <c r="CW192" i="1"/>
  <c r="DA216" i="1"/>
  <c r="CT192" i="1"/>
  <c r="CP184" i="1"/>
  <c r="CW58" i="1"/>
  <c r="CS28" i="1"/>
  <c r="CP149" i="1"/>
  <c r="CX108" i="1"/>
  <c r="DC38" i="1"/>
  <c r="CR216" i="1"/>
  <c r="CZ38" i="1"/>
  <c r="CR200" i="1"/>
  <c r="CP128" i="1"/>
  <c r="DA128" i="1"/>
  <c r="CT135" i="1"/>
  <c r="CU88" i="1"/>
  <c r="CP166" i="1"/>
  <c r="CY166" i="1"/>
  <c r="CN108" i="1"/>
  <c r="DA157" i="1"/>
  <c r="DA88" i="1"/>
  <c r="CU157" i="1"/>
  <c r="CR108" i="1"/>
  <c r="CN184" i="1"/>
  <c r="CP28" i="1"/>
  <c r="DC157" i="1"/>
  <c r="CQ192" i="1"/>
  <c r="CT78" i="1"/>
  <c r="CQ135" i="1"/>
  <c r="CV184" i="1"/>
  <c r="DB28" i="1"/>
  <c r="CT58" i="1"/>
  <c r="CY118" i="1"/>
  <c r="CV166" i="1"/>
  <c r="DA98" i="1"/>
  <c r="CS157" i="1"/>
  <c r="CM28" i="1"/>
  <c r="CO157" i="1"/>
  <c r="CV108" i="1"/>
  <c r="CU128" i="1"/>
  <c r="DC108" i="1"/>
  <c r="CY135" i="1"/>
  <c r="CX157" i="1"/>
  <c r="CU200" i="1"/>
  <c r="CY78" i="1"/>
  <c r="CR48" i="1"/>
  <c r="CP88" i="1"/>
  <c r="CN98" i="1"/>
  <c r="CT38" i="1"/>
  <c r="DA108" i="1"/>
  <c r="CQ157" i="1"/>
  <c r="CO28" i="1"/>
  <c r="CQ118" i="1"/>
  <c r="CZ200" i="1"/>
  <c r="CO38" i="1"/>
  <c r="CQ98" i="1"/>
  <c r="CX128" i="1"/>
  <c r="CZ192" i="1"/>
  <c r="CO200" i="1"/>
  <c r="CW28" i="1"/>
  <c r="CV135" i="1"/>
  <c r="CX149" i="1"/>
  <c r="CS149" i="1"/>
  <c r="CQ216" i="1"/>
  <c r="DA68" i="1"/>
  <c r="CN141" i="1"/>
  <c r="CM149" i="1"/>
  <c r="DC209" i="1"/>
  <c r="CY175" i="1"/>
  <c r="CQ141" i="1"/>
  <c r="DA118" i="1"/>
  <c r="CS78" i="1"/>
  <c r="DC48" i="1"/>
  <c r="CO184" i="1"/>
  <c r="CP216" i="1"/>
  <c r="CV192" i="1"/>
  <c r="CN157" i="1"/>
  <c r="CX135" i="1"/>
  <c r="CP98" i="1"/>
  <c r="CZ68" i="1"/>
  <c r="CR28" i="1"/>
  <c r="CO209" i="1"/>
  <c r="CU184" i="1"/>
  <c r="CW128" i="1"/>
  <c r="CO88" i="1"/>
  <c r="CY58" i="1"/>
  <c r="CU141" i="1"/>
  <c r="CX209" i="1"/>
  <c r="CT175" i="1"/>
  <c r="CV118" i="1"/>
  <c r="CN78" i="1"/>
  <c r="CX48" i="1"/>
  <c r="CY157" i="1"/>
  <c r="CT216" i="1"/>
  <c r="CV175" i="1"/>
  <c r="DB98" i="1"/>
  <c r="CZ48" i="1"/>
  <c r="CY88" i="1"/>
  <c r="CQ184" i="1"/>
  <c r="CO141" i="1"/>
  <c r="CW108" i="1"/>
  <c r="CU58" i="1"/>
  <c r="DC175" i="1"/>
  <c r="CV216" i="1"/>
  <c r="CR184" i="1"/>
  <c r="DB157" i="1"/>
  <c r="CT128" i="1"/>
  <c r="CV58" i="1"/>
  <c r="DC200" i="1"/>
  <c r="CZ209" i="1"/>
  <c r="CV68" i="1"/>
  <c r="CQ209" i="1"/>
  <c r="CQ200" i="1"/>
  <c r="CO166" i="1"/>
  <c r="CY141" i="1"/>
  <c r="CQ108" i="1"/>
  <c r="DA78" i="1"/>
  <c r="CS38" i="1"/>
  <c r="CU175" i="1"/>
  <c r="CX216" i="1"/>
  <c r="CV157" i="1"/>
  <c r="CN128" i="1"/>
  <c r="CX98" i="1"/>
  <c r="CP58" i="1"/>
  <c r="CZ28" i="1"/>
  <c r="CW209" i="1"/>
  <c r="DC184" i="1"/>
  <c r="CU149" i="1"/>
  <c r="CW88" i="1"/>
  <c r="CO48" i="1"/>
  <c r="CU108" i="1"/>
  <c r="CT200" i="1"/>
  <c r="DB175" i="1"/>
  <c r="CT141" i="1"/>
  <c r="CV78" i="1"/>
  <c r="CN38" i="1"/>
  <c r="DA135" i="1"/>
  <c r="DB216" i="1"/>
  <c r="DB135" i="1"/>
  <c r="CR88" i="1"/>
  <c r="CP38" i="1"/>
  <c r="CY48" i="1"/>
  <c r="CY184" i="1"/>
  <c r="CW141" i="1"/>
  <c r="CU98" i="1"/>
  <c r="DC58" i="1"/>
  <c r="CW149" i="1"/>
  <c r="CZ184" i="1"/>
  <c r="CR149" i="1"/>
  <c r="DB128" i="1"/>
  <c r="CT88" i="1"/>
  <c r="CW184" i="1"/>
  <c r="CS192" i="1"/>
  <c r="CV200" i="1"/>
  <c r="CW200" i="1"/>
  <c r="CY200" i="1"/>
  <c r="CW166" i="1"/>
  <c r="CO135" i="1"/>
  <c r="CY108" i="1"/>
  <c r="CQ68" i="1"/>
  <c r="DA38" i="1"/>
  <c r="CO149" i="1"/>
  <c r="CN209" i="1"/>
  <c r="CT184" i="1"/>
  <c r="CV128" i="1"/>
  <c r="CN88" i="1"/>
  <c r="CX58" i="1"/>
  <c r="DA166" i="1"/>
  <c r="CS175" i="1"/>
  <c r="DC149" i="1"/>
  <c r="CU118" i="1"/>
  <c r="CW48" i="1"/>
  <c r="CQ88" i="1"/>
  <c r="DB200" i="1"/>
  <c r="CR166" i="1"/>
  <c r="DB141" i="1"/>
  <c r="CT108" i="1"/>
  <c r="CV38" i="1"/>
  <c r="CS98" i="1"/>
  <c r="CR209" i="1"/>
  <c r="CT166" i="1"/>
  <c r="CR128" i="1"/>
  <c r="CP78" i="1"/>
  <c r="CX38" i="1"/>
  <c r="CU216" i="1"/>
  <c r="CW175" i="1"/>
  <c r="DC98" i="1"/>
  <c r="DA48" i="1"/>
  <c r="DC141" i="1"/>
  <c r="CT209" i="1"/>
  <c r="CP175" i="1"/>
  <c r="CZ149" i="1"/>
  <c r="CR118" i="1"/>
  <c r="DB88" i="1"/>
  <c r="CT48" i="1"/>
  <c r="CS166" i="1"/>
  <c r="CY149" i="1"/>
  <c r="CR192" i="1"/>
  <c r="CO175" i="1"/>
  <c r="CP68" i="1"/>
  <c r="CN149" i="1"/>
  <c r="CU192" i="1"/>
  <c r="CW135" i="1"/>
  <c r="CO98" i="1"/>
  <c r="CY68" i="1"/>
  <c r="CQ28" i="1"/>
  <c r="CS135" i="1"/>
  <c r="CV209" i="1"/>
  <c r="DB184" i="1"/>
  <c r="CT149" i="1"/>
  <c r="CV88" i="1"/>
  <c r="CN48" i="1"/>
  <c r="CQ128" i="1"/>
  <c r="CS200" i="1"/>
  <c r="DA175" i="1"/>
  <c r="CS141" i="1"/>
  <c r="DC118" i="1"/>
  <c r="CU78" i="1"/>
  <c r="DC68" i="1"/>
  <c r="CP192" i="1"/>
  <c r="CZ166" i="1"/>
  <c r="CR135" i="1"/>
  <c r="DB108" i="1"/>
  <c r="CT68" i="1"/>
  <c r="DA58" i="1"/>
  <c r="CN200" i="1"/>
  <c r="CR157" i="1"/>
  <c r="CZ128" i="1"/>
  <c r="CX78" i="1"/>
  <c r="CN28" i="1"/>
  <c r="DC216" i="1"/>
  <c r="DC135" i="1"/>
  <c r="CS88" i="1"/>
  <c r="CQ38" i="1"/>
  <c r="CW118" i="1"/>
  <c r="DB209" i="1"/>
  <c r="CX175" i="1"/>
  <c r="CP141" i="1"/>
  <c r="CZ118" i="1"/>
  <c r="CR78" i="1"/>
  <c r="DB48" i="1"/>
  <c r="CP118" i="1"/>
  <c r="CN175" i="1"/>
  <c r="DC166" i="1"/>
  <c r="CR141" i="1"/>
  <c r="CS68" i="1"/>
  <c r="CZ141" i="1"/>
  <c r="CZ216" i="1"/>
  <c r="CX68" i="1"/>
  <c r="CO216" i="1"/>
  <c r="DC192" i="1"/>
  <c r="CW98" i="1"/>
  <c r="CO58" i="1"/>
  <c r="CY28" i="1"/>
  <c r="CR175" i="1"/>
  <c r="DB149" i="1"/>
  <c r="CT118" i="1"/>
  <c r="CV48" i="1"/>
  <c r="CW78" i="1"/>
  <c r="DA200" i="1"/>
  <c r="CQ166" i="1"/>
  <c r="DA141" i="1"/>
  <c r="CS108" i="1"/>
  <c r="DC78" i="1"/>
  <c r="CU38" i="1"/>
  <c r="CW38" i="1"/>
  <c r="CX192" i="1"/>
  <c r="CP157" i="1"/>
  <c r="CZ135" i="1"/>
  <c r="CR98" i="1"/>
  <c r="DB68" i="1"/>
  <c r="CT28" i="1"/>
  <c r="CS216" i="1"/>
  <c r="CZ157" i="1"/>
  <c r="CX118" i="1"/>
  <c r="CN68" i="1"/>
  <c r="CV28" i="1"/>
  <c r="CS209" i="1"/>
  <c r="CU166" i="1"/>
  <c r="CS128" i="1"/>
  <c r="CQ78" i="1"/>
  <c r="CY38" i="1"/>
  <c r="CO78" i="1"/>
  <c r="CN166" i="1"/>
  <c r="CX141" i="1"/>
  <c r="CP108" i="1"/>
  <c r="CZ78" i="1"/>
  <c r="CR38" i="1"/>
  <c r="CO118" i="1"/>
  <c r="CZ88" i="1"/>
  <c r="DB166" i="1"/>
  <c r="CU135" i="1"/>
  <c r="CU68" i="1"/>
  <c r="DB78" i="1"/>
  <c r="CO68" i="1"/>
  <c r="CU209" i="1"/>
  <c r="DA149" i="1"/>
  <c r="CS118" i="1"/>
  <c r="DC88" i="1"/>
  <c r="CU48" i="1"/>
  <c r="CY192" i="1"/>
  <c r="CU28" i="1"/>
  <c r="CN192" i="1"/>
  <c r="CP135" i="1"/>
  <c r="CZ108" i="1"/>
  <c r="CR68" i="1"/>
  <c r="CY216" i="1"/>
  <c r="CW157" i="1"/>
  <c r="CO128" i="1"/>
  <c r="CY98" i="1"/>
  <c r="CQ58" i="1"/>
  <c r="DA28" i="1"/>
  <c r="CP209" i="1"/>
  <c r="CV149" i="1"/>
  <c r="CP48" i="1"/>
  <c r="CY209" i="1"/>
  <c r="CT98" i="1"/>
  <c r="DB58" i="1"/>
  <c r="DA192" i="1"/>
  <c r="CO108" i="1"/>
  <c r="CN58" i="1"/>
  <c r="CM216" i="1"/>
  <c r="CM118" i="1"/>
  <c r="CM38" i="1"/>
  <c r="CM58" i="1"/>
  <c r="CM135" i="1"/>
  <c r="CM200" i="1"/>
  <c r="CM68" i="1"/>
  <c r="CM141" i="1"/>
  <c r="CM209" i="1"/>
  <c r="CM88" i="1"/>
  <c r="CM157" i="1"/>
  <c r="CM98" i="1"/>
  <c r="CM166" i="1"/>
  <c r="CM108" i="1"/>
  <c r="CM175" i="1"/>
  <c r="CM48" i="1"/>
  <c r="CM128" i="1"/>
  <c r="CM192" i="1"/>
  <c r="D7" i="5"/>
  <c r="BR211" i="1" l="1"/>
  <c r="BR203" i="1"/>
  <c r="CM184" i="1" l="1"/>
  <c r="E7" i="5"/>
  <c r="F7" i="5"/>
  <c r="CM211" i="1" l="1"/>
  <c r="CM203" i="1"/>
</calcChain>
</file>

<file path=xl/sharedStrings.xml><?xml version="1.0" encoding="utf-8"?>
<sst xmlns="http://schemas.openxmlformats.org/spreadsheetml/2006/main" count="2149" uniqueCount="188">
  <si>
    <t>:</t>
  </si>
  <si>
    <t>DAERAH 1 YANG DINILAI</t>
  </si>
  <si>
    <t>DAERAH 2 YANG DINILAI</t>
  </si>
  <si>
    <t>DAERAH 3 YANG DINILAI</t>
  </si>
  <si>
    <t>-Pilih Salah Satu-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</si>
  <si>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</si>
  <si>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</si>
  <si>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</si>
  <si>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</si>
  <si>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</si>
  <si>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</si>
  <si>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</si>
  <si>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</si>
  <si>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 BANGKA BELITUNG</t>
  </si>
  <si>
    <t>KEP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</si>
  <si>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</si>
  <si>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</si>
  <si>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</si>
  <si>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</si>
  <si>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</si>
  <si>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</si>
  <si>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</si>
  <si>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</si>
  <si>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</si>
  <si>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</si>
  <si>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</si>
  <si>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</si>
  <si>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</si>
  <si>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</si>
  <si>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</si>
  <si>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</si>
  <si>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</si>
  <si>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</si>
  <si>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</si>
  <si>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</si>
  <si>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</si>
  <si>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</si>
  <si>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</si>
  <si>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</si>
  <si>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NO</t>
  </si>
  <si>
    <t>KRITERIA</t>
  </si>
  <si>
    <t>INDIKATOR</t>
  </si>
  <si>
    <t>ITEM</t>
  </si>
  <si>
    <t>NILAI</t>
  </si>
  <si>
    <t>SKOR</t>
  </si>
  <si>
    <t>BOBOT</t>
  </si>
  <si>
    <t>NILAI TERBOBOT</t>
  </si>
  <si>
    <t xml:space="preserve">Tingkat Pengangguran Terbuka (TPT) dan Jumlah Penganggur </t>
  </si>
  <si>
    <t>Kemiskinan</t>
  </si>
  <si>
    <t>Indeks Pembangunan Manusia (IPM)</t>
  </si>
  <si>
    <t>Transparansi dan Akuntabilitas</t>
  </si>
  <si>
    <t>Inovasi (20%)</t>
  </si>
  <si>
    <t>NAMA PENILAI</t>
  </si>
  <si>
    <t>DAERAH 4 YANG DINILAI</t>
  </si>
  <si>
    <t>DAERAH 5 YANG DINILAI</t>
  </si>
  <si>
    <t>DAERAH 6 YANG DINILAI</t>
  </si>
  <si>
    <t>DAERAH 7 YANG DINILAI</t>
  </si>
  <si>
    <t>DAERAH 8 YANG DINILAI</t>
  </si>
  <si>
    <t>DAERAH 9 YANG DINILAI</t>
  </si>
  <si>
    <t>DAERAH 10 YANG DINILAI</t>
  </si>
  <si>
    <t>DAERAH 11 YANG DINILAI</t>
  </si>
  <si>
    <t>DAERAH 12 YANG DINILAI</t>
  </si>
  <si>
    <t>DAERAH 13 YANG DINILAI</t>
  </si>
  <si>
    <t>DAERAH 14 YANG DINILAI</t>
  </si>
  <si>
    <t>DAERAH 15 YANG DINILAI</t>
  </si>
  <si>
    <t>DAERAH 16 YANG DINILAI</t>
  </si>
  <si>
    <t>Pencapaian (30%)</t>
  </si>
  <si>
    <t xml:space="preserve">Pelayanan Publik </t>
  </si>
  <si>
    <t>Keamanan dan Ketertiban</t>
  </si>
  <si>
    <t>Pengelolaan Keuangan</t>
  </si>
  <si>
    <t>Kualitas Dokumen RKPD (20%)</t>
  </si>
  <si>
    <t>Proses Penyusunan Dokumen RKPD (30%)</t>
  </si>
  <si>
    <t>Input Inovasi</t>
  </si>
  <si>
    <t>Proses Inovasi</t>
  </si>
  <si>
    <t>Output Inovasi</t>
  </si>
  <si>
    <t>Outcome Inovasi</t>
  </si>
  <si>
    <t>REKAPITULASI ITEM PENILAIAN PRESENTASI DAN WAWANCARA</t>
  </si>
  <si>
    <t>KRITERIA DAN INDIKATOR PENILAIAN PRESENTASI DAN WAWANCARA</t>
  </si>
  <si>
    <t>DAERAH 17 YANG DINILAI</t>
  </si>
  <si>
    <t>DAERAH 18 YANG DINILAI</t>
  </si>
  <si>
    <t>Ketimpangan Antar Kelompok Pendapatan (Rasio Gini) dan Ketimpangan Regional</t>
  </si>
  <si>
    <t>Pertumbuhan Ekonomi dan PDRB Per Kapita</t>
  </si>
  <si>
    <t>Penerapan prioritas pembangunan daerah</t>
  </si>
  <si>
    <t>PENGHARGAAN PEMBANGUNAN DAERAH TAHUN 2021</t>
  </si>
  <si>
    <t>DAERAH 19 YANG DINILAI</t>
  </si>
  <si>
    <t>PENGHARGAAN PEMBANGUNAN DAERAH  2022</t>
  </si>
  <si>
    <t>Kelengkapan dan Kedalaman Dokumen RKPD 2022</t>
  </si>
  <si>
    <t>Tingkat Keterukuran Perencanaan dalam Dokumen RKPD 2022</t>
  </si>
  <si>
    <t>Potensi penerapan dokumen RKPD 2022</t>
  </si>
  <si>
    <t>Kualitas Proses Bottom-up dalam Penyusunan RKPD 2022</t>
  </si>
  <si>
    <t>Kualitas Proses Top-down dalam Penyusunan RKPD 2022</t>
  </si>
  <si>
    <t>Kualitas Proses Teknokratik dalam Penyusunan RKPD 2022</t>
  </si>
  <si>
    <t>Kualitas Proses Politik dalam Penyusunan RKPD 2022</t>
  </si>
  <si>
    <t>DAERAH 20 YANG DINILAI</t>
  </si>
  <si>
    <t>KEUNGGULAN DAERAH</t>
  </si>
  <si>
    <t>REKOMENDASI</t>
  </si>
  <si>
    <t>Keterkaitan RKPD 2022 dengan RPJMD, RKP 2022 serta Perencanaan Wilayah Sekitarnya</t>
  </si>
  <si>
    <t>Konsistensi Antar Substansi dalam Dokumen RKPD 2022</t>
  </si>
  <si>
    <t>Konsistensi perencanaan dan pelaksanaan program unggulan/prioritas terkait</t>
  </si>
  <si>
    <t>Pelaksanaan program unggulan/prioritas terkait</t>
  </si>
  <si>
    <t>Pemantauan dan evaluasi pelaksanaan</t>
  </si>
  <si>
    <t>Pemanfaatan teknologi melalui sistem informasi pelaksanaan</t>
  </si>
  <si>
    <t>Inisiatif lain terkait pelaksanaan dan pemulihan ekonomi akibat pandemi Covid-19 yang mempertimbangkan pembangunan rendah karbon untuk mewujudkan transformasi menuju ekonomi hijau</t>
  </si>
  <si>
    <t>Penghargaan terkait perekonomian</t>
  </si>
  <si>
    <t>Peran pemimpin</t>
  </si>
  <si>
    <t>Kapasitas penyampaian dan kelengkapan materi</t>
  </si>
  <si>
    <t>Argumentasi pada proses wawancara</t>
  </si>
  <si>
    <t>Keterlibatan pemimpin</t>
  </si>
  <si>
    <t>Inisiatif lain terkait pelaksanaan dan capaian penurunan pengangguran</t>
  </si>
  <si>
    <t>Penghargaan terkait ketenagakerjaan dan penurunan pengangguran</t>
  </si>
  <si>
    <t>Inisiatif lain terkait pelaksanaan dan pencapaian penurunan kemiskinan</t>
  </si>
  <si>
    <t xml:space="preserve">Penghargaan terkait penurunan kemiskinan </t>
  </si>
  <si>
    <t>Inisiatif lain terkait pelaksanaan dan pencapaian bidang pendidikan dan kesehatan akibat Covid-19</t>
  </si>
  <si>
    <t xml:space="preserve">Penghargaan terkait pembangunan manusia </t>
  </si>
  <si>
    <t xml:space="preserve">Inisiatif lain terkait pelaksanaan dan pencapaian penurunan ketimpangan </t>
  </si>
  <si>
    <t>Penghargaan terkait penurunan ketimpangan</t>
  </si>
  <si>
    <t xml:space="preserve">Inisiatif lain terkait pelaksanaan dan pencapaian pelayanan publik </t>
  </si>
  <si>
    <t xml:space="preserve">Penghargaan terkait pelayanan publik </t>
  </si>
  <si>
    <t>Inisiatif lain terkait pelaksanaan dan pencapaian keamanan dan ketertiban (non-traditional security: Human trafficking, cyber crime, bencana alam dan non alam, ketahanan pangan)</t>
  </si>
  <si>
    <t xml:space="preserve">Penghargaan terkait keamanan dan ketertiban </t>
  </si>
  <si>
    <t>Inisiatif lain terkait pelaksanaan dan pencapaian pengelolaan keuangan</t>
  </si>
  <si>
    <t>Penghargaan terkait pengelolaan keuangan</t>
  </si>
  <si>
    <t xml:space="preserve">Inisiatif lain terkait pelaksanaan dan pencapaian transparansi dan akuntabilitas </t>
  </si>
  <si>
    <t xml:space="preserve">Penghargaan terkait transparansi dan akuntabilitas </t>
  </si>
  <si>
    <t xml:space="preserve">Inisiatif lain terkait pelaksanaan dan pencapaian pembangunan spesifik daerah </t>
  </si>
  <si>
    <t xml:space="preserve">Penghargaan terkait pembangunan spesifik daerah </t>
  </si>
  <si>
    <t>Capaian Pembangunan Spesifik Daerah*
**Pilih salah satu Indikator Kinerja Utama (IKU) / Indikator Kinerja Kunci (IKK) pembangunan daerah di luar indikator penilaian 1 – 9 (Referensi: Bab IV atau VII RKPD 2022)</t>
  </si>
  <si>
    <t>Keterkaitan RKPD dengan RPJMD</t>
  </si>
  <si>
    <t>Keterkaitan RKPD dengan RKP 2022</t>
  </si>
  <si>
    <t>Keterkaitan RKPD dengan perencanaan wilayah sekitarnya</t>
  </si>
  <si>
    <t>Evaluasi sebagai input perencanaan (ketersediaan mekanisme dan tindak lanjut)</t>
  </si>
  <si>
    <t>Konsistensi program dan prioritas dengan permasalahan daerah</t>
  </si>
  <si>
    <t>Skema prioritas pembangunan daerah</t>
  </si>
  <si>
    <t>Penerapan konsep Tematik, Holistik, Integratif, dan Spasial (THIS)</t>
  </si>
  <si>
    <t xml:space="preserve">Penerapan isu lintas bidang dalam RKPD </t>
  </si>
  <si>
    <t>Penggunaan indikator kinerja dalam dokumen perencanaan</t>
  </si>
  <si>
    <t>Penerjemahan indikator RKPD dalam rencana kerja OPD</t>
  </si>
  <si>
    <t>Ketersediaan evaluasi konsistensi indikator RKPD</t>
  </si>
  <si>
    <t>Tingkat partisipasi stakeholders</t>
  </si>
  <si>
    <t>Ketersediaan mekanisme dan informasi kriteria pemilihan usulan</t>
  </si>
  <si>
    <t>Ketersediaan mekanisme informasi follow-up usulan</t>
  </si>
  <si>
    <t>Pemanfaatan teknologi informasi dalam proses bottom-up</t>
  </si>
  <si>
    <t>Inisiatif lain dalam meningkatkan keterlibatan kelompok khusus dalam proses perencanaan</t>
  </si>
  <si>
    <t>Ketersediaan mekanisme upaya proses top-down terkait target makro</t>
  </si>
  <si>
    <t>Ketersediaan mekanisme upaya proses top-down terkait program/kegiatan</t>
  </si>
  <si>
    <t>Pemanfaatan teknologi informasi dalam proses top-down</t>
  </si>
  <si>
    <t>Ketersediaan informasi tagging Program Prioritas Nasional dengan Program Prioritas RKPD</t>
  </si>
  <si>
    <t>Inisiatif lain pendekatan top-down dalam penyusunan RKPD</t>
  </si>
  <si>
    <t>Ketersediaan standar mekanisme teknokratis</t>
  </si>
  <si>
    <t>Penggunaan metode/teknik perencanaan</t>
  </si>
  <si>
    <t>Pemanfaatan hasil penelitian dan kajian ilmiah</t>
  </si>
  <si>
    <t>Kerjasama akademisi, perguruan tinggi, dan/atau lembaga riset</t>
  </si>
  <si>
    <t>Pemanfaatan teknologi informasi dalam proses teknokratik</t>
  </si>
  <si>
    <t>Ketersediaan mekanisme akomodasi janji politik</t>
  </si>
  <si>
    <t xml:space="preserve">Ketersediaan mekanisme akomodasi usulan DPRD </t>
  </si>
  <si>
    <t>Pemanfaatan teknologi informasi dalam proses politik</t>
  </si>
  <si>
    <t>Inisiatif lain pendekatan politis dalam penyusunan RKPD</t>
  </si>
  <si>
    <t>Relevansi latar belakang dan permasalahan</t>
  </si>
  <si>
    <t>Dukungan pemimpin, SDM dan anggaran</t>
  </si>
  <si>
    <t>Inisiasi lain yang mendukung iklim inovasi</t>
  </si>
  <si>
    <t>Pemanfaatan teknologi</t>
  </si>
  <si>
    <t>Tahapan pelaksanaan inovasi</t>
  </si>
  <si>
    <t>Kemajuan pelaksanaan inovasi</t>
  </si>
  <si>
    <t>Upaya pelibatan stakeholders</t>
  </si>
  <si>
    <t>Ketersediaan dan pemanfaatan monitoring dan evaluasi pelaksanaan inovasi</t>
  </si>
  <si>
    <t>Kendala dan tindak lanjut</t>
  </si>
  <si>
    <t>Penggunaan keluaran inovasi</t>
  </si>
  <si>
    <t>Kesesuaian target penerima hasil dan manfaat</t>
  </si>
  <si>
    <t>Keberlanjutan dan replikasi</t>
  </si>
  <si>
    <t>Manfaat langsung inovasi</t>
  </si>
  <si>
    <t>Ketersediaan evaluasi kepuasan manfaat inovasi</t>
  </si>
  <si>
    <t>Dampak sosial, ekonomi dan lingkungan</t>
  </si>
  <si>
    <t>2. Masing-masing indikator terdiri dari beberapa item penilaian. Setiap item penilaian memiliki nilai minimum “5” dan maksimum “10”.</t>
  </si>
  <si>
    <t>1. Penilaian dikelompokkan dalam 9 kriteria dan 22 indikator.</t>
  </si>
  <si>
    <t>3. Item penilaian pada masing-masing indikator dapat dipergunakan oleh TPI dan TPU sebagai alat bantu untuk menentukan nilai indikator.</t>
  </si>
  <si>
    <t>4. Nilai untuk masing-masing indikator merupakan rata-rata skor dari seluruh item penilaian</t>
  </si>
  <si>
    <t>5. Total nilai suatu daerah merupakan akumulasi dari seluruh indikator dengan memperhatikan bobot masing-masing indikator</t>
  </si>
  <si>
    <t>6. Nilai akhir penilaian presentasi dan wawancara adalah nilai tengah dari TPI dan TPU (yang memberikan penilaian).</t>
  </si>
  <si>
    <t>Petunjuk Penilaian:</t>
  </si>
  <si>
    <t xml:space="preserve">Ketersediaan mekanisme akomodasi janji politik </t>
  </si>
  <si>
    <t>Pemanfataan teknologi informasi dalam proses top-down</t>
  </si>
  <si>
    <t>Pemanfataan hasil penelitian dan kajian ilmiah</t>
  </si>
  <si>
    <t>Dukungan pemimpin, SDM, dan anggaran</t>
  </si>
  <si>
    <t>Dampak sosial, ekonomi, dan lingkungan</t>
  </si>
  <si>
    <t>Dampak sosial, ekonomi, dan lingkungan Peran pemimpin</t>
  </si>
  <si>
    <t>Mas monda</t>
  </si>
  <si>
    <t>Excel mba lel</t>
  </si>
  <si>
    <t>Sistem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</si>
</sst>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Fill="0" applyProtection="0"/>
  </cellStyleXfs>
  <cellXfs count="86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3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0" fillId="0" borderId="9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1" fillId="0" borderId="0" xfId="0" applyFont="1" applyAlignment="1">
      <alignment horizontal="center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165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9" xfId="0" applyBorder="1" applyAlignment="1" applyProtection="1">
      <alignment horizontal="left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</xf>
    <xf numFmtId="0" fontId="1" fillId="0" borderId="11" xfId="0" applyFont="1" applyBorder="1" applyAlignment="1">
      <alignment horizontal="center"/>
    </xf>
    <xf numFmtId="2" fontId="0" fillId="0" borderId="9" xfId="0" applyNumberForma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left"/>
      <protection locked="0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/>
      <protection locked="0"/>
    </xf>
    <xf numFmtId="2" fontId="0" fillId="0" borderId="1" xfId="0" applyNumberFormat="1" applyBorder="1" applyAlignment="1" applyProtection="1">
      <alignment horizontal="center" vertical="center" wrapText="1"/>
    </xf>
    <xf numFmtId="2" fontId="0" fillId="0" borderId="10" xfId="0" applyNumberFormat="1" applyBorder="1" applyAlignment="1" applyProtection="1">
      <alignment horizontal="center" vertical="center" wrapText="1"/>
    </xf>
    <xf numFmtId="2" fontId="1" fillId="2" borderId="9" xfId="0" applyNumberFormat="1" applyFont="1" applyFill="1" applyBorder="1" applyAlignment="1" applyProtection="1">
      <alignment horizontal="center" vertical="center" wrapText="1"/>
    </xf>
    <xf numFmtId="2" fontId="0" fillId="0" borderId="6" xfId="0" applyNumberFormat="1" applyBorder="1" applyAlignment="1" applyProtection="1">
      <alignment horizontal="center" vertical="center" wrapText="1"/>
    </xf>
    <xf numFmtId="165" fontId="0" fillId="0" borderId="1" xfId="0" applyNumberFormat="1" applyBorder="1" applyAlignment="1" applyProtection="1">
      <alignment horizontal="center" vertical="center" wrapText="1"/>
    </xf>
    <xf numFmtId="165" fontId="0" fillId="0" borderId="10" xfId="0" applyNumberFormat="1" applyBorder="1" applyAlignment="1" applyProtection="1">
      <alignment horizontal="center" vertical="center" wrapText="1"/>
    </xf>
    <xf numFmtId="165" fontId="0" fillId="0" borderId="6" xfId="0" applyNumberFormat="1" applyBorder="1" applyAlignment="1" applyProtection="1">
      <alignment horizontal="center" vertical="center" wrapText="1"/>
    </xf>
    <xf numFmtId="164" fontId="0" fillId="0" borderId="1" xfId="0" applyNumberFormat="1" applyBorder="1" applyAlignment="1" applyProtection="1">
      <alignment horizontal="center" vertical="center" wrapText="1"/>
    </xf>
    <xf numFmtId="164" fontId="0" fillId="0" borderId="10" xfId="0" applyNumberFormat="1" applyBorder="1" applyAlignment="1" applyProtection="1">
      <alignment horizontal="center" vertical="center" wrapText="1"/>
    </xf>
    <xf numFmtId="164" fontId="0" fillId="0" borderId="6" xfId="0" applyNumberFormat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top"/>
      <protection locked="0"/>
    </xf>
    <xf numFmtId="0" fontId="0" fillId="0" borderId="10" xfId="0" applyBorder="1" applyAlignment="1" applyProtection="1">
      <alignment horizontal="center" vertical="top"/>
      <protection locked="0"/>
    </xf>
    <xf numFmtId="0" fontId="0" fillId="0" borderId="6" xfId="0" applyBorder="1" applyAlignment="1" applyProtection="1">
      <alignment horizontal="center" vertical="top"/>
      <protection locked="0"/>
    </xf>
    <xf numFmtId="0" fontId="0" fillId="0" borderId="1" xfId="0" applyBorder="1" applyAlignment="1" applyProtection="1">
      <alignment horizontal="center" vertical="top" wrapText="1"/>
      <protection locked="0"/>
    </xf>
    <xf numFmtId="0" fontId="0" fillId="0" borderId="10" xfId="0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horizontal="left" vertical="top"/>
      <protection locked="0"/>
    </xf>
    <xf numFmtId="0" fontId="0" fillId="0" borderId="10" xfId="0" applyBorder="1" applyAlignment="1" applyProtection="1">
      <alignment horizontal="left" vertical="top"/>
      <protection locked="0"/>
    </xf>
    <xf numFmtId="2" fontId="1" fillId="2" borderId="4" xfId="0" applyNumberFormat="1" applyFont="1" applyFill="1" applyBorder="1" applyAlignment="1" applyProtection="1">
      <alignment horizontal="center" vertical="center" wrapText="1"/>
    </xf>
    <xf numFmtId="2" fontId="1" fillId="2" borderId="5" xfId="0" applyNumberFormat="1" applyFont="1" applyFill="1" applyBorder="1" applyAlignment="1" applyProtection="1">
      <alignment horizontal="center" vertical="center" wrapText="1"/>
    </xf>
    <xf numFmtId="2" fontId="1" fillId="2" borderId="12" xfId="0" applyNumberFormat="1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5" fillId="0" borderId="10" xfId="0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center" vertical="top"/>
      <protection locked="0"/>
    </xf>
    <xf numFmtId="0" fontId="5" fillId="0" borderId="10" xfId="0" applyFont="1" applyBorder="1" applyAlignment="1" applyProtection="1">
      <alignment horizontal="center" vertical="top"/>
      <protection locked="0"/>
    </xf>
    <xf numFmtId="0" fontId="5" fillId="0" borderId="6" xfId="0" applyFont="1" applyBorder="1" applyAlignment="1" applyProtection="1">
      <alignment horizontal="center" vertical="top"/>
      <protection locked="0"/>
    </xf>
    <xf numFmtId="0" fontId="5" fillId="0" borderId="6" xfId="0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5" fillId="0" borderId="10" xfId="0" applyFont="1" applyBorder="1" applyAlignment="1" applyProtection="1">
      <alignment horizontal="center" vertical="top" wrapText="1"/>
      <protection locked="0"/>
    </xf>
    <xf numFmtId="0" fontId="5" fillId="0" borderId="6" xfId="0" applyFont="1" applyBorder="1" applyAlignment="1" applyProtection="1">
      <alignment horizontal="center" vertical="top" wrapText="1"/>
      <protection locked="0"/>
    </xf>
    <xf numFmtId="0" fontId="2" fillId="0" borderId="0" xfId="0" applyFont="1" applyAlignment="1" applyProtection="1">
      <alignment horizontal="center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</xf>
    <xf numFmtId="165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top" wrapText="1"/>
      <protection locked="0"/>
    </xf>
    <xf numFmtId="0" fontId="5" fillId="0" borderId="9" xfId="0" applyFont="1" applyBorder="1" applyAlignment="1" applyProtection="1">
      <alignment horizontal="center" vertical="top"/>
      <protection locked="0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" fillId="2" borderId="13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left" vertical="center" wrapText="1"/>
      <protection locked="0"/>
    </xf>
    <xf numFmtId="0" fontId="0" fillId="0" borderId="9" xfId="0" applyFill="1" applyBorder="1" applyAlignment="1" applyProtection="1">
      <alignment horizontal="left" vertical="center" wrapText="1"/>
      <protection locked="0"/>
    </xf>
    <xf numFmtId="0" fontId="0" fillId="3" borderId="9" xfId="0" applyFill="1" applyBorder="1" applyAlignment="1" applyProtection="1">
      <alignment horizontal="left" vertical="center" wrapText="1"/>
      <protection locked="0"/>
    </xf>
    <xf numFmtId="2" fontId="0" fillId="4" borderId="9" xfId="0" applyNumberFormat="1" applyFont="1" applyFill="1" applyBorder="1" applyAlignment="1" applyProtection="1">
      <alignment horizontal="center" vertical="center"/>
      <protection locked="0"/>
    </xf>
    <xf numFmtId="2" fontId="0" fillId="0" borderId="9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2F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A352-ECBD-4706-A7D9-DD05B87F1C0B}">
  <dimension ref="A1:DF227"/>
  <sheetViews>
    <sheetView tabSelected="1" topLeftCell="A217" zoomScale="40" zoomScaleNormal="40" workbookViewId="0">
      <selection activeCell="I221" sqref="I221"/>
    </sheetView>
  </sheetViews>
  <sheetFormatPr defaultRowHeight="14.5" x14ac:dyDescent="0.35"/>
  <cols>
    <col min="1" max="1" width="9.1796875" style="3"/>
    <col min="2" max="2" width="25.26953125" style="4" customWidth="1"/>
    <col min="3" max="3" width="4.54296875" style="6" customWidth="1"/>
    <col min="4" max="4" width="39.81640625" style="8" customWidth="1"/>
    <col min="5" max="5" width="5.26953125" style="6" customWidth="1"/>
    <col min="6" max="9" width="61.90625" style="9" customWidth="1"/>
    <col min="10" max="69" width="17.7265625" customWidth="1"/>
    <col min="70" max="89" width="20.54296875" style="3" customWidth="1"/>
    <col min="90" max="90" width="20.54296875" style="17" customWidth="1"/>
    <col min="91" max="91" width="20.54296875" style="2" customWidth="1"/>
    <col min="92" max="93" width="20.54296875" customWidth="1"/>
    <col min="94" max="107" width="23.453125" customWidth="1"/>
    <col min="108" max="110" width="23.36328125" customWidth="1"/>
  </cols>
  <sheetData>
    <row r="1" spans="1:107" ht="21" x14ac:dyDescent="0.5">
      <c r="A1" s="64" t="s">
        <v>85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</row>
    <row r="2" spans="1:107" ht="21" x14ac:dyDescent="0.5">
      <c r="A2" s="64" t="s">
        <v>77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</row>
    <row r="3" spans="1:107" x14ac:dyDescent="0.35">
      <c r="A3" s="18"/>
      <c r="B3" s="20"/>
      <c r="C3" s="13"/>
      <c r="D3" s="12"/>
      <c r="E3" s="13"/>
      <c r="F3" s="21"/>
      <c r="G3" s="21"/>
      <c r="H3" s="21"/>
      <c r="I3" s="21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22"/>
      <c r="CM3" s="23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</row>
    <row r="4" spans="1:107" x14ac:dyDescent="0.35">
      <c r="A4" s="31" t="s">
        <v>52</v>
      </c>
      <c r="B4" s="31"/>
      <c r="C4" s="5" t="s">
        <v>0</v>
      </c>
      <c r="D4" s="12"/>
      <c r="E4" s="13"/>
      <c r="F4" s="31" t="s">
        <v>178</v>
      </c>
      <c r="G4" s="31"/>
      <c r="H4" s="31"/>
      <c r="I4" s="31"/>
      <c r="J4" s="31"/>
      <c r="K4" s="31"/>
      <c r="L4" s="31"/>
      <c r="M4" s="31"/>
      <c r="N4" s="31"/>
      <c r="O4" s="2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22"/>
      <c r="CM4" s="23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</row>
    <row r="5" spans="1:107" x14ac:dyDescent="0.35">
      <c r="A5" s="31" t="s">
        <v>1</v>
      </c>
      <c r="B5" s="31"/>
      <c r="C5" s="5" t="s">
        <v>0</v>
      </c>
      <c r="D5" s="12"/>
      <c r="E5" s="13"/>
      <c r="F5" s="31" t="s">
        <v>173</v>
      </c>
      <c r="G5" s="31"/>
      <c r="H5" s="31"/>
      <c r="I5" s="31"/>
      <c r="J5" s="31"/>
      <c r="K5" s="31"/>
      <c r="L5" s="31"/>
      <c r="M5" s="31"/>
      <c r="N5" s="31"/>
      <c r="O5" s="2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22"/>
      <c r="CM5" s="23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</row>
    <row r="6" spans="1:107" ht="14.5" customHeight="1" x14ac:dyDescent="0.35">
      <c r="A6" s="31" t="s">
        <v>2</v>
      </c>
      <c r="B6" s="31"/>
      <c r="C6" s="5" t="s">
        <v>0</v>
      </c>
      <c r="D6" s="12"/>
      <c r="E6" s="13"/>
      <c r="F6" s="31" t="s">
        <v>172</v>
      </c>
      <c r="G6" s="31"/>
      <c r="H6" s="31"/>
      <c r="I6" s="31"/>
      <c r="J6" s="31"/>
      <c r="K6" s="31"/>
      <c r="L6" s="31"/>
      <c r="M6" s="31"/>
      <c r="N6" s="31"/>
      <c r="O6" s="2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22"/>
      <c r="CM6" s="23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</row>
    <row r="7" spans="1:107" ht="14.5" customHeight="1" x14ac:dyDescent="0.35">
      <c r="A7" s="31" t="s">
        <v>3</v>
      </c>
      <c r="B7" s="31"/>
      <c r="C7" s="5" t="s">
        <v>0</v>
      </c>
      <c r="D7" s="12"/>
      <c r="E7" s="13"/>
      <c r="F7" s="31" t="s">
        <v>174</v>
      </c>
      <c r="G7" s="31"/>
      <c r="H7" s="31"/>
      <c r="I7" s="31"/>
      <c r="J7" s="31"/>
      <c r="K7" s="31"/>
      <c r="L7" s="31"/>
      <c r="M7" s="31"/>
      <c r="N7" s="31"/>
      <c r="O7" s="2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22"/>
      <c r="CM7" s="23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</row>
    <row r="8" spans="1:107" ht="14.5" customHeight="1" x14ac:dyDescent="0.35">
      <c r="A8" s="31" t="s">
        <v>53</v>
      </c>
      <c r="B8" s="31"/>
      <c r="C8" s="5" t="s">
        <v>0</v>
      </c>
      <c r="D8" s="12"/>
      <c r="E8" s="13"/>
      <c r="F8" s="31" t="s">
        <v>175</v>
      </c>
      <c r="G8" s="31"/>
      <c r="H8" s="31"/>
      <c r="I8" s="31"/>
      <c r="J8" s="31"/>
      <c r="K8" s="31"/>
      <c r="L8" s="31"/>
      <c r="M8" s="31"/>
      <c r="N8" s="31"/>
      <c r="O8" s="2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22"/>
      <c r="CM8" s="23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</row>
    <row r="9" spans="1:107" ht="14.5" customHeight="1" x14ac:dyDescent="0.35">
      <c r="A9" s="31" t="s">
        <v>54</v>
      </c>
      <c r="B9" s="31"/>
      <c r="C9" s="5" t="s">
        <v>0</v>
      </c>
      <c r="D9" s="12"/>
      <c r="E9" s="13"/>
      <c r="F9" s="31" t="s">
        <v>176</v>
      </c>
      <c r="G9" s="31"/>
      <c r="H9" s="31"/>
      <c r="I9" s="31"/>
      <c r="J9" s="31"/>
      <c r="K9" s="31"/>
      <c r="L9" s="31"/>
      <c r="M9" s="31"/>
      <c r="N9" s="31"/>
      <c r="O9" s="2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22"/>
      <c r="CM9" s="23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</row>
    <row r="10" spans="1:107" ht="14.5" customHeight="1" x14ac:dyDescent="0.35">
      <c r="A10" s="31" t="s">
        <v>55</v>
      </c>
      <c r="B10" s="31"/>
      <c r="C10" s="5" t="s">
        <v>0</v>
      </c>
      <c r="D10" s="12"/>
      <c r="E10" s="13"/>
      <c r="F10" s="31" t="s">
        <v>177</v>
      </c>
      <c r="G10" s="31"/>
      <c r="H10" s="31"/>
      <c r="I10" s="31"/>
      <c r="J10" s="31"/>
      <c r="K10" s="31"/>
      <c r="L10" s="31"/>
      <c r="M10" s="31"/>
      <c r="N10" s="31"/>
      <c r="O10" s="2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22"/>
      <c r="CM10" s="23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</row>
    <row r="11" spans="1:107" x14ac:dyDescent="0.35">
      <c r="A11" s="31" t="s">
        <v>56</v>
      </c>
      <c r="B11" s="31"/>
      <c r="C11" s="5" t="s">
        <v>0</v>
      </c>
      <c r="D11" s="12"/>
      <c r="E11" s="13"/>
      <c r="F11" s="31"/>
      <c r="G11" s="31"/>
      <c r="H11" s="31"/>
      <c r="I11" s="31"/>
      <c r="J11" s="31"/>
      <c r="K11" s="31"/>
      <c r="L11" s="31"/>
      <c r="M11" s="31"/>
      <c r="N11" s="31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22"/>
      <c r="CM11" s="23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</row>
    <row r="12" spans="1:107" x14ac:dyDescent="0.35">
      <c r="A12" s="31" t="s">
        <v>57</v>
      </c>
      <c r="B12" s="31"/>
      <c r="C12" s="5" t="s">
        <v>0</v>
      </c>
      <c r="D12" s="12"/>
      <c r="E12" s="13"/>
      <c r="F12" s="7"/>
      <c r="G12" s="7"/>
      <c r="H12" s="7"/>
      <c r="I12" s="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22"/>
      <c r="CM12" s="23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</row>
    <row r="13" spans="1:107" x14ac:dyDescent="0.35">
      <c r="A13" s="31" t="s">
        <v>58</v>
      </c>
      <c r="B13" s="31"/>
      <c r="C13" s="5" t="s">
        <v>0</v>
      </c>
      <c r="D13" s="12"/>
      <c r="E13" s="13"/>
      <c r="F13" s="7"/>
      <c r="G13" s="7"/>
      <c r="H13" s="7"/>
      <c r="I13" s="7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22"/>
      <c r="CM13" s="23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</row>
    <row r="14" spans="1:107" x14ac:dyDescent="0.35">
      <c r="A14" s="31" t="s">
        <v>59</v>
      </c>
      <c r="B14" s="31"/>
      <c r="C14" s="5" t="s">
        <v>0</v>
      </c>
      <c r="D14" s="12"/>
      <c r="E14" s="13"/>
      <c r="F14" s="7"/>
      <c r="G14" s="7"/>
      <c r="H14" s="7"/>
      <c r="I14" s="7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22"/>
      <c r="CM14" s="23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</row>
    <row r="15" spans="1:107" x14ac:dyDescent="0.35">
      <c r="A15" s="31" t="s">
        <v>60</v>
      </c>
      <c r="B15" s="31"/>
      <c r="C15" s="5" t="s">
        <v>0</v>
      </c>
      <c r="D15" s="12"/>
      <c r="E15" s="13"/>
      <c r="F15" s="7"/>
      <c r="G15" s="7"/>
      <c r="H15" s="7"/>
      <c r="I15" s="7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22"/>
      <c r="CM15" s="23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</row>
    <row r="16" spans="1:107" x14ac:dyDescent="0.35">
      <c r="A16" s="31" t="s">
        <v>61</v>
      </c>
      <c r="B16" s="31"/>
      <c r="C16" s="5" t="s">
        <v>0</v>
      </c>
      <c r="D16" s="12"/>
      <c r="E16" s="13"/>
      <c r="F16" s="7"/>
      <c r="G16" s="7"/>
      <c r="H16" s="7"/>
      <c r="I16" s="7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22"/>
      <c r="CM16" s="23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</row>
    <row r="17" spans="1:110" x14ac:dyDescent="0.35">
      <c r="A17" s="31" t="s">
        <v>62</v>
      </c>
      <c r="B17" s="31"/>
      <c r="C17" s="5" t="s">
        <v>0</v>
      </c>
      <c r="D17" s="12"/>
      <c r="E17" s="13"/>
      <c r="F17" s="7"/>
      <c r="G17" s="7"/>
      <c r="H17" s="7"/>
      <c r="I17" s="7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22"/>
      <c r="CM17" s="23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</row>
    <row r="18" spans="1:110" x14ac:dyDescent="0.35">
      <c r="A18" s="31" t="s">
        <v>63</v>
      </c>
      <c r="B18" s="31"/>
      <c r="C18" s="5" t="s">
        <v>0</v>
      </c>
      <c r="D18" s="12"/>
      <c r="E18" s="13"/>
      <c r="F18" s="7"/>
      <c r="G18" s="7"/>
      <c r="H18" s="7"/>
      <c r="I18" s="7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22"/>
      <c r="CM18" s="23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</row>
    <row r="19" spans="1:110" x14ac:dyDescent="0.35">
      <c r="A19" s="31" t="s">
        <v>64</v>
      </c>
      <c r="B19" s="31"/>
      <c r="C19" s="5" t="s">
        <v>0</v>
      </c>
      <c r="D19" s="12"/>
      <c r="E19" s="13"/>
      <c r="F19" s="7"/>
      <c r="G19" s="7"/>
      <c r="H19" s="7"/>
      <c r="I19" s="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22"/>
      <c r="CM19" s="23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</row>
    <row r="20" spans="1:110" x14ac:dyDescent="0.35">
      <c r="A20" s="31" t="s">
        <v>65</v>
      </c>
      <c r="B20" s="31"/>
      <c r="C20" s="5" t="s">
        <v>0</v>
      </c>
      <c r="D20" s="12"/>
      <c r="E20" s="13"/>
      <c r="F20" s="7"/>
      <c r="G20" s="7"/>
      <c r="H20" s="7"/>
      <c r="I20" s="7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22"/>
      <c r="CM20" s="23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</row>
    <row r="21" spans="1:110" x14ac:dyDescent="0.35">
      <c r="A21" s="31" t="s">
        <v>78</v>
      </c>
      <c r="B21" s="31"/>
      <c r="C21" s="5" t="s">
        <v>0</v>
      </c>
      <c r="D21" s="12"/>
      <c r="E21" s="13"/>
      <c r="F21" s="7"/>
      <c r="G21" s="7"/>
      <c r="H21" s="7"/>
      <c r="I21" s="7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22"/>
      <c r="CM21" s="23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</row>
    <row r="22" spans="1:110" x14ac:dyDescent="0.35">
      <c r="A22" s="31" t="s">
        <v>79</v>
      </c>
      <c r="B22" s="31"/>
      <c r="C22" s="5" t="s">
        <v>0</v>
      </c>
      <c r="D22" s="12"/>
      <c r="E22" s="13"/>
      <c r="F22" s="7"/>
      <c r="G22" s="7"/>
      <c r="H22" s="7"/>
      <c r="I22" s="7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22"/>
      <c r="CM22" s="23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</row>
    <row r="23" spans="1:110" x14ac:dyDescent="0.35">
      <c r="A23" s="31" t="s">
        <v>84</v>
      </c>
      <c r="B23" s="31"/>
      <c r="C23" s="5" t="s">
        <v>0</v>
      </c>
      <c r="D23" s="12"/>
      <c r="E23" s="13"/>
      <c r="F23" s="7"/>
      <c r="G23" s="7"/>
      <c r="H23" s="7"/>
      <c r="I23" s="7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22"/>
      <c r="CM23" s="23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</row>
    <row r="24" spans="1:110" x14ac:dyDescent="0.35">
      <c r="A24" s="31" t="s">
        <v>93</v>
      </c>
      <c r="B24" s="31"/>
      <c r="C24" s="5" t="s">
        <v>0</v>
      </c>
      <c r="D24" s="12"/>
      <c r="E24" s="13"/>
      <c r="F24" s="7"/>
      <c r="G24" s="7"/>
      <c r="H24" s="7"/>
      <c r="I24" s="7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22"/>
      <c r="CM24" s="23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</row>
    <row r="25" spans="1:110" x14ac:dyDescent="0.35">
      <c r="A25" s="29"/>
      <c r="B25" s="29"/>
      <c r="C25" s="5"/>
      <c r="D25" s="12"/>
      <c r="E25" s="13"/>
      <c r="F25" s="7"/>
      <c r="G25" s="7"/>
      <c r="H25" s="7"/>
      <c r="I25" s="7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22"/>
      <c r="CM25" s="23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</row>
    <row r="26" spans="1:110" s="2" customFormat="1" ht="41.25" customHeight="1" x14ac:dyDescent="0.35">
      <c r="A26" s="67" t="s">
        <v>39</v>
      </c>
      <c r="B26" s="69" t="s">
        <v>40</v>
      </c>
      <c r="C26" s="71" t="s">
        <v>41</v>
      </c>
      <c r="D26" s="72"/>
      <c r="E26" s="71" t="s">
        <v>42</v>
      </c>
      <c r="F26" s="72"/>
      <c r="G26" s="80"/>
      <c r="H26" s="80"/>
      <c r="I26" s="80"/>
      <c r="J26" s="42" t="s">
        <v>43</v>
      </c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4"/>
      <c r="AD26" s="42" t="s">
        <v>94</v>
      </c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4"/>
      <c r="AX26" s="42" t="s">
        <v>95</v>
      </c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4"/>
      <c r="BR26" s="52" t="s">
        <v>44</v>
      </c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4"/>
      <c r="CL26" s="65" t="s">
        <v>45</v>
      </c>
      <c r="CM26" s="34" t="s">
        <v>46</v>
      </c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</row>
    <row r="27" spans="1:110" s="16" customFormat="1" ht="40" customHeight="1" x14ac:dyDescent="0.35">
      <c r="A27" s="68"/>
      <c r="B27" s="70"/>
      <c r="C27" s="73"/>
      <c r="D27" s="74"/>
      <c r="E27" s="73"/>
      <c r="F27" s="74"/>
      <c r="G27" s="30" t="s">
        <v>186</v>
      </c>
      <c r="H27" s="30" t="s">
        <v>185</v>
      </c>
      <c r="I27" s="30" t="s">
        <v>187</v>
      </c>
      <c r="J27" s="15">
        <f>D5</f>
        <v>0</v>
      </c>
      <c r="K27" s="15">
        <f>D6</f>
        <v>0</v>
      </c>
      <c r="L27" s="15">
        <f>D7</f>
        <v>0</v>
      </c>
      <c r="M27" s="15">
        <f>D8</f>
        <v>0</v>
      </c>
      <c r="N27" s="15">
        <f>D9</f>
        <v>0</v>
      </c>
      <c r="O27" s="15">
        <f>D10</f>
        <v>0</v>
      </c>
      <c r="P27" s="15">
        <f>D11</f>
        <v>0</v>
      </c>
      <c r="Q27" s="15">
        <f>D12</f>
        <v>0</v>
      </c>
      <c r="R27" s="15">
        <f>D13</f>
        <v>0</v>
      </c>
      <c r="S27" s="15">
        <f>D14</f>
        <v>0</v>
      </c>
      <c r="T27" s="15">
        <f>D15</f>
        <v>0</v>
      </c>
      <c r="U27" s="15">
        <f>D16</f>
        <v>0</v>
      </c>
      <c r="V27" s="15">
        <f>D17</f>
        <v>0</v>
      </c>
      <c r="W27" s="15">
        <f>D18</f>
        <v>0</v>
      </c>
      <c r="X27" s="15">
        <f>D19</f>
        <v>0</v>
      </c>
      <c r="Y27" s="15">
        <f>D20</f>
        <v>0</v>
      </c>
      <c r="Z27" s="15">
        <f>D21</f>
        <v>0</v>
      </c>
      <c r="AA27" s="15">
        <f>D22</f>
        <v>0</v>
      </c>
      <c r="AB27" s="15">
        <f>D23</f>
        <v>0</v>
      </c>
      <c r="AC27" s="15">
        <f>D24</f>
        <v>0</v>
      </c>
      <c r="AD27" s="15">
        <f>J27</f>
        <v>0</v>
      </c>
      <c r="AE27" s="15">
        <f t="shared" ref="AE27:BQ27" si="0">K27</f>
        <v>0</v>
      </c>
      <c r="AF27" s="15">
        <f t="shared" si="0"/>
        <v>0</v>
      </c>
      <c r="AG27" s="15">
        <f t="shared" si="0"/>
        <v>0</v>
      </c>
      <c r="AH27" s="15">
        <f t="shared" si="0"/>
        <v>0</v>
      </c>
      <c r="AI27" s="15">
        <f t="shared" si="0"/>
        <v>0</v>
      </c>
      <c r="AJ27" s="15">
        <f t="shared" si="0"/>
        <v>0</v>
      </c>
      <c r="AK27" s="15">
        <f t="shared" si="0"/>
        <v>0</v>
      </c>
      <c r="AL27" s="15">
        <f t="shared" si="0"/>
        <v>0</v>
      </c>
      <c r="AM27" s="15">
        <f t="shared" si="0"/>
        <v>0</v>
      </c>
      <c r="AN27" s="15">
        <f t="shared" si="0"/>
        <v>0</v>
      </c>
      <c r="AO27" s="15">
        <f t="shared" si="0"/>
        <v>0</v>
      </c>
      <c r="AP27" s="15">
        <f t="shared" si="0"/>
        <v>0</v>
      </c>
      <c r="AQ27" s="15">
        <f t="shared" si="0"/>
        <v>0</v>
      </c>
      <c r="AR27" s="15">
        <f t="shared" si="0"/>
        <v>0</v>
      </c>
      <c r="AS27" s="15">
        <f t="shared" si="0"/>
        <v>0</v>
      </c>
      <c r="AT27" s="15">
        <f t="shared" si="0"/>
        <v>0</v>
      </c>
      <c r="AU27" s="15">
        <f t="shared" si="0"/>
        <v>0</v>
      </c>
      <c r="AV27" s="15">
        <f t="shared" si="0"/>
        <v>0</v>
      </c>
      <c r="AW27" s="15">
        <f t="shared" si="0"/>
        <v>0</v>
      </c>
      <c r="AX27" s="15">
        <f t="shared" si="0"/>
        <v>0</v>
      </c>
      <c r="AY27" s="15">
        <f t="shared" si="0"/>
        <v>0</v>
      </c>
      <c r="AZ27" s="15">
        <f t="shared" si="0"/>
        <v>0</v>
      </c>
      <c r="BA27" s="15">
        <f t="shared" si="0"/>
        <v>0</v>
      </c>
      <c r="BB27" s="15">
        <f t="shared" si="0"/>
        <v>0</v>
      </c>
      <c r="BC27" s="15">
        <f t="shared" si="0"/>
        <v>0</v>
      </c>
      <c r="BD27" s="15">
        <f t="shared" si="0"/>
        <v>0</v>
      </c>
      <c r="BE27" s="15">
        <f t="shared" si="0"/>
        <v>0</v>
      </c>
      <c r="BF27" s="15">
        <f t="shared" si="0"/>
        <v>0</v>
      </c>
      <c r="BG27" s="15">
        <f t="shared" si="0"/>
        <v>0</v>
      </c>
      <c r="BH27" s="15">
        <f t="shared" si="0"/>
        <v>0</v>
      </c>
      <c r="BI27" s="15">
        <f t="shared" si="0"/>
        <v>0</v>
      </c>
      <c r="BJ27" s="15">
        <f t="shared" si="0"/>
        <v>0</v>
      </c>
      <c r="BK27" s="15">
        <f t="shared" si="0"/>
        <v>0</v>
      </c>
      <c r="BL27" s="15">
        <f t="shared" si="0"/>
        <v>0</v>
      </c>
      <c r="BM27" s="15">
        <f t="shared" si="0"/>
        <v>0</v>
      </c>
      <c r="BN27" s="15">
        <f t="shared" si="0"/>
        <v>0</v>
      </c>
      <c r="BO27" s="15">
        <f t="shared" si="0"/>
        <v>0</v>
      </c>
      <c r="BP27" s="15">
        <f t="shared" si="0"/>
        <v>0</v>
      </c>
      <c r="BQ27" s="15">
        <f t="shared" si="0"/>
        <v>0</v>
      </c>
      <c r="BR27" s="28">
        <f>J27</f>
        <v>0</v>
      </c>
      <c r="BS27" s="28">
        <f t="shared" ref="BS27:CK27" si="1">K27</f>
        <v>0</v>
      </c>
      <c r="BT27" s="28">
        <f t="shared" si="1"/>
        <v>0</v>
      </c>
      <c r="BU27" s="28">
        <f t="shared" si="1"/>
        <v>0</v>
      </c>
      <c r="BV27" s="28">
        <f t="shared" si="1"/>
        <v>0</v>
      </c>
      <c r="BW27" s="28">
        <f t="shared" si="1"/>
        <v>0</v>
      </c>
      <c r="BX27" s="28">
        <f t="shared" si="1"/>
        <v>0</v>
      </c>
      <c r="BY27" s="28">
        <f t="shared" si="1"/>
        <v>0</v>
      </c>
      <c r="BZ27" s="28">
        <f t="shared" si="1"/>
        <v>0</v>
      </c>
      <c r="CA27" s="28">
        <f t="shared" si="1"/>
        <v>0</v>
      </c>
      <c r="CB27" s="28">
        <f t="shared" si="1"/>
        <v>0</v>
      </c>
      <c r="CC27" s="28">
        <f t="shared" si="1"/>
        <v>0</v>
      </c>
      <c r="CD27" s="28">
        <f t="shared" si="1"/>
        <v>0</v>
      </c>
      <c r="CE27" s="28">
        <f t="shared" si="1"/>
        <v>0</v>
      </c>
      <c r="CF27" s="28">
        <f t="shared" si="1"/>
        <v>0</v>
      </c>
      <c r="CG27" s="28">
        <f t="shared" si="1"/>
        <v>0</v>
      </c>
      <c r="CH27" s="28">
        <f t="shared" si="1"/>
        <v>0</v>
      </c>
      <c r="CI27" s="28">
        <f t="shared" si="1"/>
        <v>0</v>
      </c>
      <c r="CJ27" s="28">
        <f t="shared" si="1"/>
        <v>0</v>
      </c>
      <c r="CK27" s="28">
        <f t="shared" si="1"/>
        <v>0</v>
      </c>
      <c r="CL27" s="66"/>
      <c r="CM27" s="25">
        <f>BR27</f>
        <v>0</v>
      </c>
      <c r="CN27" s="25">
        <f t="shared" ref="CN27:DF27" si="2">BS27</f>
        <v>0</v>
      </c>
      <c r="CO27" s="25">
        <f t="shared" si="2"/>
        <v>0</v>
      </c>
      <c r="CP27" s="25">
        <f t="shared" si="2"/>
        <v>0</v>
      </c>
      <c r="CQ27" s="25">
        <f t="shared" si="2"/>
        <v>0</v>
      </c>
      <c r="CR27" s="25">
        <f t="shared" si="2"/>
        <v>0</v>
      </c>
      <c r="CS27" s="25">
        <f t="shared" si="2"/>
        <v>0</v>
      </c>
      <c r="CT27" s="25">
        <f t="shared" si="2"/>
        <v>0</v>
      </c>
      <c r="CU27" s="25">
        <f t="shared" si="2"/>
        <v>0</v>
      </c>
      <c r="CV27" s="25">
        <f t="shared" si="2"/>
        <v>0</v>
      </c>
      <c r="CW27" s="25">
        <f t="shared" si="2"/>
        <v>0</v>
      </c>
      <c r="CX27" s="25">
        <f t="shared" si="2"/>
        <v>0</v>
      </c>
      <c r="CY27" s="25">
        <f t="shared" si="2"/>
        <v>0</v>
      </c>
      <c r="CZ27" s="25">
        <f t="shared" si="2"/>
        <v>0</v>
      </c>
      <c r="DA27" s="25">
        <f t="shared" si="2"/>
        <v>0</v>
      </c>
      <c r="DB27" s="25">
        <f t="shared" si="2"/>
        <v>0</v>
      </c>
      <c r="DC27" s="25">
        <f t="shared" si="2"/>
        <v>0</v>
      </c>
      <c r="DD27" s="25">
        <f t="shared" si="2"/>
        <v>0</v>
      </c>
      <c r="DE27" s="25">
        <f t="shared" si="2"/>
        <v>0</v>
      </c>
      <c r="DF27" s="25">
        <f t="shared" si="2"/>
        <v>0</v>
      </c>
    </row>
    <row r="28" spans="1:110" ht="33" customHeight="1" x14ac:dyDescent="0.35">
      <c r="A28" s="57">
        <v>1</v>
      </c>
      <c r="B28" s="55" t="s">
        <v>66</v>
      </c>
      <c r="C28" s="57">
        <v>1</v>
      </c>
      <c r="D28" s="55" t="s">
        <v>81</v>
      </c>
      <c r="E28" s="11">
        <v>1</v>
      </c>
      <c r="F28" s="24" t="s">
        <v>98</v>
      </c>
      <c r="G28" s="24" t="s">
        <v>98</v>
      </c>
      <c r="H28" s="24" t="s">
        <v>98</v>
      </c>
      <c r="I28" s="82" t="s">
        <v>98</v>
      </c>
      <c r="J28" s="27" t="b">
        <f>G28=H28</f>
        <v>1</v>
      </c>
      <c r="K28" s="27" t="b">
        <f>G28=I28</f>
        <v>1</v>
      </c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32" t="e">
        <f t="shared" ref="BR28:CK28" si="3">AVERAGEIF(J28:J37,"&gt;0")</f>
        <v>#DIV/0!</v>
      </c>
      <c r="BS28" s="32" t="e">
        <f t="shared" si="3"/>
        <v>#DIV/0!</v>
      </c>
      <c r="BT28" s="32" t="e">
        <f t="shared" si="3"/>
        <v>#DIV/0!</v>
      </c>
      <c r="BU28" s="32" t="e">
        <f t="shared" si="3"/>
        <v>#DIV/0!</v>
      </c>
      <c r="BV28" s="32" t="e">
        <f t="shared" si="3"/>
        <v>#DIV/0!</v>
      </c>
      <c r="BW28" s="32" t="e">
        <f t="shared" si="3"/>
        <v>#DIV/0!</v>
      </c>
      <c r="BX28" s="32" t="e">
        <f t="shared" si="3"/>
        <v>#DIV/0!</v>
      </c>
      <c r="BY28" s="32" t="e">
        <f t="shared" si="3"/>
        <v>#DIV/0!</v>
      </c>
      <c r="BZ28" s="32" t="e">
        <f t="shared" si="3"/>
        <v>#DIV/0!</v>
      </c>
      <c r="CA28" s="32" t="e">
        <f t="shared" si="3"/>
        <v>#DIV/0!</v>
      </c>
      <c r="CB28" s="32" t="e">
        <f t="shared" si="3"/>
        <v>#DIV/0!</v>
      </c>
      <c r="CC28" s="32" t="e">
        <f t="shared" si="3"/>
        <v>#DIV/0!</v>
      </c>
      <c r="CD28" s="32" t="e">
        <f t="shared" si="3"/>
        <v>#DIV/0!</v>
      </c>
      <c r="CE28" s="32" t="e">
        <f t="shared" si="3"/>
        <v>#DIV/0!</v>
      </c>
      <c r="CF28" s="32" t="e">
        <f t="shared" si="3"/>
        <v>#DIV/0!</v>
      </c>
      <c r="CG28" s="32" t="e">
        <f t="shared" si="3"/>
        <v>#DIV/0!</v>
      </c>
      <c r="CH28" s="32" t="e">
        <f t="shared" si="3"/>
        <v>#DIV/0!</v>
      </c>
      <c r="CI28" s="32" t="e">
        <f t="shared" si="3"/>
        <v>#DIV/0!</v>
      </c>
      <c r="CJ28" s="32" t="e">
        <f t="shared" si="3"/>
        <v>#DIV/0!</v>
      </c>
      <c r="CK28" s="32" t="e">
        <f t="shared" si="3"/>
        <v>#DIV/0!</v>
      </c>
      <c r="CL28" s="32">
        <f>3%</f>
        <v>0.03</v>
      </c>
      <c r="CM28" s="32" t="e">
        <f t="shared" ref="CM28:DF28" si="4">BR28*$CL$28</f>
        <v>#DIV/0!</v>
      </c>
      <c r="CN28" s="32" t="e">
        <f t="shared" si="4"/>
        <v>#DIV/0!</v>
      </c>
      <c r="CO28" s="32" t="e">
        <f t="shared" si="4"/>
        <v>#DIV/0!</v>
      </c>
      <c r="CP28" s="32" t="e">
        <f t="shared" si="4"/>
        <v>#DIV/0!</v>
      </c>
      <c r="CQ28" s="32" t="e">
        <f t="shared" si="4"/>
        <v>#DIV/0!</v>
      </c>
      <c r="CR28" s="32" t="e">
        <f t="shared" si="4"/>
        <v>#DIV/0!</v>
      </c>
      <c r="CS28" s="32" t="e">
        <f t="shared" si="4"/>
        <v>#DIV/0!</v>
      </c>
      <c r="CT28" s="32" t="e">
        <f t="shared" si="4"/>
        <v>#DIV/0!</v>
      </c>
      <c r="CU28" s="32" t="e">
        <f t="shared" si="4"/>
        <v>#DIV/0!</v>
      </c>
      <c r="CV28" s="32" t="e">
        <f t="shared" si="4"/>
        <v>#DIV/0!</v>
      </c>
      <c r="CW28" s="32" t="e">
        <f t="shared" si="4"/>
        <v>#DIV/0!</v>
      </c>
      <c r="CX28" s="32" t="e">
        <f t="shared" si="4"/>
        <v>#DIV/0!</v>
      </c>
      <c r="CY28" s="32" t="e">
        <f t="shared" si="4"/>
        <v>#DIV/0!</v>
      </c>
      <c r="CZ28" s="32" t="e">
        <f t="shared" si="4"/>
        <v>#DIV/0!</v>
      </c>
      <c r="DA28" s="32" t="e">
        <f t="shared" si="4"/>
        <v>#DIV/0!</v>
      </c>
      <c r="DB28" s="32" t="e">
        <f t="shared" si="4"/>
        <v>#DIV/0!</v>
      </c>
      <c r="DC28" s="32" t="e">
        <f t="shared" si="4"/>
        <v>#DIV/0!</v>
      </c>
      <c r="DD28" s="32" t="e">
        <f t="shared" si="4"/>
        <v>#DIV/0!</v>
      </c>
      <c r="DE28" s="32" t="e">
        <f t="shared" si="4"/>
        <v>#DIV/0!</v>
      </c>
      <c r="DF28" s="32" t="e">
        <f t="shared" si="4"/>
        <v>#DIV/0!</v>
      </c>
    </row>
    <row r="29" spans="1:110" ht="33" customHeight="1" x14ac:dyDescent="0.35">
      <c r="A29" s="58"/>
      <c r="B29" s="56"/>
      <c r="C29" s="58"/>
      <c r="D29" s="56"/>
      <c r="E29" s="11">
        <v>2</v>
      </c>
      <c r="F29" s="24" t="s">
        <v>99</v>
      </c>
      <c r="G29" s="24" t="s">
        <v>99</v>
      </c>
      <c r="H29" s="24" t="s">
        <v>99</v>
      </c>
      <c r="I29" s="82" t="s">
        <v>99</v>
      </c>
      <c r="J29" s="27" t="b">
        <f t="shared" ref="J29:J34" si="5">G29=H29</f>
        <v>1</v>
      </c>
      <c r="K29" s="27" t="b">
        <f t="shared" ref="K29:K92" si="6">G29=I29</f>
        <v>1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</row>
    <row r="30" spans="1:110" ht="45" customHeight="1" x14ac:dyDescent="0.35">
      <c r="A30" s="58"/>
      <c r="B30" s="56"/>
      <c r="C30" s="58"/>
      <c r="D30" s="56"/>
      <c r="E30" s="11">
        <v>3</v>
      </c>
      <c r="F30" s="24" t="s">
        <v>100</v>
      </c>
      <c r="G30" s="24" t="s">
        <v>100</v>
      </c>
      <c r="H30" s="24" t="s">
        <v>100</v>
      </c>
      <c r="I30" s="82" t="s">
        <v>100</v>
      </c>
      <c r="J30" s="27" t="b">
        <f t="shared" si="5"/>
        <v>1</v>
      </c>
      <c r="K30" s="27" t="b">
        <f t="shared" si="6"/>
        <v>1</v>
      </c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</row>
    <row r="31" spans="1:110" ht="33" customHeight="1" x14ac:dyDescent="0.35">
      <c r="A31" s="58"/>
      <c r="B31" s="56"/>
      <c r="C31" s="58"/>
      <c r="D31" s="56"/>
      <c r="E31" s="11">
        <v>4</v>
      </c>
      <c r="F31" s="24" t="s">
        <v>101</v>
      </c>
      <c r="G31" s="24" t="s">
        <v>101</v>
      </c>
      <c r="H31" s="24" t="s">
        <v>101</v>
      </c>
      <c r="I31" s="82" t="s">
        <v>101</v>
      </c>
      <c r="J31" s="27" t="b">
        <f t="shared" si="5"/>
        <v>1</v>
      </c>
      <c r="K31" s="27" t="b">
        <f t="shared" si="6"/>
        <v>1</v>
      </c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</row>
    <row r="32" spans="1:110" ht="66" customHeight="1" x14ac:dyDescent="0.35">
      <c r="A32" s="58"/>
      <c r="B32" s="56"/>
      <c r="C32" s="58"/>
      <c r="D32" s="56"/>
      <c r="E32" s="11">
        <v>5</v>
      </c>
      <c r="F32" s="24" t="s">
        <v>102</v>
      </c>
      <c r="G32" s="24" t="s">
        <v>102</v>
      </c>
      <c r="H32" s="24" t="s">
        <v>102</v>
      </c>
      <c r="I32" s="82" t="s">
        <v>102</v>
      </c>
      <c r="J32" s="27" t="b">
        <f t="shared" si="5"/>
        <v>1</v>
      </c>
      <c r="K32" s="27" t="b">
        <f t="shared" si="6"/>
        <v>1</v>
      </c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</row>
    <row r="33" spans="1:110" ht="33" customHeight="1" x14ac:dyDescent="0.35">
      <c r="A33" s="58"/>
      <c r="B33" s="56"/>
      <c r="C33" s="58"/>
      <c r="D33" s="56"/>
      <c r="E33" s="11">
        <v>6</v>
      </c>
      <c r="F33" s="24" t="s">
        <v>103</v>
      </c>
      <c r="G33" s="24" t="s">
        <v>103</v>
      </c>
      <c r="H33" s="24" t="s">
        <v>103</v>
      </c>
      <c r="I33" s="82" t="s">
        <v>103</v>
      </c>
      <c r="J33" s="27" t="b">
        <f t="shared" si="5"/>
        <v>1</v>
      </c>
      <c r="K33" s="27" t="b">
        <f t="shared" si="6"/>
        <v>1</v>
      </c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</row>
    <row r="34" spans="1:110" ht="33" customHeight="1" x14ac:dyDescent="0.35">
      <c r="A34" s="58"/>
      <c r="B34" s="56"/>
      <c r="C34" s="58"/>
      <c r="D34" s="56"/>
      <c r="E34" s="11">
        <v>7</v>
      </c>
      <c r="F34" s="24" t="s">
        <v>104</v>
      </c>
      <c r="G34" s="24" t="s">
        <v>104</v>
      </c>
      <c r="H34" s="24" t="s">
        <v>104</v>
      </c>
      <c r="I34" s="82" t="s">
        <v>104</v>
      </c>
      <c r="J34" s="27" t="b">
        <f t="shared" si="5"/>
        <v>1</v>
      </c>
      <c r="K34" s="27" t="b">
        <f t="shared" si="6"/>
        <v>1</v>
      </c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</row>
    <row r="35" spans="1:110" ht="42" customHeight="1" x14ac:dyDescent="0.35">
      <c r="A35" s="58"/>
      <c r="B35" s="56"/>
      <c r="C35" s="58"/>
      <c r="D35" s="56"/>
      <c r="E35" s="11">
        <v>8</v>
      </c>
      <c r="F35" s="24" t="s">
        <v>105</v>
      </c>
      <c r="G35" s="24" t="s">
        <v>105</v>
      </c>
      <c r="H35" s="24"/>
      <c r="I35" s="82" t="s">
        <v>105</v>
      </c>
      <c r="J35" s="27" t="b">
        <f>G35=H35</f>
        <v>0</v>
      </c>
      <c r="K35" s="27" t="b">
        <f t="shared" si="6"/>
        <v>1</v>
      </c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</row>
    <row r="36" spans="1:110" ht="33" customHeight="1" x14ac:dyDescent="0.35">
      <c r="A36" s="58"/>
      <c r="B36" s="56"/>
      <c r="C36" s="58"/>
      <c r="D36" s="56"/>
      <c r="E36" s="11">
        <v>9</v>
      </c>
      <c r="F36" s="24" t="s">
        <v>106</v>
      </c>
      <c r="G36" s="24" t="s">
        <v>106</v>
      </c>
      <c r="H36" s="24" t="s">
        <v>106</v>
      </c>
      <c r="I36" s="82" t="s">
        <v>106</v>
      </c>
      <c r="J36" s="27" t="b">
        <f>G36=H36</f>
        <v>1</v>
      </c>
      <c r="K36" s="27" t="b">
        <f t="shared" si="6"/>
        <v>1</v>
      </c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</row>
    <row r="37" spans="1:110" ht="33" customHeight="1" x14ac:dyDescent="0.35">
      <c r="A37" s="58"/>
      <c r="B37" s="56"/>
      <c r="C37" s="59"/>
      <c r="D37" s="60"/>
      <c r="E37" s="11">
        <v>10</v>
      </c>
      <c r="F37" s="24" t="s">
        <v>107</v>
      </c>
      <c r="G37" s="24" t="s">
        <v>107</v>
      </c>
      <c r="H37" s="24" t="s">
        <v>107</v>
      </c>
      <c r="I37" s="82" t="s">
        <v>107</v>
      </c>
      <c r="J37" s="27" t="b">
        <f>G37=H37</f>
        <v>1</v>
      </c>
      <c r="K37" s="27" t="b">
        <f t="shared" si="6"/>
        <v>1</v>
      </c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</row>
    <row r="38" spans="1:110" ht="33" customHeight="1" x14ac:dyDescent="0.35">
      <c r="A38" s="58"/>
      <c r="B38" s="56"/>
      <c r="C38" s="57">
        <v>2</v>
      </c>
      <c r="D38" s="55" t="s">
        <v>47</v>
      </c>
      <c r="E38" s="11">
        <v>1</v>
      </c>
      <c r="F38" s="24" t="s">
        <v>98</v>
      </c>
      <c r="G38" s="24" t="s">
        <v>98</v>
      </c>
      <c r="H38" s="24" t="s">
        <v>98</v>
      </c>
      <c r="I38" s="82" t="s">
        <v>98</v>
      </c>
      <c r="J38" s="27" t="b">
        <f>G38=H38</f>
        <v>1</v>
      </c>
      <c r="K38" s="27" t="b">
        <f t="shared" si="6"/>
        <v>1</v>
      </c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32" t="e">
        <f t="shared" ref="BR38:CK38" si="7">AVERAGEIF(J38:J47,"&gt;0")</f>
        <v>#DIV/0!</v>
      </c>
      <c r="BS38" s="32" t="e">
        <f t="shared" si="7"/>
        <v>#DIV/0!</v>
      </c>
      <c r="BT38" s="32" t="e">
        <f t="shared" si="7"/>
        <v>#DIV/0!</v>
      </c>
      <c r="BU38" s="32" t="e">
        <f t="shared" si="7"/>
        <v>#DIV/0!</v>
      </c>
      <c r="BV38" s="32" t="e">
        <f t="shared" si="7"/>
        <v>#DIV/0!</v>
      </c>
      <c r="BW38" s="32" t="e">
        <f t="shared" si="7"/>
        <v>#DIV/0!</v>
      </c>
      <c r="BX38" s="32" t="e">
        <f t="shared" si="7"/>
        <v>#DIV/0!</v>
      </c>
      <c r="BY38" s="32" t="e">
        <f t="shared" si="7"/>
        <v>#DIV/0!</v>
      </c>
      <c r="BZ38" s="32" t="e">
        <f t="shared" si="7"/>
        <v>#DIV/0!</v>
      </c>
      <c r="CA38" s="32" t="e">
        <f t="shared" si="7"/>
        <v>#DIV/0!</v>
      </c>
      <c r="CB38" s="32" t="e">
        <f t="shared" si="7"/>
        <v>#DIV/0!</v>
      </c>
      <c r="CC38" s="32" t="e">
        <f t="shared" si="7"/>
        <v>#DIV/0!</v>
      </c>
      <c r="CD38" s="32" t="e">
        <f t="shared" si="7"/>
        <v>#DIV/0!</v>
      </c>
      <c r="CE38" s="32" t="e">
        <f t="shared" si="7"/>
        <v>#DIV/0!</v>
      </c>
      <c r="CF38" s="32" t="e">
        <f t="shared" si="7"/>
        <v>#DIV/0!</v>
      </c>
      <c r="CG38" s="32" t="e">
        <f t="shared" si="7"/>
        <v>#DIV/0!</v>
      </c>
      <c r="CH38" s="32" t="e">
        <f t="shared" si="7"/>
        <v>#DIV/0!</v>
      </c>
      <c r="CI38" s="32" t="e">
        <f t="shared" si="7"/>
        <v>#DIV/0!</v>
      </c>
      <c r="CJ38" s="32" t="e">
        <f t="shared" si="7"/>
        <v>#DIV/0!</v>
      </c>
      <c r="CK38" s="32" t="e">
        <f t="shared" si="7"/>
        <v>#DIV/0!</v>
      </c>
      <c r="CL38" s="32">
        <f>3%</f>
        <v>0.03</v>
      </c>
      <c r="CM38" s="32" t="e">
        <f t="shared" ref="CM38:DF38" si="8">BR38*$CL$38</f>
        <v>#DIV/0!</v>
      </c>
      <c r="CN38" s="32" t="e">
        <f t="shared" si="8"/>
        <v>#DIV/0!</v>
      </c>
      <c r="CO38" s="32" t="e">
        <f t="shared" si="8"/>
        <v>#DIV/0!</v>
      </c>
      <c r="CP38" s="32" t="e">
        <f t="shared" si="8"/>
        <v>#DIV/0!</v>
      </c>
      <c r="CQ38" s="32" t="e">
        <f t="shared" si="8"/>
        <v>#DIV/0!</v>
      </c>
      <c r="CR38" s="32" t="e">
        <f t="shared" si="8"/>
        <v>#DIV/0!</v>
      </c>
      <c r="CS38" s="32" t="e">
        <f t="shared" si="8"/>
        <v>#DIV/0!</v>
      </c>
      <c r="CT38" s="32" t="e">
        <f t="shared" si="8"/>
        <v>#DIV/0!</v>
      </c>
      <c r="CU38" s="32" t="e">
        <f t="shared" si="8"/>
        <v>#DIV/0!</v>
      </c>
      <c r="CV38" s="32" t="e">
        <f t="shared" si="8"/>
        <v>#DIV/0!</v>
      </c>
      <c r="CW38" s="32" t="e">
        <f t="shared" si="8"/>
        <v>#DIV/0!</v>
      </c>
      <c r="CX38" s="32" t="e">
        <f t="shared" si="8"/>
        <v>#DIV/0!</v>
      </c>
      <c r="CY38" s="32" t="e">
        <f t="shared" si="8"/>
        <v>#DIV/0!</v>
      </c>
      <c r="CZ38" s="32" t="e">
        <f t="shared" si="8"/>
        <v>#DIV/0!</v>
      </c>
      <c r="DA38" s="32" t="e">
        <f t="shared" si="8"/>
        <v>#DIV/0!</v>
      </c>
      <c r="DB38" s="32" t="e">
        <f t="shared" si="8"/>
        <v>#DIV/0!</v>
      </c>
      <c r="DC38" s="32" t="e">
        <f t="shared" si="8"/>
        <v>#DIV/0!</v>
      </c>
      <c r="DD38" s="32" t="e">
        <f t="shared" si="8"/>
        <v>#DIV/0!</v>
      </c>
      <c r="DE38" s="32" t="e">
        <f t="shared" si="8"/>
        <v>#DIV/0!</v>
      </c>
      <c r="DF38" s="32" t="e">
        <f t="shared" si="8"/>
        <v>#DIV/0!</v>
      </c>
    </row>
    <row r="39" spans="1:110" ht="33" customHeight="1" x14ac:dyDescent="0.35">
      <c r="A39" s="58"/>
      <c r="B39" s="56"/>
      <c r="C39" s="58"/>
      <c r="D39" s="56"/>
      <c r="E39" s="11">
        <v>2</v>
      </c>
      <c r="F39" s="24" t="s">
        <v>99</v>
      </c>
      <c r="G39" s="24" t="s">
        <v>99</v>
      </c>
      <c r="H39" s="24" t="s">
        <v>99</v>
      </c>
      <c r="I39" s="82" t="s">
        <v>99</v>
      </c>
      <c r="J39" s="27" t="b">
        <f>G39=H39</f>
        <v>1</v>
      </c>
      <c r="K39" s="27" t="b">
        <f t="shared" si="6"/>
        <v>1</v>
      </c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</row>
    <row r="40" spans="1:110" ht="51" customHeight="1" x14ac:dyDescent="0.35">
      <c r="A40" s="58"/>
      <c r="B40" s="56"/>
      <c r="C40" s="58"/>
      <c r="D40" s="56"/>
      <c r="E40" s="11">
        <v>3</v>
      </c>
      <c r="F40" s="24" t="s">
        <v>100</v>
      </c>
      <c r="G40" s="24" t="s">
        <v>100</v>
      </c>
      <c r="H40" s="24" t="s">
        <v>100</v>
      </c>
      <c r="I40" s="82" t="s">
        <v>100</v>
      </c>
      <c r="J40" s="27" t="b">
        <f>G40=H40</f>
        <v>1</v>
      </c>
      <c r="K40" s="27" t="b">
        <f t="shared" si="6"/>
        <v>1</v>
      </c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</row>
    <row r="41" spans="1:110" ht="33" customHeight="1" x14ac:dyDescent="0.35">
      <c r="A41" s="58"/>
      <c r="B41" s="56"/>
      <c r="C41" s="58"/>
      <c r="D41" s="56"/>
      <c r="E41" s="11">
        <v>4</v>
      </c>
      <c r="F41" s="24" t="s">
        <v>101</v>
      </c>
      <c r="G41" s="24" t="s">
        <v>101</v>
      </c>
      <c r="H41" s="24" t="s">
        <v>101</v>
      </c>
      <c r="I41" s="82" t="s">
        <v>101</v>
      </c>
      <c r="J41" s="27" t="b">
        <f>G41=H41</f>
        <v>1</v>
      </c>
      <c r="K41" s="27" t="b">
        <f t="shared" si="6"/>
        <v>1</v>
      </c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</row>
    <row r="42" spans="1:110" ht="33" customHeight="1" x14ac:dyDescent="0.35">
      <c r="A42" s="58"/>
      <c r="B42" s="56"/>
      <c r="C42" s="58"/>
      <c r="D42" s="56"/>
      <c r="E42" s="11">
        <v>5</v>
      </c>
      <c r="F42" s="24" t="s">
        <v>108</v>
      </c>
      <c r="G42" s="24" t="s">
        <v>108</v>
      </c>
      <c r="H42" s="24" t="s">
        <v>108</v>
      </c>
      <c r="I42" s="82" t="s">
        <v>108</v>
      </c>
      <c r="J42" s="27" t="b">
        <f>G42=H42</f>
        <v>1</v>
      </c>
      <c r="K42" s="27" t="b">
        <f t="shared" si="6"/>
        <v>1</v>
      </c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</row>
    <row r="43" spans="1:110" ht="33" customHeight="1" x14ac:dyDescent="0.35">
      <c r="A43" s="58"/>
      <c r="B43" s="56"/>
      <c r="C43" s="58"/>
      <c r="D43" s="56"/>
      <c r="E43" s="11">
        <v>6</v>
      </c>
      <c r="F43" s="24" t="s">
        <v>109</v>
      </c>
      <c r="G43" s="24" t="s">
        <v>109</v>
      </c>
      <c r="H43" s="24" t="s">
        <v>109</v>
      </c>
      <c r="I43" s="82" t="s">
        <v>109</v>
      </c>
      <c r="J43" s="27" t="b">
        <f>G43=H43</f>
        <v>1</v>
      </c>
      <c r="K43" s="27" t="b">
        <f t="shared" si="6"/>
        <v>1</v>
      </c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</row>
    <row r="44" spans="1:110" ht="33" customHeight="1" x14ac:dyDescent="0.35">
      <c r="A44" s="58"/>
      <c r="B44" s="56"/>
      <c r="C44" s="58"/>
      <c r="D44" s="56"/>
      <c r="E44" s="11">
        <v>7</v>
      </c>
      <c r="F44" s="24" t="s">
        <v>104</v>
      </c>
      <c r="G44" s="24" t="s">
        <v>104</v>
      </c>
      <c r="H44" s="24" t="s">
        <v>104</v>
      </c>
      <c r="I44" s="82" t="s">
        <v>104</v>
      </c>
      <c r="J44" s="27" t="b">
        <f>G44=H44</f>
        <v>1</v>
      </c>
      <c r="K44" s="27" t="b">
        <f t="shared" si="6"/>
        <v>1</v>
      </c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</row>
    <row r="45" spans="1:110" ht="33" customHeight="1" x14ac:dyDescent="0.35">
      <c r="A45" s="58"/>
      <c r="B45" s="56"/>
      <c r="C45" s="58"/>
      <c r="D45" s="56"/>
      <c r="E45" s="11">
        <v>8</v>
      </c>
      <c r="F45" s="24" t="s">
        <v>105</v>
      </c>
      <c r="G45" s="24" t="s">
        <v>105</v>
      </c>
      <c r="H45" s="24" t="s">
        <v>105</v>
      </c>
      <c r="I45" s="82" t="s">
        <v>105</v>
      </c>
      <c r="J45" s="27" t="b">
        <f>G45=H45</f>
        <v>1</v>
      </c>
      <c r="K45" s="27" t="b">
        <f t="shared" si="6"/>
        <v>1</v>
      </c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</row>
    <row r="46" spans="1:110" ht="33" customHeight="1" x14ac:dyDescent="0.35">
      <c r="A46" s="58"/>
      <c r="B46" s="56"/>
      <c r="C46" s="58"/>
      <c r="D46" s="56"/>
      <c r="E46" s="11">
        <v>9</v>
      </c>
      <c r="F46" s="24" t="s">
        <v>106</v>
      </c>
      <c r="G46" s="24" t="s">
        <v>106</v>
      </c>
      <c r="H46" s="24" t="s">
        <v>106</v>
      </c>
      <c r="I46" s="82" t="s">
        <v>106</v>
      </c>
      <c r="J46" s="27" t="b">
        <f>G46=H46</f>
        <v>1</v>
      </c>
      <c r="K46" s="27" t="b">
        <f t="shared" si="6"/>
        <v>1</v>
      </c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</row>
    <row r="47" spans="1:110" ht="33" customHeight="1" x14ac:dyDescent="0.35">
      <c r="A47" s="58"/>
      <c r="B47" s="56"/>
      <c r="C47" s="59"/>
      <c r="D47" s="60"/>
      <c r="E47" s="11">
        <v>10</v>
      </c>
      <c r="F47" s="24" t="s">
        <v>107</v>
      </c>
      <c r="G47" s="24" t="s">
        <v>107</v>
      </c>
      <c r="H47" s="24" t="s">
        <v>107</v>
      </c>
      <c r="I47" s="82" t="s">
        <v>107</v>
      </c>
      <c r="J47" s="27" t="b">
        <f>G47=H47</f>
        <v>1</v>
      </c>
      <c r="K47" s="27" t="b">
        <f t="shared" si="6"/>
        <v>1</v>
      </c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</row>
    <row r="48" spans="1:110" ht="33" customHeight="1" x14ac:dyDescent="0.35">
      <c r="A48" s="58"/>
      <c r="B48" s="56"/>
      <c r="C48" s="61">
        <v>3</v>
      </c>
      <c r="D48" s="55" t="s">
        <v>48</v>
      </c>
      <c r="E48" s="11">
        <v>1</v>
      </c>
      <c r="F48" s="24" t="s">
        <v>98</v>
      </c>
      <c r="G48" s="24" t="s">
        <v>98</v>
      </c>
      <c r="H48" s="24" t="s">
        <v>98</v>
      </c>
      <c r="I48" s="82" t="s">
        <v>98</v>
      </c>
      <c r="J48" s="27" t="b">
        <f>G48=H48</f>
        <v>1</v>
      </c>
      <c r="K48" s="27" t="b">
        <f t="shared" si="6"/>
        <v>1</v>
      </c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32" t="e">
        <f t="shared" ref="BR48:CK48" si="9">AVERAGEIF(J48:J57,"&gt;0")</f>
        <v>#DIV/0!</v>
      </c>
      <c r="BS48" s="32" t="e">
        <f t="shared" si="9"/>
        <v>#DIV/0!</v>
      </c>
      <c r="BT48" s="32" t="e">
        <f t="shared" si="9"/>
        <v>#DIV/0!</v>
      </c>
      <c r="BU48" s="32" t="e">
        <f t="shared" si="9"/>
        <v>#DIV/0!</v>
      </c>
      <c r="BV48" s="32" t="e">
        <f t="shared" si="9"/>
        <v>#DIV/0!</v>
      </c>
      <c r="BW48" s="32" t="e">
        <f t="shared" si="9"/>
        <v>#DIV/0!</v>
      </c>
      <c r="BX48" s="32" t="e">
        <f t="shared" si="9"/>
        <v>#DIV/0!</v>
      </c>
      <c r="BY48" s="32" t="e">
        <f t="shared" si="9"/>
        <v>#DIV/0!</v>
      </c>
      <c r="BZ48" s="32" t="e">
        <f t="shared" si="9"/>
        <v>#DIV/0!</v>
      </c>
      <c r="CA48" s="32" t="e">
        <f t="shared" si="9"/>
        <v>#DIV/0!</v>
      </c>
      <c r="CB48" s="32" t="e">
        <f t="shared" si="9"/>
        <v>#DIV/0!</v>
      </c>
      <c r="CC48" s="32" t="e">
        <f t="shared" si="9"/>
        <v>#DIV/0!</v>
      </c>
      <c r="CD48" s="32" t="e">
        <f t="shared" si="9"/>
        <v>#DIV/0!</v>
      </c>
      <c r="CE48" s="32" t="e">
        <f t="shared" si="9"/>
        <v>#DIV/0!</v>
      </c>
      <c r="CF48" s="32" t="e">
        <f t="shared" si="9"/>
        <v>#DIV/0!</v>
      </c>
      <c r="CG48" s="32" t="e">
        <f t="shared" si="9"/>
        <v>#DIV/0!</v>
      </c>
      <c r="CH48" s="32" t="e">
        <f t="shared" si="9"/>
        <v>#DIV/0!</v>
      </c>
      <c r="CI48" s="32" t="e">
        <f t="shared" si="9"/>
        <v>#DIV/0!</v>
      </c>
      <c r="CJ48" s="32" t="e">
        <f t="shared" si="9"/>
        <v>#DIV/0!</v>
      </c>
      <c r="CK48" s="32" t="e">
        <f t="shared" si="9"/>
        <v>#DIV/0!</v>
      </c>
      <c r="CL48" s="36">
        <f>4.5%</f>
        <v>4.4999999999999998E-2</v>
      </c>
      <c r="CM48" s="36" t="e">
        <f t="shared" ref="CM48:DF48" si="10">BR48*$CL$48</f>
        <v>#DIV/0!</v>
      </c>
      <c r="CN48" s="36" t="e">
        <f t="shared" si="10"/>
        <v>#DIV/0!</v>
      </c>
      <c r="CO48" s="36" t="e">
        <f t="shared" si="10"/>
        <v>#DIV/0!</v>
      </c>
      <c r="CP48" s="36" t="e">
        <f t="shared" si="10"/>
        <v>#DIV/0!</v>
      </c>
      <c r="CQ48" s="36" t="e">
        <f t="shared" si="10"/>
        <v>#DIV/0!</v>
      </c>
      <c r="CR48" s="36" t="e">
        <f t="shared" si="10"/>
        <v>#DIV/0!</v>
      </c>
      <c r="CS48" s="36" t="e">
        <f t="shared" si="10"/>
        <v>#DIV/0!</v>
      </c>
      <c r="CT48" s="36" t="e">
        <f t="shared" si="10"/>
        <v>#DIV/0!</v>
      </c>
      <c r="CU48" s="36" t="e">
        <f t="shared" si="10"/>
        <v>#DIV/0!</v>
      </c>
      <c r="CV48" s="36" t="e">
        <f t="shared" si="10"/>
        <v>#DIV/0!</v>
      </c>
      <c r="CW48" s="36" t="e">
        <f t="shared" si="10"/>
        <v>#DIV/0!</v>
      </c>
      <c r="CX48" s="36" t="e">
        <f t="shared" si="10"/>
        <v>#DIV/0!</v>
      </c>
      <c r="CY48" s="36" t="e">
        <f t="shared" si="10"/>
        <v>#DIV/0!</v>
      </c>
      <c r="CZ48" s="36" t="e">
        <f t="shared" si="10"/>
        <v>#DIV/0!</v>
      </c>
      <c r="DA48" s="36" t="e">
        <f t="shared" si="10"/>
        <v>#DIV/0!</v>
      </c>
      <c r="DB48" s="36" t="e">
        <f t="shared" si="10"/>
        <v>#DIV/0!</v>
      </c>
      <c r="DC48" s="36" t="e">
        <f t="shared" si="10"/>
        <v>#DIV/0!</v>
      </c>
      <c r="DD48" s="36" t="e">
        <f t="shared" si="10"/>
        <v>#DIV/0!</v>
      </c>
      <c r="DE48" s="36" t="e">
        <f t="shared" si="10"/>
        <v>#DIV/0!</v>
      </c>
      <c r="DF48" s="36" t="e">
        <f t="shared" si="10"/>
        <v>#DIV/0!</v>
      </c>
    </row>
    <row r="49" spans="1:110" ht="33" customHeight="1" x14ac:dyDescent="0.35">
      <c r="A49" s="58"/>
      <c r="B49" s="56"/>
      <c r="C49" s="62"/>
      <c r="D49" s="56"/>
      <c r="E49" s="11">
        <v>2</v>
      </c>
      <c r="F49" s="24" t="s">
        <v>99</v>
      </c>
      <c r="G49" s="24" t="s">
        <v>99</v>
      </c>
      <c r="H49" s="24" t="s">
        <v>99</v>
      </c>
      <c r="I49" s="82" t="s">
        <v>99</v>
      </c>
      <c r="J49" s="27" t="b">
        <f>G49=H49</f>
        <v>1</v>
      </c>
      <c r="K49" s="27" t="b">
        <f t="shared" si="6"/>
        <v>1</v>
      </c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</row>
    <row r="50" spans="1:110" ht="33" customHeight="1" x14ac:dyDescent="0.35">
      <c r="A50" s="58"/>
      <c r="B50" s="56"/>
      <c r="C50" s="62"/>
      <c r="D50" s="56"/>
      <c r="E50" s="11">
        <v>3</v>
      </c>
      <c r="F50" s="24" t="s">
        <v>100</v>
      </c>
      <c r="G50" s="24" t="s">
        <v>100</v>
      </c>
      <c r="H50" s="24" t="s">
        <v>100</v>
      </c>
      <c r="I50" s="82" t="s">
        <v>100</v>
      </c>
      <c r="J50" s="27" t="b">
        <f>G50=H50</f>
        <v>1</v>
      </c>
      <c r="K50" s="27" t="b">
        <f t="shared" si="6"/>
        <v>1</v>
      </c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</row>
    <row r="51" spans="1:110" ht="33" customHeight="1" x14ac:dyDescent="0.35">
      <c r="A51" s="58"/>
      <c r="B51" s="56"/>
      <c r="C51" s="62"/>
      <c r="D51" s="56"/>
      <c r="E51" s="11">
        <v>4</v>
      </c>
      <c r="F51" s="24" t="s">
        <v>101</v>
      </c>
      <c r="G51" s="24" t="s">
        <v>101</v>
      </c>
      <c r="H51" s="24" t="s">
        <v>101</v>
      </c>
      <c r="I51" s="82" t="s">
        <v>101</v>
      </c>
      <c r="J51" s="27" t="b">
        <f>G51=H51</f>
        <v>1</v>
      </c>
      <c r="K51" s="27" t="b">
        <f t="shared" si="6"/>
        <v>1</v>
      </c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</row>
    <row r="52" spans="1:110" ht="33" customHeight="1" x14ac:dyDescent="0.35">
      <c r="A52" s="58"/>
      <c r="B52" s="56"/>
      <c r="C52" s="62"/>
      <c r="D52" s="56"/>
      <c r="E52" s="11">
        <v>5</v>
      </c>
      <c r="F52" s="24" t="s">
        <v>110</v>
      </c>
      <c r="G52" s="24" t="s">
        <v>110</v>
      </c>
      <c r="H52" s="24" t="s">
        <v>110</v>
      </c>
      <c r="I52" s="82" t="s">
        <v>110</v>
      </c>
      <c r="J52" s="27" t="b">
        <f>G52=H52</f>
        <v>1</v>
      </c>
      <c r="K52" s="27" t="b">
        <f t="shared" si="6"/>
        <v>1</v>
      </c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</row>
    <row r="53" spans="1:110" ht="33" customHeight="1" x14ac:dyDescent="0.35">
      <c r="A53" s="58"/>
      <c r="B53" s="56"/>
      <c r="C53" s="62"/>
      <c r="D53" s="56"/>
      <c r="E53" s="11">
        <v>6</v>
      </c>
      <c r="F53" s="24" t="s">
        <v>111</v>
      </c>
      <c r="G53" s="24" t="s">
        <v>111</v>
      </c>
      <c r="H53" s="24" t="s">
        <v>111</v>
      </c>
      <c r="I53" s="82" t="s">
        <v>111</v>
      </c>
      <c r="J53" s="27" t="b">
        <f>G53=H53</f>
        <v>1</v>
      </c>
      <c r="K53" s="27" t="b">
        <f t="shared" si="6"/>
        <v>1</v>
      </c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</row>
    <row r="54" spans="1:110" ht="33" customHeight="1" x14ac:dyDescent="0.35">
      <c r="A54" s="58"/>
      <c r="B54" s="56"/>
      <c r="C54" s="62"/>
      <c r="D54" s="56"/>
      <c r="E54" s="11">
        <v>7</v>
      </c>
      <c r="F54" s="24" t="s">
        <v>104</v>
      </c>
      <c r="G54" s="24" t="s">
        <v>104</v>
      </c>
      <c r="H54" s="24" t="s">
        <v>104</v>
      </c>
      <c r="I54" s="82" t="s">
        <v>104</v>
      </c>
      <c r="J54" s="27" t="b">
        <f>G54=H54</f>
        <v>1</v>
      </c>
      <c r="K54" s="27" t="b">
        <f t="shared" si="6"/>
        <v>1</v>
      </c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</row>
    <row r="55" spans="1:110" ht="33" customHeight="1" x14ac:dyDescent="0.35">
      <c r="A55" s="58"/>
      <c r="B55" s="56"/>
      <c r="C55" s="62"/>
      <c r="D55" s="56"/>
      <c r="E55" s="11">
        <v>8</v>
      </c>
      <c r="F55" s="24" t="s">
        <v>105</v>
      </c>
      <c r="G55" s="24" t="s">
        <v>105</v>
      </c>
      <c r="H55" s="24" t="s">
        <v>105</v>
      </c>
      <c r="I55" s="82" t="s">
        <v>105</v>
      </c>
      <c r="J55" s="27" t="b">
        <f>G55=H55</f>
        <v>1</v>
      </c>
      <c r="K55" s="27" t="b">
        <f t="shared" si="6"/>
        <v>1</v>
      </c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</row>
    <row r="56" spans="1:110" ht="33" customHeight="1" x14ac:dyDescent="0.35">
      <c r="A56" s="58"/>
      <c r="B56" s="56"/>
      <c r="C56" s="62"/>
      <c r="D56" s="56"/>
      <c r="E56" s="11">
        <v>9</v>
      </c>
      <c r="F56" s="24" t="s">
        <v>106</v>
      </c>
      <c r="G56" s="24" t="s">
        <v>106</v>
      </c>
      <c r="H56" s="24" t="s">
        <v>106</v>
      </c>
      <c r="I56" s="82" t="s">
        <v>106</v>
      </c>
      <c r="J56" s="27" t="b">
        <f>G56=H56</f>
        <v>1</v>
      </c>
      <c r="K56" s="27" t="b">
        <f t="shared" si="6"/>
        <v>1</v>
      </c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</row>
    <row r="57" spans="1:110" ht="33" customHeight="1" x14ac:dyDescent="0.35">
      <c r="A57" s="58"/>
      <c r="B57" s="56"/>
      <c r="C57" s="63"/>
      <c r="D57" s="60"/>
      <c r="E57" s="11">
        <v>10</v>
      </c>
      <c r="F57" s="24" t="s">
        <v>107</v>
      </c>
      <c r="G57" s="24" t="s">
        <v>107</v>
      </c>
      <c r="H57" s="24" t="s">
        <v>107</v>
      </c>
      <c r="I57" s="82" t="s">
        <v>107</v>
      </c>
      <c r="J57" s="27" t="b">
        <f>G57=H57</f>
        <v>1</v>
      </c>
      <c r="K57" s="27" t="b">
        <f t="shared" si="6"/>
        <v>1</v>
      </c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</row>
    <row r="58" spans="1:110" ht="33" customHeight="1" x14ac:dyDescent="0.35">
      <c r="A58" s="58"/>
      <c r="B58" s="56"/>
      <c r="C58" s="57">
        <v>4</v>
      </c>
      <c r="D58" s="55" t="s">
        <v>49</v>
      </c>
      <c r="E58" s="11">
        <v>1</v>
      </c>
      <c r="F58" s="24" t="s">
        <v>98</v>
      </c>
      <c r="G58" s="24" t="s">
        <v>98</v>
      </c>
      <c r="H58" s="24"/>
      <c r="I58" s="82" t="s">
        <v>98</v>
      </c>
      <c r="J58" s="27" t="b">
        <f>G58=H58</f>
        <v>0</v>
      </c>
      <c r="K58" s="27" t="b">
        <f t="shared" si="6"/>
        <v>1</v>
      </c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32" t="e">
        <f t="shared" ref="BR58:CK58" si="11">AVERAGEIF(J58:J67,"&gt;0")</f>
        <v>#DIV/0!</v>
      </c>
      <c r="BS58" s="32" t="e">
        <f t="shared" si="11"/>
        <v>#DIV/0!</v>
      </c>
      <c r="BT58" s="32" t="e">
        <f t="shared" si="11"/>
        <v>#DIV/0!</v>
      </c>
      <c r="BU58" s="32" t="e">
        <f t="shared" si="11"/>
        <v>#DIV/0!</v>
      </c>
      <c r="BV58" s="32" t="e">
        <f t="shared" si="11"/>
        <v>#DIV/0!</v>
      </c>
      <c r="BW58" s="32" t="e">
        <f t="shared" si="11"/>
        <v>#DIV/0!</v>
      </c>
      <c r="BX58" s="32" t="e">
        <f t="shared" si="11"/>
        <v>#DIV/0!</v>
      </c>
      <c r="BY58" s="32" t="e">
        <f t="shared" si="11"/>
        <v>#DIV/0!</v>
      </c>
      <c r="BZ58" s="32" t="e">
        <f t="shared" si="11"/>
        <v>#DIV/0!</v>
      </c>
      <c r="CA58" s="32" t="e">
        <f t="shared" si="11"/>
        <v>#DIV/0!</v>
      </c>
      <c r="CB58" s="32" t="e">
        <f t="shared" si="11"/>
        <v>#DIV/0!</v>
      </c>
      <c r="CC58" s="32" t="e">
        <f t="shared" si="11"/>
        <v>#DIV/0!</v>
      </c>
      <c r="CD58" s="32" t="e">
        <f t="shared" si="11"/>
        <v>#DIV/0!</v>
      </c>
      <c r="CE58" s="32" t="e">
        <f t="shared" si="11"/>
        <v>#DIV/0!</v>
      </c>
      <c r="CF58" s="32" t="e">
        <f t="shared" si="11"/>
        <v>#DIV/0!</v>
      </c>
      <c r="CG58" s="32" t="e">
        <f t="shared" si="11"/>
        <v>#DIV/0!</v>
      </c>
      <c r="CH58" s="32" t="e">
        <f t="shared" si="11"/>
        <v>#DIV/0!</v>
      </c>
      <c r="CI58" s="32" t="e">
        <f t="shared" si="11"/>
        <v>#DIV/0!</v>
      </c>
      <c r="CJ58" s="32" t="e">
        <f t="shared" si="11"/>
        <v>#DIV/0!</v>
      </c>
      <c r="CK58" s="32" t="e">
        <f t="shared" si="11"/>
        <v>#DIV/0!</v>
      </c>
      <c r="CL58" s="39">
        <f>3.75%</f>
        <v>3.7499999999999999E-2</v>
      </c>
      <c r="CM58" s="39" t="e">
        <f t="shared" ref="CM58:DF58" si="12">BR58*$CL$58</f>
        <v>#DIV/0!</v>
      </c>
      <c r="CN58" s="39" t="e">
        <f t="shared" si="12"/>
        <v>#DIV/0!</v>
      </c>
      <c r="CO58" s="39" t="e">
        <f t="shared" si="12"/>
        <v>#DIV/0!</v>
      </c>
      <c r="CP58" s="39" t="e">
        <f t="shared" si="12"/>
        <v>#DIV/0!</v>
      </c>
      <c r="CQ58" s="39" t="e">
        <f t="shared" si="12"/>
        <v>#DIV/0!</v>
      </c>
      <c r="CR58" s="39" t="e">
        <f t="shared" si="12"/>
        <v>#DIV/0!</v>
      </c>
      <c r="CS58" s="39" t="e">
        <f t="shared" si="12"/>
        <v>#DIV/0!</v>
      </c>
      <c r="CT58" s="39" t="e">
        <f t="shared" si="12"/>
        <v>#DIV/0!</v>
      </c>
      <c r="CU58" s="39" t="e">
        <f t="shared" si="12"/>
        <v>#DIV/0!</v>
      </c>
      <c r="CV58" s="39" t="e">
        <f t="shared" si="12"/>
        <v>#DIV/0!</v>
      </c>
      <c r="CW58" s="39" t="e">
        <f t="shared" si="12"/>
        <v>#DIV/0!</v>
      </c>
      <c r="CX58" s="39" t="e">
        <f t="shared" si="12"/>
        <v>#DIV/0!</v>
      </c>
      <c r="CY58" s="39" t="e">
        <f t="shared" si="12"/>
        <v>#DIV/0!</v>
      </c>
      <c r="CZ58" s="39" t="e">
        <f t="shared" si="12"/>
        <v>#DIV/0!</v>
      </c>
      <c r="DA58" s="39" t="e">
        <f t="shared" si="12"/>
        <v>#DIV/0!</v>
      </c>
      <c r="DB58" s="39" t="e">
        <f t="shared" si="12"/>
        <v>#DIV/0!</v>
      </c>
      <c r="DC58" s="39" t="e">
        <f t="shared" si="12"/>
        <v>#DIV/0!</v>
      </c>
      <c r="DD58" s="39" t="e">
        <f t="shared" si="12"/>
        <v>#DIV/0!</v>
      </c>
      <c r="DE58" s="39" t="e">
        <f t="shared" si="12"/>
        <v>#DIV/0!</v>
      </c>
      <c r="DF58" s="39" t="e">
        <f t="shared" si="12"/>
        <v>#DIV/0!</v>
      </c>
    </row>
    <row r="59" spans="1:110" ht="33" customHeight="1" x14ac:dyDescent="0.35">
      <c r="A59" s="58"/>
      <c r="B59" s="56"/>
      <c r="C59" s="58"/>
      <c r="D59" s="56"/>
      <c r="E59" s="11">
        <v>2</v>
      </c>
      <c r="F59" s="24" t="s">
        <v>99</v>
      </c>
      <c r="G59" s="24" t="s">
        <v>99</v>
      </c>
      <c r="H59" s="24"/>
      <c r="I59" s="82" t="s">
        <v>99</v>
      </c>
      <c r="J59" s="27" t="b">
        <f>G59=H59</f>
        <v>0</v>
      </c>
      <c r="K59" s="27" t="b">
        <f t="shared" si="6"/>
        <v>1</v>
      </c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</row>
    <row r="60" spans="1:110" ht="33" customHeight="1" x14ac:dyDescent="0.35">
      <c r="A60" s="58"/>
      <c r="B60" s="56"/>
      <c r="C60" s="58"/>
      <c r="D60" s="56"/>
      <c r="E60" s="11">
        <v>3</v>
      </c>
      <c r="F60" s="24" t="s">
        <v>100</v>
      </c>
      <c r="G60" s="24" t="s">
        <v>100</v>
      </c>
      <c r="H60" s="24"/>
      <c r="I60" s="82" t="s">
        <v>100</v>
      </c>
      <c r="J60" s="27" t="b">
        <f>G60=H60</f>
        <v>0</v>
      </c>
      <c r="K60" s="27" t="b">
        <f t="shared" si="6"/>
        <v>1</v>
      </c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</row>
    <row r="61" spans="1:110" ht="33" customHeight="1" x14ac:dyDescent="0.35">
      <c r="A61" s="58"/>
      <c r="B61" s="56"/>
      <c r="C61" s="58"/>
      <c r="D61" s="56"/>
      <c r="E61" s="11">
        <v>4</v>
      </c>
      <c r="F61" s="24" t="s">
        <v>101</v>
      </c>
      <c r="G61" s="24" t="s">
        <v>101</v>
      </c>
      <c r="H61" s="83" t="s">
        <v>127</v>
      </c>
      <c r="I61" s="82" t="s">
        <v>101</v>
      </c>
      <c r="J61" s="27" t="b">
        <f>G61=H61</f>
        <v>0</v>
      </c>
      <c r="K61" s="27" t="b">
        <f t="shared" si="6"/>
        <v>1</v>
      </c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</row>
    <row r="62" spans="1:110" ht="33" customHeight="1" x14ac:dyDescent="0.35">
      <c r="A62" s="58"/>
      <c r="B62" s="56"/>
      <c r="C62" s="58"/>
      <c r="D62" s="56"/>
      <c r="E62" s="11">
        <v>5</v>
      </c>
      <c r="F62" s="24" t="s">
        <v>112</v>
      </c>
      <c r="G62" s="24" t="s">
        <v>112</v>
      </c>
      <c r="H62" s="83" t="s">
        <v>128</v>
      </c>
      <c r="I62" s="82" t="s">
        <v>112</v>
      </c>
      <c r="J62" s="27" t="b">
        <f>G62=H62</f>
        <v>0</v>
      </c>
      <c r="K62" s="27" t="b">
        <f t="shared" si="6"/>
        <v>1</v>
      </c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</row>
    <row r="63" spans="1:110" ht="33" customHeight="1" x14ac:dyDescent="0.35">
      <c r="A63" s="58"/>
      <c r="B63" s="56"/>
      <c r="C63" s="58"/>
      <c r="D63" s="56"/>
      <c r="E63" s="11">
        <v>6</v>
      </c>
      <c r="F63" s="24" t="s">
        <v>113</v>
      </c>
      <c r="G63" s="24" t="s">
        <v>113</v>
      </c>
      <c r="H63" s="83" t="s">
        <v>129</v>
      </c>
      <c r="I63" s="82" t="s">
        <v>113</v>
      </c>
      <c r="J63" s="27" t="b">
        <f>G63=H63</f>
        <v>0</v>
      </c>
      <c r="K63" s="27" t="b">
        <f t="shared" si="6"/>
        <v>1</v>
      </c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</row>
    <row r="64" spans="1:110" ht="33" customHeight="1" x14ac:dyDescent="0.35">
      <c r="A64" s="58"/>
      <c r="B64" s="56"/>
      <c r="C64" s="58"/>
      <c r="D64" s="56"/>
      <c r="E64" s="11">
        <v>7</v>
      </c>
      <c r="F64" s="24" t="s">
        <v>104</v>
      </c>
      <c r="G64" s="24" t="s">
        <v>104</v>
      </c>
      <c r="H64" s="24" t="s">
        <v>104</v>
      </c>
      <c r="I64" s="82" t="s">
        <v>104</v>
      </c>
      <c r="J64" s="27" t="b">
        <f>G64=H64</f>
        <v>1</v>
      </c>
      <c r="K64" s="27" t="b">
        <f t="shared" si="6"/>
        <v>1</v>
      </c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</row>
    <row r="65" spans="1:110" ht="33" customHeight="1" x14ac:dyDescent="0.35">
      <c r="A65" s="58"/>
      <c r="B65" s="56"/>
      <c r="C65" s="58"/>
      <c r="D65" s="56"/>
      <c r="E65" s="11">
        <v>8</v>
      </c>
      <c r="F65" s="24" t="s">
        <v>105</v>
      </c>
      <c r="G65" s="24" t="s">
        <v>105</v>
      </c>
      <c r="H65" s="24" t="s">
        <v>105</v>
      </c>
      <c r="I65" s="82" t="s">
        <v>105</v>
      </c>
      <c r="J65" s="27" t="b">
        <f>G65=H65</f>
        <v>1</v>
      </c>
      <c r="K65" s="27" t="b">
        <f t="shared" si="6"/>
        <v>1</v>
      </c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</row>
    <row r="66" spans="1:110" ht="33" customHeight="1" x14ac:dyDescent="0.35">
      <c r="A66" s="58"/>
      <c r="B66" s="56"/>
      <c r="C66" s="58"/>
      <c r="D66" s="56"/>
      <c r="E66" s="11">
        <v>9</v>
      </c>
      <c r="F66" s="24" t="s">
        <v>106</v>
      </c>
      <c r="G66" s="24" t="s">
        <v>106</v>
      </c>
      <c r="H66" s="24" t="s">
        <v>106</v>
      </c>
      <c r="I66" s="82" t="s">
        <v>106</v>
      </c>
      <c r="J66" s="27" t="b">
        <f>G66=H66</f>
        <v>1</v>
      </c>
      <c r="K66" s="27" t="b">
        <f t="shared" si="6"/>
        <v>1</v>
      </c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</row>
    <row r="67" spans="1:110" ht="33" customHeight="1" x14ac:dyDescent="0.35">
      <c r="A67" s="58"/>
      <c r="B67" s="56"/>
      <c r="C67" s="59"/>
      <c r="D67" s="60"/>
      <c r="E67" s="11">
        <v>10</v>
      </c>
      <c r="F67" s="24" t="s">
        <v>107</v>
      </c>
      <c r="G67" s="24" t="s">
        <v>107</v>
      </c>
      <c r="H67" s="24"/>
      <c r="I67" s="82" t="s">
        <v>107</v>
      </c>
      <c r="J67" s="27" t="b">
        <f>G67=H67</f>
        <v>0</v>
      </c>
      <c r="K67" s="27" t="b">
        <f t="shared" si="6"/>
        <v>1</v>
      </c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</row>
    <row r="68" spans="1:110" ht="33" customHeight="1" x14ac:dyDescent="0.35">
      <c r="A68" s="58"/>
      <c r="B68" s="56"/>
      <c r="C68" s="57">
        <v>5</v>
      </c>
      <c r="D68" s="55" t="s">
        <v>80</v>
      </c>
      <c r="E68" s="11">
        <v>1</v>
      </c>
      <c r="F68" s="24" t="s">
        <v>98</v>
      </c>
      <c r="G68" s="24" t="s">
        <v>98</v>
      </c>
      <c r="H68" s="24" t="s">
        <v>98</v>
      </c>
      <c r="I68" s="82" t="s">
        <v>98</v>
      </c>
      <c r="J68" s="27" t="b">
        <f>G68=H68</f>
        <v>1</v>
      </c>
      <c r="K68" s="27" t="b">
        <f t="shared" si="6"/>
        <v>1</v>
      </c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32" t="e">
        <f t="shared" ref="BR68:CK68" si="13">AVERAGEIF(J68:J77,"&gt;0")</f>
        <v>#DIV/0!</v>
      </c>
      <c r="BS68" s="32" t="e">
        <f t="shared" si="13"/>
        <v>#DIV/0!</v>
      </c>
      <c r="BT68" s="32" t="e">
        <f t="shared" si="13"/>
        <v>#DIV/0!</v>
      </c>
      <c r="BU68" s="32" t="e">
        <f t="shared" si="13"/>
        <v>#DIV/0!</v>
      </c>
      <c r="BV68" s="32" t="e">
        <f t="shared" si="13"/>
        <v>#DIV/0!</v>
      </c>
      <c r="BW68" s="32" t="e">
        <f t="shared" si="13"/>
        <v>#DIV/0!</v>
      </c>
      <c r="BX68" s="32" t="e">
        <f t="shared" si="13"/>
        <v>#DIV/0!</v>
      </c>
      <c r="BY68" s="32" t="e">
        <f t="shared" si="13"/>
        <v>#DIV/0!</v>
      </c>
      <c r="BZ68" s="32" t="e">
        <f t="shared" si="13"/>
        <v>#DIV/0!</v>
      </c>
      <c r="CA68" s="32" t="e">
        <f t="shared" si="13"/>
        <v>#DIV/0!</v>
      </c>
      <c r="CB68" s="32" t="e">
        <f t="shared" si="13"/>
        <v>#DIV/0!</v>
      </c>
      <c r="CC68" s="32" t="e">
        <f t="shared" si="13"/>
        <v>#DIV/0!</v>
      </c>
      <c r="CD68" s="32" t="e">
        <f t="shared" si="13"/>
        <v>#DIV/0!</v>
      </c>
      <c r="CE68" s="32" t="e">
        <f t="shared" si="13"/>
        <v>#DIV/0!</v>
      </c>
      <c r="CF68" s="32" t="e">
        <f t="shared" si="13"/>
        <v>#DIV/0!</v>
      </c>
      <c r="CG68" s="32" t="e">
        <f t="shared" si="13"/>
        <v>#DIV/0!</v>
      </c>
      <c r="CH68" s="32" t="e">
        <f t="shared" si="13"/>
        <v>#DIV/0!</v>
      </c>
      <c r="CI68" s="32" t="e">
        <f t="shared" si="13"/>
        <v>#DIV/0!</v>
      </c>
      <c r="CJ68" s="32" t="e">
        <f t="shared" si="13"/>
        <v>#DIV/0!</v>
      </c>
      <c r="CK68" s="32" t="e">
        <f t="shared" si="13"/>
        <v>#DIV/0!</v>
      </c>
      <c r="CL68" s="32">
        <f>3%</f>
        <v>0.03</v>
      </c>
      <c r="CM68" s="32" t="e">
        <f t="shared" ref="CM68:DF68" si="14">BR68*$CL$68</f>
        <v>#DIV/0!</v>
      </c>
      <c r="CN68" s="32" t="e">
        <f t="shared" si="14"/>
        <v>#DIV/0!</v>
      </c>
      <c r="CO68" s="32" t="e">
        <f t="shared" si="14"/>
        <v>#DIV/0!</v>
      </c>
      <c r="CP68" s="32" t="e">
        <f t="shared" si="14"/>
        <v>#DIV/0!</v>
      </c>
      <c r="CQ68" s="32" t="e">
        <f t="shared" si="14"/>
        <v>#DIV/0!</v>
      </c>
      <c r="CR68" s="32" t="e">
        <f t="shared" si="14"/>
        <v>#DIV/0!</v>
      </c>
      <c r="CS68" s="32" t="e">
        <f t="shared" si="14"/>
        <v>#DIV/0!</v>
      </c>
      <c r="CT68" s="32" t="e">
        <f t="shared" si="14"/>
        <v>#DIV/0!</v>
      </c>
      <c r="CU68" s="32" t="e">
        <f t="shared" si="14"/>
        <v>#DIV/0!</v>
      </c>
      <c r="CV68" s="32" t="e">
        <f t="shared" si="14"/>
        <v>#DIV/0!</v>
      </c>
      <c r="CW68" s="32" t="e">
        <f t="shared" si="14"/>
        <v>#DIV/0!</v>
      </c>
      <c r="CX68" s="32" t="e">
        <f t="shared" si="14"/>
        <v>#DIV/0!</v>
      </c>
      <c r="CY68" s="32" t="e">
        <f t="shared" si="14"/>
        <v>#DIV/0!</v>
      </c>
      <c r="CZ68" s="32" t="e">
        <f t="shared" si="14"/>
        <v>#DIV/0!</v>
      </c>
      <c r="DA68" s="32" t="e">
        <f t="shared" si="14"/>
        <v>#DIV/0!</v>
      </c>
      <c r="DB68" s="32" t="e">
        <f t="shared" si="14"/>
        <v>#DIV/0!</v>
      </c>
      <c r="DC68" s="32" t="e">
        <f t="shared" si="14"/>
        <v>#DIV/0!</v>
      </c>
      <c r="DD68" s="32" t="e">
        <f t="shared" si="14"/>
        <v>#DIV/0!</v>
      </c>
      <c r="DE68" s="32" t="e">
        <f t="shared" si="14"/>
        <v>#DIV/0!</v>
      </c>
      <c r="DF68" s="32" t="e">
        <f t="shared" si="14"/>
        <v>#DIV/0!</v>
      </c>
    </row>
    <row r="69" spans="1:110" ht="33" customHeight="1" x14ac:dyDescent="0.35">
      <c r="A69" s="58"/>
      <c r="B69" s="56"/>
      <c r="C69" s="58"/>
      <c r="D69" s="56"/>
      <c r="E69" s="11">
        <v>2</v>
      </c>
      <c r="F69" s="24" t="s">
        <v>99</v>
      </c>
      <c r="G69" s="24" t="s">
        <v>99</v>
      </c>
      <c r="H69" s="24" t="s">
        <v>99</v>
      </c>
      <c r="I69" s="82" t="s">
        <v>99</v>
      </c>
      <c r="J69" s="27" t="b">
        <f>G69=H69</f>
        <v>1</v>
      </c>
      <c r="K69" s="27" t="b">
        <f t="shared" si="6"/>
        <v>1</v>
      </c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</row>
    <row r="70" spans="1:110" ht="33" customHeight="1" x14ac:dyDescent="0.35">
      <c r="A70" s="58"/>
      <c r="B70" s="56"/>
      <c r="C70" s="58"/>
      <c r="D70" s="56"/>
      <c r="E70" s="11">
        <v>3</v>
      </c>
      <c r="F70" s="24" t="s">
        <v>100</v>
      </c>
      <c r="G70" s="24" t="s">
        <v>100</v>
      </c>
      <c r="H70" s="24" t="s">
        <v>100</v>
      </c>
      <c r="I70" s="82" t="s">
        <v>100</v>
      </c>
      <c r="J70" s="27" t="b">
        <f>G70=H70</f>
        <v>1</v>
      </c>
      <c r="K70" s="27" t="b">
        <f t="shared" si="6"/>
        <v>1</v>
      </c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</row>
    <row r="71" spans="1:110" ht="33" customHeight="1" x14ac:dyDescent="0.35">
      <c r="A71" s="58"/>
      <c r="B71" s="56"/>
      <c r="C71" s="58"/>
      <c r="D71" s="56"/>
      <c r="E71" s="11">
        <v>4</v>
      </c>
      <c r="F71" s="24" t="s">
        <v>101</v>
      </c>
      <c r="G71" s="24" t="s">
        <v>101</v>
      </c>
      <c r="H71" s="24" t="s">
        <v>101</v>
      </c>
      <c r="I71" s="82" t="s">
        <v>101</v>
      </c>
      <c r="J71" s="27" t="b">
        <f>G71=H71</f>
        <v>1</v>
      </c>
      <c r="K71" s="27" t="b">
        <f t="shared" si="6"/>
        <v>1</v>
      </c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</row>
    <row r="72" spans="1:110" ht="33" customHeight="1" x14ac:dyDescent="0.35">
      <c r="A72" s="58"/>
      <c r="B72" s="56"/>
      <c r="C72" s="58"/>
      <c r="D72" s="56"/>
      <c r="E72" s="11">
        <v>5</v>
      </c>
      <c r="F72" s="24" t="s">
        <v>114</v>
      </c>
      <c r="G72" s="24" t="s">
        <v>114</v>
      </c>
      <c r="H72" s="83" t="s">
        <v>124</v>
      </c>
      <c r="I72" s="82" t="s">
        <v>114</v>
      </c>
      <c r="J72" s="27" t="b">
        <f>G72=H72</f>
        <v>0</v>
      </c>
      <c r="K72" s="27" t="b">
        <f t="shared" si="6"/>
        <v>1</v>
      </c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</row>
    <row r="73" spans="1:110" ht="33" customHeight="1" x14ac:dyDescent="0.35">
      <c r="A73" s="58"/>
      <c r="B73" s="56"/>
      <c r="C73" s="58"/>
      <c r="D73" s="56"/>
      <c r="E73" s="11">
        <v>6</v>
      </c>
      <c r="F73" s="24" t="s">
        <v>115</v>
      </c>
      <c r="G73" s="24" t="s">
        <v>115</v>
      </c>
      <c r="H73" s="83" t="s">
        <v>125</v>
      </c>
      <c r="I73" s="82" t="s">
        <v>115</v>
      </c>
      <c r="J73" s="27" t="b">
        <f>G73=H73</f>
        <v>0</v>
      </c>
      <c r="K73" s="27" t="b">
        <f t="shared" si="6"/>
        <v>1</v>
      </c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</row>
    <row r="74" spans="1:110" ht="33" customHeight="1" x14ac:dyDescent="0.35">
      <c r="A74" s="58"/>
      <c r="B74" s="56"/>
      <c r="C74" s="58"/>
      <c r="D74" s="56"/>
      <c r="E74" s="11">
        <v>7</v>
      </c>
      <c r="F74" s="24" t="s">
        <v>104</v>
      </c>
      <c r="G74" s="24" t="s">
        <v>104</v>
      </c>
      <c r="H74" s="24" t="s">
        <v>104</v>
      </c>
      <c r="I74" s="82" t="s">
        <v>104</v>
      </c>
      <c r="J74" s="27" t="b">
        <f>G74=H74</f>
        <v>1</v>
      </c>
      <c r="K74" s="27" t="b">
        <f t="shared" si="6"/>
        <v>1</v>
      </c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</row>
    <row r="75" spans="1:110" ht="33" customHeight="1" x14ac:dyDescent="0.35">
      <c r="A75" s="58"/>
      <c r="B75" s="56"/>
      <c r="C75" s="58"/>
      <c r="D75" s="56"/>
      <c r="E75" s="11">
        <v>8</v>
      </c>
      <c r="F75" s="24" t="s">
        <v>105</v>
      </c>
      <c r="G75" s="24" t="s">
        <v>105</v>
      </c>
      <c r="H75" s="24" t="s">
        <v>105</v>
      </c>
      <c r="I75" s="82" t="s">
        <v>105</v>
      </c>
      <c r="J75" s="27" t="b">
        <f>G75=H75</f>
        <v>1</v>
      </c>
      <c r="K75" s="27" t="b">
        <f t="shared" si="6"/>
        <v>1</v>
      </c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</row>
    <row r="76" spans="1:110" ht="33" customHeight="1" x14ac:dyDescent="0.35">
      <c r="A76" s="58"/>
      <c r="B76" s="56"/>
      <c r="C76" s="58"/>
      <c r="D76" s="56"/>
      <c r="E76" s="11">
        <v>9</v>
      </c>
      <c r="F76" s="24" t="s">
        <v>106</v>
      </c>
      <c r="G76" s="24" t="s">
        <v>106</v>
      </c>
      <c r="H76" s="24" t="s">
        <v>106</v>
      </c>
      <c r="I76" s="82" t="s">
        <v>106</v>
      </c>
      <c r="J76" s="27" t="b">
        <f>G76=H76</f>
        <v>1</v>
      </c>
      <c r="K76" s="27" t="b">
        <f t="shared" si="6"/>
        <v>1</v>
      </c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</row>
    <row r="77" spans="1:110" ht="33" customHeight="1" x14ac:dyDescent="0.35">
      <c r="A77" s="58"/>
      <c r="B77" s="56"/>
      <c r="C77" s="59"/>
      <c r="D77" s="60"/>
      <c r="E77" s="11">
        <v>10</v>
      </c>
      <c r="F77" s="24" t="s">
        <v>107</v>
      </c>
      <c r="G77" s="24" t="s">
        <v>107</v>
      </c>
      <c r="H77" s="24" t="s">
        <v>107</v>
      </c>
      <c r="I77" s="82" t="s">
        <v>107</v>
      </c>
      <c r="J77" s="27" t="b">
        <f>G77=H77</f>
        <v>1</v>
      </c>
      <c r="K77" s="27" t="b">
        <f t="shared" si="6"/>
        <v>1</v>
      </c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</row>
    <row r="78" spans="1:110" ht="33" customHeight="1" x14ac:dyDescent="0.35">
      <c r="A78" s="58"/>
      <c r="B78" s="56"/>
      <c r="C78" s="57">
        <v>6</v>
      </c>
      <c r="D78" s="55" t="s">
        <v>67</v>
      </c>
      <c r="E78" s="11">
        <v>1</v>
      </c>
      <c r="F78" s="24" t="s">
        <v>98</v>
      </c>
      <c r="G78" s="24" t="s">
        <v>98</v>
      </c>
      <c r="H78" s="24" t="s">
        <v>98</v>
      </c>
      <c r="I78" s="82" t="s">
        <v>98</v>
      </c>
      <c r="J78" s="27" t="b">
        <f>G78=H78</f>
        <v>1</v>
      </c>
      <c r="K78" s="27" t="b">
        <f t="shared" si="6"/>
        <v>1</v>
      </c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32" t="e">
        <f t="shared" ref="BR78:CK78" si="15">AVERAGEIF(J78:J87,"&gt;0")</f>
        <v>#DIV/0!</v>
      </c>
      <c r="BS78" s="32" t="e">
        <f t="shared" si="15"/>
        <v>#DIV/0!</v>
      </c>
      <c r="BT78" s="32" t="e">
        <f t="shared" si="15"/>
        <v>#DIV/0!</v>
      </c>
      <c r="BU78" s="32" t="e">
        <f t="shared" si="15"/>
        <v>#DIV/0!</v>
      </c>
      <c r="BV78" s="32" t="e">
        <f t="shared" si="15"/>
        <v>#DIV/0!</v>
      </c>
      <c r="BW78" s="32" t="e">
        <f t="shared" si="15"/>
        <v>#DIV/0!</v>
      </c>
      <c r="BX78" s="32" t="e">
        <f t="shared" si="15"/>
        <v>#DIV/0!</v>
      </c>
      <c r="BY78" s="32" t="e">
        <f t="shared" si="15"/>
        <v>#DIV/0!</v>
      </c>
      <c r="BZ78" s="32" t="e">
        <f t="shared" si="15"/>
        <v>#DIV/0!</v>
      </c>
      <c r="CA78" s="32" t="e">
        <f t="shared" si="15"/>
        <v>#DIV/0!</v>
      </c>
      <c r="CB78" s="32" t="e">
        <f t="shared" si="15"/>
        <v>#DIV/0!</v>
      </c>
      <c r="CC78" s="32" t="e">
        <f t="shared" si="15"/>
        <v>#DIV/0!</v>
      </c>
      <c r="CD78" s="32" t="e">
        <f t="shared" si="15"/>
        <v>#DIV/0!</v>
      </c>
      <c r="CE78" s="32" t="e">
        <f t="shared" si="15"/>
        <v>#DIV/0!</v>
      </c>
      <c r="CF78" s="32" t="e">
        <f t="shared" si="15"/>
        <v>#DIV/0!</v>
      </c>
      <c r="CG78" s="32" t="e">
        <f t="shared" si="15"/>
        <v>#DIV/0!</v>
      </c>
      <c r="CH78" s="32" t="e">
        <f t="shared" si="15"/>
        <v>#DIV/0!</v>
      </c>
      <c r="CI78" s="32" t="e">
        <f t="shared" si="15"/>
        <v>#DIV/0!</v>
      </c>
      <c r="CJ78" s="32" t="e">
        <f t="shared" si="15"/>
        <v>#DIV/0!</v>
      </c>
      <c r="CK78" s="32" t="e">
        <f t="shared" si="15"/>
        <v>#DIV/0!</v>
      </c>
      <c r="CL78" s="32">
        <f>3%</f>
        <v>0.03</v>
      </c>
      <c r="CM78" s="32" t="e">
        <f t="shared" ref="CM78:DF78" si="16">BR78*$CL$78</f>
        <v>#DIV/0!</v>
      </c>
      <c r="CN78" s="32" t="e">
        <f t="shared" si="16"/>
        <v>#DIV/0!</v>
      </c>
      <c r="CO78" s="32" t="e">
        <f t="shared" si="16"/>
        <v>#DIV/0!</v>
      </c>
      <c r="CP78" s="32" t="e">
        <f t="shared" si="16"/>
        <v>#DIV/0!</v>
      </c>
      <c r="CQ78" s="32" t="e">
        <f t="shared" si="16"/>
        <v>#DIV/0!</v>
      </c>
      <c r="CR78" s="32" t="e">
        <f t="shared" si="16"/>
        <v>#DIV/0!</v>
      </c>
      <c r="CS78" s="32" t="e">
        <f t="shared" si="16"/>
        <v>#DIV/0!</v>
      </c>
      <c r="CT78" s="32" t="e">
        <f t="shared" si="16"/>
        <v>#DIV/0!</v>
      </c>
      <c r="CU78" s="32" t="e">
        <f t="shared" si="16"/>
        <v>#DIV/0!</v>
      </c>
      <c r="CV78" s="32" t="e">
        <f t="shared" si="16"/>
        <v>#DIV/0!</v>
      </c>
      <c r="CW78" s="32" t="e">
        <f t="shared" si="16"/>
        <v>#DIV/0!</v>
      </c>
      <c r="CX78" s="32" t="e">
        <f t="shared" si="16"/>
        <v>#DIV/0!</v>
      </c>
      <c r="CY78" s="32" t="e">
        <f t="shared" si="16"/>
        <v>#DIV/0!</v>
      </c>
      <c r="CZ78" s="32" t="e">
        <f t="shared" si="16"/>
        <v>#DIV/0!</v>
      </c>
      <c r="DA78" s="32" t="e">
        <f t="shared" si="16"/>
        <v>#DIV/0!</v>
      </c>
      <c r="DB78" s="32" t="e">
        <f t="shared" si="16"/>
        <v>#DIV/0!</v>
      </c>
      <c r="DC78" s="32" t="e">
        <f t="shared" si="16"/>
        <v>#DIV/0!</v>
      </c>
      <c r="DD78" s="32" t="e">
        <f t="shared" si="16"/>
        <v>#DIV/0!</v>
      </c>
      <c r="DE78" s="32" t="e">
        <f t="shared" si="16"/>
        <v>#DIV/0!</v>
      </c>
      <c r="DF78" s="32" t="e">
        <f t="shared" si="16"/>
        <v>#DIV/0!</v>
      </c>
    </row>
    <row r="79" spans="1:110" ht="33" customHeight="1" x14ac:dyDescent="0.35">
      <c r="A79" s="58"/>
      <c r="B79" s="56"/>
      <c r="C79" s="58"/>
      <c r="D79" s="56"/>
      <c r="E79" s="11">
        <v>2</v>
      </c>
      <c r="F79" s="24" t="s">
        <v>99</v>
      </c>
      <c r="G79" s="24" t="s">
        <v>99</v>
      </c>
      <c r="H79" s="24" t="s">
        <v>99</v>
      </c>
      <c r="I79" s="82" t="s">
        <v>99</v>
      </c>
      <c r="J79" s="27" t="b">
        <f>G79=H79</f>
        <v>1</v>
      </c>
      <c r="K79" s="27" t="b">
        <f t="shared" si="6"/>
        <v>1</v>
      </c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</row>
    <row r="80" spans="1:110" ht="33" customHeight="1" x14ac:dyDescent="0.35">
      <c r="A80" s="58"/>
      <c r="B80" s="56"/>
      <c r="C80" s="58"/>
      <c r="D80" s="56"/>
      <c r="E80" s="11">
        <v>3</v>
      </c>
      <c r="F80" s="24" t="s">
        <v>100</v>
      </c>
      <c r="G80" s="24" t="s">
        <v>100</v>
      </c>
      <c r="H80" s="24" t="s">
        <v>100</v>
      </c>
      <c r="I80" s="82" t="s">
        <v>100</v>
      </c>
      <c r="J80" s="27" t="b">
        <f>G80=H80</f>
        <v>1</v>
      </c>
      <c r="K80" s="27" t="b">
        <f t="shared" si="6"/>
        <v>1</v>
      </c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</row>
    <row r="81" spans="1:110" ht="33" customHeight="1" x14ac:dyDescent="0.35">
      <c r="A81" s="58"/>
      <c r="B81" s="56"/>
      <c r="C81" s="58"/>
      <c r="D81" s="56"/>
      <c r="E81" s="11">
        <v>4</v>
      </c>
      <c r="F81" s="24" t="s">
        <v>101</v>
      </c>
      <c r="G81" s="24" t="s">
        <v>101</v>
      </c>
      <c r="H81" s="24" t="s">
        <v>101</v>
      </c>
      <c r="I81" s="82" t="s">
        <v>101</v>
      </c>
      <c r="J81" s="27" t="b">
        <f>G81=H81</f>
        <v>1</v>
      </c>
      <c r="K81" s="27" t="b">
        <f t="shared" si="6"/>
        <v>1</v>
      </c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</row>
    <row r="82" spans="1:110" ht="33" customHeight="1" x14ac:dyDescent="0.35">
      <c r="A82" s="58"/>
      <c r="B82" s="56"/>
      <c r="C82" s="58"/>
      <c r="D82" s="56"/>
      <c r="E82" s="11">
        <v>5</v>
      </c>
      <c r="F82" s="24" t="s">
        <v>116</v>
      </c>
      <c r="G82" s="24" t="s">
        <v>116</v>
      </c>
      <c r="H82" s="83" t="s">
        <v>112</v>
      </c>
      <c r="I82" s="82" t="s">
        <v>116</v>
      </c>
      <c r="J82" s="27" t="b">
        <f>G82=H82</f>
        <v>0</v>
      </c>
      <c r="K82" s="27" t="b">
        <f t="shared" si="6"/>
        <v>1</v>
      </c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</row>
    <row r="83" spans="1:110" ht="33" customHeight="1" x14ac:dyDescent="0.35">
      <c r="A83" s="58"/>
      <c r="B83" s="56"/>
      <c r="C83" s="58"/>
      <c r="D83" s="56"/>
      <c r="E83" s="11">
        <v>6</v>
      </c>
      <c r="F83" s="24" t="s">
        <v>117</v>
      </c>
      <c r="G83" s="24" t="s">
        <v>117</v>
      </c>
      <c r="H83" s="83" t="s">
        <v>113</v>
      </c>
      <c r="I83" s="82" t="s">
        <v>117</v>
      </c>
      <c r="J83" s="27" t="b">
        <f>G83=H83</f>
        <v>0</v>
      </c>
      <c r="K83" s="27" t="b">
        <f t="shared" si="6"/>
        <v>1</v>
      </c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</row>
    <row r="84" spans="1:110" ht="33" customHeight="1" x14ac:dyDescent="0.35">
      <c r="A84" s="58"/>
      <c r="B84" s="56"/>
      <c r="C84" s="58"/>
      <c r="D84" s="56"/>
      <c r="E84" s="11">
        <v>7</v>
      </c>
      <c r="F84" s="24" t="s">
        <v>104</v>
      </c>
      <c r="G84" s="24" t="s">
        <v>104</v>
      </c>
      <c r="H84" s="24" t="s">
        <v>104</v>
      </c>
      <c r="I84" s="82" t="s">
        <v>104</v>
      </c>
      <c r="J84" s="27" t="b">
        <f>G84=H84</f>
        <v>1</v>
      </c>
      <c r="K84" s="27" t="b">
        <f t="shared" si="6"/>
        <v>1</v>
      </c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</row>
    <row r="85" spans="1:110" ht="33" customHeight="1" x14ac:dyDescent="0.35">
      <c r="A85" s="58"/>
      <c r="B85" s="56"/>
      <c r="C85" s="58"/>
      <c r="D85" s="56"/>
      <c r="E85" s="11">
        <v>8</v>
      </c>
      <c r="F85" s="24" t="s">
        <v>105</v>
      </c>
      <c r="G85" s="24" t="s">
        <v>105</v>
      </c>
      <c r="H85" s="24" t="s">
        <v>105</v>
      </c>
      <c r="I85" s="82" t="s">
        <v>105</v>
      </c>
      <c r="J85" s="27" t="b">
        <f>G85=H85</f>
        <v>1</v>
      </c>
      <c r="K85" s="27" t="b">
        <f t="shared" si="6"/>
        <v>1</v>
      </c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</row>
    <row r="86" spans="1:110" ht="33" customHeight="1" x14ac:dyDescent="0.35">
      <c r="A86" s="58"/>
      <c r="B86" s="56"/>
      <c r="C86" s="58"/>
      <c r="D86" s="56"/>
      <c r="E86" s="11">
        <v>9</v>
      </c>
      <c r="F86" s="24" t="s">
        <v>106</v>
      </c>
      <c r="G86" s="24" t="s">
        <v>106</v>
      </c>
      <c r="H86" s="24" t="s">
        <v>106</v>
      </c>
      <c r="I86" s="82" t="s">
        <v>106</v>
      </c>
      <c r="J86" s="27" t="b">
        <f>G86=H86</f>
        <v>1</v>
      </c>
      <c r="K86" s="27" t="b">
        <f t="shared" si="6"/>
        <v>1</v>
      </c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</row>
    <row r="87" spans="1:110" ht="33" customHeight="1" x14ac:dyDescent="0.35">
      <c r="A87" s="58"/>
      <c r="B87" s="56"/>
      <c r="C87" s="59"/>
      <c r="D87" s="60"/>
      <c r="E87" s="11">
        <v>10</v>
      </c>
      <c r="F87" s="24" t="s">
        <v>107</v>
      </c>
      <c r="G87" s="24" t="s">
        <v>107</v>
      </c>
      <c r="H87" s="24" t="s">
        <v>107</v>
      </c>
      <c r="I87" s="82" t="s">
        <v>107</v>
      </c>
      <c r="J87" s="27" t="b">
        <f>G87=H87</f>
        <v>1</v>
      </c>
      <c r="K87" s="27" t="b">
        <f t="shared" si="6"/>
        <v>1</v>
      </c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</row>
    <row r="88" spans="1:110" ht="33" customHeight="1" x14ac:dyDescent="0.35">
      <c r="A88" s="58"/>
      <c r="B88" s="56"/>
      <c r="C88" s="57">
        <v>7</v>
      </c>
      <c r="D88" s="55" t="s">
        <v>68</v>
      </c>
      <c r="E88" s="11">
        <v>1</v>
      </c>
      <c r="F88" s="24" t="s">
        <v>98</v>
      </c>
      <c r="G88" s="24" t="s">
        <v>98</v>
      </c>
      <c r="H88" s="24" t="s">
        <v>98</v>
      </c>
      <c r="I88" s="82" t="s">
        <v>98</v>
      </c>
      <c r="J88" s="27" t="b">
        <f>G88=H88</f>
        <v>1</v>
      </c>
      <c r="K88" s="27" t="b">
        <f t="shared" si="6"/>
        <v>1</v>
      </c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32" t="e">
        <f t="shared" ref="BR88:CK88" si="17">AVERAGEIF(J88:J97,"&gt;0")</f>
        <v>#DIV/0!</v>
      </c>
      <c r="BS88" s="32" t="e">
        <f t="shared" si="17"/>
        <v>#DIV/0!</v>
      </c>
      <c r="BT88" s="32" t="e">
        <f t="shared" si="17"/>
        <v>#DIV/0!</v>
      </c>
      <c r="BU88" s="32" t="e">
        <f t="shared" si="17"/>
        <v>#DIV/0!</v>
      </c>
      <c r="BV88" s="32" t="e">
        <f t="shared" si="17"/>
        <v>#DIV/0!</v>
      </c>
      <c r="BW88" s="32" t="e">
        <f t="shared" si="17"/>
        <v>#DIV/0!</v>
      </c>
      <c r="BX88" s="32" t="e">
        <f t="shared" si="17"/>
        <v>#DIV/0!</v>
      </c>
      <c r="BY88" s="32" t="e">
        <f t="shared" si="17"/>
        <v>#DIV/0!</v>
      </c>
      <c r="BZ88" s="32" t="e">
        <f t="shared" si="17"/>
        <v>#DIV/0!</v>
      </c>
      <c r="CA88" s="32" t="e">
        <f t="shared" si="17"/>
        <v>#DIV/0!</v>
      </c>
      <c r="CB88" s="32" t="e">
        <f t="shared" si="17"/>
        <v>#DIV/0!</v>
      </c>
      <c r="CC88" s="32" t="e">
        <f t="shared" si="17"/>
        <v>#DIV/0!</v>
      </c>
      <c r="CD88" s="32" t="e">
        <f t="shared" si="17"/>
        <v>#DIV/0!</v>
      </c>
      <c r="CE88" s="32" t="e">
        <f t="shared" si="17"/>
        <v>#DIV/0!</v>
      </c>
      <c r="CF88" s="32" t="e">
        <f t="shared" si="17"/>
        <v>#DIV/0!</v>
      </c>
      <c r="CG88" s="32" t="e">
        <f t="shared" si="17"/>
        <v>#DIV/0!</v>
      </c>
      <c r="CH88" s="32" t="e">
        <f t="shared" si="17"/>
        <v>#DIV/0!</v>
      </c>
      <c r="CI88" s="32" t="e">
        <f t="shared" si="17"/>
        <v>#DIV/0!</v>
      </c>
      <c r="CJ88" s="32" t="e">
        <f t="shared" si="17"/>
        <v>#DIV/0!</v>
      </c>
      <c r="CK88" s="32" t="e">
        <f t="shared" si="17"/>
        <v>#DIV/0!</v>
      </c>
      <c r="CL88" s="39">
        <f>2.25%</f>
        <v>2.2499999999999999E-2</v>
      </c>
      <c r="CM88" s="39" t="e">
        <f t="shared" ref="CM88:DF88" si="18">BR88*$CL$88</f>
        <v>#DIV/0!</v>
      </c>
      <c r="CN88" s="39" t="e">
        <f t="shared" si="18"/>
        <v>#DIV/0!</v>
      </c>
      <c r="CO88" s="39" t="e">
        <f t="shared" si="18"/>
        <v>#DIV/0!</v>
      </c>
      <c r="CP88" s="39" t="e">
        <f t="shared" si="18"/>
        <v>#DIV/0!</v>
      </c>
      <c r="CQ88" s="39" t="e">
        <f t="shared" si="18"/>
        <v>#DIV/0!</v>
      </c>
      <c r="CR88" s="39" t="e">
        <f t="shared" si="18"/>
        <v>#DIV/0!</v>
      </c>
      <c r="CS88" s="39" t="e">
        <f t="shared" si="18"/>
        <v>#DIV/0!</v>
      </c>
      <c r="CT88" s="39" t="e">
        <f t="shared" si="18"/>
        <v>#DIV/0!</v>
      </c>
      <c r="CU88" s="39" t="e">
        <f t="shared" si="18"/>
        <v>#DIV/0!</v>
      </c>
      <c r="CV88" s="39" t="e">
        <f t="shared" si="18"/>
        <v>#DIV/0!</v>
      </c>
      <c r="CW88" s="39" t="e">
        <f t="shared" si="18"/>
        <v>#DIV/0!</v>
      </c>
      <c r="CX88" s="39" t="e">
        <f t="shared" si="18"/>
        <v>#DIV/0!</v>
      </c>
      <c r="CY88" s="39" t="e">
        <f t="shared" si="18"/>
        <v>#DIV/0!</v>
      </c>
      <c r="CZ88" s="39" t="e">
        <f t="shared" si="18"/>
        <v>#DIV/0!</v>
      </c>
      <c r="DA88" s="39" t="e">
        <f t="shared" si="18"/>
        <v>#DIV/0!</v>
      </c>
      <c r="DB88" s="39" t="e">
        <f t="shared" si="18"/>
        <v>#DIV/0!</v>
      </c>
      <c r="DC88" s="39" t="e">
        <f t="shared" si="18"/>
        <v>#DIV/0!</v>
      </c>
      <c r="DD88" s="39" t="e">
        <f t="shared" si="18"/>
        <v>#DIV/0!</v>
      </c>
      <c r="DE88" s="39" t="e">
        <f t="shared" si="18"/>
        <v>#DIV/0!</v>
      </c>
      <c r="DF88" s="39" t="e">
        <f t="shared" si="18"/>
        <v>#DIV/0!</v>
      </c>
    </row>
    <row r="89" spans="1:110" ht="33" customHeight="1" x14ac:dyDescent="0.35">
      <c r="A89" s="58"/>
      <c r="B89" s="56"/>
      <c r="C89" s="58"/>
      <c r="D89" s="56"/>
      <c r="E89" s="11">
        <v>2</v>
      </c>
      <c r="F89" s="24" t="s">
        <v>99</v>
      </c>
      <c r="G89" s="24" t="s">
        <v>99</v>
      </c>
      <c r="H89" s="24" t="s">
        <v>99</v>
      </c>
      <c r="I89" s="82" t="s">
        <v>99</v>
      </c>
      <c r="J89" s="27" t="b">
        <f>G89=H89</f>
        <v>1</v>
      </c>
      <c r="K89" s="27" t="b">
        <f t="shared" si="6"/>
        <v>1</v>
      </c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</row>
    <row r="90" spans="1:110" ht="49.5" customHeight="1" x14ac:dyDescent="0.35">
      <c r="A90" s="58"/>
      <c r="B90" s="56"/>
      <c r="C90" s="58"/>
      <c r="D90" s="56"/>
      <c r="E90" s="11">
        <v>3</v>
      </c>
      <c r="F90" s="24" t="s">
        <v>100</v>
      </c>
      <c r="G90" s="24" t="s">
        <v>100</v>
      </c>
      <c r="H90" s="24" t="s">
        <v>100</v>
      </c>
      <c r="I90" s="82" t="s">
        <v>100</v>
      </c>
      <c r="J90" s="27" t="b">
        <f>G90=H90</f>
        <v>1</v>
      </c>
      <c r="K90" s="27" t="b">
        <f t="shared" si="6"/>
        <v>1</v>
      </c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</row>
    <row r="91" spans="1:110" ht="49.5" customHeight="1" x14ac:dyDescent="0.35">
      <c r="A91" s="58"/>
      <c r="B91" s="56"/>
      <c r="C91" s="58"/>
      <c r="D91" s="56"/>
      <c r="E91" s="11">
        <v>4</v>
      </c>
      <c r="F91" s="24" t="s">
        <v>101</v>
      </c>
      <c r="G91" s="24" t="s">
        <v>101</v>
      </c>
      <c r="H91" s="24" t="s">
        <v>101</v>
      </c>
      <c r="I91" s="82" t="s">
        <v>101</v>
      </c>
      <c r="J91" s="27" t="b">
        <f>G91=H91</f>
        <v>1</v>
      </c>
      <c r="K91" s="27" t="b">
        <f t="shared" si="6"/>
        <v>1</v>
      </c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</row>
    <row r="92" spans="1:110" ht="57.5" customHeight="1" x14ac:dyDescent="0.35">
      <c r="A92" s="58"/>
      <c r="B92" s="56"/>
      <c r="C92" s="58"/>
      <c r="D92" s="56"/>
      <c r="E92" s="11">
        <v>5</v>
      </c>
      <c r="F92" s="24" t="s">
        <v>118</v>
      </c>
      <c r="G92" s="24" t="s">
        <v>118</v>
      </c>
      <c r="H92" s="83" t="s">
        <v>114</v>
      </c>
      <c r="I92" s="82" t="s">
        <v>118</v>
      </c>
      <c r="J92" s="27" t="b">
        <f>G92=H92</f>
        <v>0</v>
      </c>
      <c r="K92" s="27" t="b">
        <f t="shared" si="6"/>
        <v>1</v>
      </c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</row>
    <row r="93" spans="1:110" ht="33" customHeight="1" x14ac:dyDescent="0.35">
      <c r="A93" s="58"/>
      <c r="B93" s="56"/>
      <c r="C93" s="58"/>
      <c r="D93" s="56"/>
      <c r="E93" s="11">
        <v>6</v>
      </c>
      <c r="F93" s="24" t="s">
        <v>119</v>
      </c>
      <c r="G93" s="24" t="s">
        <v>119</v>
      </c>
      <c r="H93" s="83" t="s">
        <v>115</v>
      </c>
      <c r="I93" s="82" t="s">
        <v>119</v>
      </c>
      <c r="J93" s="27" t="b">
        <f>G93=H93</f>
        <v>0</v>
      </c>
      <c r="K93" s="27" t="b">
        <f t="shared" ref="K93:K156" si="19">G93=I93</f>
        <v>1</v>
      </c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</row>
    <row r="94" spans="1:110" ht="33" customHeight="1" x14ac:dyDescent="0.35">
      <c r="A94" s="58"/>
      <c r="B94" s="56"/>
      <c r="C94" s="58"/>
      <c r="D94" s="56"/>
      <c r="E94" s="11">
        <v>7</v>
      </c>
      <c r="F94" s="24" t="s">
        <v>104</v>
      </c>
      <c r="G94" s="24" t="s">
        <v>104</v>
      </c>
      <c r="H94" s="24" t="s">
        <v>104</v>
      </c>
      <c r="I94" s="82" t="s">
        <v>104</v>
      </c>
      <c r="J94" s="27" t="b">
        <f>G94=H94</f>
        <v>1</v>
      </c>
      <c r="K94" s="27" t="b">
        <f t="shared" si="19"/>
        <v>1</v>
      </c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</row>
    <row r="95" spans="1:110" ht="33" customHeight="1" x14ac:dyDescent="0.35">
      <c r="A95" s="58"/>
      <c r="B95" s="56"/>
      <c r="C95" s="58"/>
      <c r="D95" s="56"/>
      <c r="E95" s="11">
        <v>8</v>
      </c>
      <c r="F95" s="24" t="s">
        <v>105</v>
      </c>
      <c r="G95" s="24" t="s">
        <v>105</v>
      </c>
      <c r="H95" s="24" t="s">
        <v>105</v>
      </c>
      <c r="I95" s="82" t="s">
        <v>105</v>
      </c>
      <c r="J95" s="27" t="b">
        <f>G95=H95</f>
        <v>1</v>
      </c>
      <c r="K95" s="27" t="b">
        <f t="shared" si="19"/>
        <v>1</v>
      </c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</row>
    <row r="96" spans="1:110" ht="33" customHeight="1" x14ac:dyDescent="0.35">
      <c r="A96" s="58"/>
      <c r="B96" s="56"/>
      <c r="C96" s="58"/>
      <c r="D96" s="56"/>
      <c r="E96" s="11">
        <v>9</v>
      </c>
      <c r="F96" s="24" t="s">
        <v>106</v>
      </c>
      <c r="G96" s="24" t="s">
        <v>106</v>
      </c>
      <c r="H96" s="24" t="s">
        <v>106</v>
      </c>
      <c r="I96" s="82" t="s">
        <v>106</v>
      </c>
      <c r="J96" s="27" t="b">
        <f>G96=H96</f>
        <v>1</v>
      </c>
      <c r="K96" s="27" t="b">
        <f t="shared" si="19"/>
        <v>1</v>
      </c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</row>
    <row r="97" spans="1:110" ht="33" customHeight="1" x14ac:dyDescent="0.35">
      <c r="A97" s="58"/>
      <c r="B97" s="56"/>
      <c r="C97" s="59"/>
      <c r="D97" s="60"/>
      <c r="E97" s="11">
        <v>10</v>
      </c>
      <c r="F97" s="24" t="s">
        <v>107</v>
      </c>
      <c r="G97" s="24" t="s">
        <v>107</v>
      </c>
      <c r="H97" s="24" t="s">
        <v>107</v>
      </c>
      <c r="I97" s="82" t="s">
        <v>107</v>
      </c>
      <c r="J97" s="27" t="b">
        <f>G97=H97</f>
        <v>1</v>
      </c>
      <c r="K97" s="27" t="b">
        <f t="shared" si="19"/>
        <v>1</v>
      </c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  <c r="CG97" s="35"/>
      <c r="CH97" s="35"/>
      <c r="CI97" s="35"/>
      <c r="CJ97" s="35"/>
      <c r="CK97" s="35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</row>
    <row r="98" spans="1:110" ht="33" customHeight="1" x14ac:dyDescent="0.35">
      <c r="A98" s="58"/>
      <c r="B98" s="56"/>
      <c r="C98" s="57">
        <v>8</v>
      </c>
      <c r="D98" s="55" t="s">
        <v>69</v>
      </c>
      <c r="E98" s="11">
        <v>1</v>
      </c>
      <c r="F98" s="24" t="s">
        <v>98</v>
      </c>
      <c r="G98" s="24" t="s">
        <v>98</v>
      </c>
      <c r="H98" s="24" t="s">
        <v>98</v>
      </c>
      <c r="I98" s="82" t="s">
        <v>98</v>
      </c>
      <c r="J98" s="27" t="b">
        <f>G98=H98</f>
        <v>1</v>
      </c>
      <c r="K98" s="27" t="b">
        <f t="shared" si="19"/>
        <v>1</v>
      </c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32" t="e">
        <f t="shared" ref="BR98:CK98" si="20">AVERAGEIF(J98:J107,"&gt;0")</f>
        <v>#DIV/0!</v>
      </c>
      <c r="BS98" s="32" t="e">
        <f t="shared" si="20"/>
        <v>#DIV/0!</v>
      </c>
      <c r="BT98" s="32" t="e">
        <f t="shared" si="20"/>
        <v>#DIV/0!</v>
      </c>
      <c r="BU98" s="32" t="e">
        <f t="shared" si="20"/>
        <v>#DIV/0!</v>
      </c>
      <c r="BV98" s="32" t="e">
        <f t="shared" si="20"/>
        <v>#DIV/0!</v>
      </c>
      <c r="BW98" s="32" t="e">
        <f t="shared" si="20"/>
        <v>#DIV/0!</v>
      </c>
      <c r="BX98" s="32" t="e">
        <f t="shared" si="20"/>
        <v>#DIV/0!</v>
      </c>
      <c r="BY98" s="32" t="e">
        <f t="shared" si="20"/>
        <v>#DIV/0!</v>
      </c>
      <c r="BZ98" s="32" t="e">
        <f t="shared" si="20"/>
        <v>#DIV/0!</v>
      </c>
      <c r="CA98" s="32" t="e">
        <f t="shared" si="20"/>
        <v>#DIV/0!</v>
      </c>
      <c r="CB98" s="32" t="e">
        <f t="shared" si="20"/>
        <v>#DIV/0!</v>
      </c>
      <c r="CC98" s="32" t="e">
        <f t="shared" si="20"/>
        <v>#DIV/0!</v>
      </c>
      <c r="CD98" s="32" t="e">
        <f t="shared" si="20"/>
        <v>#DIV/0!</v>
      </c>
      <c r="CE98" s="32" t="e">
        <f t="shared" si="20"/>
        <v>#DIV/0!</v>
      </c>
      <c r="CF98" s="32" t="e">
        <f t="shared" si="20"/>
        <v>#DIV/0!</v>
      </c>
      <c r="CG98" s="32" t="e">
        <f t="shared" si="20"/>
        <v>#DIV/0!</v>
      </c>
      <c r="CH98" s="32" t="e">
        <f t="shared" si="20"/>
        <v>#DIV/0!</v>
      </c>
      <c r="CI98" s="32" t="e">
        <f t="shared" si="20"/>
        <v>#DIV/0!</v>
      </c>
      <c r="CJ98" s="32" t="e">
        <f t="shared" si="20"/>
        <v>#DIV/0!</v>
      </c>
      <c r="CK98" s="32" t="e">
        <f t="shared" si="20"/>
        <v>#DIV/0!</v>
      </c>
      <c r="CL98" s="32">
        <f>3%</f>
        <v>0.03</v>
      </c>
      <c r="CM98" s="32" t="e">
        <f t="shared" ref="CM98:DF98" si="21">BR98*$CL$98</f>
        <v>#DIV/0!</v>
      </c>
      <c r="CN98" s="32" t="e">
        <f t="shared" si="21"/>
        <v>#DIV/0!</v>
      </c>
      <c r="CO98" s="32" t="e">
        <f t="shared" si="21"/>
        <v>#DIV/0!</v>
      </c>
      <c r="CP98" s="32" t="e">
        <f t="shared" si="21"/>
        <v>#DIV/0!</v>
      </c>
      <c r="CQ98" s="32" t="e">
        <f t="shared" si="21"/>
        <v>#DIV/0!</v>
      </c>
      <c r="CR98" s="32" t="e">
        <f t="shared" si="21"/>
        <v>#DIV/0!</v>
      </c>
      <c r="CS98" s="32" t="e">
        <f t="shared" si="21"/>
        <v>#DIV/0!</v>
      </c>
      <c r="CT98" s="32" t="e">
        <f t="shared" si="21"/>
        <v>#DIV/0!</v>
      </c>
      <c r="CU98" s="32" t="e">
        <f t="shared" si="21"/>
        <v>#DIV/0!</v>
      </c>
      <c r="CV98" s="32" t="e">
        <f t="shared" si="21"/>
        <v>#DIV/0!</v>
      </c>
      <c r="CW98" s="32" t="e">
        <f t="shared" si="21"/>
        <v>#DIV/0!</v>
      </c>
      <c r="CX98" s="32" t="e">
        <f t="shared" si="21"/>
        <v>#DIV/0!</v>
      </c>
      <c r="CY98" s="32" t="e">
        <f t="shared" si="21"/>
        <v>#DIV/0!</v>
      </c>
      <c r="CZ98" s="32" t="e">
        <f t="shared" si="21"/>
        <v>#DIV/0!</v>
      </c>
      <c r="DA98" s="32" t="e">
        <f t="shared" si="21"/>
        <v>#DIV/0!</v>
      </c>
      <c r="DB98" s="32" t="e">
        <f t="shared" si="21"/>
        <v>#DIV/0!</v>
      </c>
      <c r="DC98" s="32" t="e">
        <f t="shared" si="21"/>
        <v>#DIV/0!</v>
      </c>
      <c r="DD98" s="32" t="e">
        <f t="shared" si="21"/>
        <v>#DIV/0!</v>
      </c>
      <c r="DE98" s="32" t="e">
        <f t="shared" si="21"/>
        <v>#DIV/0!</v>
      </c>
      <c r="DF98" s="32" t="e">
        <f t="shared" si="21"/>
        <v>#DIV/0!</v>
      </c>
    </row>
    <row r="99" spans="1:110" ht="33" customHeight="1" x14ac:dyDescent="0.35">
      <c r="A99" s="58"/>
      <c r="B99" s="56"/>
      <c r="C99" s="58"/>
      <c r="D99" s="56"/>
      <c r="E99" s="11">
        <v>2</v>
      </c>
      <c r="F99" s="24" t="s">
        <v>99</v>
      </c>
      <c r="G99" s="24" t="s">
        <v>99</v>
      </c>
      <c r="H99" s="24" t="s">
        <v>99</v>
      </c>
      <c r="I99" s="82" t="s">
        <v>99</v>
      </c>
      <c r="J99" s="27" t="b">
        <f>G99=H99</f>
        <v>1</v>
      </c>
      <c r="K99" s="27" t="b">
        <f t="shared" si="19"/>
        <v>1</v>
      </c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</row>
    <row r="100" spans="1:110" ht="33" customHeight="1" x14ac:dyDescent="0.35">
      <c r="A100" s="58"/>
      <c r="B100" s="56"/>
      <c r="C100" s="58"/>
      <c r="D100" s="56"/>
      <c r="E100" s="11">
        <v>3</v>
      </c>
      <c r="F100" s="24" t="s">
        <v>100</v>
      </c>
      <c r="G100" s="24" t="s">
        <v>100</v>
      </c>
      <c r="H100" s="24" t="s">
        <v>100</v>
      </c>
      <c r="I100" s="82" t="s">
        <v>100</v>
      </c>
      <c r="J100" s="27" t="b">
        <f>G100=H100</f>
        <v>1</v>
      </c>
      <c r="K100" s="27" t="b">
        <f t="shared" si="19"/>
        <v>1</v>
      </c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</row>
    <row r="101" spans="1:110" ht="33" customHeight="1" x14ac:dyDescent="0.35">
      <c r="A101" s="58"/>
      <c r="B101" s="56"/>
      <c r="C101" s="58"/>
      <c r="D101" s="56"/>
      <c r="E101" s="11">
        <v>4</v>
      </c>
      <c r="F101" s="24" t="s">
        <v>101</v>
      </c>
      <c r="G101" s="24" t="s">
        <v>101</v>
      </c>
      <c r="H101" s="24" t="s">
        <v>101</v>
      </c>
      <c r="I101" s="82" t="s">
        <v>101</v>
      </c>
      <c r="J101" s="27" t="b">
        <f>G101=H101</f>
        <v>1</v>
      </c>
      <c r="K101" s="27" t="b">
        <f t="shared" si="19"/>
        <v>1</v>
      </c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</row>
    <row r="102" spans="1:110" ht="33" customHeight="1" x14ac:dyDescent="0.35">
      <c r="A102" s="58"/>
      <c r="B102" s="56"/>
      <c r="C102" s="58"/>
      <c r="D102" s="56"/>
      <c r="E102" s="11">
        <v>5</v>
      </c>
      <c r="F102" s="24" t="s">
        <v>120</v>
      </c>
      <c r="G102" s="24" t="s">
        <v>120</v>
      </c>
      <c r="H102" s="83" t="s">
        <v>116</v>
      </c>
      <c r="I102" s="82" t="s">
        <v>120</v>
      </c>
      <c r="J102" s="27" t="b">
        <f>G102=H102</f>
        <v>0</v>
      </c>
      <c r="K102" s="27" t="b">
        <f t="shared" si="19"/>
        <v>1</v>
      </c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</row>
    <row r="103" spans="1:110" ht="33" customHeight="1" x14ac:dyDescent="0.35">
      <c r="A103" s="58"/>
      <c r="B103" s="56"/>
      <c r="C103" s="58"/>
      <c r="D103" s="56"/>
      <c r="E103" s="11">
        <v>6</v>
      </c>
      <c r="F103" s="24" t="s">
        <v>121</v>
      </c>
      <c r="G103" s="24" t="s">
        <v>121</v>
      </c>
      <c r="H103" s="83" t="s">
        <v>117</v>
      </c>
      <c r="I103" s="82" t="s">
        <v>121</v>
      </c>
      <c r="J103" s="27" t="b">
        <f>G103=H103</f>
        <v>0</v>
      </c>
      <c r="K103" s="27" t="b">
        <f t="shared" si="19"/>
        <v>1</v>
      </c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</row>
    <row r="104" spans="1:110" ht="33" customHeight="1" x14ac:dyDescent="0.35">
      <c r="A104" s="58"/>
      <c r="B104" s="56"/>
      <c r="C104" s="58"/>
      <c r="D104" s="56"/>
      <c r="E104" s="11">
        <v>7</v>
      </c>
      <c r="F104" s="24" t="s">
        <v>104</v>
      </c>
      <c r="G104" s="24" t="s">
        <v>104</v>
      </c>
      <c r="H104" s="24" t="s">
        <v>104</v>
      </c>
      <c r="I104" s="82" t="s">
        <v>104</v>
      </c>
      <c r="J104" s="27" t="b">
        <f>G104=H104</f>
        <v>1</v>
      </c>
      <c r="K104" s="27" t="b">
        <f t="shared" si="19"/>
        <v>1</v>
      </c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</row>
    <row r="105" spans="1:110" ht="33" customHeight="1" x14ac:dyDescent="0.35">
      <c r="A105" s="58"/>
      <c r="B105" s="56"/>
      <c r="C105" s="58"/>
      <c r="D105" s="56"/>
      <c r="E105" s="11">
        <v>8</v>
      </c>
      <c r="F105" s="24" t="s">
        <v>105</v>
      </c>
      <c r="G105" s="24" t="s">
        <v>105</v>
      </c>
      <c r="H105" s="24" t="s">
        <v>105</v>
      </c>
      <c r="I105" s="82" t="s">
        <v>105</v>
      </c>
      <c r="J105" s="27" t="b">
        <f>G105=H105</f>
        <v>1</v>
      </c>
      <c r="K105" s="27" t="b">
        <f t="shared" si="19"/>
        <v>1</v>
      </c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</row>
    <row r="106" spans="1:110" ht="33" customHeight="1" x14ac:dyDescent="0.35">
      <c r="A106" s="58"/>
      <c r="B106" s="56"/>
      <c r="C106" s="58"/>
      <c r="D106" s="56"/>
      <c r="E106" s="11">
        <v>9</v>
      </c>
      <c r="F106" s="24" t="s">
        <v>106</v>
      </c>
      <c r="G106" s="24" t="s">
        <v>106</v>
      </c>
      <c r="H106" s="24" t="s">
        <v>106</v>
      </c>
      <c r="I106" s="82" t="s">
        <v>106</v>
      </c>
      <c r="J106" s="27" t="b">
        <f>G106=H106</f>
        <v>1</v>
      </c>
      <c r="K106" s="27" t="b">
        <f t="shared" si="19"/>
        <v>1</v>
      </c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</row>
    <row r="107" spans="1:110" ht="33" customHeight="1" x14ac:dyDescent="0.35">
      <c r="A107" s="58"/>
      <c r="B107" s="56"/>
      <c r="C107" s="59"/>
      <c r="D107" s="60"/>
      <c r="E107" s="11">
        <v>10</v>
      </c>
      <c r="F107" s="24" t="s">
        <v>107</v>
      </c>
      <c r="G107" s="24" t="s">
        <v>107</v>
      </c>
      <c r="H107" s="24" t="s">
        <v>107</v>
      </c>
      <c r="I107" s="82" t="s">
        <v>107</v>
      </c>
      <c r="J107" s="27" t="b">
        <f>G107=H107</f>
        <v>1</v>
      </c>
      <c r="K107" s="27" t="b">
        <f t="shared" si="19"/>
        <v>1</v>
      </c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35"/>
      <c r="CD107" s="35"/>
      <c r="CE107" s="35"/>
      <c r="CF107" s="35"/>
      <c r="CG107" s="35"/>
      <c r="CH107" s="35"/>
      <c r="CI107" s="35"/>
      <c r="CJ107" s="35"/>
      <c r="CK107" s="35"/>
      <c r="CL107" s="35"/>
      <c r="CM107" s="35"/>
      <c r="CN107" s="35"/>
      <c r="CO107" s="35"/>
      <c r="CP107" s="35"/>
      <c r="CQ107" s="35"/>
      <c r="CR107" s="35"/>
      <c r="CS107" s="35"/>
      <c r="CT107" s="35"/>
      <c r="CU107" s="35"/>
      <c r="CV107" s="35"/>
      <c r="CW107" s="35"/>
      <c r="CX107" s="35"/>
      <c r="CY107" s="35"/>
      <c r="CZ107" s="35"/>
      <c r="DA107" s="35"/>
      <c r="DB107" s="35"/>
      <c r="DC107" s="35"/>
      <c r="DD107" s="35"/>
      <c r="DE107" s="35"/>
      <c r="DF107" s="35"/>
    </row>
    <row r="108" spans="1:110" ht="33" customHeight="1" x14ac:dyDescent="0.35">
      <c r="A108" s="58"/>
      <c r="B108" s="56"/>
      <c r="C108" s="57">
        <v>9</v>
      </c>
      <c r="D108" s="55" t="s">
        <v>50</v>
      </c>
      <c r="E108" s="11">
        <v>1</v>
      </c>
      <c r="F108" s="24" t="s">
        <v>98</v>
      </c>
      <c r="G108" s="24" t="s">
        <v>98</v>
      </c>
      <c r="H108" s="24" t="s">
        <v>98</v>
      </c>
      <c r="I108" s="82" t="s">
        <v>98</v>
      </c>
      <c r="J108" s="27" t="b">
        <f>G108=H108</f>
        <v>1</v>
      </c>
      <c r="K108" s="27" t="b">
        <f t="shared" si="19"/>
        <v>1</v>
      </c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32" t="e">
        <f t="shared" ref="BR108:CK108" si="22">AVERAGEIF(J108:J117,"&gt;0")</f>
        <v>#DIV/0!</v>
      </c>
      <c r="BS108" s="32" t="e">
        <f t="shared" si="22"/>
        <v>#DIV/0!</v>
      </c>
      <c r="BT108" s="32" t="e">
        <f t="shared" si="22"/>
        <v>#DIV/0!</v>
      </c>
      <c r="BU108" s="32" t="e">
        <f t="shared" si="22"/>
        <v>#DIV/0!</v>
      </c>
      <c r="BV108" s="32" t="e">
        <f t="shared" si="22"/>
        <v>#DIV/0!</v>
      </c>
      <c r="BW108" s="32" t="e">
        <f t="shared" si="22"/>
        <v>#DIV/0!</v>
      </c>
      <c r="BX108" s="32" t="e">
        <f t="shared" si="22"/>
        <v>#DIV/0!</v>
      </c>
      <c r="BY108" s="32" t="e">
        <f t="shared" si="22"/>
        <v>#DIV/0!</v>
      </c>
      <c r="BZ108" s="32" t="e">
        <f t="shared" si="22"/>
        <v>#DIV/0!</v>
      </c>
      <c r="CA108" s="32" t="e">
        <f t="shared" si="22"/>
        <v>#DIV/0!</v>
      </c>
      <c r="CB108" s="32" t="e">
        <f t="shared" si="22"/>
        <v>#DIV/0!</v>
      </c>
      <c r="CC108" s="32" t="e">
        <f t="shared" si="22"/>
        <v>#DIV/0!</v>
      </c>
      <c r="CD108" s="32" t="e">
        <f t="shared" si="22"/>
        <v>#DIV/0!</v>
      </c>
      <c r="CE108" s="32" t="e">
        <f t="shared" si="22"/>
        <v>#DIV/0!</v>
      </c>
      <c r="CF108" s="32" t="e">
        <f t="shared" si="22"/>
        <v>#DIV/0!</v>
      </c>
      <c r="CG108" s="32" t="e">
        <f t="shared" si="22"/>
        <v>#DIV/0!</v>
      </c>
      <c r="CH108" s="32" t="e">
        <f t="shared" si="22"/>
        <v>#DIV/0!</v>
      </c>
      <c r="CI108" s="32" t="e">
        <f t="shared" si="22"/>
        <v>#DIV/0!</v>
      </c>
      <c r="CJ108" s="32" t="e">
        <f t="shared" si="22"/>
        <v>#DIV/0!</v>
      </c>
      <c r="CK108" s="32" t="e">
        <f t="shared" si="22"/>
        <v>#DIV/0!</v>
      </c>
      <c r="CL108" s="36">
        <f>1.5%</f>
        <v>1.4999999999999999E-2</v>
      </c>
      <c r="CM108" s="36" t="e">
        <f t="shared" ref="CM108:DF108" si="23">BR108*$CL$108</f>
        <v>#DIV/0!</v>
      </c>
      <c r="CN108" s="36" t="e">
        <f t="shared" si="23"/>
        <v>#DIV/0!</v>
      </c>
      <c r="CO108" s="36" t="e">
        <f t="shared" si="23"/>
        <v>#DIV/0!</v>
      </c>
      <c r="CP108" s="36" t="e">
        <f t="shared" si="23"/>
        <v>#DIV/0!</v>
      </c>
      <c r="CQ108" s="36" t="e">
        <f t="shared" si="23"/>
        <v>#DIV/0!</v>
      </c>
      <c r="CR108" s="36" t="e">
        <f t="shared" si="23"/>
        <v>#DIV/0!</v>
      </c>
      <c r="CS108" s="36" t="e">
        <f t="shared" si="23"/>
        <v>#DIV/0!</v>
      </c>
      <c r="CT108" s="36" t="e">
        <f t="shared" si="23"/>
        <v>#DIV/0!</v>
      </c>
      <c r="CU108" s="36" t="e">
        <f t="shared" si="23"/>
        <v>#DIV/0!</v>
      </c>
      <c r="CV108" s="36" t="e">
        <f t="shared" si="23"/>
        <v>#DIV/0!</v>
      </c>
      <c r="CW108" s="36" t="e">
        <f t="shared" si="23"/>
        <v>#DIV/0!</v>
      </c>
      <c r="CX108" s="36" t="e">
        <f t="shared" si="23"/>
        <v>#DIV/0!</v>
      </c>
      <c r="CY108" s="36" t="e">
        <f t="shared" si="23"/>
        <v>#DIV/0!</v>
      </c>
      <c r="CZ108" s="36" t="e">
        <f t="shared" si="23"/>
        <v>#DIV/0!</v>
      </c>
      <c r="DA108" s="36" t="e">
        <f t="shared" si="23"/>
        <v>#DIV/0!</v>
      </c>
      <c r="DB108" s="36" t="e">
        <f t="shared" si="23"/>
        <v>#DIV/0!</v>
      </c>
      <c r="DC108" s="36" t="e">
        <f t="shared" si="23"/>
        <v>#DIV/0!</v>
      </c>
      <c r="DD108" s="36" t="e">
        <f t="shared" si="23"/>
        <v>#DIV/0!</v>
      </c>
      <c r="DE108" s="36" t="e">
        <f t="shared" si="23"/>
        <v>#DIV/0!</v>
      </c>
      <c r="DF108" s="36" t="e">
        <f t="shared" si="23"/>
        <v>#DIV/0!</v>
      </c>
    </row>
    <row r="109" spans="1:110" ht="33" customHeight="1" x14ac:dyDescent="0.35">
      <c r="A109" s="58"/>
      <c r="B109" s="56"/>
      <c r="C109" s="58"/>
      <c r="D109" s="56"/>
      <c r="E109" s="11">
        <v>2</v>
      </c>
      <c r="F109" s="24" t="s">
        <v>99</v>
      </c>
      <c r="G109" s="24" t="s">
        <v>99</v>
      </c>
      <c r="H109" s="83" t="s">
        <v>106</v>
      </c>
      <c r="I109" s="82" t="s">
        <v>99</v>
      </c>
      <c r="J109" s="27" t="b">
        <f>G109=H109</f>
        <v>0</v>
      </c>
      <c r="K109" s="27" t="b">
        <f t="shared" si="19"/>
        <v>1</v>
      </c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</row>
    <row r="110" spans="1:110" ht="33" customHeight="1" x14ac:dyDescent="0.35">
      <c r="A110" s="58"/>
      <c r="B110" s="56"/>
      <c r="C110" s="58"/>
      <c r="D110" s="56"/>
      <c r="E110" s="11">
        <v>3</v>
      </c>
      <c r="F110" s="24" t="s">
        <v>100</v>
      </c>
      <c r="G110" s="24" t="s">
        <v>100</v>
      </c>
      <c r="H110" s="83" t="s">
        <v>98</v>
      </c>
      <c r="I110" s="82" t="s">
        <v>100</v>
      </c>
      <c r="J110" s="27" t="b">
        <f>G110=H110</f>
        <v>0</v>
      </c>
      <c r="K110" s="27" t="b">
        <f t="shared" si="19"/>
        <v>1</v>
      </c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</row>
    <row r="111" spans="1:110" ht="33" customHeight="1" x14ac:dyDescent="0.35">
      <c r="A111" s="58"/>
      <c r="B111" s="56"/>
      <c r="C111" s="58"/>
      <c r="D111" s="56"/>
      <c r="E111" s="11">
        <v>4</v>
      </c>
      <c r="F111" s="24" t="s">
        <v>101</v>
      </c>
      <c r="G111" s="24" t="s">
        <v>101</v>
      </c>
      <c r="H111" s="83" t="s">
        <v>106</v>
      </c>
      <c r="I111" s="82" t="s">
        <v>101</v>
      </c>
      <c r="J111" s="27" t="b">
        <f>G111=H111</f>
        <v>0</v>
      </c>
      <c r="K111" s="27" t="b">
        <f t="shared" si="19"/>
        <v>1</v>
      </c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</row>
    <row r="112" spans="1:110" ht="33" customHeight="1" x14ac:dyDescent="0.35">
      <c r="A112" s="58"/>
      <c r="B112" s="56"/>
      <c r="C112" s="58"/>
      <c r="D112" s="56"/>
      <c r="E112" s="11">
        <v>5</v>
      </c>
      <c r="F112" s="24" t="s">
        <v>122</v>
      </c>
      <c r="G112" s="24" t="s">
        <v>122</v>
      </c>
      <c r="H112" s="83" t="s">
        <v>98</v>
      </c>
      <c r="I112" s="82" t="s">
        <v>122</v>
      </c>
      <c r="J112" s="27" t="b">
        <f>G112=H112</f>
        <v>0</v>
      </c>
      <c r="K112" s="27" t="b">
        <f t="shared" si="19"/>
        <v>1</v>
      </c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</row>
    <row r="113" spans="1:110" ht="33" customHeight="1" x14ac:dyDescent="0.35">
      <c r="A113" s="58"/>
      <c r="B113" s="56"/>
      <c r="C113" s="58"/>
      <c r="D113" s="56"/>
      <c r="E113" s="11">
        <v>6</v>
      </c>
      <c r="F113" s="24" t="s">
        <v>123</v>
      </c>
      <c r="G113" s="24" t="s">
        <v>123</v>
      </c>
      <c r="H113" s="83" t="s">
        <v>106</v>
      </c>
      <c r="I113" s="82" t="s">
        <v>123</v>
      </c>
      <c r="J113" s="27" t="b">
        <f>G113=H113</f>
        <v>0</v>
      </c>
      <c r="K113" s="27" t="b">
        <f t="shared" si="19"/>
        <v>1</v>
      </c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</row>
    <row r="114" spans="1:110" ht="33" customHeight="1" x14ac:dyDescent="0.35">
      <c r="A114" s="58"/>
      <c r="B114" s="56"/>
      <c r="C114" s="58"/>
      <c r="D114" s="56"/>
      <c r="E114" s="11">
        <v>7</v>
      </c>
      <c r="F114" s="24" t="s">
        <v>104</v>
      </c>
      <c r="G114" s="24" t="s">
        <v>104</v>
      </c>
      <c r="H114" s="83" t="s">
        <v>130</v>
      </c>
      <c r="I114" s="82" t="s">
        <v>104</v>
      </c>
      <c r="J114" s="27" t="b">
        <f>G114=H114</f>
        <v>0</v>
      </c>
      <c r="K114" s="27" t="b">
        <f t="shared" si="19"/>
        <v>1</v>
      </c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7"/>
      <c r="DE114" s="37"/>
      <c r="DF114" s="37"/>
    </row>
    <row r="115" spans="1:110" ht="33" customHeight="1" x14ac:dyDescent="0.35">
      <c r="A115" s="58"/>
      <c r="B115" s="56"/>
      <c r="C115" s="58"/>
      <c r="D115" s="56"/>
      <c r="E115" s="11">
        <v>8</v>
      </c>
      <c r="F115" s="24" t="s">
        <v>105</v>
      </c>
      <c r="G115" s="24" t="s">
        <v>105</v>
      </c>
      <c r="H115" s="83" t="s">
        <v>131</v>
      </c>
      <c r="I115" s="82" t="s">
        <v>105</v>
      </c>
      <c r="J115" s="27" t="b">
        <f>G115=H115</f>
        <v>0</v>
      </c>
      <c r="K115" s="27" t="b">
        <f t="shared" si="19"/>
        <v>1</v>
      </c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</row>
    <row r="116" spans="1:110" ht="33" customHeight="1" x14ac:dyDescent="0.35">
      <c r="A116" s="58"/>
      <c r="B116" s="56"/>
      <c r="C116" s="58"/>
      <c r="D116" s="56"/>
      <c r="E116" s="11">
        <v>9</v>
      </c>
      <c r="F116" s="24" t="s">
        <v>106</v>
      </c>
      <c r="G116" s="24" t="s">
        <v>106</v>
      </c>
      <c r="H116" s="83" t="s">
        <v>132</v>
      </c>
      <c r="I116" s="82" t="s">
        <v>106</v>
      </c>
      <c r="J116" s="27" t="b">
        <f>G116=H116</f>
        <v>0</v>
      </c>
      <c r="K116" s="27" t="b">
        <f t="shared" si="19"/>
        <v>1</v>
      </c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  <c r="CX116" s="37"/>
      <c r="CY116" s="37"/>
      <c r="CZ116" s="37"/>
      <c r="DA116" s="37"/>
      <c r="DB116" s="37"/>
      <c r="DC116" s="37"/>
      <c r="DD116" s="37"/>
      <c r="DE116" s="37"/>
      <c r="DF116" s="37"/>
    </row>
    <row r="117" spans="1:110" ht="33" customHeight="1" x14ac:dyDescent="0.35">
      <c r="A117" s="58"/>
      <c r="B117" s="56"/>
      <c r="C117" s="59"/>
      <c r="D117" s="60"/>
      <c r="E117" s="11">
        <v>10</v>
      </c>
      <c r="F117" s="24" t="s">
        <v>107</v>
      </c>
      <c r="G117" s="24" t="s">
        <v>107</v>
      </c>
      <c r="H117" s="83" t="s">
        <v>135</v>
      </c>
      <c r="I117" s="82" t="s">
        <v>107</v>
      </c>
      <c r="J117" s="27" t="b">
        <f>G117=H117</f>
        <v>0</v>
      </c>
      <c r="K117" s="27" t="b">
        <f t="shared" si="19"/>
        <v>1</v>
      </c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</row>
    <row r="118" spans="1:110" ht="33" customHeight="1" x14ac:dyDescent="0.35">
      <c r="A118" s="58"/>
      <c r="B118" s="56"/>
      <c r="C118" s="57">
        <v>10</v>
      </c>
      <c r="D118" s="55" t="s">
        <v>126</v>
      </c>
      <c r="E118" s="11">
        <v>1</v>
      </c>
      <c r="F118" s="24" t="s">
        <v>98</v>
      </c>
      <c r="G118" s="24" t="s">
        <v>98</v>
      </c>
      <c r="H118" s="83" t="s">
        <v>138</v>
      </c>
      <c r="I118" s="82" t="s">
        <v>98</v>
      </c>
      <c r="J118" s="27" t="b">
        <f>G118=H118</f>
        <v>0</v>
      </c>
      <c r="K118" s="27" t="b">
        <f t="shared" si="19"/>
        <v>1</v>
      </c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32" t="e">
        <f t="shared" ref="BR118:CK118" si="24">AVERAGEIF(J118:J127,"&gt;0")</f>
        <v>#DIV/0!</v>
      </c>
      <c r="BS118" s="32" t="e">
        <f t="shared" si="24"/>
        <v>#DIV/0!</v>
      </c>
      <c r="BT118" s="32" t="e">
        <f t="shared" si="24"/>
        <v>#DIV/0!</v>
      </c>
      <c r="BU118" s="32" t="e">
        <f t="shared" si="24"/>
        <v>#DIV/0!</v>
      </c>
      <c r="BV118" s="32" t="e">
        <f t="shared" si="24"/>
        <v>#DIV/0!</v>
      </c>
      <c r="BW118" s="32" t="e">
        <f t="shared" si="24"/>
        <v>#DIV/0!</v>
      </c>
      <c r="BX118" s="32" t="e">
        <f t="shared" si="24"/>
        <v>#DIV/0!</v>
      </c>
      <c r="BY118" s="32" t="e">
        <f t="shared" si="24"/>
        <v>#DIV/0!</v>
      </c>
      <c r="BZ118" s="32" t="e">
        <f t="shared" si="24"/>
        <v>#DIV/0!</v>
      </c>
      <c r="CA118" s="32" t="e">
        <f t="shared" si="24"/>
        <v>#DIV/0!</v>
      </c>
      <c r="CB118" s="32" t="e">
        <f t="shared" si="24"/>
        <v>#DIV/0!</v>
      </c>
      <c r="CC118" s="32" t="e">
        <f t="shared" si="24"/>
        <v>#DIV/0!</v>
      </c>
      <c r="CD118" s="32" t="e">
        <f t="shared" si="24"/>
        <v>#DIV/0!</v>
      </c>
      <c r="CE118" s="32" t="e">
        <f t="shared" si="24"/>
        <v>#DIV/0!</v>
      </c>
      <c r="CF118" s="32" t="e">
        <f t="shared" si="24"/>
        <v>#DIV/0!</v>
      </c>
      <c r="CG118" s="32" t="e">
        <f t="shared" si="24"/>
        <v>#DIV/0!</v>
      </c>
      <c r="CH118" s="32" t="e">
        <f t="shared" si="24"/>
        <v>#DIV/0!</v>
      </c>
      <c r="CI118" s="32" t="e">
        <f t="shared" si="24"/>
        <v>#DIV/0!</v>
      </c>
      <c r="CJ118" s="32" t="e">
        <f t="shared" si="24"/>
        <v>#DIV/0!</v>
      </c>
      <c r="CK118" s="32" t="e">
        <f t="shared" si="24"/>
        <v>#DIV/0!</v>
      </c>
      <c r="CL118" s="32">
        <f>3%</f>
        <v>0.03</v>
      </c>
      <c r="CM118" s="32" t="e">
        <f t="shared" ref="CM118:DF118" si="25">BR118*$CL$118</f>
        <v>#DIV/0!</v>
      </c>
      <c r="CN118" s="32" t="e">
        <f t="shared" si="25"/>
        <v>#DIV/0!</v>
      </c>
      <c r="CO118" s="32" t="e">
        <f t="shared" si="25"/>
        <v>#DIV/0!</v>
      </c>
      <c r="CP118" s="32" t="e">
        <f t="shared" si="25"/>
        <v>#DIV/0!</v>
      </c>
      <c r="CQ118" s="32" t="e">
        <f t="shared" si="25"/>
        <v>#DIV/0!</v>
      </c>
      <c r="CR118" s="32" t="e">
        <f t="shared" si="25"/>
        <v>#DIV/0!</v>
      </c>
      <c r="CS118" s="32" t="e">
        <f t="shared" si="25"/>
        <v>#DIV/0!</v>
      </c>
      <c r="CT118" s="32" t="e">
        <f t="shared" si="25"/>
        <v>#DIV/0!</v>
      </c>
      <c r="CU118" s="32" t="e">
        <f t="shared" si="25"/>
        <v>#DIV/0!</v>
      </c>
      <c r="CV118" s="32" t="e">
        <f t="shared" si="25"/>
        <v>#DIV/0!</v>
      </c>
      <c r="CW118" s="32" t="e">
        <f t="shared" si="25"/>
        <v>#DIV/0!</v>
      </c>
      <c r="CX118" s="32" t="e">
        <f t="shared" si="25"/>
        <v>#DIV/0!</v>
      </c>
      <c r="CY118" s="32" t="e">
        <f t="shared" si="25"/>
        <v>#DIV/0!</v>
      </c>
      <c r="CZ118" s="32" t="e">
        <f t="shared" si="25"/>
        <v>#DIV/0!</v>
      </c>
      <c r="DA118" s="32" t="e">
        <f t="shared" si="25"/>
        <v>#DIV/0!</v>
      </c>
      <c r="DB118" s="32" t="e">
        <f t="shared" si="25"/>
        <v>#DIV/0!</v>
      </c>
      <c r="DC118" s="32" t="e">
        <f t="shared" si="25"/>
        <v>#DIV/0!</v>
      </c>
      <c r="DD118" s="32" t="e">
        <f t="shared" si="25"/>
        <v>#DIV/0!</v>
      </c>
      <c r="DE118" s="32" t="e">
        <f t="shared" si="25"/>
        <v>#DIV/0!</v>
      </c>
      <c r="DF118" s="32" t="e">
        <f t="shared" si="25"/>
        <v>#DIV/0!</v>
      </c>
    </row>
    <row r="119" spans="1:110" ht="33" customHeight="1" x14ac:dyDescent="0.35">
      <c r="A119" s="58"/>
      <c r="B119" s="56"/>
      <c r="C119" s="58"/>
      <c r="D119" s="56"/>
      <c r="E119" s="11">
        <v>2</v>
      </c>
      <c r="F119" s="24" t="s">
        <v>99</v>
      </c>
      <c r="G119" s="24" t="s">
        <v>99</v>
      </c>
      <c r="H119" s="83" t="s">
        <v>106</v>
      </c>
      <c r="I119" s="82" t="s">
        <v>99</v>
      </c>
      <c r="J119" s="27" t="b">
        <f>G119=H119</f>
        <v>0</v>
      </c>
      <c r="K119" s="27" t="b">
        <f t="shared" si="19"/>
        <v>1</v>
      </c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</row>
    <row r="120" spans="1:110" ht="33" customHeight="1" x14ac:dyDescent="0.35">
      <c r="A120" s="58"/>
      <c r="B120" s="56"/>
      <c r="C120" s="58"/>
      <c r="D120" s="56"/>
      <c r="E120" s="11">
        <v>3</v>
      </c>
      <c r="F120" s="24" t="s">
        <v>100</v>
      </c>
      <c r="G120" s="24" t="s">
        <v>100</v>
      </c>
      <c r="H120" s="83" t="s">
        <v>143</v>
      </c>
      <c r="I120" s="82" t="s">
        <v>100</v>
      </c>
      <c r="J120" s="27" t="b">
        <f>G120=H120</f>
        <v>0</v>
      </c>
      <c r="K120" s="27" t="b">
        <f t="shared" si="19"/>
        <v>1</v>
      </c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</row>
    <row r="121" spans="1:110" ht="33" customHeight="1" x14ac:dyDescent="0.35">
      <c r="A121" s="58"/>
      <c r="B121" s="56"/>
      <c r="C121" s="58"/>
      <c r="D121" s="56"/>
      <c r="E121" s="11">
        <v>4</v>
      </c>
      <c r="F121" s="24" t="s">
        <v>101</v>
      </c>
      <c r="G121" s="24" t="s">
        <v>101</v>
      </c>
      <c r="H121" s="83" t="s">
        <v>106</v>
      </c>
      <c r="I121" s="82" t="s">
        <v>101</v>
      </c>
      <c r="J121" s="27" t="b">
        <f>G121=H121</f>
        <v>0</v>
      </c>
      <c r="K121" s="27" t="b">
        <f t="shared" si="19"/>
        <v>1</v>
      </c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</row>
    <row r="122" spans="1:110" ht="33" customHeight="1" x14ac:dyDescent="0.35">
      <c r="A122" s="58"/>
      <c r="B122" s="56"/>
      <c r="C122" s="58"/>
      <c r="D122" s="56"/>
      <c r="E122" s="11">
        <v>5</v>
      </c>
      <c r="F122" s="24" t="s">
        <v>124</v>
      </c>
      <c r="G122" s="24" t="s">
        <v>124</v>
      </c>
      <c r="H122" s="83" t="s">
        <v>148</v>
      </c>
      <c r="I122" s="82" t="s">
        <v>124</v>
      </c>
      <c r="J122" s="27" t="b">
        <f>G122=H122</f>
        <v>0</v>
      </c>
      <c r="K122" s="27" t="b">
        <f t="shared" si="19"/>
        <v>1</v>
      </c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</row>
    <row r="123" spans="1:110" ht="33" customHeight="1" x14ac:dyDescent="0.35">
      <c r="A123" s="58"/>
      <c r="B123" s="56"/>
      <c r="C123" s="58"/>
      <c r="D123" s="56"/>
      <c r="E123" s="11">
        <v>6</v>
      </c>
      <c r="F123" s="24" t="s">
        <v>125</v>
      </c>
      <c r="G123" s="24" t="s">
        <v>125</v>
      </c>
      <c r="H123" s="83" t="s">
        <v>106</v>
      </c>
      <c r="I123" s="82" t="s">
        <v>125</v>
      </c>
      <c r="J123" s="27" t="b">
        <f>G123=H123</f>
        <v>0</v>
      </c>
      <c r="K123" s="27" t="b">
        <f t="shared" si="19"/>
        <v>1</v>
      </c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</row>
    <row r="124" spans="1:110" ht="33" customHeight="1" x14ac:dyDescent="0.35">
      <c r="A124" s="58"/>
      <c r="B124" s="56"/>
      <c r="C124" s="58"/>
      <c r="D124" s="56"/>
      <c r="E124" s="11">
        <v>7</v>
      </c>
      <c r="F124" s="24" t="s">
        <v>104</v>
      </c>
      <c r="G124" s="24" t="s">
        <v>104</v>
      </c>
      <c r="H124" s="83" t="s">
        <v>179</v>
      </c>
      <c r="I124" s="82" t="s">
        <v>104</v>
      </c>
      <c r="J124" s="27" t="b">
        <f>G124=H124</f>
        <v>0</v>
      </c>
      <c r="K124" s="27" t="b">
        <f t="shared" si="19"/>
        <v>1</v>
      </c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</row>
    <row r="125" spans="1:110" ht="33" customHeight="1" x14ac:dyDescent="0.35">
      <c r="A125" s="58"/>
      <c r="B125" s="56"/>
      <c r="C125" s="58"/>
      <c r="D125" s="56"/>
      <c r="E125" s="11">
        <v>8</v>
      </c>
      <c r="F125" s="24" t="s">
        <v>105</v>
      </c>
      <c r="G125" s="24" t="s">
        <v>105</v>
      </c>
      <c r="H125" s="83" t="s">
        <v>106</v>
      </c>
      <c r="I125" s="82" t="s">
        <v>105</v>
      </c>
      <c r="J125" s="27" t="b">
        <f>G125=H125</f>
        <v>0</v>
      </c>
      <c r="K125" s="27" t="b">
        <f t="shared" si="19"/>
        <v>1</v>
      </c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</row>
    <row r="126" spans="1:110" ht="33" customHeight="1" x14ac:dyDescent="0.35">
      <c r="A126" s="58"/>
      <c r="B126" s="56"/>
      <c r="C126" s="58"/>
      <c r="D126" s="56"/>
      <c r="E126" s="11">
        <v>9</v>
      </c>
      <c r="F126" s="24" t="s">
        <v>106</v>
      </c>
      <c r="G126" s="24" t="s">
        <v>106</v>
      </c>
      <c r="H126" s="83" t="s">
        <v>157</v>
      </c>
      <c r="I126" s="82" t="s">
        <v>106</v>
      </c>
      <c r="J126" s="27" t="b">
        <f>G126=H126</f>
        <v>0</v>
      </c>
      <c r="K126" s="27" t="b">
        <f t="shared" si="19"/>
        <v>1</v>
      </c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</row>
    <row r="127" spans="1:110" ht="33" customHeight="1" x14ac:dyDescent="0.35">
      <c r="A127" s="59"/>
      <c r="B127" s="60"/>
      <c r="C127" s="59"/>
      <c r="D127" s="60"/>
      <c r="E127" s="11">
        <v>10</v>
      </c>
      <c r="F127" s="24" t="s">
        <v>107</v>
      </c>
      <c r="G127" s="24" t="s">
        <v>107</v>
      </c>
      <c r="H127" s="83" t="s">
        <v>106</v>
      </c>
      <c r="I127" s="82" t="s">
        <v>107</v>
      </c>
      <c r="J127" s="27" t="b">
        <f>G127=H127</f>
        <v>0</v>
      </c>
      <c r="K127" s="27" t="b">
        <f t="shared" si="19"/>
        <v>1</v>
      </c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7"/>
      <c r="BQ127" s="47"/>
      <c r="BR127" s="35"/>
      <c r="BS127" s="35"/>
      <c r="BT127" s="35"/>
      <c r="BU127" s="35"/>
      <c r="BV127" s="35"/>
      <c r="BW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/>
      <c r="CM127" s="35"/>
      <c r="CN127" s="35"/>
      <c r="CO127" s="35"/>
      <c r="CP127" s="35"/>
      <c r="CQ127" s="35"/>
      <c r="CR127" s="35"/>
      <c r="CS127" s="35"/>
      <c r="CT127" s="35"/>
      <c r="CU127" s="35"/>
      <c r="CV127" s="35"/>
      <c r="CW127" s="35"/>
      <c r="CX127" s="35"/>
      <c r="CY127" s="35"/>
      <c r="CZ127" s="35"/>
      <c r="DA127" s="35"/>
      <c r="DB127" s="35"/>
      <c r="DC127" s="35"/>
      <c r="DD127" s="35"/>
      <c r="DE127" s="35"/>
      <c r="DF127" s="35"/>
    </row>
    <row r="128" spans="1:110" ht="33" customHeight="1" x14ac:dyDescent="0.35">
      <c r="A128" s="57">
        <v>2</v>
      </c>
      <c r="B128" s="55" t="s">
        <v>70</v>
      </c>
      <c r="C128" s="57">
        <v>11</v>
      </c>
      <c r="D128" s="55" t="s">
        <v>96</v>
      </c>
      <c r="E128" s="11">
        <v>1</v>
      </c>
      <c r="F128" s="24" t="s">
        <v>127</v>
      </c>
      <c r="G128" s="24" t="s">
        <v>127</v>
      </c>
      <c r="H128" s="83" t="s">
        <v>161</v>
      </c>
      <c r="I128" s="82" t="s">
        <v>127</v>
      </c>
      <c r="J128" s="27" t="b">
        <f>G128=H128</f>
        <v>0</v>
      </c>
      <c r="K128" s="27" t="b">
        <f t="shared" si="19"/>
        <v>1</v>
      </c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32" t="e">
        <f t="shared" ref="BR128:CK128" si="26">AVERAGEIF(J128:J134,"&gt;0")</f>
        <v>#DIV/0!</v>
      </c>
      <c r="BS128" s="32" t="e">
        <f t="shared" si="26"/>
        <v>#DIV/0!</v>
      </c>
      <c r="BT128" s="32" t="e">
        <f t="shared" si="26"/>
        <v>#DIV/0!</v>
      </c>
      <c r="BU128" s="32" t="e">
        <f t="shared" si="26"/>
        <v>#DIV/0!</v>
      </c>
      <c r="BV128" s="32" t="e">
        <f t="shared" si="26"/>
        <v>#DIV/0!</v>
      </c>
      <c r="BW128" s="32" t="e">
        <f t="shared" si="26"/>
        <v>#DIV/0!</v>
      </c>
      <c r="BX128" s="32" t="e">
        <f t="shared" si="26"/>
        <v>#DIV/0!</v>
      </c>
      <c r="BY128" s="32" t="e">
        <f t="shared" si="26"/>
        <v>#DIV/0!</v>
      </c>
      <c r="BZ128" s="32" t="e">
        <f t="shared" si="26"/>
        <v>#DIV/0!</v>
      </c>
      <c r="CA128" s="32" t="e">
        <f t="shared" si="26"/>
        <v>#DIV/0!</v>
      </c>
      <c r="CB128" s="32" t="e">
        <f t="shared" si="26"/>
        <v>#DIV/0!</v>
      </c>
      <c r="CC128" s="32" t="e">
        <f t="shared" si="26"/>
        <v>#DIV/0!</v>
      </c>
      <c r="CD128" s="32" t="e">
        <f t="shared" si="26"/>
        <v>#DIV/0!</v>
      </c>
      <c r="CE128" s="32" t="e">
        <f t="shared" si="26"/>
        <v>#DIV/0!</v>
      </c>
      <c r="CF128" s="32" t="e">
        <f t="shared" si="26"/>
        <v>#DIV/0!</v>
      </c>
      <c r="CG128" s="32" t="e">
        <f t="shared" si="26"/>
        <v>#DIV/0!</v>
      </c>
      <c r="CH128" s="32" t="e">
        <f t="shared" si="26"/>
        <v>#DIV/0!</v>
      </c>
      <c r="CI128" s="32" t="e">
        <f t="shared" si="26"/>
        <v>#DIV/0!</v>
      </c>
      <c r="CJ128" s="32" t="e">
        <f t="shared" si="26"/>
        <v>#DIV/0!</v>
      </c>
      <c r="CK128" s="32" t="e">
        <f t="shared" si="26"/>
        <v>#DIV/0!</v>
      </c>
      <c r="CL128" s="32">
        <f>4%</f>
        <v>0.04</v>
      </c>
      <c r="CM128" s="32" t="e">
        <f t="shared" ref="CM128:DF128" si="27">BR128*$CL$128</f>
        <v>#DIV/0!</v>
      </c>
      <c r="CN128" s="32" t="e">
        <f t="shared" si="27"/>
        <v>#DIV/0!</v>
      </c>
      <c r="CO128" s="32" t="e">
        <f t="shared" si="27"/>
        <v>#DIV/0!</v>
      </c>
      <c r="CP128" s="32" t="e">
        <f t="shared" si="27"/>
        <v>#DIV/0!</v>
      </c>
      <c r="CQ128" s="32" t="e">
        <f t="shared" si="27"/>
        <v>#DIV/0!</v>
      </c>
      <c r="CR128" s="32" t="e">
        <f t="shared" si="27"/>
        <v>#DIV/0!</v>
      </c>
      <c r="CS128" s="32" t="e">
        <f t="shared" si="27"/>
        <v>#DIV/0!</v>
      </c>
      <c r="CT128" s="32" t="e">
        <f t="shared" si="27"/>
        <v>#DIV/0!</v>
      </c>
      <c r="CU128" s="32" t="e">
        <f t="shared" si="27"/>
        <v>#DIV/0!</v>
      </c>
      <c r="CV128" s="32" t="e">
        <f t="shared" si="27"/>
        <v>#DIV/0!</v>
      </c>
      <c r="CW128" s="32" t="e">
        <f t="shared" si="27"/>
        <v>#DIV/0!</v>
      </c>
      <c r="CX128" s="32" t="e">
        <f t="shared" si="27"/>
        <v>#DIV/0!</v>
      </c>
      <c r="CY128" s="32" t="e">
        <f t="shared" si="27"/>
        <v>#DIV/0!</v>
      </c>
      <c r="CZ128" s="32" t="e">
        <f t="shared" si="27"/>
        <v>#DIV/0!</v>
      </c>
      <c r="DA128" s="32" t="e">
        <f t="shared" si="27"/>
        <v>#DIV/0!</v>
      </c>
      <c r="DB128" s="32" t="e">
        <f t="shared" si="27"/>
        <v>#DIV/0!</v>
      </c>
      <c r="DC128" s="32" t="e">
        <f t="shared" si="27"/>
        <v>#DIV/0!</v>
      </c>
      <c r="DD128" s="32" t="e">
        <f t="shared" si="27"/>
        <v>#DIV/0!</v>
      </c>
      <c r="DE128" s="32" t="e">
        <f t="shared" si="27"/>
        <v>#DIV/0!</v>
      </c>
      <c r="DF128" s="32" t="e">
        <f t="shared" si="27"/>
        <v>#DIV/0!</v>
      </c>
    </row>
    <row r="129" spans="1:110" ht="33" customHeight="1" x14ac:dyDescent="0.35">
      <c r="A129" s="58"/>
      <c r="B129" s="56"/>
      <c r="C129" s="58"/>
      <c r="D129" s="56"/>
      <c r="E129" s="11">
        <v>2</v>
      </c>
      <c r="F129" s="24" t="s">
        <v>128</v>
      </c>
      <c r="G129" s="24" t="s">
        <v>128</v>
      </c>
      <c r="H129" s="83" t="s">
        <v>106</v>
      </c>
      <c r="I129" s="82" t="s">
        <v>128</v>
      </c>
      <c r="J129" s="27" t="b">
        <f>G129=H129</f>
        <v>0</v>
      </c>
      <c r="K129" s="27" t="b">
        <f t="shared" si="19"/>
        <v>1</v>
      </c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</row>
    <row r="130" spans="1:110" ht="33" customHeight="1" x14ac:dyDescent="0.35">
      <c r="A130" s="58"/>
      <c r="B130" s="56"/>
      <c r="C130" s="58"/>
      <c r="D130" s="56"/>
      <c r="E130" s="11">
        <v>3</v>
      </c>
      <c r="F130" s="24" t="s">
        <v>129</v>
      </c>
      <c r="G130" s="24" t="s">
        <v>129</v>
      </c>
      <c r="H130" s="83" t="s">
        <v>166</v>
      </c>
      <c r="I130" s="82" t="s">
        <v>129</v>
      </c>
      <c r="J130" s="27" t="b">
        <f>G130=H130</f>
        <v>0</v>
      </c>
      <c r="K130" s="27" t="b">
        <f t="shared" si="19"/>
        <v>1</v>
      </c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</row>
    <row r="131" spans="1:110" ht="33" customHeight="1" x14ac:dyDescent="0.35">
      <c r="A131" s="58"/>
      <c r="B131" s="56"/>
      <c r="C131" s="58"/>
      <c r="D131" s="56"/>
      <c r="E131" s="11">
        <v>4</v>
      </c>
      <c r="F131" s="24" t="s">
        <v>104</v>
      </c>
      <c r="G131" s="24" t="s">
        <v>104</v>
      </c>
      <c r="H131" s="83" t="s">
        <v>106</v>
      </c>
      <c r="I131" s="82" t="s">
        <v>104</v>
      </c>
      <c r="J131" s="27" t="b">
        <f>G131=H131</f>
        <v>0</v>
      </c>
      <c r="K131" s="27" t="b">
        <f t="shared" si="19"/>
        <v>1</v>
      </c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</row>
    <row r="132" spans="1:110" ht="33" customHeight="1" x14ac:dyDescent="0.35">
      <c r="A132" s="58"/>
      <c r="B132" s="56"/>
      <c r="C132" s="58"/>
      <c r="D132" s="56"/>
      <c r="E132" s="11">
        <v>5</v>
      </c>
      <c r="F132" s="24" t="s">
        <v>105</v>
      </c>
      <c r="G132" s="24" t="s">
        <v>105</v>
      </c>
      <c r="H132" s="83" t="s">
        <v>169</v>
      </c>
      <c r="I132" s="82" t="s">
        <v>105</v>
      </c>
      <c r="J132" s="27" t="b">
        <f>G132=H132</f>
        <v>0</v>
      </c>
      <c r="K132" s="27" t="b">
        <f t="shared" si="19"/>
        <v>1</v>
      </c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</row>
    <row r="133" spans="1:110" ht="33" customHeight="1" x14ac:dyDescent="0.35">
      <c r="A133" s="58"/>
      <c r="B133" s="56"/>
      <c r="C133" s="58"/>
      <c r="D133" s="56"/>
      <c r="E133" s="11">
        <v>6</v>
      </c>
      <c r="F133" s="24" t="s">
        <v>106</v>
      </c>
      <c r="G133" s="24" t="s">
        <v>106</v>
      </c>
      <c r="H133" s="24" t="s">
        <v>106</v>
      </c>
      <c r="I133" s="82" t="s">
        <v>106</v>
      </c>
      <c r="J133" s="27" t="b">
        <f>G133=H133</f>
        <v>1</v>
      </c>
      <c r="K133" s="27" t="b">
        <f t="shared" si="19"/>
        <v>1</v>
      </c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  <c r="BQ133" s="49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</row>
    <row r="134" spans="1:110" ht="33" customHeight="1" x14ac:dyDescent="0.35">
      <c r="A134" s="58"/>
      <c r="B134" s="56"/>
      <c r="C134" s="58"/>
      <c r="D134" s="56"/>
      <c r="E134" s="11">
        <v>7</v>
      </c>
      <c r="F134" s="24" t="s">
        <v>107</v>
      </c>
      <c r="G134" s="24" t="s">
        <v>107</v>
      </c>
      <c r="H134" s="83" t="s">
        <v>105</v>
      </c>
      <c r="I134" s="82"/>
      <c r="J134" s="27" t="b">
        <f>G134=H134</f>
        <v>0</v>
      </c>
      <c r="K134" s="84" t="b">
        <f t="shared" si="19"/>
        <v>0</v>
      </c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</row>
    <row r="135" spans="1:110" ht="33" customHeight="1" x14ac:dyDescent="0.35">
      <c r="A135" s="58"/>
      <c r="B135" s="56"/>
      <c r="C135" s="57">
        <v>12</v>
      </c>
      <c r="D135" s="55" t="s">
        <v>97</v>
      </c>
      <c r="E135" s="11">
        <v>1</v>
      </c>
      <c r="F135" s="24" t="s">
        <v>130</v>
      </c>
      <c r="G135" s="24" t="s">
        <v>130</v>
      </c>
      <c r="H135" s="83" t="s">
        <v>99</v>
      </c>
      <c r="I135" s="82" t="s">
        <v>130</v>
      </c>
      <c r="J135" s="27" t="b">
        <f>G135=H135</f>
        <v>0</v>
      </c>
      <c r="K135" s="27" t="b">
        <f t="shared" si="19"/>
        <v>1</v>
      </c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49"/>
      <c r="BQ135" s="49"/>
      <c r="BR135" s="32" t="e">
        <f t="shared" ref="BR135:CK135" si="28">AVERAGEIF(J135:J140,"&gt;0")</f>
        <v>#DIV/0!</v>
      </c>
      <c r="BS135" s="32" t="e">
        <f t="shared" si="28"/>
        <v>#DIV/0!</v>
      </c>
      <c r="BT135" s="32" t="e">
        <f t="shared" si="28"/>
        <v>#DIV/0!</v>
      </c>
      <c r="BU135" s="32" t="e">
        <f t="shared" si="28"/>
        <v>#DIV/0!</v>
      </c>
      <c r="BV135" s="32" t="e">
        <f t="shared" si="28"/>
        <v>#DIV/0!</v>
      </c>
      <c r="BW135" s="32" t="e">
        <f t="shared" si="28"/>
        <v>#DIV/0!</v>
      </c>
      <c r="BX135" s="32" t="e">
        <f t="shared" si="28"/>
        <v>#DIV/0!</v>
      </c>
      <c r="BY135" s="32" t="e">
        <f t="shared" si="28"/>
        <v>#DIV/0!</v>
      </c>
      <c r="BZ135" s="32" t="e">
        <f t="shared" si="28"/>
        <v>#DIV/0!</v>
      </c>
      <c r="CA135" s="32" t="e">
        <f t="shared" si="28"/>
        <v>#DIV/0!</v>
      </c>
      <c r="CB135" s="32" t="e">
        <f t="shared" si="28"/>
        <v>#DIV/0!</v>
      </c>
      <c r="CC135" s="32" t="e">
        <f t="shared" si="28"/>
        <v>#DIV/0!</v>
      </c>
      <c r="CD135" s="32" t="e">
        <f t="shared" si="28"/>
        <v>#DIV/0!</v>
      </c>
      <c r="CE135" s="32" t="e">
        <f t="shared" si="28"/>
        <v>#DIV/0!</v>
      </c>
      <c r="CF135" s="32" t="e">
        <f t="shared" si="28"/>
        <v>#DIV/0!</v>
      </c>
      <c r="CG135" s="32" t="e">
        <f t="shared" si="28"/>
        <v>#DIV/0!</v>
      </c>
      <c r="CH135" s="32" t="e">
        <f t="shared" si="28"/>
        <v>#DIV/0!</v>
      </c>
      <c r="CI135" s="32" t="e">
        <f t="shared" si="28"/>
        <v>#DIV/0!</v>
      </c>
      <c r="CJ135" s="32" t="e">
        <f t="shared" si="28"/>
        <v>#DIV/0!</v>
      </c>
      <c r="CK135" s="32" t="e">
        <f t="shared" si="28"/>
        <v>#DIV/0!</v>
      </c>
      <c r="CL135" s="32">
        <f>6%</f>
        <v>0.06</v>
      </c>
      <c r="CM135" s="32" t="e">
        <f t="shared" ref="CM135:DF135" si="29">BR135*$CL$135</f>
        <v>#DIV/0!</v>
      </c>
      <c r="CN135" s="32" t="e">
        <f t="shared" si="29"/>
        <v>#DIV/0!</v>
      </c>
      <c r="CO135" s="32" t="e">
        <f t="shared" si="29"/>
        <v>#DIV/0!</v>
      </c>
      <c r="CP135" s="32" t="e">
        <f t="shared" si="29"/>
        <v>#DIV/0!</v>
      </c>
      <c r="CQ135" s="32" t="e">
        <f t="shared" si="29"/>
        <v>#DIV/0!</v>
      </c>
      <c r="CR135" s="32" t="e">
        <f t="shared" si="29"/>
        <v>#DIV/0!</v>
      </c>
      <c r="CS135" s="32" t="e">
        <f t="shared" si="29"/>
        <v>#DIV/0!</v>
      </c>
      <c r="CT135" s="32" t="e">
        <f t="shared" si="29"/>
        <v>#DIV/0!</v>
      </c>
      <c r="CU135" s="32" t="e">
        <f t="shared" si="29"/>
        <v>#DIV/0!</v>
      </c>
      <c r="CV135" s="32" t="e">
        <f t="shared" si="29"/>
        <v>#DIV/0!</v>
      </c>
      <c r="CW135" s="32" t="e">
        <f t="shared" si="29"/>
        <v>#DIV/0!</v>
      </c>
      <c r="CX135" s="32" t="e">
        <f t="shared" si="29"/>
        <v>#DIV/0!</v>
      </c>
      <c r="CY135" s="32" t="e">
        <f t="shared" si="29"/>
        <v>#DIV/0!</v>
      </c>
      <c r="CZ135" s="32" t="e">
        <f t="shared" si="29"/>
        <v>#DIV/0!</v>
      </c>
      <c r="DA135" s="32" t="e">
        <f t="shared" si="29"/>
        <v>#DIV/0!</v>
      </c>
      <c r="DB135" s="32" t="e">
        <f t="shared" si="29"/>
        <v>#DIV/0!</v>
      </c>
      <c r="DC135" s="32" t="e">
        <f t="shared" si="29"/>
        <v>#DIV/0!</v>
      </c>
      <c r="DD135" s="32" t="e">
        <f t="shared" si="29"/>
        <v>#DIV/0!</v>
      </c>
      <c r="DE135" s="32" t="e">
        <f t="shared" si="29"/>
        <v>#DIV/0!</v>
      </c>
      <c r="DF135" s="32" t="e">
        <f t="shared" si="29"/>
        <v>#DIV/0!</v>
      </c>
    </row>
    <row r="136" spans="1:110" ht="33" customHeight="1" x14ac:dyDescent="0.35">
      <c r="A136" s="58"/>
      <c r="B136" s="56"/>
      <c r="C136" s="58"/>
      <c r="D136" s="56"/>
      <c r="E136" s="11">
        <v>2</v>
      </c>
      <c r="F136" s="24" t="s">
        <v>131</v>
      </c>
      <c r="G136" s="24" t="s">
        <v>131</v>
      </c>
      <c r="H136" s="83" t="s">
        <v>100</v>
      </c>
      <c r="I136" s="82" t="s">
        <v>131</v>
      </c>
      <c r="J136" s="27" t="b">
        <f>G136=H136</f>
        <v>0</v>
      </c>
      <c r="K136" s="27" t="b">
        <f t="shared" si="19"/>
        <v>1</v>
      </c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</row>
    <row r="137" spans="1:110" ht="33" customHeight="1" x14ac:dyDescent="0.35">
      <c r="A137" s="58"/>
      <c r="B137" s="56"/>
      <c r="C137" s="58"/>
      <c r="D137" s="56"/>
      <c r="E137" s="11">
        <v>3</v>
      </c>
      <c r="F137" s="24" t="s">
        <v>104</v>
      </c>
      <c r="G137" s="24" t="s">
        <v>104</v>
      </c>
      <c r="H137" s="83" t="s">
        <v>101</v>
      </c>
      <c r="I137" s="82" t="s">
        <v>104</v>
      </c>
      <c r="J137" s="27" t="b">
        <f>G137=H137</f>
        <v>0</v>
      </c>
      <c r="K137" s="27" t="b">
        <f t="shared" si="19"/>
        <v>1</v>
      </c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</row>
    <row r="138" spans="1:110" ht="33" customHeight="1" x14ac:dyDescent="0.35">
      <c r="A138" s="58"/>
      <c r="B138" s="56"/>
      <c r="C138" s="58"/>
      <c r="D138" s="56"/>
      <c r="E138" s="11">
        <v>4</v>
      </c>
      <c r="F138" s="24" t="s">
        <v>105</v>
      </c>
      <c r="G138" s="24" t="s">
        <v>105</v>
      </c>
      <c r="H138" s="83" t="s">
        <v>118</v>
      </c>
      <c r="I138" s="82" t="s">
        <v>105</v>
      </c>
      <c r="J138" s="27" t="b">
        <f>G138=H138</f>
        <v>0</v>
      </c>
      <c r="K138" s="27" t="b">
        <f t="shared" si="19"/>
        <v>1</v>
      </c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</row>
    <row r="139" spans="1:110" ht="33" customHeight="1" x14ac:dyDescent="0.35">
      <c r="A139" s="58"/>
      <c r="B139" s="56"/>
      <c r="C139" s="58"/>
      <c r="D139" s="56"/>
      <c r="E139" s="11">
        <v>5</v>
      </c>
      <c r="F139" s="24" t="s">
        <v>106</v>
      </c>
      <c r="G139" s="24" t="s">
        <v>106</v>
      </c>
      <c r="H139" s="83" t="s">
        <v>119</v>
      </c>
      <c r="I139" s="82" t="s">
        <v>106</v>
      </c>
      <c r="J139" s="27" t="b">
        <f>G139=H139</f>
        <v>0</v>
      </c>
      <c r="K139" s="27" t="b">
        <f t="shared" si="19"/>
        <v>1</v>
      </c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</row>
    <row r="140" spans="1:110" ht="33" customHeight="1" x14ac:dyDescent="0.35">
      <c r="A140" s="58"/>
      <c r="B140" s="56"/>
      <c r="C140" s="58"/>
      <c r="D140" s="56"/>
      <c r="E140" s="11">
        <v>6</v>
      </c>
      <c r="F140" s="24" t="s">
        <v>107</v>
      </c>
      <c r="G140" s="24" t="s">
        <v>107</v>
      </c>
      <c r="H140" s="83" t="s">
        <v>104</v>
      </c>
      <c r="I140" s="82"/>
      <c r="J140" s="27" t="b">
        <f>G140=H140</f>
        <v>0</v>
      </c>
      <c r="K140" s="84" t="b">
        <f t="shared" si="19"/>
        <v>0</v>
      </c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</row>
    <row r="141" spans="1:110" ht="33" customHeight="1" x14ac:dyDescent="0.35">
      <c r="A141" s="58"/>
      <c r="B141" s="56"/>
      <c r="C141" s="57">
        <v>13</v>
      </c>
      <c r="D141" s="55" t="s">
        <v>86</v>
      </c>
      <c r="E141" s="11">
        <v>1</v>
      </c>
      <c r="F141" s="24" t="s">
        <v>132</v>
      </c>
      <c r="G141" s="24" t="s">
        <v>132</v>
      </c>
      <c r="H141" s="83" t="s">
        <v>105</v>
      </c>
      <c r="I141" s="82" t="s">
        <v>132</v>
      </c>
      <c r="J141" s="27" t="b">
        <f>G141=H141</f>
        <v>0</v>
      </c>
      <c r="K141" s="27" t="b">
        <f t="shared" si="19"/>
        <v>1</v>
      </c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32" t="e">
        <f t="shared" ref="BR141:CK141" si="30">AVERAGEIF(J141:J148,"&gt;0")</f>
        <v>#DIV/0!</v>
      </c>
      <c r="BS141" s="32" t="e">
        <f t="shared" si="30"/>
        <v>#DIV/0!</v>
      </c>
      <c r="BT141" s="32" t="e">
        <f t="shared" si="30"/>
        <v>#DIV/0!</v>
      </c>
      <c r="BU141" s="32" t="e">
        <f t="shared" si="30"/>
        <v>#DIV/0!</v>
      </c>
      <c r="BV141" s="32" t="e">
        <f t="shared" si="30"/>
        <v>#DIV/0!</v>
      </c>
      <c r="BW141" s="32" t="e">
        <f t="shared" si="30"/>
        <v>#DIV/0!</v>
      </c>
      <c r="BX141" s="32" t="e">
        <f t="shared" si="30"/>
        <v>#DIV/0!</v>
      </c>
      <c r="BY141" s="32" t="e">
        <f t="shared" si="30"/>
        <v>#DIV/0!</v>
      </c>
      <c r="BZ141" s="32" t="e">
        <f t="shared" si="30"/>
        <v>#DIV/0!</v>
      </c>
      <c r="CA141" s="32" t="e">
        <f t="shared" si="30"/>
        <v>#DIV/0!</v>
      </c>
      <c r="CB141" s="32" t="e">
        <f t="shared" si="30"/>
        <v>#DIV/0!</v>
      </c>
      <c r="CC141" s="32" t="e">
        <f t="shared" si="30"/>
        <v>#DIV/0!</v>
      </c>
      <c r="CD141" s="32" t="e">
        <f t="shared" si="30"/>
        <v>#DIV/0!</v>
      </c>
      <c r="CE141" s="32" t="e">
        <f t="shared" si="30"/>
        <v>#DIV/0!</v>
      </c>
      <c r="CF141" s="32" t="e">
        <f t="shared" si="30"/>
        <v>#DIV/0!</v>
      </c>
      <c r="CG141" s="32" t="e">
        <f t="shared" si="30"/>
        <v>#DIV/0!</v>
      </c>
      <c r="CH141" s="32" t="e">
        <f t="shared" si="30"/>
        <v>#DIV/0!</v>
      </c>
      <c r="CI141" s="32" t="e">
        <f t="shared" si="30"/>
        <v>#DIV/0!</v>
      </c>
      <c r="CJ141" s="32" t="e">
        <f t="shared" si="30"/>
        <v>#DIV/0!</v>
      </c>
      <c r="CK141" s="32" t="e">
        <f t="shared" si="30"/>
        <v>#DIV/0!</v>
      </c>
      <c r="CL141" s="32">
        <f>4%</f>
        <v>0.04</v>
      </c>
      <c r="CM141" s="32" t="e">
        <f t="shared" ref="CM141:DF141" si="31">BR141*$CL$141</f>
        <v>#DIV/0!</v>
      </c>
      <c r="CN141" s="32" t="e">
        <f t="shared" si="31"/>
        <v>#DIV/0!</v>
      </c>
      <c r="CO141" s="32" t="e">
        <f t="shared" si="31"/>
        <v>#DIV/0!</v>
      </c>
      <c r="CP141" s="32" t="e">
        <f t="shared" si="31"/>
        <v>#DIV/0!</v>
      </c>
      <c r="CQ141" s="32" t="e">
        <f t="shared" si="31"/>
        <v>#DIV/0!</v>
      </c>
      <c r="CR141" s="32" t="e">
        <f t="shared" si="31"/>
        <v>#DIV/0!</v>
      </c>
      <c r="CS141" s="32" t="e">
        <f t="shared" si="31"/>
        <v>#DIV/0!</v>
      </c>
      <c r="CT141" s="32" t="e">
        <f t="shared" si="31"/>
        <v>#DIV/0!</v>
      </c>
      <c r="CU141" s="32" t="e">
        <f t="shared" si="31"/>
        <v>#DIV/0!</v>
      </c>
      <c r="CV141" s="32" t="e">
        <f t="shared" si="31"/>
        <v>#DIV/0!</v>
      </c>
      <c r="CW141" s="32" t="e">
        <f t="shared" si="31"/>
        <v>#DIV/0!</v>
      </c>
      <c r="CX141" s="32" t="e">
        <f t="shared" si="31"/>
        <v>#DIV/0!</v>
      </c>
      <c r="CY141" s="32" t="e">
        <f t="shared" si="31"/>
        <v>#DIV/0!</v>
      </c>
      <c r="CZ141" s="32" t="e">
        <f t="shared" si="31"/>
        <v>#DIV/0!</v>
      </c>
      <c r="DA141" s="32" t="e">
        <f t="shared" si="31"/>
        <v>#DIV/0!</v>
      </c>
      <c r="DB141" s="32" t="e">
        <f t="shared" si="31"/>
        <v>#DIV/0!</v>
      </c>
      <c r="DC141" s="32" t="e">
        <f t="shared" si="31"/>
        <v>#DIV/0!</v>
      </c>
      <c r="DD141" s="32" t="e">
        <f t="shared" si="31"/>
        <v>#DIV/0!</v>
      </c>
      <c r="DE141" s="32" t="e">
        <f t="shared" si="31"/>
        <v>#DIV/0!</v>
      </c>
      <c r="DF141" s="32" t="e">
        <f t="shared" si="31"/>
        <v>#DIV/0!</v>
      </c>
    </row>
    <row r="142" spans="1:110" ht="33" customHeight="1" x14ac:dyDescent="0.35">
      <c r="A142" s="58"/>
      <c r="B142" s="56"/>
      <c r="C142" s="58"/>
      <c r="D142" s="56"/>
      <c r="E142" s="11">
        <v>2</v>
      </c>
      <c r="F142" s="24" t="s">
        <v>82</v>
      </c>
      <c r="G142" s="24" t="s">
        <v>82</v>
      </c>
      <c r="H142" s="83" t="s">
        <v>107</v>
      </c>
      <c r="I142" s="82" t="s">
        <v>82</v>
      </c>
      <c r="J142" s="27" t="b">
        <f>G142=H142</f>
        <v>0</v>
      </c>
      <c r="K142" s="27" t="b">
        <f t="shared" si="19"/>
        <v>1</v>
      </c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</row>
    <row r="143" spans="1:110" ht="45" customHeight="1" x14ac:dyDescent="0.35">
      <c r="A143" s="58"/>
      <c r="B143" s="56"/>
      <c r="C143" s="58"/>
      <c r="D143" s="56"/>
      <c r="E143" s="11">
        <v>3</v>
      </c>
      <c r="F143" s="24" t="s">
        <v>133</v>
      </c>
      <c r="G143" s="24" t="s">
        <v>133</v>
      </c>
      <c r="H143" s="83" t="s">
        <v>99</v>
      </c>
      <c r="I143" s="82" t="s">
        <v>133</v>
      </c>
      <c r="J143" s="27" t="b">
        <f>G143=H143</f>
        <v>0</v>
      </c>
      <c r="K143" s="27" t="b">
        <f t="shared" si="19"/>
        <v>1</v>
      </c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</row>
    <row r="144" spans="1:110" ht="45" customHeight="1" x14ac:dyDescent="0.35">
      <c r="A144" s="58"/>
      <c r="B144" s="56"/>
      <c r="C144" s="58"/>
      <c r="D144" s="56"/>
      <c r="E144" s="11">
        <v>4</v>
      </c>
      <c r="F144" s="24" t="s">
        <v>134</v>
      </c>
      <c r="G144" s="24" t="s">
        <v>134</v>
      </c>
      <c r="H144" s="83" t="s">
        <v>100</v>
      </c>
      <c r="I144" s="82" t="s">
        <v>134</v>
      </c>
      <c r="J144" s="27" t="b">
        <f>G144=H144</f>
        <v>0</v>
      </c>
      <c r="K144" s="27" t="b">
        <f t="shared" si="19"/>
        <v>1</v>
      </c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</row>
    <row r="145" spans="1:110" ht="45" customHeight="1" x14ac:dyDescent="0.35">
      <c r="A145" s="58"/>
      <c r="B145" s="56"/>
      <c r="C145" s="58"/>
      <c r="D145" s="56"/>
      <c r="E145" s="11">
        <v>5</v>
      </c>
      <c r="F145" s="24" t="s">
        <v>104</v>
      </c>
      <c r="G145" s="24" t="s">
        <v>104</v>
      </c>
      <c r="H145" s="83" t="s">
        <v>101</v>
      </c>
      <c r="I145" s="82" t="s">
        <v>104</v>
      </c>
      <c r="J145" s="27" t="b">
        <f>G145=H145</f>
        <v>0</v>
      </c>
      <c r="K145" s="27" t="b">
        <f t="shared" si="19"/>
        <v>1</v>
      </c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</row>
    <row r="146" spans="1:110" ht="45" customHeight="1" x14ac:dyDescent="0.35">
      <c r="A146" s="58"/>
      <c r="B146" s="56"/>
      <c r="C146" s="58"/>
      <c r="D146" s="56"/>
      <c r="E146" s="11">
        <v>6</v>
      </c>
      <c r="F146" s="24" t="s">
        <v>105</v>
      </c>
      <c r="G146" s="24" t="s">
        <v>105</v>
      </c>
      <c r="H146" s="83" t="s">
        <v>120</v>
      </c>
      <c r="I146" s="82" t="s">
        <v>105</v>
      </c>
      <c r="J146" s="27" t="b">
        <f>G146=H146</f>
        <v>0</v>
      </c>
      <c r="K146" s="27" t="b">
        <f t="shared" si="19"/>
        <v>1</v>
      </c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</row>
    <row r="147" spans="1:110" ht="45" customHeight="1" x14ac:dyDescent="0.35">
      <c r="A147" s="58"/>
      <c r="B147" s="56"/>
      <c r="C147" s="58"/>
      <c r="D147" s="56"/>
      <c r="E147" s="11">
        <v>7</v>
      </c>
      <c r="F147" s="24" t="s">
        <v>106</v>
      </c>
      <c r="G147" s="24" t="s">
        <v>106</v>
      </c>
      <c r="H147" s="83" t="s">
        <v>121</v>
      </c>
      <c r="I147" s="82" t="s">
        <v>106</v>
      </c>
      <c r="J147" s="27" t="b">
        <f>G147=H147</f>
        <v>0</v>
      </c>
      <c r="K147" s="27" t="b">
        <f t="shared" si="19"/>
        <v>1</v>
      </c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</row>
    <row r="148" spans="1:110" ht="45" customHeight="1" x14ac:dyDescent="0.35">
      <c r="A148" s="58"/>
      <c r="B148" s="56"/>
      <c r="C148" s="58"/>
      <c r="D148" s="56"/>
      <c r="E148" s="11">
        <v>8</v>
      </c>
      <c r="F148" s="24" t="s">
        <v>107</v>
      </c>
      <c r="G148" s="24" t="s">
        <v>107</v>
      </c>
      <c r="H148" s="83" t="s">
        <v>104</v>
      </c>
      <c r="I148" s="82"/>
      <c r="J148" s="27" t="b">
        <f>G148=H148</f>
        <v>0</v>
      </c>
      <c r="K148" s="84" t="b">
        <f t="shared" si="19"/>
        <v>0</v>
      </c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</row>
    <row r="149" spans="1:110" ht="33" customHeight="1" x14ac:dyDescent="0.35">
      <c r="A149" s="58"/>
      <c r="B149" s="56"/>
      <c r="C149" s="57">
        <v>14</v>
      </c>
      <c r="D149" s="55" t="s">
        <v>87</v>
      </c>
      <c r="E149" s="11">
        <v>1</v>
      </c>
      <c r="F149" s="24" t="s">
        <v>135</v>
      </c>
      <c r="G149" s="24" t="s">
        <v>135</v>
      </c>
      <c r="H149" s="83" t="s">
        <v>105</v>
      </c>
      <c r="I149" s="82" t="s">
        <v>135</v>
      </c>
      <c r="J149" s="27" t="b">
        <f>G149=H149</f>
        <v>0</v>
      </c>
      <c r="K149" s="27" t="b">
        <f t="shared" si="19"/>
        <v>1</v>
      </c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BP149" s="49"/>
      <c r="BQ149" s="49"/>
      <c r="BR149" s="32" t="e">
        <f t="shared" ref="BR149:CK149" si="32">AVERAGEIF(J149:J156,"&gt;0")</f>
        <v>#DIV/0!</v>
      </c>
      <c r="BS149" s="32" t="e">
        <f t="shared" si="32"/>
        <v>#DIV/0!</v>
      </c>
      <c r="BT149" s="32" t="e">
        <f t="shared" si="32"/>
        <v>#DIV/0!</v>
      </c>
      <c r="BU149" s="32" t="e">
        <f t="shared" si="32"/>
        <v>#DIV/0!</v>
      </c>
      <c r="BV149" s="32" t="e">
        <f t="shared" si="32"/>
        <v>#DIV/0!</v>
      </c>
      <c r="BW149" s="32" t="e">
        <f t="shared" si="32"/>
        <v>#DIV/0!</v>
      </c>
      <c r="BX149" s="32" t="e">
        <f t="shared" si="32"/>
        <v>#DIV/0!</v>
      </c>
      <c r="BY149" s="32" t="e">
        <f t="shared" si="32"/>
        <v>#DIV/0!</v>
      </c>
      <c r="BZ149" s="32" t="e">
        <f t="shared" si="32"/>
        <v>#DIV/0!</v>
      </c>
      <c r="CA149" s="32" t="e">
        <f t="shared" si="32"/>
        <v>#DIV/0!</v>
      </c>
      <c r="CB149" s="32" t="e">
        <f t="shared" si="32"/>
        <v>#DIV/0!</v>
      </c>
      <c r="CC149" s="32" t="e">
        <f t="shared" si="32"/>
        <v>#DIV/0!</v>
      </c>
      <c r="CD149" s="32" t="e">
        <f t="shared" si="32"/>
        <v>#DIV/0!</v>
      </c>
      <c r="CE149" s="32" t="e">
        <f t="shared" si="32"/>
        <v>#DIV/0!</v>
      </c>
      <c r="CF149" s="32" t="e">
        <f t="shared" si="32"/>
        <v>#DIV/0!</v>
      </c>
      <c r="CG149" s="32" t="e">
        <f t="shared" si="32"/>
        <v>#DIV/0!</v>
      </c>
      <c r="CH149" s="32" t="e">
        <f t="shared" si="32"/>
        <v>#DIV/0!</v>
      </c>
      <c r="CI149" s="32" t="e">
        <f t="shared" si="32"/>
        <v>#DIV/0!</v>
      </c>
      <c r="CJ149" s="32" t="e">
        <f t="shared" si="32"/>
        <v>#DIV/0!</v>
      </c>
      <c r="CK149" s="32" t="e">
        <f t="shared" si="32"/>
        <v>#DIV/0!</v>
      </c>
      <c r="CL149" s="32">
        <f>6%</f>
        <v>0.06</v>
      </c>
      <c r="CM149" s="32" t="e">
        <f t="shared" ref="CM149:DF149" si="33">BR149*$CL$149</f>
        <v>#DIV/0!</v>
      </c>
      <c r="CN149" s="32" t="e">
        <f t="shared" si="33"/>
        <v>#DIV/0!</v>
      </c>
      <c r="CO149" s="32" t="e">
        <f t="shared" si="33"/>
        <v>#DIV/0!</v>
      </c>
      <c r="CP149" s="32" t="e">
        <f t="shared" si="33"/>
        <v>#DIV/0!</v>
      </c>
      <c r="CQ149" s="32" t="e">
        <f t="shared" si="33"/>
        <v>#DIV/0!</v>
      </c>
      <c r="CR149" s="32" t="e">
        <f t="shared" si="33"/>
        <v>#DIV/0!</v>
      </c>
      <c r="CS149" s="32" t="e">
        <f t="shared" si="33"/>
        <v>#DIV/0!</v>
      </c>
      <c r="CT149" s="32" t="e">
        <f t="shared" si="33"/>
        <v>#DIV/0!</v>
      </c>
      <c r="CU149" s="32" t="e">
        <f t="shared" si="33"/>
        <v>#DIV/0!</v>
      </c>
      <c r="CV149" s="32" t="e">
        <f t="shared" si="33"/>
        <v>#DIV/0!</v>
      </c>
      <c r="CW149" s="32" t="e">
        <f t="shared" si="33"/>
        <v>#DIV/0!</v>
      </c>
      <c r="CX149" s="32" t="e">
        <f t="shared" si="33"/>
        <v>#DIV/0!</v>
      </c>
      <c r="CY149" s="32" t="e">
        <f t="shared" si="33"/>
        <v>#DIV/0!</v>
      </c>
      <c r="CZ149" s="32" t="e">
        <f t="shared" si="33"/>
        <v>#DIV/0!</v>
      </c>
      <c r="DA149" s="32" t="e">
        <f t="shared" si="33"/>
        <v>#DIV/0!</v>
      </c>
      <c r="DB149" s="32" t="e">
        <f t="shared" si="33"/>
        <v>#DIV/0!</v>
      </c>
      <c r="DC149" s="32" t="e">
        <f t="shared" si="33"/>
        <v>#DIV/0!</v>
      </c>
      <c r="DD149" s="32" t="e">
        <f t="shared" si="33"/>
        <v>#DIV/0!</v>
      </c>
      <c r="DE149" s="32" t="e">
        <f t="shared" si="33"/>
        <v>#DIV/0!</v>
      </c>
      <c r="DF149" s="32" t="e">
        <f t="shared" si="33"/>
        <v>#DIV/0!</v>
      </c>
    </row>
    <row r="150" spans="1:110" ht="33" customHeight="1" x14ac:dyDescent="0.35">
      <c r="A150" s="58"/>
      <c r="B150" s="56"/>
      <c r="C150" s="58"/>
      <c r="D150" s="56"/>
      <c r="E150" s="11">
        <v>2</v>
      </c>
      <c r="F150" s="24" t="s">
        <v>136</v>
      </c>
      <c r="G150" s="24" t="s">
        <v>136</v>
      </c>
      <c r="H150" s="83" t="s">
        <v>107</v>
      </c>
      <c r="I150" s="82" t="s">
        <v>136</v>
      </c>
      <c r="J150" s="27" t="b">
        <f>G150=H150</f>
        <v>0</v>
      </c>
      <c r="K150" s="27" t="b">
        <f t="shared" si="19"/>
        <v>1</v>
      </c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</row>
    <row r="151" spans="1:110" ht="33" customHeight="1" x14ac:dyDescent="0.35">
      <c r="A151" s="58"/>
      <c r="B151" s="56"/>
      <c r="C151" s="58"/>
      <c r="D151" s="56"/>
      <c r="E151" s="11">
        <v>3</v>
      </c>
      <c r="F151" s="24" t="s">
        <v>137</v>
      </c>
      <c r="G151" s="24" t="s">
        <v>137</v>
      </c>
      <c r="H151" s="83" t="s">
        <v>99</v>
      </c>
      <c r="I151" s="82" t="s">
        <v>137</v>
      </c>
      <c r="J151" s="27" t="b">
        <f>G151=H151</f>
        <v>0</v>
      </c>
      <c r="K151" s="27" t="b">
        <f t="shared" si="19"/>
        <v>1</v>
      </c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BP151" s="49"/>
      <c r="BQ151" s="49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</row>
    <row r="152" spans="1:110" ht="33" customHeight="1" x14ac:dyDescent="0.35">
      <c r="A152" s="58"/>
      <c r="B152" s="56"/>
      <c r="C152" s="58"/>
      <c r="D152" s="56"/>
      <c r="E152" s="11">
        <v>4</v>
      </c>
      <c r="F152" s="24" t="s">
        <v>88</v>
      </c>
      <c r="G152" s="24" t="s">
        <v>88</v>
      </c>
      <c r="H152" s="83" t="s">
        <v>100</v>
      </c>
      <c r="I152" s="82" t="s">
        <v>88</v>
      </c>
      <c r="J152" s="27" t="b">
        <f>G152=H152</f>
        <v>0</v>
      </c>
      <c r="K152" s="27" t="b">
        <f t="shared" si="19"/>
        <v>1</v>
      </c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BP152" s="49"/>
      <c r="BQ152" s="49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</row>
    <row r="153" spans="1:110" ht="33" customHeight="1" x14ac:dyDescent="0.35">
      <c r="A153" s="58"/>
      <c r="B153" s="56"/>
      <c r="C153" s="58"/>
      <c r="D153" s="56"/>
      <c r="E153" s="11">
        <v>5</v>
      </c>
      <c r="F153" s="24" t="s">
        <v>104</v>
      </c>
      <c r="G153" s="24" t="s">
        <v>104</v>
      </c>
      <c r="H153" s="83" t="s">
        <v>101</v>
      </c>
      <c r="I153" s="82" t="s">
        <v>104</v>
      </c>
      <c r="J153" s="27" t="b">
        <f>G153=H153</f>
        <v>0</v>
      </c>
      <c r="K153" s="27" t="b">
        <f t="shared" si="19"/>
        <v>1</v>
      </c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BP153" s="49"/>
      <c r="BQ153" s="49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</row>
    <row r="154" spans="1:110" ht="33" customHeight="1" x14ac:dyDescent="0.35">
      <c r="A154" s="58"/>
      <c r="B154" s="56"/>
      <c r="C154" s="58"/>
      <c r="D154" s="56"/>
      <c r="E154" s="11">
        <v>6</v>
      </c>
      <c r="F154" s="24" t="s">
        <v>105</v>
      </c>
      <c r="G154" s="24" t="s">
        <v>105</v>
      </c>
      <c r="H154" s="83" t="s">
        <v>122</v>
      </c>
      <c r="I154" s="82" t="s">
        <v>105</v>
      </c>
      <c r="J154" s="27" t="b">
        <f>G154=H154</f>
        <v>0</v>
      </c>
      <c r="K154" s="27" t="b">
        <f t="shared" si="19"/>
        <v>1</v>
      </c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BP154" s="49"/>
      <c r="BQ154" s="49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</row>
    <row r="155" spans="1:110" ht="33" customHeight="1" x14ac:dyDescent="0.35">
      <c r="A155" s="58"/>
      <c r="B155" s="56"/>
      <c r="C155" s="58"/>
      <c r="D155" s="56"/>
      <c r="E155" s="11">
        <v>7</v>
      </c>
      <c r="F155" s="24" t="s">
        <v>106</v>
      </c>
      <c r="G155" s="24" t="s">
        <v>106</v>
      </c>
      <c r="H155" s="83" t="s">
        <v>123</v>
      </c>
      <c r="I155" s="82" t="s">
        <v>106</v>
      </c>
      <c r="J155" s="27" t="b">
        <f>G155=H155</f>
        <v>0</v>
      </c>
      <c r="K155" s="27" t="b">
        <f t="shared" si="19"/>
        <v>1</v>
      </c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BP155" s="49"/>
      <c r="BQ155" s="49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</row>
    <row r="156" spans="1:110" ht="33" customHeight="1" x14ac:dyDescent="0.35">
      <c r="A156" s="58"/>
      <c r="B156" s="56"/>
      <c r="C156" s="58"/>
      <c r="D156" s="56"/>
      <c r="E156" s="11">
        <v>8</v>
      </c>
      <c r="F156" s="24" t="s">
        <v>107</v>
      </c>
      <c r="G156" s="24" t="s">
        <v>107</v>
      </c>
      <c r="H156" s="83" t="s">
        <v>104</v>
      </c>
      <c r="I156" s="82"/>
      <c r="J156" s="27" t="b">
        <f>G156=H156</f>
        <v>0</v>
      </c>
      <c r="K156" s="84" t="b">
        <f t="shared" si="19"/>
        <v>0</v>
      </c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BP156" s="49"/>
      <c r="BQ156" s="49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</row>
    <row r="157" spans="1:110" ht="33" customHeight="1" x14ac:dyDescent="0.35">
      <c r="A157" s="57">
        <v>3</v>
      </c>
      <c r="B157" s="55" t="s">
        <v>71</v>
      </c>
      <c r="C157" s="57">
        <v>15</v>
      </c>
      <c r="D157" s="55" t="s">
        <v>89</v>
      </c>
      <c r="E157" s="11">
        <v>1</v>
      </c>
      <c r="F157" s="24" t="s">
        <v>138</v>
      </c>
      <c r="G157" s="24" t="s">
        <v>138</v>
      </c>
      <c r="H157" s="83" t="s">
        <v>105</v>
      </c>
      <c r="I157" s="82" t="s">
        <v>138</v>
      </c>
      <c r="J157" s="27" t="b">
        <f>G157=H157</f>
        <v>0</v>
      </c>
      <c r="K157" s="27" t="b">
        <f t="shared" ref="K157:K220" si="34">G157=I157</f>
        <v>1</v>
      </c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32" t="e">
        <f t="shared" ref="BR157:CK157" si="35">AVERAGEIF(J157:J165,"&gt;0")</f>
        <v>#DIV/0!</v>
      </c>
      <c r="BS157" s="32" t="e">
        <f t="shared" si="35"/>
        <v>#DIV/0!</v>
      </c>
      <c r="BT157" s="32" t="e">
        <f t="shared" si="35"/>
        <v>#DIV/0!</v>
      </c>
      <c r="BU157" s="32" t="e">
        <f t="shared" si="35"/>
        <v>#DIV/0!</v>
      </c>
      <c r="BV157" s="32" t="e">
        <f t="shared" si="35"/>
        <v>#DIV/0!</v>
      </c>
      <c r="BW157" s="32" t="e">
        <f t="shared" si="35"/>
        <v>#DIV/0!</v>
      </c>
      <c r="BX157" s="32" t="e">
        <f t="shared" si="35"/>
        <v>#DIV/0!</v>
      </c>
      <c r="BY157" s="32" t="e">
        <f t="shared" si="35"/>
        <v>#DIV/0!</v>
      </c>
      <c r="BZ157" s="32" t="e">
        <f t="shared" si="35"/>
        <v>#DIV/0!</v>
      </c>
      <c r="CA157" s="32" t="e">
        <f t="shared" si="35"/>
        <v>#DIV/0!</v>
      </c>
      <c r="CB157" s="32" t="e">
        <f t="shared" si="35"/>
        <v>#DIV/0!</v>
      </c>
      <c r="CC157" s="32" t="e">
        <f t="shared" si="35"/>
        <v>#DIV/0!</v>
      </c>
      <c r="CD157" s="32" t="e">
        <f t="shared" si="35"/>
        <v>#DIV/0!</v>
      </c>
      <c r="CE157" s="32" t="e">
        <f t="shared" si="35"/>
        <v>#DIV/0!</v>
      </c>
      <c r="CF157" s="32" t="e">
        <f t="shared" si="35"/>
        <v>#DIV/0!</v>
      </c>
      <c r="CG157" s="32" t="e">
        <f t="shared" si="35"/>
        <v>#DIV/0!</v>
      </c>
      <c r="CH157" s="32" t="e">
        <f t="shared" si="35"/>
        <v>#DIV/0!</v>
      </c>
      <c r="CI157" s="32" t="e">
        <f t="shared" si="35"/>
        <v>#DIV/0!</v>
      </c>
      <c r="CJ157" s="32" t="e">
        <f t="shared" si="35"/>
        <v>#DIV/0!</v>
      </c>
      <c r="CK157" s="32" t="e">
        <f t="shared" si="35"/>
        <v>#DIV/0!</v>
      </c>
      <c r="CL157" s="32">
        <f>9%</f>
        <v>0.09</v>
      </c>
      <c r="CM157" s="32" t="e">
        <f t="shared" ref="CM157:DF157" si="36">BR157*$CL$157</f>
        <v>#DIV/0!</v>
      </c>
      <c r="CN157" s="32" t="e">
        <f t="shared" si="36"/>
        <v>#DIV/0!</v>
      </c>
      <c r="CO157" s="32" t="e">
        <f t="shared" si="36"/>
        <v>#DIV/0!</v>
      </c>
      <c r="CP157" s="32" t="e">
        <f t="shared" si="36"/>
        <v>#DIV/0!</v>
      </c>
      <c r="CQ157" s="32" t="e">
        <f t="shared" si="36"/>
        <v>#DIV/0!</v>
      </c>
      <c r="CR157" s="32" t="e">
        <f t="shared" si="36"/>
        <v>#DIV/0!</v>
      </c>
      <c r="CS157" s="32" t="e">
        <f t="shared" si="36"/>
        <v>#DIV/0!</v>
      </c>
      <c r="CT157" s="32" t="e">
        <f t="shared" si="36"/>
        <v>#DIV/0!</v>
      </c>
      <c r="CU157" s="32" t="e">
        <f t="shared" si="36"/>
        <v>#DIV/0!</v>
      </c>
      <c r="CV157" s="32" t="e">
        <f t="shared" si="36"/>
        <v>#DIV/0!</v>
      </c>
      <c r="CW157" s="32" t="e">
        <f t="shared" si="36"/>
        <v>#DIV/0!</v>
      </c>
      <c r="CX157" s="32" t="e">
        <f t="shared" si="36"/>
        <v>#DIV/0!</v>
      </c>
      <c r="CY157" s="32" t="e">
        <f t="shared" si="36"/>
        <v>#DIV/0!</v>
      </c>
      <c r="CZ157" s="32" t="e">
        <f t="shared" si="36"/>
        <v>#DIV/0!</v>
      </c>
      <c r="DA157" s="32" t="e">
        <f t="shared" si="36"/>
        <v>#DIV/0!</v>
      </c>
      <c r="DB157" s="32" t="e">
        <f t="shared" si="36"/>
        <v>#DIV/0!</v>
      </c>
      <c r="DC157" s="32" t="e">
        <f t="shared" si="36"/>
        <v>#DIV/0!</v>
      </c>
      <c r="DD157" s="32" t="e">
        <f t="shared" si="36"/>
        <v>#DIV/0!</v>
      </c>
      <c r="DE157" s="32" t="e">
        <f t="shared" si="36"/>
        <v>#DIV/0!</v>
      </c>
      <c r="DF157" s="32" t="e">
        <f t="shared" si="36"/>
        <v>#DIV/0!</v>
      </c>
    </row>
    <row r="158" spans="1:110" ht="33" customHeight="1" x14ac:dyDescent="0.35">
      <c r="A158" s="58"/>
      <c r="B158" s="56"/>
      <c r="C158" s="58"/>
      <c r="D158" s="56"/>
      <c r="E158" s="11">
        <v>2</v>
      </c>
      <c r="F158" s="24" t="s">
        <v>139</v>
      </c>
      <c r="G158" s="24" t="s">
        <v>139</v>
      </c>
      <c r="H158" s="83" t="s">
        <v>107</v>
      </c>
      <c r="I158" s="82" t="s">
        <v>139</v>
      </c>
      <c r="J158" s="27" t="b">
        <f>G158=H158</f>
        <v>0</v>
      </c>
      <c r="K158" s="27" t="b">
        <f t="shared" si="34"/>
        <v>1</v>
      </c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</row>
    <row r="159" spans="1:110" ht="33" customHeight="1" x14ac:dyDescent="0.35">
      <c r="A159" s="58"/>
      <c r="B159" s="56"/>
      <c r="C159" s="58"/>
      <c r="D159" s="56"/>
      <c r="E159" s="11">
        <v>3</v>
      </c>
      <c r="F159" s="24" t="s">
        <v>140</v>
      </c>
      <c r="G159" s="24" t="s">
        <v>140</v>
      </c>
      <c r="H159" s="83" t="s">
        <v>104</v>
      </c>
      <c r="I159" s="82" t="s">
        <v>140</v>
      </c>
      <c r="J159" s="27" t="b">
        <f>G159=H159</f>
        <v>0</v>
      </c>
      <c r="K159" s="27" t="b">
        <f t="shared" si="34"/>
        <v>1</v>
      </c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</row>
    <row r="160" spans="1:110" ht="33" customHeight="1" x14ac:dyDescent="0.35">
      <c r="A160" s="58"/>
      <c r="B160" s="56"/>
      <c r="C160" s="58"/>
      <c r="D160" s="56"/>
      <c r="E160" s="11">
        <v>4</v>
      </c>
      <c r="F160" s="24" t="s">
        <v>141</v>
      </c>
      <c r="G160" s="24" t="s">
        <v>141</v>
      </c>
      <c r="H160" s="83" t="s">
        <v>105</v>
      </c>
      <c r="I160" s="82" t="s">
        <v>141</v>
      </c>
      <c r="J160" s="27" t="b">
        <f>G160=H160</f>
        <v>0</v>
      </c>
      <c r="K160" s="27" t="b">
        <f t="shared" si="34"/>
        <v>1</v>
      </c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</row>
    <row r="161" spans="1:110" ht="33" customHeight="1" x14ac:dyDescent="0.35">
      <c r="A161" s="58"/>
      <c r="B161" s="56"/>
      <c r="C161" s="58"/>
      <c r="D161" s="56"/>
      <c r="E161" s="11">
        <v>5</v>
      </c>
      <c r="F161" s="24" t="s">
        <v>142</v>
      </c>
      <c r="G161" s="24" t="s">
        <v>142</v>
      </c>
      <c r="H161" s="83" t="s">
        <v>106</v>
      </c>
      <c r="I161" s="82" t="s">
        <v>142</v>
      </c>
      <c r="J161" s="27" t="b">
        <f>G161=H161</f>
        <v>0</v>
      </c>
      <c r="K161" s="27" t="b">
        <f t="shared" si="34"/>
        <v>1</v>
      </c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</row>
    <row r="162" spans="1:110" ht="33" customHeight="1" x14ac:dyDescent="0.35">
      <c r="A162" s="58"/>
      <c r="B162" s="56"/>
      <c r="C162" s="58"/>
      <c r="D162" s="56"/>
      <c r="E162" s="11">
        <v>6</v>
      </c>
      <c r="F162" s="24" t="s">
        <v>104</v>
      </c>
      <c r="G162" s="24" t="s">
        <v>104</v>
      </c>
      <c r="H162" s="83" t="s">
        <v>82</v>
      </c>
      <c r="I162" s="82" t="s">
        <v>104</v>
      </c>
      <c r="J162" s="27" t="b">
        <f>G162=H162</f>
        <v>0</v>
      </c>
      <c r="K162" s="27" t="b">
        <f t="shared" si="34"/>
        <v>1</v>
      </c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  <c r="BQ162" s="49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</row>
    <row r="163" spans="1:110" ht="33" customHeight="1" x14ac:dyDescent="0.35">
      <c r="A163" s="58"/>
      <c r="B163" s="56"/>
      <c r="C163" s="58"/>
      <c r="D163" s="56"/>
      <c r="E163" s="11">
        <v>7</v>
      </c>
      <c r="F163" s="24" t="s">
        <v>105</v>
      </c>
      <c r="G163" s="24" t="s">
        <v>105</v>
      </c>
      <c r="H163" s="83" t="s">
        <v>133</v>
      </c>
      <c r="I163" s="82" t="s">
        <v>105</v>
      </c>
      <c r="J163" s="27" t="b">
        <f>G163=H163</f>
        <v>0</v>
      </c>
      <c r="K163" s="27" t="b">
        <f t="shared" si="34"/>
        <v>1</v>
      </c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</row>
    <row r="164" spans="1:110" ht="33" customHeight="1" x14ac:dyDescent="0.35">
      <c r="A164" s="58"/>
      <c r="B164" s="56"/>
      <c r="C164" s="58"/>
      <c r="D164" s="56"/>
      <c r="E164" s="11">
        <v>8</v>
      </c>
      <c r="F164" s="24" t="s">
        <v>106</v>
      </c>
      <c r="G164" s="24" t="s">
        <v>106</v>
      </c>
      <c r="H164" s="83" t="s">
        <v>134</v>
      </c>
      <c r="I164" s="82" t="s">
        <v>106</v>
      </c>
      <c r="J164" s="27" t="b">
        <f>G164=H164</f>
        <v>0</v>
      </c>
      <c r="K164" s="27" t="b">
        <f t="shared" si="34"/>
        <v>1</v>
      </c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BP164" s="49"/>
      <c r="BQ164" s="49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</row>
    <row r="165" spans="1:110" ht="33" customHeight="1" x14ac:dyDescent="0.35">
      <c r="A165" s="58"/>
      <c r="B165" s="56"/>
      <c r="C165" s="58"/>
      <c r="D165" s="56"/>
      <c r="E165" s="11">
        <v>9</v>
      </c>
      <c r="F165" s="24" t="s">
        <v>107</v>
      </c>
      <c r="G165" s="24" t="s">
        <v>107</v>
      </c>
      <c r="H165" s="83" t="s">
        <v>104</v>
      </c>
      <c r="I165" s="82" t="s">
        <v>107</v>
      </c>
      <c r="J165" s="27" t="b">
        <f>G165=H165</f>
        <v>0</v>
      </c>
      <c r="K165" s="27" t="b">
        <f t="shared" si="34"/>
        <v>1</v>
      </c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</row>
    <row r="166" spans="1:110" ht="33" customHeight="1" x14ac:dyDescent="0.35">
      <c r="A166" s="58"/>
      <c r="B166" s="56"/>
      <c r="C166" s="57">
        <v>16</v>
      </c>
      <c r="D166" s="55" t="s">
        <v>90</v>
      </c>
      <c r="E166" s="11">
        <v>1</v>
      </c>
      <c r="F166" s="24" t="s">
        <v>143</v>
      </c>
      <c r="G166" s="24" t="s">
        <v>143</v>
      </c>
      <c r="H166" s="83" t="s">
        <v>105</v>
      </c>
      <c r="I166" s="82" t="s">
        <v>143</v>
      </c>
      <c r="J166" s="27" t="b">
        <f>G166=H166</f>
        <v>0</v>
      </c>
      <c r="K166" s="27" t="b">
        <f t="shared" si="34"/>
        <v>1</v>
      </c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32" t="e">
        <f t="shared" ref="BR166:CK166" si="37">AVERAGEIF(J166:J174,"&gt;0")</f>
        <v>#DIV/0!</v>
      </c>
      <c r="BS166" s="32" t="e">
        <f t="shared" si="37"/>
        <v>#DIV/0!</v>
      </c>
      <c r="BT166" s="32" t="e">
        <f t="shared" si="37"/>
        <v>#DIV/0!</v>
      </c>
      <c r="BU166" s="32" t="e">
        <f t="shared" si="37"/>
        <v>#DIV/0!</v>
      </c>
      <c r="BV166" s="32" t="e">
        <f t="shared" si="37"/>
        <v>#DIV/0!</v>
      </c>
      <c r="BW166" s="32" t="e">
        <f t="shared" si="37"/>
        <v>#DIV/0!</v>
      </c>
      <c r="BX166" s="32" t="e">
        <f t="shared" si="37"/>
        <v>#DIV/0!</v>
      </c>
      <c r="BY166" s="32" t="e">
        <f t="shared" si="37"/>
        <v>#DIV/0!</v>
      </c>
      <c r="BZ166" s="32" t="e">
        <f t="shared" si="37"/>
        <v>#DIV/0!</v>
      </c>
      <c r="CA166" s="32" t="e">
        <f t="shared" si="37"/>
        <v>#DIV/0!</v>
      </c>
      <c r="CB166" s="32" t="e">
        <f t="shared" si="37"/>
        <v>#DIV/0!</v>
      </c>
      <c r="CC166" s="32" t="e">
        <f t="shared" si="37"/>
        <v>#DIV/0!</v>
      </c>
      <c r="CD166" s="32" t="e">
        <f t="shared" si="37"/>
        <v>#DIV/0!</v>
      </c>
      <c r="CE166" s="32" t="e">
        <f t="shared" si="37"/>
        <v>#DIV/0!</v>
      </c>
      <c r="CF166" s="32" t="e">
        <f t="shared" si="37"/>
        <v>#DIV/0!</v>
      </c>
      <c r="CG166" s="32" t="e">
        <f t="shared" si="37"/>
        <v>#DIV/0!</v>
      </c>
      <c r="CH166" s="32" t="e">
        <f t="shared" si="37"/>
        <v>#DIV/0!</v>
      </c>
      <c r="CI166" s="32" t="e">
        <f t="shared" si="37"/>
        <v>#DIV/0!</v>
      </c>
      <c r="CJ166" s="32" t="e">
        <f t="shared" si="37"/>
        <v>#DIV/0!</v>
      </c>
      <c r="CK166" s="32" t="e">
        <f t="shared" si="37"/>
        <v>#DIV/0!</v>
      </c>
      <c r="CL166" s="32">
        <f>6%</f>
        <v>0.06</v>
      </c>
      <c r="CM166" s="32" t="e">
        <f t="shared" ref="CM166:DF166" si="38">BR166*$CL$166</f>
        <v>#DIV/0!</v>
      </c>
      <c r="CN166" s="32" t="e">
        <f t="shared" si="38"/>
        <v>#DIV/0!</v>
      </c>
      <c r="CO166" s="32" t="e">
        <f t="shared" si="38"/>
        <v>#DIV/0!</v>
      </c>
      <c r="CP166" s="32" t="e">
        <f t="shared" si="38"/>
        <v>#DIV/0!</v>
      </c>
      <c r="CQ166" s="32" t="e">
        <f t="shared" si="38"/>
        <v>#DIV/0!</v>
      </c>
      <c r="CR166" s="32" t="e">
        <f t="shared" si="38"/>
        <v>#DIV/0!</v>
      </c>
      <c r="CS166" s="32" t="e">
        <f t="shared" si="38"/>
        <v>#DIV/0!</v>
      </c>
      <c r="CT166" s="32" t="e">
        <f t="shared" si="38"/>
        <v>#DIV/0!</v>
      </c>
      <c r="CU166" s="32" t="e">
        <f t="shared" si="38"/>
        <v>#DIV/0!</v>
      </c>
      <c r="CV166" s="32" t="e">
        <f t="shared" si="38"/>
        <v>#DIV/0!</v>
      </c>
      <c r="CW166" s="32" t="e">
        <f t="shared" si="38"/>
        <v>#DIV/0!</v>
      </c>
      <c r="CX166" s="32" t="e">
        <f t="shared" si="38"/>
        <v>#DIV/0!</v>
      </c>
      <c r="CY166" s="32" t="e">
        <f t="shared" si="38"/>
        <v>#DIV/0!</v>
      </c>
      <c r="CZ166" s="32" t="e">
        <f t="shared" si="38"/>
        <v>#DIV/0!</v>
      </c>
      <c r="DA166" s="32" t="e">
        <f t="shared" si="38"/>
        <v>#DIV/0!</v>
      </c>
      <c r="DB166" s="32" t="e">
        <f t="shared" si="38"/>
        <v>#DIV/0!</v>
      </c>
      <c r="DC166" s="32" t="e">
        <f t="shared" si="38"/>
        <v>#DIV/0!</v>
      </c>
      <c r="DD166" s="32" t="e">
        <f t="shared" si="38"/>
        <v>#DIV/0!</v>
      </c>
      <c r="DE166" s="32" t="e">
        <f t="shared" si="38"/>
        <v>#DIV/0!</v>
      </c>
      <c r="DF166" s="32" t="e">
        <f t="shared" si="38"/>
        <v>#DIV/0!</v>
      </c>
    </row>
    <row r="167" spans="1:110" ht="33" customHeight="1" x14ac:dyDescent="0.35">
      <c r="A167" s="58"/>
      <c r="B167" s="56"/>
      <c r="C167" s="58"/>
      <c r="D167" s="56"/>
      <c r="E167" s="11">
        <v>2</v>
      </c>
      <c r="F167" s="24" t="s">
        <v>144</v>
      </c>
      <c r="G167" s="24" t="s">
        <v>144</v>
      </c>
      <c r="H167" s="83" t="s">
        <v>106</v>
      </c>
      <c r="I167" s="82" t="s">
        <v>144</v>
      </c>
      <c r="J167" s="27" t="b">
        <f>G167=H167</f>
        <v>0</v>
      </c>
      <c r="K167" s="27" t="b">
        <f t="shared" si="34"/>
        <v>1</v>
      </c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</row>
    <row r="168" spans="1:110" ht="33" customHeight="1" x14ac:dyDescent="0.35">
      <c r="A168" s="58"/>
      <c r="B168" s="56"/>
      <c r="C168" s="58"/>
      <c r="D168" s="56"/>
      <c r="E168" s="11">
        <v>3</v>
      </c>
      <c r="F168" s="24" t="s">
        <v>145</v>
      </c>
      <c r="G168" s="24" t="s">
        <v>145</v>
      </c>
      <c r="H168" s="83" t="s">
        <v>136</v>
      </c>
      <c r="I168" s="82" t="s">
        <v>180</v>
      </c>
      <c r="J168" s="27" t="b">
        <f>G168=H168</f>
        <v>0</v>
      </c>
      <c r="K168" s="84" t="b">
        <f t="shared" si="34"/>
        <v>0</v>
      </c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</row>
    <row r="169" spans="1:110" ht="33" customHeight="1" x14ac:dyDescent="0.35">
      <c r="A169" s="58"/>
      <c r="B169" s="56"/>
      <c r="C169" s="58"/>
      <c r="D169" s="56"/>
      <c r="E169" s="11">
        <v>4</v>
      </c>
      <c r="F169" s="24" t="s">
        <v>146</v>
      </c>
      <c r="G169" s="24" t="s">
        <v>146</v>
      </c>
      <c r="H169" s="83" t="s">
        <v>137</v>
      </c>
      <c r="I169" s="82" t="s">
        <v>146</v>
      </c>
      <c r="J169" s="27" t="b">
        <f>G169=H169</f>
        <v>0</v>
      </c>
      <c r="K169" s="27" t="b">
        <f t="shared" si="34"/>
        <v>1</v>
      </c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</row>
    <row r="170" spans="1:110" ht="33" customHeight="1" x14ac:dyDescent="0.35">
      <c r="A170" s="58"/>
      <c r="B170" s="56"/>
      <c r="C170" s="58"/>
      <c r="D170" s="56"/>
      <c r="E170" s="11">
        <v>5</v>
      </c>
      <c r="F170" s="24" t="s">
        <v>147</v>
      </c>
      <c r="G170" s="24" t="s">
        <v>147</v>
      </c>
      <c r="H170" s="83" t="s">
        <v>88</v>
      </c>
      <c r="I170" s="82" t="s">
        <v>147</v>
      </c>
      <c r="J170" s="27" t="b">
        <f>G170=H170</f>
        <v>0</v>
      </c>
      <c r="K170" s="27" t="b">
        <f t="shared" si="34"/>
        <v>1</v>
      </c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  <c r="BQ170" s="49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</row>
    <row r="171" spans="1:110" ht="33" customHeight="1" x14ac:dyDescent="0.35">
      <c r="A171" s="58"/>
      <c r="B171" s="56"/>
      <c r="C171" s="58"/>
      <c r="D171" s="56"/>
      <c r="E171" s="11">
        <v>6</v>
      </c>
      <c r="F171" s="24" t="s">
        <v>104</v>
      </c>
      <c r="G171" s="24" t="s">
        <v>104</v>
      </c>
      <c r="H171" s="24" t="s">
        <v>104</v>
      </c>
      <c r="I171" s="82" t="s">
        <v>104</v>
      </c>
      <c r="J171" s="27" t="b">
        <f>G171=H171</f>
        <v>1</v>
      </c>
      <c r="K171" s="27" t="b">
        <f t="shared" si="34"/>
        <v>1</v>
      </c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</row>
    <row r="172" spans="1:110" ht="33" customHeight="1" x14ac:dyDescent="0.35">
      <c r="A172" s="58"/>
      <c r="B172" s="56"/>
      <c r="C172" s="58"/>
      <c r="D172" s="56"/>
      <c r="E172" s="11">
        <v>7</v>
      </c>
      <c r="F172" s="24" t="s">
        <v>105</v>
      </c>
      <c r="G172" s="24" t="s">
        <v>105</v>
      </c>
      <c r="H172" s="24" t="s">
        <v>105</v>
      </c>
      <c r="I172" s="82" t="s">
        <v>105</v>
      </c>
      <c r="J172" s="27" t="b">
        <f>G172=H172</f>
        <v>1</v>
      </c>
      <c r="K172" s="27" t="b">
        <f t="shared" si="34"/>
        <v>1</v>
      </c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  <c r="BQ172" s="49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</row>
    <row r="173" spans="1:110" ht="33" customHeight="1" x14ac:dyDescent="0.35">
      <c r="A173" s="58"/>
      <c r="B173" s="56"/>
      <c r="C173" s="58"/>
      <c r="D173" s="56"/>
      <c r="E173" s="11">
        <v>8</v>
      </c>
      <c r="F173" s="24" t="s">
        <v>106</v>
      </c>
      <c r="G173" s="24" t="s">
        <v>106</v>
      </c>
      <c r="H173" s="24" t="s">
        <v>106</v>
      </c>
      <c r="I173" s="82" t="s">
        <v>106</v>
      </c>
      <c r="J173" s="27" t="b">
        <f>G173=H173</f>
        <v>1</v>
      </c>
      <c r="K173" s="27" t="b">
        <f t="shared" si="34"/>
        <v>1</v>
      </c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BP173" s="49"/>
      <c r="BQ173" s="49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</row>
    <row r="174" spans="1:110" ht="33" customHeight="1" x14ac:dyDescent="0.35">
      <c r="A174" s="58"/>
      <c r="B174" s="56"/>
      <c r="C174" s="58"/>
      <c r="D174" s="56"/>
      <c r="E174" s="11">
        <v>9</v>
      </c>
      <c r="F174" s="24" t="s">
        <v>107</v>
      </c>
      <c r="G174" s="24" t="s">
        <v>107</v>
      </c>
      <c r="H174" s="83" t="s">
        <v>139</v>
      </c>
      <c r="I174" s="82" t="s">
        <v>107</v>
      </c>
      <c r="J174" s="27" t="b">
        <f>G174=H174</f>
        <v>0</v>
      </c>
      <c r="K174" s="27" t="b">
        <f t="shared" si="34"/>
        <v>1</v>
      </c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BP174" s="49"/>
      <c r="BQ174" s="49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</row>
    <row r="175" spans="1:110" ht="49.5" customHeight="1" x14ac:dyDescent="0.35">
      <c r="A175" s="58"/>
      <c r="B175" s="56"/>
      <c r="C175" s="57">
        <v>17</v>
      </c>
      <c r="D175" s="55" t="s">
        <v>91</v>
      </c>
      <c r="E175" s="11">
        <v>1</v>
      </c>
      <c r="F175" s="24" t="s">
        <v>148</v>
      </c>
      <c r="G175" s="24" t="s">
        <v>148</v>
      </c>
      <c r="H175" s="83" t="s">
        <v>140</v>
      </c>
      <c r="I175" s="82" t="s">
        <v>148</v>
      </c>
      <c r="J175" s="27" t="b">
        <f>G175=H175</f>
        <v>0</v>
      </c>
      <c r="K175" s="27" t="b">
        <f t="shared" si="34"/>
        <v>1</v>
      </c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BP175" s="49"/>
      <c r="BQ175" s="49"/>
      <c r="BR175" s="32" t="e">
        <f t="shared" ref="BR175:CK175" si="39">AVERAGEIF(J175:J183,"&gt;0")</f>
        <v>#DIV/0!</v>
      </c>
      <c r="BS175" s="32" t="e">
        <f t="shared" si="39"/>
        <v>#DIV/0!</v>
      </c>
      <c r="BT175" s="32" t="e">
        <f t="shared" si="39"/>
        <v>#DIV/0!</v>
      </c>
      <c r="BU175" s="32" t="e">
        <f t="shared" si="39"/>
        <v>#DIV/0!</v>
      </c>
      <c r="BV175" s="32" t="e">
        <f t="shared" si="39"/>
        <v>#DIV/0!</v>
      </c>
      <c r="BW175" s="32" t="e">
        <f t="shared" si="39"/>
        <v>#DIV/0!</v>
      </c>
      <c r="BX175" s="32" t="e">
        <f t="shared" si="39"/>
        <v>#DIV/0!</v>
      </c>
      <c r="BY175" s="32" t="e">
        <f t="shared" si="39"/>
        <v>#DIV/0!</v>
      </c>
      <c r="BZ175" s="32" t="e">
        <f t="shared" si="39"/>
        <v>#DIV/0!</v>
      </c>
      <c r="CA175" s="32" t="e">
        <f t="shared" si="39"/>
        <v>#DIV/0!</v>
      </c>
      <c r="CB175" s="32" t="e">
        <f t="shared" si="39"/>
        <v>#DIV/0!</v>
      </c>
      <c r="CC175" s="32" t="e">
        <f t="shared" si="39"/>
        <v>#DIV/0!</v>
      </c>
      <c r="CD175" s="32" t="e">
        <f t="shared" si="39"/>
        <v>#DIV/0!</v>
      </c>
      <c r="CE175" s="32" t="e">
        <f t="shared" si="39"/>
        <v>#DIV/0!</v>
      </c>
      <c r="CF175" s="32" t="e">
        <f t="shared" si="39"/>
        <v>#DIV/0!</v>
      </c>
      <c r="CG175" s="32" t="e">
        <f t="shared" si="39"/>
        <v>#DIV/0!</v>
      </c>
      <c r="CH175" s="32" t="e">
        <f t="shared" si="39"/>
        <v>#DIV/0!</v>
      </c>
      <c r="CI175" s="32" t="e">
        <f t="shared" si="39"/>
        <v>#DIV/0!</v>
      </c>
      <c r="CJ175" s="32" t="e">
        <f t="shared" si="39"/>
        <v>#DIV/0!</v>
      </c>
      <c r="CK175" s="32" t="e">
        <f t="shared" si="39"/>
        <v>#DIV/0!</v>
      </c>
      <c r="CL175" s="32">
        <f>9%</f>
        <v>0.09</v>
      </c>
      <c r="CM175" s="32" t="e">
        <f t="shared" ref="CM175:DF175" si="40">BR175*$CL$175</f>
        <v>#DIV/0!</v>
      </c>
      <c r="CN175" s="32" t="e">
        <f t="shared" si="40"/>
        <v>#DIV/0!</v>
      </c>
      <c r="CO175" s="32" t="e">
        <f t="shared" si="40"/>
        <v>#DIV/0!</v>
      </c>
      <c r="CP175" s="32" t="e">
        <f t="shared" si="40"/>
        <v>#DIV/0!</v>
      </c>
      <c r="CQ175" s="32" t="e">
        <f t="shared" si="40"/>
        <v>#DIV/0!</v>
      </c>
      <c r="CR175" s="32" t="e">
        <f t="shared" si="40"/>
        <v>#DIV/0!</v>
      </c>
      <c r="CS175" s="32" t="e">
        <f t="shared" si="40"/>
        <v>#DIV/0!</v>
      </c>
      <c r="CT175" s="32" t="e">
        <f t="shared" si="40"/>
        <v>#DIV/0!</v>
      </c>
      <c r="CU175" s="32" t="e">
        <f t="shared" si="40"/>
        <v>#DIV/0!</v>
      </c>
      <c r="CV175" s="32" t="e">
        <f t="shared" si="40"/>
        <v>#DIV/0!</v>
      </c>
      <c r="CW175" s="32" t="e">
        <f t="shared" si="40"/>
        <v>#DIV/0!</v>
      </c>
      <c r="CX175" s="32" t="e">
        <f t="shared" si="40"/>
        <v>#DIV/0!</v>
      </c>
      <c r="CY175" s="32" t="e">
        <f t="shared" si="40"/>
        <v>#DIV/0!</v>
      </c>
      <c r="CZ175" s="32" t="e">
        <f t="shared" si="40"/>
        <v>#DIV/0!</v>
      </c>
      <c r="DA175" s="32" t="e">
        <f t="shared" si="40"/>
        <v>#DIV/0!</v>
      </c>
      <c r="DB175" s="32" t="e">
        <f t="shared" si="40"/>
        <v>#DIV/0!</v>
      </c>
      <c r="DC175" s="32" t="e">
        <f t="shared" si="40"/>
        <v>#DIV/0!</v>
      </c>
      <c r="DD175" s="32" t="e">
        <f t="shared" si="40"/>
        <v>#DIV/0!</v>
      </c>
      <c r="DE175" s="32" t="e">
        <f t="shared" si="40"/>
        <v>#DIV/0!</v>
      </c>
      <c r="DF175" s="32" t="e">
        <f t="shared" si="40"/>
        <v>#DIV/0!</v>
      </c>
    </row>
    <row r="176" spans="1:110" ht="33" customHeight="1" x14ac:dyDescent="0.35">
      <c r="A176" s="58"/>
      <c r="B176" s="56"/>
      <c r="C176" s="58"/>
      <c r="D176" s="56"/>
      <c r="E176" s="11">
        <v>2</v>
      </c>
      <c r="F176" s="24" t="s">
        <v>149</v>
      </c>
      <c r="G176" s="24" t="s">
        <v>149</v>
      </c>
      <c r="H176" s="83" t="s">
        <v>141</v>
      </c>
      <c r="I176" s="82" t="s">
        <v>149</v>
      </c>
      <c r="J176" s="27" t="b">
        <f>G176=H176</f>
        <v>0</v>
      </c>
      <c r="K176" s="27" t="b">
        <f t="shared" si="34"/>
        <v>1</v>
      </c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BP176" s="49"/>
      <c r="BQ176" s="49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</row>
    <row r="177" spans="1:110" ht="33" customHeight="1" x14ac:dyDescent="0.35">
      <c r="A177" s="58"/>
      <c r="B177" s="56"/>
      <c r="C177" s="58"/>
      <c r="D177" s="56"/>
      <c r="E177" s="11">
        <v>3</v>
      </c>
      <c r="F177" s="24" t="s">
        <v>150</v>
      </c>
      <c r="G177" s="24" t="s">
        <v>150</v>
      </c>
      <c r="H177" s="83" t="s">
        <v>142</v>
      </c>
      <c r="I177" s="82" t="s">
        <v>181</v>
      </c>
      <c r="J177" s="27" t="b">
        <f>G177=H177</f>
        <v>0</v>
      </c>
      <c r="K177" s="84" t="b">
        <f t="shared" si="34"/>
        <v>0</v>
      </c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BP177" s="49"/>
      <c r="BQ177" s="49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</row>
    <row r="178" spans="1:110" ht="33" customHeight="1" x14ac:dyDescent="0.35">
      <c r="A178" s="58"/>
      <c r="B178" s="56"/>
      <c r="C178" s="58"/>
      <c r="D178" s="56"/>
      <c r="E178" s="11">
        <v>4</v>
      </c>
      <c r="F178" s="24" t="s">
        <v>151</v>
      </c>
      <c r="G178" s="24" t="s">
        <v>151</v>
      </c>
      <c r="H178" s="83" t="s">
        <v>104</v>
      </c>
      <c r="I178" s="82" t="s">
        <v>151</v>
      </c>
      <c r="J178" s="27" t="b">
        <f>G178=H178</f>
        <v>0</v>
      </c>
      <c r="K178" s="85" t="b">
        <f t="shared" si="34"/>
        <v>1</v>
      </c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49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</row>
    <row r="179" spans="1:110" ht="33" customHeight="1" x14ac:dyDescent="0.35">
      <c r="A179" s="58"/>
      <c r="B179" s="56"/>
      <c r="C179" s="58"/>
      <c r="D179" s="56"/>
      <c r="E179" s="11">
        <v>5</v>
      </c>
      <c r="F179" s="24" t="s">
        <v>152</v>
      </c>
      <c r="G179" s="24" t="s">
        <v>152</v>
      </c>
      <c r="H179" s="83" t="s">
        <v>105</v>
      </c>
      <c r="I179" s="82" t="s">
        <v>152</v>
      </c>
      <c r="J179" s="27" t="b">
        <f>G179=H179</f>
        <v>0</v>
      </c>
      <c r="K179" s="85" t="b">
        <f t="shared" si="34"/>
        <v>1</v>
      </c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</row>
    <row r="180" spans="1:110" ht="33" customHeight="1" x14ac:dyDescent="0.35">
      <c r="A180" s="58"/>
      <c r="B180" s="56"/>
      <c r="C180" s="58"/>
      <c r="D180" s="56"/>
      <c r="E180" s="11">
        <v>6</v>
      </c>
      <c r="F180" s="24" t="s">
        <v>104</v>
      </c>
      <c r="G180" s="24" t="s">
        <v>104</v>
      </c>
      <c r="H180" s="83" t="s">
        <v>107</v>
      </c>
      <c r="I180" s="82" t="s">
        <v>104</v>
      </c>
      <c r="J180" s="27" t="b">
        <f>G180=H180</f>
        <v>0</v>
      </c>
      <c r="K180" s="85" t="b">
        <f t="shared" si="34"/>
        <v>1</v>
      </c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</row>
    <row r="181" spans="1:110" ht="33" customHeight="1" x14ac:dyDescent="0.35">
      <c r="A181" s="58"/>
      <c r="B181" s="56"/>
      <c r="C181" s="58"/>
      <c r="D181" s="56"/>
      <c r="E181" s="11">
        <v>7</v>
      </c>
      <c r="F181" s="24" t="s">
        <v>105</v>
      </c>
      <c r="G181" s="24" t="s">
        <v>105</v>
      </c>
      <c r="H181" s="83" t="s">
        <v>144</v>
      </c>
      <c r="I181" s="82" t="s">
        <v>105</v>
      </c>
      <c r="J181" s="27" t="b">
        <f>G181=H181</f>
        <v>0</v>
      </c>
      <c r="K181" s="85" t="b">
        <f t="shared" si="34"/>
        <v>1</v>
      </c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</row>
    <row r="182" spans="1:110" ht="33" customHeight="1" x14ac:dyDescent="0.35">
      <c r="A182" s="58"/>
      <c r="B182" s="56"/>
      <c r="C182" s="58"/>
      <c r="D182" s="56"/>
      <c r="E182" s="11">
        <v>8</v>
      </c>
      <c r="F182" s="24" t="s">
        <v>106</v>
      </c>
      <c r="G182" s="24" t="s">
        <v>106</v>
      </c>
      <c r="H182" s="83" t="s">
        <v>180</v>
      </c>
      <c r="I182" s="82" t="s">
        <v>106</v>
      </c>
      <c r="J182" s="27" t="b">
        <f>G182=H182</f>
        <v>0</v>
      </c>
      <c r="K182" s="85" t="b">
        <f t="shared" si="34"/>
        <v>1</v>
      </c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</row>
    <row r="183" spans="1:110" ht="33" customHeight="1" x14ac:dyDescent="0.35">
      <c r="A183" s="58"/>
      <c r="B183" s="56"/>
      <c r="C183" s="58"/>
      <c r="D183" s="56"/>
      <c r="E183" s="11">
        <v>9</v>
      </c>
      <c r="F183" s="24" t="s">
        <v>107</v>
      </c>
      <c r="G183" s="24" t="s">
        <v>107</v>
      </c>
      <c r="H183" s="83" t="s">
        <v>146</v>
      </c>
      <c r="I183" s="82" t="s">
        <v>107</v>
      </c>
      <c r="J183" s="27" t="b">
        <f>G183=H183</f>
        <v>0</v>
      </c>
      <c r="K183" s="85" t="b">
        <f t="shared" si="34"/>
        <v>1</v>
      </c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</row>
    <row r="184" spans="1:110" ht="33.75" customHeight="1" x14ac:dyDescent="0.35">
      <c r="A184" s="58"/>
      <c r="B184" s="56"/>
      <c r="C184" s="57">
        <v>18</v>
      </c>
      <c r="D184" s="55" t="s">
        <v>92</v>
      </c>
      <c r="E184" s="11">
        <v>1</v>
      </c>
      <c r="F184" s="24" t="s">
        <v>153</v>
      </c>
      <c r="G184" s="24" t="s">
        <v>153</v>
      </c>
      <c r="H184" s="83" t="s">
        <v>147</v>
      </c>
      <c r="I184" s="82" t="s">
        <v>153</v>
      </c>
      <c r="J184" s="27" t="b">
        <f>G184=H184</f>
        <v>0</v>
      </c>
      <c r="K184" s="85" t="b">
        <f t="shared" si="34"/>
        <v>1</v>
      </c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  <c r="BR184" s="32" t="e">
        <f t="shared" ref="BR184:CK184" si="41">AVERAGEIF(J184:J191,"&gt;0")</f>
        <v>#DIV/0!</v>
      </c>
      <c r="BS184" s="32" t="e">
        <f t="shared" si="41"/>
        <v>#DIV/0!</v>
      </c>
      <c r="BT184" s="32" t="e">
        <f t="shared" si="41"/>
        <v>#DIV/0!</v>
      </c>
      <c r="BU184" s="32" t="e">
        <f t="shared" si="41"/>
        <v>#DIV/0!</v>
      </c>
      <c r="BV184" s="32" t="e">
        <f t="shared" si="41"/>
        <v>#DIV/0!</v>
      </c>
      <c r="BW184" s="32" t="e">
        <f t="shared" si="41"/>
        <v>#DIV/0!</v>
      </c>
      <c r="BX184" s="32" t="e">
        <f t="shared" si="41"/>
        <v>#DIV/0!</v>
      </c>
      <c r="BY184" s="32" t="e">
        <f t="shared" si="41"/>
        <v>#DIV/0!</v>
      </c>
      <c r="BZ184" s="32" t="e">
        <f t="shared" si="41"/>
        <v>#DIV/0!</v>
      </c>
      <c r="CA184" s="32" t="e">
        <f t="shared" si="41"/>
        <v>#DIV/0!</v>
      </c>
      <c r="CB184" s="32" t="e">
        <f t="shared" si="41"/>
        <v>#DIV/0!</v>
      </c>
      <c r="CC184" s="32" t="e">
        <f t="shared" si="41"/>
        <v>#DIV/0!</v>
      </c>
      <c r="CD184" s="32" t="e">
        <f t="shared" si="41"/>
        <v>#DIV/0!</v>
      </c>
      <c r="CE184" s="32" t="e">
        <f t="shared" si="41"/>
        <v>#DIV/0!</v>
      </c>
      <c r="CF184" s="32" t="e">
        <f t="shared" si="41"/>
        <v>#DIV/0!</v>
      </c>
      <c r="CG184" s="32" t="e">
        <f t="shared" si="41"/>
        <v>#DIV/0!</v>
      </c>
      <c r="CH184" s="32" t="e">
        <f t="shared" si="41"/>
        <v>#DIV/0!</v>
      </c>
      <c r="CI184" s="32" t="e">
        <f t="shared" si="41"/>
        <v>#DIV/0!</v>
      </c>
      <c r="CJ184" s="32" t="e">
        <f t="shared" si="41"/>
        <v>#DIV/0!</v>
      </c>
      <c r="CK184" s="32" t="e">
        <f t="shared" si="41"/>
        <v>#DIV/0!</v>
      </c>
      <c r="CL184" s="32">
        <f>6%</f>
        <v>0.06</v>
      </c>
      <c r="CM184" s="32" t="e">
        <f t="shared" ref="CM184:DF184" si="42">BR184*$CL$184</f>
        <v>#DIV/0!</v>
      </c>
      <c r="CN184" s="32" t="e">
        <f t="shared" si="42"/>
        <v>#DIV/0!</v>
      </c>
      <c r="CO184" s="32" t="e">
        <f t="shared" si="42"/>
        <v>#DIV/0!</v>
      </c>
      <c r="CP184" s="32" t="e">
        <f t="shared" si="42"/>
        <v>#DIV/0!</v>
      </c>
      <c r="CQ184" s="32" t="e">
        <f t="shared" si="42"/>
        <v>#DIV/0!</v>
      </c>
      <c r="CR184" s="32" t="e">
        <f t="shared" si="42"/>
        <v>#DIV/0!</v>
      </c>
      <c r="CS184" s="32" t="e">
        <f t="shared" si="42"/>
        <v>#DIV/0!</v>
      </c>
      <c r="CT184" s="32" t="e">
        <f t="shared" si="42"/>
        <v>#DIV/0!</v>
      </c>
      <c r="CU184" s="32" t="e">
        <f t="shared" si="42"/>
        <v>#DIV/0!</v>
      </c>
      <c r="CV184" s="32" t="e">
        <f t="shared" si="42"/>
        <v>#DIV/0!</v>
      </c>
      <c r="CW184" s="32" t="e">
        <f t="shared" si="42"/>
        <v>#DIV/0!</v>
      </c>
      <c r="CX184" s="32" t="e">
        <f t="shared" si="42"/>
        <v>#DIV/0!</v>
      </c>
      <c r="CY184" s="32" t="e">
        <f t="shared" si="42"/>
        <v>#DIV/0!</v>
      </c>
      <c r="CZ184" s="32" t="e">
        <f t="shared" si="42"/>
        <v>#DIV/0!</v>
      </c>
      <c r="DA184" s="32" t="e">
        <f t="shared" si="42"/>
        <v>#DIV/0!</v>
      </c>
      <c r="DB184" s="32" t="e">
        <f t="shared" si="42"/>
        <v>#DIV/0!</v>
      </c>
      <c r="DC184" s="32" t="e">
        <f t="shared" si="42"/>
        <v>#DIV/0!</v>
      </c>
      <c r="DD184" s="32" t="e">
        <f t="shared" si="42"/>
        <v>#DIV/0!</v>
      </c>
      <c r="DE184" s="32" t="e">
        <f t="shared" si="42"/>
        <v>#DIV/0!</v>
      </c>
      <c r="DF184" s="32" t="e">
        <f t="shared" si="42"/>
        <v>#DIV/0!</v>
      </c>
    </row>
    <row r="185" spans="1:110" ht="33.75" customHeight="1" x14ac:dyDescent="0.35">
      <c r="A185" s="58"/>
      <c r="B185" s="56"/>
      <c r="C185" s="58"/>
      <c r="D185" s="56"/>
      <c r="E185" s="11">
        <v>2</v>
      </c>
      <c r="F185" s="24" t="s">
        <v>154</v>
      </c>
      <c r="G185" s="24" t="s">
        <v>154</v>
      </c>
      <c r="H185" s="83" t="s">
        <v>104</v>
      </c>
      <c r="I185" s="82" t="s">
        <v>154</v>
      </c>
      <c r="J185" s="27" t="b">
        <f>G185=H185</f>
        <v>0</v>
      </c>
      <c r="K185" s="85" t="b">
        <f t="shared" si="34"/>
        <v>1</v>
      </c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BP185" s="49"/>
      <c r="BQ185" s="49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</row>
    <row r="186" spans="1:110" ht="33.75" customHeight="1" x14ac:dyDescent="0.35">
      <c r="A186" s="58"/>
      <c r="B186" s="56"/>
      <c r="C186" s="58"/>
      <c r="D186" s="56"/>
      <c r="E186" s="11">
        <v>3</v>
      </c>
      <c r="F186" s="24" t="s">
        <v>155</v>
      </c>
      <c r="G186" s="24" t="s">
        <v>155</v>
      </c>
      <c r="H186" s="83" t="s">
        <v>105</v>
      </c>
      <c r="I186" s="82" t="s">
        <v>155</v>
      </c>
      <c r="J186" s="27" t="b">
        <f>G186=H186</f>
        <v>0</v>
      </c>
      <c r="K186" s="85" t="b">
        <f t="shared" si="34"/>
        <v>1</v>
      </c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49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</row>
    <row r="187" spans="1:110" ht="33.75" customHeight="1" x14ac:dyDescent="0.35">
      <c r="A187" s="58"/>
      <c r="B187" s="56"/>
      <c r="C187" s="58"/>
      <c r="D187" s="56"/>
      <c r="E187" s="11">
        <v>4</v>
      </c>
      <c r="F187" s="24" t="s">
        <v>156</v>
      </c>
      <c r="G187" s="24" t="s">
        <v>156</v>
      </c>
      <c r="H187" s="83" t="s">
        <v>107</v>
      </c>
      <c r="I187" s="82" t="s">
        <v>156</v>
      </c>
      <c r="J187" s="27" t="b">
        <f>G187=H187</f>
        <v>0</v>
      </c>
      <c r="K187" s="85" t="b">
        <f t="shared" si="34"/>
        <v>1</v>
      </c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BP187" s="49"/>
      <c r="BQ187" s="49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</row>
    <row r="188" spans="1:110" ht="33.75" customHeight="1" x14ac:dyDescent="0.35">
      <c r="A188" s="58"/>
      <c r="B188" s="56"/>
      <c r="C188" s="58"/>
      <c r="D188" s="56"/>
      <c r="E188" s="11">
        <v>5</v>
      </c>
      <c r="F188" s="24" t="s">
        <v>104</v>
      </c>
      <c r="G188" s="24" t="s">
        <v>104</v>
      </c>
      <c r="H188" s="83" t="s">
        <v>149</v>
      </c>
      <c r="I188" s="82" t="s">
        <v>104</v>
      </c>
      <c r="J188" s="27" t="b">
        <f>G188=H188</f>
        <v>0</v>
      </c>
      <c r="K188" s="85" t="b">
        <f t="shared" si="34"/>
        <v>1</v>
      </c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</row>
    <row r="189" spans="1:110" ht="33.75" customHeight="1" x14ac:dyDescent="0.35">
      <c r="A189" s="58"/>
      <c r="B189" s="56"/>
      <c r="C189" s="58"/>
      <c r="D189" s="56"/>
      <c r="E189" s="11">
        <v>6</v>
      </c>
      <c r="F189" s="24" t="s">
        <v>105</v>
      </c>
      <c r="G189" s="24" t="s">
        <v>105</v>
      </c>
      <c r="H189" s="83" t="s">
        <v>181</v>
      </c>
      <c r="I189" s="82" t="s">
        <v>105</v>
      </c>
      <c r="J189" s="27" t="b">
        <f>G189=H189</f>
        <v>0</v>
      </c>
      <c r="K189" s="85" t="b">
        <f t="shared" si="34"/>
        <v>1</v>
      </c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</row>
    <row r="190" spans="1:110" ht="33.75" customHeight="1" x14ac:dyDescent="0.35">
      <c r="A190" s="58"/>
      <c r="B190" s="56"/>
      <c r="C190" s="58"/>
      <c r="D190" s="56"/>
      <c r="E190" s="11">
        <v>7</v>
      </c>
      <c r="F190" s="24" t="s">
        <v>106</v>
      </c>
      <c r="G190" s="24" t="s">
        <v>106</v>
      </c>
      <c r="H190" s="83" t="s">
        <v>151</v>
      </c>
      <c r="I190" s="82" t="s">
        <v>106</v>
      </c>
      <c r="J190" s="27" t="b">
        <f>G190=H190</f>
        <v>0</v>
      </c>
      <c r="K190" s="85" t="b">
        <f t="shared" si="34"/>
        <v>1</v>
      </c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</row>
    <row r="191" spans="1:110" ht="33.75" customHeight="1" x14ac:dyDescent="0.35">
      <c r="A191" s="58"/>
      <c r="B191" s="56"/>
      <c r="C191" s="58"/>
      <c r="D191" s="56"/>
      <c r="E191" s="11">
        <v>8</v>
      </c>
      <c r="F191" s="24" t="s">
        <v>107</v>
      </c>
      <c r="G191" s="24" t="s">
        <v>107</v>
      </c>
      <c r="H191" s="83" t="s">
        <v>152</v>
      </c>
      <c r="I191" s="82" t="s">
        <v>107</v>
      </c>
      <c r="J191" s="27" t="b">
        <f>G191=H191</f>
        <v>0</v>
      </c>
      <c r="K191" s="85" t="b">
        <f t="shared" si="34"/>
        <v>1</v>
      </c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</row>
    <row r="192" spans="1:110" ht="33.75" customHeight="1" x14ac:dyDescent="0.35">
      <c r="A192" s="61">
        <v>4</v>
      </c>
      <c r="B192" s="55" t="s">
        <v>51</v>
      </c>
      <c r="C192" s="57">
        <v>19</v>
      </c>
      <c r="D192" s="55" t="s">
        <v>72</v>
      </c>
      <c r="E192" s="11">
        <v>1</v>
      </c>
      <c r="F192" s="24" t="s">
        <v>157</v>
      </c>
      <c r="G192" s="24" t="s">
        <v>157</v>
      </c>
      <c r="H192" s="83" t="s">
        <v>104</v>
      </c>
      <c r="I192" s="82" t="s">
        <v>157</v>
      </c>
      <c r="J192" s="27" t="b">
        <f>G192=H192</f>
        <v>0</v>
      </c>
      <c r="K192" s="85" t="b">
        <f t="shared" si="34"/>
        <v>1</v>
      </c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32" t="e">
        <f t="shared" ref="BR192:CK192" si="43">AVERAGEIF(J192:J199,"&gt;0")</f>
        <v>#DIV/0!</v>
      </c>
      <c r="BS192" s="32" t="e">
        <f t="shared" si="43"/>
        <v>#DIV/0!</v>
      </c>
      <c r="BT192" s="32" t="e">
        <f t="shared" si="43"/>
        <v>#DIV/0!</v>
      </c>
      <c r="BU192" s="32" t="e">
        <f t="shared" si="43"/>
        <v>#DIV/0!</v>
      </c>
      <c r="BV192" s="32" t="e">
        <f t="shared" si="43"/>
        <v>#DIV/0!</v>
      </c>
      <c r="BW192" s="32" t="e">
        <f t="shared" si="43"/>
        <v>#DIV/0!</v>
      </c>
      <c r="BX192" s="32" t="e">
        <f t="shared" si="43"/>
        <v>#DIV/0!</v>
      </c>
      <c r="BY192" s="32" t="e">
        <f t="shared" si="43"/>
        <v>#DIV/0!</v>
      </c>
      <c r="BZ192" s="32" t="e">
        <f t="shared" si="43"/>
        <v>#DIV/0!</v>
      </c>
      <c r="CA192" s="32" t="e">
        <f t="shared" si="43"/>
        <v>#DIV/0!</v>
      </c>
      <c r="CB192" s="32" t="e">
        <f t="shared" si="43"/>
        <v>#DIV/0!</v>
      </c>
      <c r="CC192" s="32" t="e">
        <f t="shared" si="43"/>
        <v>#DIV/0!</v>
      </c>
      <c r="CD192" s="32" t="e">
        <f t="shared" si="43"/>
        <v>#DIV/0!</v>
      </c>
      <c r="CE192" s="32" t="e">
        <f t="shared" si="43"/>
        <v>#DIV/0!</v>
      </c>
      <c r="CF192" s="32" t="e">
        <f t="shared" si="43"/>
        <v>#DIV/0!</v>
      </c>
      <c r="CG192" s="32" t="e">
        <f t="shared" si="43"/>
        <v>#DIV/0!</v>
      </c>
      <c r="CH192" s="32" t="e">
        <f t="shared" si="43"/>
        <v>#DIV/0!</v>
      </c>
      <c r="CI192" s="32" t="e">
        <f t="shared" si="43"/>
        <v>#DIV/0!</v>
      </c>
      <c r="CJ192" s="32" t="e">
        <f t="shared" si="43"/>
        <v>#DIV/0!</v>
      </c>
      <c r="CK192" s="32" t="e">
        <f t="shared" si="43"/>
        <v>#DIV/0!</v>
      </c>
      <c r="CL192" s="32">
        <f>2%</f>
        <v>0.02</v>
      </c>
      <c r="CM192" s="32" t="e">
        <f t="shared" ref="CM192:DF192" si="44">BR192*$CL$192</f>
        <v>#DIV/0!</v>
      </c>
      <c r="CN192" s="32" t="e">
        <f t="shared" si="44"/>
        <v>#DIV/0!</v>
      </c>
      <c r="CO192" s="32" t="e">
        <f t="shared" si="44"/>
        <v>#DIV/0!</v>
      </c>
      <c r="CP192" s="32" t="e">
        <f t="shared" si="44"/>
        <v>#DIV/0!</v>
      </c>
      <c r="CQ192" s="32" t="e">
        <f t="shared" si="44"/>
        <v>#DIV/0!</v>
      </c>
      <c r="CR192" s="32" t="e">
        <f t="shared" si="44"/>
        <v>#DIV/0!</v>
      </c>
      <c r="CS192" s="32" t="e">
        <f t="shared" si="44"/>
        <v>#DIV/0!</v>
      </c>
      <c r="CT192" s="32" t="e">
        <f t="shared" si="44"/>
        <v>#DIV/0!</v>
      </c>
      <c r="CU192" s="32" t="e">
        <f t="shared" si="44"/>
        <v>#DIV/0!</v>
      </c>
      <c r="CV192" s="32" t="e">
        <f t="shared" si="44"/>
        <v>#DIV/0!</v>
      </c>
      <c r="CW192" s="32" t="e">
        <f t="shared" si="44"/>
        <v>#DIV/0!</v>
      </c>
      <c r="CX192" s="32" t="e">
        <f t="shared" si="44"/>
        <v>#DIV/0!</v>
      </c>
      <c r="CY192" s="32" t="e">
        <f t="shared" si="44"/>
        <v>#DIV/0!</v>
      </c>
      <c r="CZ192" s="32" t="e">
        <f t="shared" si="44"/>
        <v>#DIV/0!</v>
      </c>
      <c r="DA192" s="32" t="e">
        <f t="shared" si="44"/>
        <v>#DIV/0!</v>
      </c>
      <c r="DB192" s="32" t="e">
        <f t="shared" si="44"/>
        <v>#DIV/0!</v>
      </c>
      <c r="DC192" s="32" t="e">
        <f t="shared" si="44"/>
        <v>#DIV/0!</v>
      </c>
      <c r="DD192" s="32" t="e">
        <f t="shared" si="44"/>
        <v>#DIV/0!</v>
      </c>
      <c r="DE192" s="32" t="e">
        <f t="shared" si="44"/>
        <v>#DIV/0!</v>
      </c>
      <c r="DF192" s="32" t="e">
        <f t="shared" si="44"/>
        <v>#DIV/0!</v>
      </c>
    </row>
    <row r="193" spans="1:110" ht="33.75" customHeight="1" x14ac:dyDescent="0.35">
      <c r="A193" s="62"/>
      <c r="B193" s="56"/>
      <c r="C193" s="58"/>
      <c r="D193" s="56"/>
      <c r="E193" s="11">
        <v>2</v>
      </c>
      <c r="F193" s="24" t="s">
        <v>158</v>
      </c>
      <c r="G193" s="24" t="s">
        <v>158</v>
      </c>
      <c r="H193" s="83" t="s">
        <v>105</v>
      </c>
      <c r="I193" s="82" t="s">
        <v>182</v>
      </c>
      <c r="J193" s="27" t="b">
        <f>G193=H193</f>
        <v>0</v>
      </c>
      <c r="K193" s="84" t="b">
        <f t="shared" si="34"/>
        <v>0</v>
      </c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  <c r="BN193" s="51"/>
      <c r="BO193" s="51"/>
      <c r="BP193" s="51"/>
      <c r="BQ193" s="51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</row>
    <row r="194" spans="1:110" ht="33.75" customHeight="1" x14ac:dyDescent="0.35">
      <c r="A194" s="62"/>
      <c r="B194" s="56"/>
      <c r="C194" s="58"/>
      <c r="D194" s="56"/>
      <c r="E194" s="11">
        <v>3</v>
      </c>
      <c r="F194" s="24" t="s">
        <v>159</v>
      </c>
      <c r="G194" s="24" t="s">
        <v>159</v>
      </c>
      <c r="H194" s="83" t="s">
        <v>107</v>
      </c>
      <c r="I194" s="82" t="s">
        <v>159</v>
      </c>
      <c r="J194" s="27" t="b">
        <f>G194=H194</f>
        <v>0</v>
      </c>
      <c r="K194" s="85" t="b">
        <f t="shared" si="34"/>
        <v>1</v>
      </c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  <c r="BN194" s="51"/>
      <c r="BO194" s="51"/>
      <c r="BP194" s="51"/>
      <c r="BQ194" s="51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</row>
    <row r="195" spans="1:110" ht="33.75" customHeight="1" x14ac:dyDescent="0.35">
      <c r="A195" s="62"/>
      <c r="B195" s="56"/>
      <c r="C195" s="58"/>
      <c r="D195" s="56"/>
      <c r="E195" s="11">
        <v>4</v>
      </c>
      <c r="F195" s="24" t="s">
        <v>160</v>
      </c>
      <c r="G195" s="24" t="s">
        <v>160</v>
      </c>
      <c r="H195" s="83" t="s">
        <v>154</v>
      </c>
      <c r="I195" s="82" t="s">
        <v>160</v>
      </c>
      <c r="J195" s="27" t="b">
        <f>G195=H195</f>
        <v>0</v>
      </c>
      <c r="K195" s="85" t="b">
        <f t="shared" si="34"/>
        <v>1</v>
      </c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</row>
    <row r="196" spans="1:110" ht="33.75" customHeight="1" x14ac:dyDescent="0.35">
      <c r="A196" s="62"/>
      <c r="B196" s="56"/>
      <c r="C196" s="58"/>
      <c r="D196" s="56"/>
      <c r="E196" s="11">
        <v>5</v>
      </c>
      <c r="F196" s="24" t="s">
        <v>104</v>
      </c>
      <c r="G196" s="24" t="s">
        <v>104</v>
      </c>
      <c r="H196" s="83" t="s">
        <v>155</v>
      </c>
      <c r="I196" s="82" t="s">
        <v>104</v>
      </c>
      <c r="J196" s="27" t="b">
        <f>G196=H196</f>
        <v>0</v>
      </c>
      <c r="K196" s="85" t="b">
        <f t="shared" si="34"/>
        <v>1</v>
      </c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  <c r="BN196" s="51"/>
      <c r="BO196" s="51"/>
      <c r="BP196" s="51"/>
      <c r="BQ196" s="51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</row>
    <row r="197" spans="1:110" ht="33.75" customHeight="1" x14ac:dyDescent="0.35">
      <c r="A197" s="62"/>
      <c r="B197" s="56"/>
      <c r="C197" s="58"/>
      <c r="D197" s="56"/>
      <c r="E197" s="11">
        <v>6</v>
      </c>
      <c r="F197" s="24" t="s">
        <v>105</v>
      </c>
      <c r="G197" s="24" t="s">
        <v>105</v>
      </c>
      <c r="H197" s="83" t="s">
        <v>156</v>
      </c>
      <c r="I197" s="82" t="s">
        <v>105</v>
      </c>
      <c r="J197" s="27" t="b">
        <f>G197=H197</f>
        <v>0</v>
      </c>
      <c r="K197" s="85" t="b">
        <f t="shared" si="34"/>
        <v>1</v>
      </c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  <c r="BN197" s="51"/>
      <c r="BO197" s="51"/>
      <c r="BP197" s="51"/>
      <c r="BQ197" s="51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</row>
    <row r="198" spans="1:110" ht="33.75" customHeight="1" x14ac:dyDescent="0.35">
      <c r="A198" s="62"/>
      <c r="B198" s="56"/>
      <c r="C198" s="58"/>
      <c r="D198" s="56"/>
      <c r="E198" s="11">
        <v>7</v>
      </c>
      <c r="F198" s="24" t="s">
        <v>106</v>
      </c>
      <c r="G198" s="24" t="s">
        <v>106</v>
      </c>
      <c r="H198" s="83" t="s">
        <v>104</v>
      </c>
      <c r="I198" s="82" t="s">
        <v>106</v>
      </c>
      <c r="J198" s="27" t="b">
        <f>G198=H198</f>
        <v>0</v>
      </c>
      <c r="K198" s="85" t="b">
        <f t="shared" si="34"/>
        <v>1</v>
      </c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  <c r="BN198" s="51"/>
      <c r="BO198" s="51"/>
      <c r="BP198" s="51"/>
      <c r="BQ198" s="51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</row>
    <row r="199" spans="1:110" ht="33.75" customHeight="1" x14ac:dyDescent="0.35">
      <c r="A199" s="62"/>
      <c r="B199" s="56"/>
      <c r="C199" s="58"/>
      <c r="D199" s="56"/>
      <c r="E199" s="11">
        <v>8</v>
      </c>
      <c r="F199" s="24" t="s">
        <v>107</v>
      </c>
      <c r="G199" s="24" t="s">
        <v>107</v>
      </c>
      <c r="H199" s="83" t="s">
        <v>105</v>
      </c>
      <c r="I199" s="82" t="s">
        <v>107</v>
      </c>
      <c r="J199" s="27" t="b">
        <f>G199=H199</f>
        <v>0</v>
      </c>
      <c r="K199" s="85" t="b">
        <f t="shared" si="34"/>
        <v>1</v>
      </c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  <c r="BN199" s="51"/>
      <c r="BO199" s="51"/>
      <c r="BP199" s="51"/>
      <c r="BQ199" s="51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</row>
    <row r="200" spans="1:110" ht="33.75" customHeight="1" x14ac:dyDescent="0.35">
      <c r="A200" s="62"/>
      <c r="B200" s="56"/>
      <c r="C200" s="57">
        <v>20</v>
      </c>
      <c r="D200" s="55" t="s">
        <v>73</v>
      </c>
      <c r="E200" s="11">
        <v>1</v>
      </c>
      <c r="F200" s="24" t="s">
        <v>161</v>
      </c>
      <c r="G200" s="24" t="s">
        <v>161</v>
      </c>
      <c r="H200" s="83" t="s">
        <v>107</v>
      </c>
      <c r="I200" s="82" t="s">
        <v>161</v>
      </c>
      <c r="J200" s="27" t="b">
        <f>G200=H200</f>
        <v>0</v>
      </c>
      <c r="K200" s="85" t="b">
        <f t="shared" si="34"/>
        <v>1</v>
      </c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  <c r="BN200" s="51"/>
      <c r="BO200" s="51"/>
      <c r="BP200" s="51"/>
      <c r="BQ200" s="51"/>
      <c r="BR200" s="32" t="e">
        <f t="shared" ref="BR200:CK200" si="45">AVERAGEIF(J200:J208,"&gt;0")</f>
        <v>#DIV/0!</v>
      </c>
      <c r="BS200" s="32" t="e">
        <f t="shared" si="45"/>
        <v>#DIV/0!</v>
      </c>
      <c r="BT200" s="32" t="e">
        <f t="shared" si="45"/>
        <v>#DIV/0!</v>
      </c>
      <c r="BU200" s="32" t="e">
        <f t="shared" si="45"/>
        <v>#DIV/0!</v>
      </c>
      <c r="BV200" s="32" t="e">
        <f t="shared" si="45"/>
        <v>#DIV/0!</v>
      </c>
      <c r="BW200" s="32" t="e">
        <f t="shared" si="45"/>
        <v>#DIV/0!</v>
      </c>
      <c r="BX200" s="32" t="e">
        <f t="shared" si="45"/>
        <v>#DIV/0!</v>
      </c>
      <c r="BY200" s="32" t="e">
        <f t="shared" si="45"/>
        <v>#DIV/0!</v>
      </c>
      <c r="BZ200" s="32" t="e">
        <f t="shared" si="45"/>
        <v>#DIV/0!</v>
      </c>
      <c r="CA200" s="32" t="e">
        <f t="shared" si="45"/>
        <v>#DIV/0!</v>
      </c>
      <c r="CB200" s="32" t="e">
        <f t="shared" si="45"/>
        <v>#DIV/0!</v>
      </c>
      <c r="CC200" s="32" t="e">
        <f t="shared" si="45"/>
        <v>#DIV/0!</v>
      </c>
      <c r="CD200" s="32" t="e">
        <f t="shared" si="45"/>
        <v>#DIV/0!</v>
      </c>
      <c r="CE200" s="32" t="e">
        <f t="shared" si="45"/>
        <v>#DIV/0!</v>
      </c>
      <c r="CF200" s="32" t="e">
        <f t="shared" si="45"/>
        <v>#DIV/0!</v>
      </c>
      <c r="CG200" s="32" t="e">
        <f t="shared" si="45"/>
        <v>#DIV/0!</v>
      </c>
      <c r="CH200" s="32" t="e">
        <f t="shared" si="45"/>
        <v>#DIV/0!</v>
      </c>
      <c r="CI200" s="32" t="e">
        <f t="shared" si="45"/>
        <v>#DIV/0!</v>
      </c>
      <c r="CJ200" s="32" t="e">
        <f t="shared" si="45"/>
        <v>#DIV/0!</v>
      </c>
      <c r="CK200" s="32" t="e">
        <f t="shared" si="45"/>
        <v>#DIV/0!</v>
      </c>
      <c r="CL200" s="32">
        <f>4%</f>
        <v>0.04</v>
      </c>
      <c r="CM200" s="32" t="e">
        <f t="shared" ref="CM200:DF200" si="46">BR200*$CL$200</f>
        <v>#DIV/0!</v>
      </c>
      <c r="CN200" s="32" t="e">
        <f t="shared" si="46"/>
        <v>#DIV/0!</v>
      </c>
      <c r="CO200" s="32" t="e">
        <f t="shared" si="46"/>
        <v>#DIV/0!</v>
      </c>
      <c r="CP200" s="32" t="e">
        <f t="shared" si="46"/>
        <v>#DIV/0!</v>
      </c>
      <c r="CQ200" s="32" t="e">
        <f t="shared" si="46"/>
        <v>#DIV/0!</v>
      </c>
      <c r="CR200" s="32" t="e">
        <f t="shared" si="46"/>
        <v>#DIV/0!</v>
      </c>
      <c r="CS200" s="32" t="e">
        <f t="shared" si="46"/>
        <v>#DIV/0!</v>
      </c>
      <c r="CT200" s="32" t="e">
        <f t="shared" si="46"/>
        <v>#DIV/0!</v>
      </c>
      <c r="CU200" s="32" t="e">
        <f t="shared" si="46"/>
        <v>#DIV/0!</v>
      </c>
      <c r="CV200" s="32" t="e">
        <f t="shared" si="46"/>
        <v>#DIV/0!</v>
      </c>
      <c r="CW200" s="32" t="e">
        <f t="shared" si="46"/>
        <v>#DIV/0!</v>
      </c>
      <c r="CX200" s="32" t="e">
        <f t="shared" si="46"/>
        <v>#DIV/0!</v>
      </c>
      <c r="CY200" s="32" t="e">
        <f t="shared" si="46"/>
        <v>#DIV/0!</v>
      </c>
      <c r="CZ200" s="32" t="e">
        <f t="shared" si="46"/>
        <v>#DIV/0!</v>
      </c>
      <c r="DA200" s="32" t="e">
        <f t="shared" si="46"/>
        <v>#DIV/0!</v>
      </c>
      <c r="DB200" s="32" t="e">
        <f t="shared" si="46"/>
        <v>#DIV/0!</v>
      </c>
      <c r="DC200" s="32" t="e">
        <f t="shared" si="46"/>
        <v>#DIV/0!</v>
      </c>
      <c r="DD200" s="32" t="e">
        <f t="shared" si="46"/>
        <v>#DIV/0!</v>
      </c>
      <c r="DE200" s="32" t="e">
        <f t="shared" si="46"/>
        <v>#DIV/0!</v>
      </c>
      <c r="DF200" s="32" t="e">
        <f t="shared" si="46"/>
        <v>#DIV/0!</v>
      </c>
    </row>
    <row r="201" spans="1:110" ht="33.75" customHeight="1" x14ac:dyDescent="0.35">
      <c r="A201" s="62"/>
      <c r="B201" s="56"/>
      <c r="C201" s="58"/>
      <c r="D201" s="56"/>
      <c r="E201" s="11">
        <v>2</v>
      </c>
      <c r="F201" s="24" t="s">
        <v>162</v>
      </c>
      <c r="G201" s="24" t="s">
        <v>162</v>
      </c>
      <c r="H201" s="83" t="s">
        <v>182</v>
      </c>
      <c r="I201" s="82" t="s">
        <v>162</v>
      </c>
      <c r="J201" s="27" t="b">
        <f>G201=H201</f>
        <v>0</v>
      </c>
      <c r="K201" s="85" t="b">
        <f t="shared" si="34"/>
        <v>1</v>
      </c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  <c r="BN201" s="51"/>
      <c r="BO201" s="51"/>
      <c r="BP201" s="51"/>
      <c r="BQ201" s="51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</row>
    <row r="202" spans="1:110" ht="33.75" customHeight="1" x14ac:dyDescent="0.35">
      <c r="A202" s="62"/>
      <c r="B202" s="56"/>
      <c r="C202" s="58"/>
      <c r="D202" s="56"/>
      <c r="E202" s="11">
        <v>3</v>
      </c>
      <c r="F202" s="24" t="s">
        <v>163</v>
      </c>
      <c r="G202" s="24" t="s">
        <v>163</v>
      </c>
      <c r="H202" s="83" t="s">
        <v>159</v>
      </c>
      <c r="I202" s="82" t="s">
        <v>163</v>
      </c>
      <c r="J202" s="27" t="b">
        <f>G202=H202</f>
        <v>0</v>
      </c>
      <c r="K202" s="85" t="b">
        <f t="shared" si="34"/>
        <v>1</v>
      </c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  <c r="BN202" s="51"/>
      <c r="BO202" s="51"/>
      <c r="BP202" s="51"/>
      <c r="BQ202" s="51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</row>
    <row r="203" spans="1:110" ht="32.25" customHeight="1" x14ac:dyDescent="0.35">
      <c r="A203" s="62"/>
      <c r="B203" s="56"/>
      <c r="C203" s="58"/>
      <c r="D203" s="56"/>
      <c r="E203" s="11">
        <v>4</v>
      </c>
      <c r="F203" s="24" t="s">
        <v>164</v>
      </c>
      <c r="G203" s="24" t="s">
        <v>164</v>
      </c>
      <c r="H203" s="83" t="s">
        <v>160</v>
      </c>
      <c r="I203" s="82" t="s">
        <v>164</v>
      </c>
      <c r="J203" s="27" t="b">
        <f>G203=H203</f>
        <v>0</v>
      </c>
      <c r="K203" s="85" t="b">
        <f t="shared" si="34"/>
        <v>1</v>
      </c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  <c r="BN203" s="51"/>
      <c r="BO203" s="51"/>
      <c r="BP203" s="51"/>
      <c r="BQ203" s="51"/>
      <c r="BR203" s="33" t="str">
        <f t="shared" ref="BR203:CK203" si="47">IF(COUNT(J203:J210)=COUNT($E$203:$E$210),SUM(J203:J210)/COUNT(J203:J210)*10,"Isian Belum Lengkap")</f>
        <v>Isian Belum Lengkap</v>
      </c>
      <c r="BS203" s="33" t="str">
        <f t="shared" si="47"/>
        <v>Isian Belum Lengkap</v>
      </c>
      <c r="BT203" s="33" t="str">
        <f t="shared" si="47"/>
        <v>Isian Belum Lengkap</v>
      </c>
      <c r="BU203" s="33" t="str">
        <f t="shared" si="47"/>
        <v>Isian Belum Lengkap</v>
      </c>
      <c r="BV203" s="33" t="str">
        <f t="shared" si="47"/>
        <v>Isian Belum Lengkap</v>
      </c>
      <c r="BW203" s="33" t="str">
        <f t="shared" si="47"/>
        <v>Isian Belum Lengkap</v>
      </c>
      <c r="BX203" s="33" t="str">
        <f t="shared" si="47"/>
        <v>Isian Belum Lengkap</v>
      </c>
      <c r="BY203" s="33" t="str">
        <f t="shared" si="47"/>
        <v>Isian Belum Lengkap</v>
      </c>
      <c r="BZ203" s="33" t="str">
        <f t="shared" si="47"/>
        <v>Isian Belum Lengkap</v>
      </c>
      <c r="CA203" s="33" t="str">
        <f t="shared" si="47"/>
        <v>Isian Belum Lengkap</v>
      </c>
      <c r="CB203" s="33" t="str">
        <f t="shared" si="47"/>
        <v>Isian Belum Lengkap</v>
      </c>
      <c r="CC203" s="33" t="str">
        <f t="shared" si="47"/>
        <v>Isian Belum Lengkap</v>
      </c>
      <c r="CD203" s="33" t="str">
        <f t="shared" si="47"/>
        <v>Isian Belum Lengkap</v>
      </c>
      <c r="CE203" s="33" t="str">
        <f t="shared" si="47"/>
        <v>Isian Belum Lengkap</v>
      </c>
      <c r="CF203" s="33" t="str">
        <f t="shared" si="47"/>
        <v>Isian Belum Lengkap</v>
      </c>
      <c r="CG203" s="33" t="str">
        <f t="shared" si="47"/>
        <v>Isian Belum Lengkap</v>
      </c>
      <c r="CH203" s="33" t="str">
        <f t="shared" si="47"/>
        <v>Isian Belum Lengkap</v>
      </c>
      <c r="CI203" s="33" t="str">
        <f t="shared" si="47"/>
        <v>Isian Belum Lengkap</v>
      </c>
      <c r="CJ203" s="33" t="str">
        <f t="shared" si="47"/>
        <v>Isian Belum Lengkap</v>
      </c>
      <c r="CK203" s="33" t="str">
        <f t="shared" si="47"/>
        <v>Isian Belum Lengkap</v>
      </c>
      <c r="CL203" s="33"/>
      <c r="CM203" s="33" t="e">
        <f t="shared" ref="CM203:DF203" si="48">BR203*$CL$203</f>
        <v>#VALUE!</v>
      </c>
      <c r="CN203" s="33" t="e">
        <f t="shared" si="48"/>
        <v>#VALUE!</v>
      </c>
      <c r="CO203" s="33" t="e">
        <f t="shared" si="48"/>
        <v>#VALUE!</v>
      </c>
      <c r="CP203" s="33" t="e">
        <f t="shared" si="48"/>
        <v>#VALUE!</v>
      </c>
      <c r="CQ203" s="33" t="e">
        <f t="shared" si="48"/>
        <v>#VALUE!</v>
      </c>
      <c r="CR203" s="33" t="e">
        <f t="shared" si="48"/>
        <v>#VALUE!</v>
      </c>
      <c r="CS203" s="33" t="e">
        <f t="shared" si="48"/>
        <v>#VALUE!</v>
      </c>
      <c r="CT203" s="33" t="e">
        <f t="shared" si="48"/>
        <v>#VALUE!</v>
      </c>
      <c r="CU203" s="33" t="e">
        <f t="shared" si="48"/>
        <v>#VALUE!</v>
      </c>
      <c r="CV203" s="33" t="e">
        <f t="shared" si="48"/>
        <v>#VALUE!</v>
      </c>
      <c r="CW203" s="33" t="e">
        <f t="shared" si="48"/>
        <v>#VALUE!</v>
      </c>
      <c r="CX203" s="33" t="e">
        <f t="shared" si="48"/>
        <v>#VALUE!</v>
      </c>
      <c r="CY203" s="33" t="e">
        <f t="shared" si="48"/>
        <v>#VALUE!</v>
      </c>
      <c r="CZ203" s="33" t="e">
        <f t="shared" si="48"/>
        <v>#VALUE!</v>
      </c>
      <c r="DA203" s="33" t="e">
        <f t="shared" si="48"/>
        <v>#VALUE!</v>
      </c>
      <c r="DB203" s="33" t="e">
        <f t="shared" si="48"/>
        <v>#VALUE!</v>
      </c>
      <c r="DC203" s="33" t="e">
        <f t="shared" si="48"/>
        <v>#VALUE!</v>
      </c>
      <c r="DD203" s="33" t="e">
        <f t="shared" si="48"/>
        <v>#VALUE!</v>
      </c>
      <c r="DE203" s="33" t="e">
        <f t="shared" si="48"/>
        <v>#VALUE!</v>
      </c>
      <c r="DF203" s="33" t="e">
        <f t="shared" si="48"/>
        <v>#VALUE!</v>
      </c>
    </row>
    <row r="204" spans="1:110" ht="32.25" customHeight="1" x14ac:dyDescent="0.35">
      <c r="A204" s="62"/>
      <c r="B204" s="56"/>
      <c r="C204" s="58"/>
      <c r="D204" s="56"/>
      <c r="E204" s="11">
        <v>5</v>
      </c>
      <c r="F204" s="24" t="s">
        <v>165</v>
      </c>
      <c r="G204" s="24" t="s">
        <v>165</v>
      </c>
      <c r="H204" s="83" t="s">
        <v>104</v>
      </c>
      <c r="I204" s="82" t="s">
        <v>165</v>
      </c>
      <c r="J204" s="27" t="b">
        <f>G204=H204</f>
        <v>0</v>
      </c>
      <c r="K204" s="85" t="b">
        <f t="shared" si="34"/>
        <v>1</v>
      </c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  <c r="BN204" s="51"/>
      <c r="BO204" s="51"/>
      <c r="BP204" s="51"/>
      <c r="BQ204" s="51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</row>
    <row r="205" spans="1:110" ht="32.25" customHeight="1" x14ac:dyDescent="0.35">
      <c r="A205" s="62"/>
      <c r="B205" s="56"/>
      <c r="C205" s="58"/>
      <c r="D205" s="56"/>
      <c r="E205" s="11">
        <v>6</v>
      </c>
      <c r="F205" s="24" t="s">
        <v>104</v>
      </c>
      <c r="G205" s="24" t="s">
        <v>104</v>
      </c>
      <c r="H205" s="83" t="s">
        <v>105</v>
      </c>
      <c r="I205" s="82" t="s">
        <v>104</v>
      </c>
      <c r="J205" s="27" t="b">
        <f>G205=H205</f>
        <v>0</v>
      </c>
      <c r="K205" s="85" t="b">
        <f t="shared" si="34"/>
        <v>1</v>
      </c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  <c r="BN205" s="51"/>
      <c r="BO205" s="51"/>
      <c r="BP205" s="51"/>
      <c r="BQ205" s="51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</row>
    <row r="206" spans="1:110" ht="32.25" customHeight="1" x14ac:dyDescent="0.35">
      <c r="A206" s="62"/>
      <c r="B206" s="56"/>
      <c r="C206" s="58"/>
      <c r="D206" s="56"/>
      <c r="E206" s="11">
        <v>7</v>
      </c>
      <c r="F206" s="24" t="s">
        <v>105</v>
      </c>
      <c r="G206" s="24" t="s">
        <v>105</v>
      </c>
      <c r="H206" s="83" t="s">
        <v>107</v>
      </c>
      <c r="I206" s="82" t="s">
        <v>105</v>
      </c>
      <c r="J206" s="27" t="b">
        <f>G206=H206</f>
        <v>0</v>
      </c>
      <c r="K206" s="85" t="b">
        <f t="shared" si="34"/>
        <v>1</v>
      </c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  <c r="BN206" s="51"/>
      <c r="BO206" s="51"/>
      <c r="BP206" s="51"/>
      <c r="BQ206" s="51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</row>
    <row r="207" spans="1:110" ht="32.25" customHeight="1" x14ac:dyDescent="0.35">
      <c r="A207" s="62"/>
      <c r="B207" s="56"/>
      <c r="C207" s="58"/>
      <c r="D207" s="56"/>
      <c r="E207" s="11">
        <v>8</v>
      </c>
      <c r="F207" s="24" t="s">
        <v>106</v>
      </c>
      <c r="G207" s="24" t="s">
        <v>106</v>
      </c>
      <c r="H207" s="83" t="s">
        <v>162</v>
      </c>
      <c r="I207" s="82" t="s">
        <v>106</v>
      </c>
      <c r="J207" s="27" t="b">
        <f>G207=H207</f>
        <v>0</v>
      </c>
      <c r="K207" s="85" t="b">
        <f t="shared" si="34"/>
        <v>1</v>
      </c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  <c r="BN207" s="51"/>
      <c r="BO207" s="51"/>
      <c r="BP207" s="51"/>
      <c r="BQ207" s="51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</row>
    <row r="208" spans="1:110" ht="32.25" customHeight="1" x14ac:dyDescent="0.35">
      <c r="A208" s="62"/>
      <c r="B208" s="56"/>
      <c r="C208" s="58"/>
      <c r="D208" s="56"/>
      <c r="E208" s="11">
        <v>9</v>
      </c>
      <c r="F208" s="24" t="s">
        <v>107</v>
      </c>
      <c r="G208" s="24" t="s">
        <v>107</v>
      </c>
      <c r="H208" s="83" t="s">
        <v>163</v>
      </c>
      <c r="I208" s="82" t="s">
        <v>107</v>
      </c>
      <c r="J208" s="27" t="b">
        <f>G208=H208</f>
        <v>0</v>
      </c>
      <c r="K208" s="85" t="b">
        <f t="shared" si="34"/>
        <v>1</v>
      </c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  <c r="BN208" s="51"/>
      <c r="BO208" s="51"/>
      <c r="BP208" s="51"/>
      <c r="BQ208" s="51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</row>
    <row r="209" spans="1:110" ht="32.25" customHeight="1" x14ac:dyDescent="0.35">
      <c r="A209" s="62"/>
      <c r="B209" s="56"/>
      <c r="C209" s="57">
        <v>21</v>
      </c>
      <c r="D209" s="55" t="s">
        <v>74</v>
      </c>
      <c r="E209" s="11">
        <v>1</v>
      </c>
      <c r="F209" s="24" t="s">
        <v>166</v>
      </c>
      <c r="G209" s="24" t="s">
        <v>166</v>
      </c>
      <c r="H209" s="83" t="s">
        <v>164</v>
      </c>
      <c r="I209" s="82" t="s">
        <v>166</v>
      </c>
      <c r="J209" s="27" t="b">
        <f>G209=H209</f>
        <v>0</v>
      </c>
      <c r="K209" s="85" t="b">
        <f t="shared" si="34"/>
        <v>1</v>
      </c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  <c r="BN209" s="51"/>
      <c r="BO209" s="51"/>
      <c r="BP209" s="51"/>
      <c r="BQ209" s="51"/>
      <c r="BR209" s="32" t="e">
        <f t="shared" ref="BR209:CK209" si="49">AVERAGEIF(J209:J215,"&gt;0")</f>
        <v>#DIV/0!</v>
      </c>
      <c r="BS209" s="32" t="e">
        <f t="shared" si="49"/>
        <v>#DIV/0!</v>
      </c>
      <c r="BT209" s="32" t="e">
        <f t="shared" si="49"/>
        <v>#DIV/0!</v>
      </c>
      <c r="BU209" s="32" t="e">
        <f t="shared" si="49"/>
        <v>#DIV/0!</v>
      </c>
      <c r="BV209" s="32" t="e">
        <f t="shared" si="49"/>
        <v>#DIV/0!</v>
      </c>
      <c r="BW209" s="32" t="e">
        <f t="shared" si="49"/>
        <v>#DIV/0!</v>
      </c>
      <c r="BX209" s="32" t="e">
        <f t="shared" si="49"/>
        <v>#DIV/0!</v>
      </c>
      <c r="BY209" s="32" t="e">
        <f t="shared" si="49"/>
        <v>#DIV/0!</v>
      </c>
      <c r="BZ209" s="32" t="e">
        <f t="shared" si="49"/>
        <v>#DIV/0!</v>
      </c>
      <c r="CA209" s="32" t="e">
        <f t="shared" si="49"/>
        <v>#DIV/0!</v>
      </c>
      <c r="CB209" s="32" t="e">
        <f t="shared" si="49"/>
        <v>#DIV/0!</v>
      </c>
      <c r="CC209" s="32" t="e">
        <f t="shared" si="49"/>
        <v>#DIV/0!</v>
      </c>
      <c r="CD209" s="32" t="e">
        <f t="shared" si="49"/>
        <v>#DIV/0!</v>
      </c>
      <c r="CE209" s="32" t="e">
        <f t="shared" si="49"/>
        <v>#DIV/0!</v>
      </c>
      <c r="CF209" s="32" t="e">
        <f t="shared" si="49"/>
        <v>#DIV/0!</v>
      </c>
      <c r="CG209" s="32" t="e">
        <f t="shared" si="49"/>
        <v>#DIV/0!</v>
      </c>
      <c r="CH209" s="32" t="e">
        <f t="shared" si="49"/>
        <v>#DIV/0!</v>
      </c>
      <c r="CI209" s="32" t="e">
        <f t="shared" si="49"/>
        <v>#DIV/0!</v>
      </c>
      <c r="CJ209" s="32" t="e">
        <f t="shared" si="49"/>
        <v>#DIV/0!</v>
      </c>
      <c r="CK209" s="32" t="e">
        <f t="shared" si="49"/>
        <v>#DIV/0!</v>
      </c>
      <c r="CL209" s="32">
        <f>5%</f>
        <v>0.05</v>
      </c>
      <c r="CM209" s="32" t="e">
        <f t="shared" ref="CM209:DF209" si="50">BR209*$CL$209</f>
        <v>#DIV/0!</v>
      </c>
      <c r="CN209" s="32" t="e">
        <f t="shared" si="50"/>
        <v>#DIV/0!</v>
      </c>
      <c r="CO209" s="32" t="e">
        <f t="shared" si="50"/>
        <v>#DIV/0!</v>
      </c>
      <c r="CP209" s="32" t="e">
        <f t="shared" si="50"/>
        <v>#DIV/0!</v>
      </c>
      <c r="CQ209" s="32" t="e">
        <f t="shared" si="50"/>
        <v>#DIV/0!</v>
      </c>
      <c r="CR209" s="32" t="e">
        <f t="shared" si="50"/>
        <v>#DIV/0!</v>
      </c>
      <c r="CS209" s="32" t="e">
        <f t="shared" si="50"/>
        <v>#DIV/0!</v>
      </c>
      <c r="CT209" s="32" t="e">
        <f t="shared" si="50"/>
        <v>#DIV/0!</v>
      </c>
      <c r="CU209" s="32" t="e">
        <f t="shared" si="50"/>
        <v>#DIV/0!</v>
      </c>
      <c r="CV209" s="32" t="e">
        <f t="shared" si="50"/>
        <v>#DIV/0!</v>
      </c>
      <c r="CW209" s="32" t="e">
        <f t="shared" si="50"/>
        <v>#DIV/0!</v>
      </c>
      <c r="CX209" s="32" t="e">
        <f t="shared" si="50"/>
        <v>#DIV/0!</v>
      </c>
      <c r="CY209" s="32" t="e">
        <f t="shared" si="50"/>
        <v>#DIV/0!</v>
      </c>
      <c r="CZ209" s="32" t="e">
        <f t="shared" si="50"/>
        <v>#DIV/0!</v>
      </c>
      <c r="DA209" s="32" t="e">
        <f t="shared" si="50"/>
        <v>#DIV/0!</v>
      </c>
      <c r="DB209" s="32" t="e">
        <f t="shared" si="50"/>
        <v>#DIV/0!</v>
      </c>
      <c r="DC209" s="32" t="e">
        <f t="shared" si="50"/>
        <v>#DIV/0!</v>
      </c>
      <c r="DD209" s="32" t="e">
        <f t="shared" si="50"/>
        <v>#DIV/0!</v>
      </c>
      <c r="DE209" s="32" t="e">
        <f t="shared" si="50"/>
        <v>#DIV/0!</v>
      </c>
      <c r="DF209" s="32" t="e">
        <f t="shared" si="50"/>
        <v>#DIV/0!</v>
      </c>
    </row>
    <row r="210" spans="1:110" ht="32.25" customHeight="1" x14ac:dyDescent="0.35">
      <c r="A210" s="62"/>
      <c r="B210" s="56"/>
      <c r="C210" s="58"/>
      <c r="D210" s="56"/>
      <c r="E210" s="11">
        <v>2</v>
      </c>
      <c r="F210" s="24" t="s">
        <v>167</v>
      </c>
      <c r="G210" s="24" t="s">
        <v>167</v>
      </c>
      <c r="H210" s="83" t="s">
        <v>165</v>
      </c>
      <c r="I210" s="82" t="s">
        <v>167</v>
      </c>
      <c r="J210" s="27" t="b">
        <f>G210=H210</f>
        <v>0</v>
      </c>
      <c r="K210" s="85" t="b">
        <f t="shared" si="34"/>
        <v>1</v>
      </c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  <c r="BN210" s="51"/>
      <c r="BO210" s="51"/>
      <c r="BP210" s="51"/>
      <c r="BQ210" s="51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</row>
    <row r="211" spans="1:110" ht="32.25" customHeight="1" x14ac:dyDescent="0.35">
      <c r="A211" s="62"/>
      <c r="B211" s="56"/>
      <c r="C211" s="58"/>
      <c r="D211" s="56"/>
      <c r="E211" s="11">
        <v>3</v>
      </c>
      <c r="F211" s="24" t="s">
        <v>168</v>
      </c>
      <c r="G211" s="24" t="s">
        <v>168</v>
      </c>
      <c r="H211" s="83" t="s">
        <v>104</v>
      </c>
      <c r="I211" s="82" t="s">
        <v>168</v>
      </c>
      <c r="J211" s="27" t="b">
        <f>G211=H211</f>
        <v>0</v>
      </c>
      <c r="K211" s="85" t="b">
        <f t="shared" si="34"/>
        <v>1</v>
      </c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  <c r="BN211" s="51"/>
      <c r="BO211" s="51"/>
      <c r="BP211" s="51"/>
      <c r="BQ211" s="51"/>
      <c r="BR211" s="33" t="str">
        <f t="shared" ref="BR211:CK211" si="51">IF(COUNT(J211:J222)=COUNT($E$211:$E$222),SUM(J211:J222)/COUNT(J211:J222)*10,"Isian Belum Lengkap")</f>
        <v>Isian Belum Lengkap</v>
      </c>
      <c r="BS211" s="33" t="str">
        <f t="shared" si="51"/>
        <v>Isian Belum Lengkap</v>
      </c>
      <c r="BT211" s="33" t="str">
        <f t="shared" si="51"/>
        <v>Isian Belum Lengkap</v>
      </c>
      <c r="BU211" s="33" t="str">
        <f t="shared" si="51"/>
        <v>Isian Belum Lengkap</v>
      </c>
      <c r="BV211" s="33" t="str">
        <f t="shared" si="51"/>
        <v>Isian Belum Lengkap</v>
      </c>
      <c r="BW211" s="33" t="str">
        <f t="shared" si="51"/>
        <v>Isian Belum Lengkap</v>
      </c>
      <c r="BX211" s="33" t="str">
        <f t="shared" si="51"/>
        <v>Isian Belum Lengkap</v>
      </c>
      <c r="BY211" s="33" t="str">
        <f t="shared" si="51"/>
        <v>Isian Belum Lengkap</v>
      </c>
      <c r="BZ211" s="33" t="str">
        <f t="shared" si="51"/>
        <v>Isian Belum Lengkap</v>
      </c>
      <c r="CA211" s="33" t="str">
        <f t="shared" si="51"/>
        <v>Isian Belum Lengkap</v>
      </c>
      <c r="CB211" s="33" t="str">
        <f t="shared" si="51"/>
        <v>Isian Belum Lengkap</v>
      </c>
      <c r="CC211" s="33" t="str">
        <f t="shared" si="51"/>
        <v>Isian Belum Lengkap</v>
      </c>
      <c r="CD211" s="33" t="str">
        <f t="shared" si="51"/>
        <v>Isian Belum Lengkap</v>
      </c>
      <c r="CE211" s="33" t="str">
        <f t="shared" si="51"/>
        <v>Isian Belum Lengkap</v>
      </c>
      <c r="CF211" s="33" t="str">
        <f t="shared" si="51"/>
        <v>Isian Belum Lengkap</v>
      </c>
      <c r="CG211" s="33" t="str">
        <f t="shared" si="51"/>
        <v>Isian Belum Lengkap</v>
      </c>
      <c r="CH211" s="33" t="str">
        <f t="shared" si="51"/>
        <v>Isian Belum Lengkap</v>
      </c>
      <c r="CI211" s="33" t="str">
        <f t="shared" si="51"/>
        <v>Isian Belum Lengkap</v>
      </c>
      <c r="CJ211" s="33" t="str">
        <f t="shared" si="51"/>
        <v>Isian Belum Lengkap</v>
      </c>
      <c r="CK211" s="33" t="str">
        <f t="shared" si="51"/>
        <v>Isian Belum Lengkap</v>
      </c>
      <c r="CL211" s="33"/>
      <c r="CM211" s="33" t="e">
        <f t="shared" ref="CM211:DF211" si="52">BR211*$CL$211</f>
        <v>#VALUE!</v>
      </c>
      <c r="CN211" s="33" t="e">
        <f t="shared" si="52"/>
        <v>#VALUE!</v>
      </c>
      <c r="CO211" s="33" t="e">
        <f t="shared" si="52"/>
        <v>#VALUE!</v>
      </c>
      <c r="CP211" s="33" t="e">
        <f t="shared" si="52"/>
        <v>#VALUE!</v>
      </c>
      <c r="CQ211" s="33" t="e">
        <f t="shared" si="52"/>
        <v>#VALUE!</v>
      </c>
      <c r="CR211" s="33" t="e">
        <f t="shared" si="52"/>
        <v>#VALUE!</v>
      </c>
      <c r="CS211" s="33" t="e">
        <f t="shared" si="52"/>
        <v>#VALUE!</v>
      </c>
      <c r="CT211" s="33" t="e">
        <f t="shared" si="52"/>
        <v>#VALUE!</v>
      </c>
      <c r="CU211" s="33" t="e">
        <f t="shared" si="52"/>
        <v>#VALUE!</v>
      </c>
      <c r="CV211" s="33" t="e">
        <f t="shared" si="52"/>
        <v>#VALUE!</v>
      </c>
      <c r="CW211" s="33" t="e">
        <f t="shared" si="52"/>
        <v>#VALUE!</v>
      </c>
      <c r="CX211" s="33" t="e">
        <f t="shared" si="52"/>
        <v>#VALUE!</v>
      </c>
      <c r="CY211" s="33" t="e">
        <f t="shared" si="52"/>
        <v>#VALUE!</v>
      </c>
      <c r="CZ211" s="33" t="e">
        <f t="shared" si="52"/>
        <v>#VALUE!</v>
      </c>
      <c r="DA211" s="33" t="e">
        <f t="shared" si="52"/>
        <v>#VALUE!</v>
      </c>
      <c r="DB211" s="33" t="e">
        <f t="shared" si="52"/>
        <v>#VALUE!</v>
      </c>
      <c r="DC211" s="33" t="e">
        <f t="shared" si="52"/>
        <v>#VALUE!</v>
      </c>
      <c r="DD211" s="33" t="e">
        <f t="shared" si="52"/>
        <v>#VALUE!</v>
      </c>
      <c r="DE211" s="33" t="e">
        <f t="shared" si="52"/>
        <v>#VALUE!</v>
      </c>
      <c r="DF211" s="33" t="e">
        <f t="shared" si="52"/>
        <v>#VALUE!</v>
      </c>
    </row>
    <row r="212" spans="1:110" ht="32.25" customHeight="1" x14ac:dyDescent="0.35">
      <c r="A212" s="62"/>
      <c r="B212" s="56"/>
      <c r="C212" s="58"/>
      <c r="D212" s="56"/>
      <c r="E212" s="11">
        <v>4</v>
      </c>
      <c r="F212" s="24" t="s">
        <v>104</v>
      </c>
      <c r="G212" s="24" t="s">
        <v>104</v>
      </c>
      <c r="H212" s="83" t="s">
        <v>105</v>
      </c>
      <c r="I212" s="82" t="s">
        <v>104</v>
      </c>
      <c r="J212" s="27" t="b">
        <f>G212=H212</f>
        <v>0</v>
      </c>
      <c r="K212" s="85" t="b">
        <f t="shared" si="34"/>
        <v>1</v>
      </c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  <c r="BN212" s="51"/>
      <c r="BO212" s="51"/>
      <c r="BP212" s="51"/>
      <c r="BQ212" s="51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</row>
    <row r="213" spans="1:110" ht="32.25" customHeight="1" x14ac:dyDescent="0.35">
      <c r="A213" s="62"/>
      <c r="B213" s="56"/>
      <c r="C213" s="58"/>
      <c r="D213" s="56"/>
      <c r="E213" s="11">
        <v>5</v>
      </c>
      <c r="F213" s="24" t="s">
        <v>105</v>
      </c>
      <c r="G213" s="24" t="s">
        <v>105</v>
      </c>
      <c r="H213" s="83" t="s">
        <v>107</v>
      </c>
      <c r="I213" s="82" t="s">
        <v>105</v>
      </c>
      <c r="J213" s="27" t="b">
        <f>G213=H213</f>
        <v>0</v>
      </c>
      <c r="K213" s="85" t="b">
        <f t="shared" si="34"/>
        <v>1</v>
      </c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  <c r="BN213" s="51"/>
      <c r="BO213" s="51"/>
      <c r="BP213" s="51"/>
      <c r="BQ213" s="51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</row>
    <row r="214" spans="1:110" ht="32.25" customHeight="1" x14ac:dyDescent="0.35">
      <c r="A214" s="62"/>
      <c r="B214" s="56"/>
      <c r="C214" s="58"/>
      <c r="D214" s="56"/>
      <c r="E214" s="11">
        <v>6</v>
      </c>
      <c r="F214" s="24" t="s">
        <v>106</v>
      </c>
      <c r="G214" s="24" t="s">
        <v>106</v>
      </c>
      <c r="H214" s="83" t="s">
        <v>167</v>
      </c>
      <c r="I214" s="82" t="s">
        <v>106</v>
      </c>
      <c r="J214" s="27" t="b">
        <f>G214=H214</f>
        <v>0</v>
      </c>
      <c r="K214" s="85" t="b">
        <f t="shared" si="34"/>
        <v>1</v>
      </c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  <c r="BN214" s="51"/>
      <c r="BO214" s="51"/>
      <c r="BP214" s="51"/>
      <c r="BQ214" s="51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</row>
    <row r="215" spans="1:110" ht="32.25" customHeight="1" x14ac:dyDescent="0.35">
      <c r="A215" s="62"/>
      <c r="B215" s="56"/>
      <c r="C215" s="58"/>
      <c r="D215" s="56"/>
      <c r="E215" s="11">
        <v>7</v>
      </c>
      <c r="F215" s="24" t="s">
        <v>107</v>
      </c>
      <c r="G215" s="24" t="s">
        <v>107</v>
      </c>
      <c r="H215" s="83" t="s">
        <v>168</v>
      </c>
      <c r="I215" s="82" t="s">
        <v>107</v>
      </c>
      <c r="J215" s="27" t="b">
        <f>G215=H215</f>
        <v>0</v>
      </c>
      <c r="K215" s="85" t="b">
        <f t="shared" si="34"/>
        <v>1</v>
      </c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  <c r="BN215" s="51"/>
      <c r="BO215" s="51"/>
      <c r="BP215" s="51"/>
      <c r="BQ215" s="51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</row>
    <row r="216" spans="1:110" ht="32.25" customHeight="1" x14ac:dyDescent="0.35">
      <c r="A216" s="62"/>
      <c r="B216" s="56"/>
      <c r="C216" s="57">
        <v>22</v>
      </c>
      <c r="D216" s="55" t="s">
        <v>75</v>
      </c>
      <c r="E216" s="11">
        <v>1</v>
      </c>
      <c r="F216" s="24" t="s">
        <v>169</v>
      </c>
      <c r="G216" s="24" t="s">
        <v>169</v>
      </c>
      <c r="H216" s="83" t="s">
        <v>104</v>
      </c>
      <c r="I216" s="82" t="s">
        <v>169</v>
      </c>
      <c r="J216" s="27" t="b">
        <f>G216=H216</f>
        <v>0</v>
      </c>
      <c r="K216" s="85" t="b">
        <f t="shared" si="34"/>
        <v>1</v>
      </c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  <c r="BN216" s="51"/>
      <c r="BO216" s="51"/>
      <c r="BP216" s="51"/>
      <c r="BQ216" s="51"/>
      <c r="BR216" s="32" t="e">
        <f t="shared" ref="BR216:CK216" si="53">AVERAGEIF(J216:J222,"&gt;0")</f>
        <v>#DIV/0!</v>
      </c>
      <c r="BS216" s="32" t="e">
        <f t="shared" si="53"/>
        <v>#DIV/0!</v>
      </c>
      <c r="BT216" s="32" t="e">
        <f t="shared" si="53"/>
        <v>#DIV/0!</v>
      </c>
      <c r="BU216" s="32" t="e">
        <f t="shared" si="53"/>
        <v>#DIV/0!</v>
      </c>
      <c r="BV216" s="32" t="e">
        <f t="shared" si="53"/>
        <v>#DIV/0!</v>
      </c>
      <c r="BW216" s="32" t="e">
        <f t="shared" si="53"/>
        <v>#DIV/0!</v>
      </c>
      <c r="BX216" s="32" t="e">
        <f t="shared" si="53"/>
        <v>#DIV/0!</v>
      </c>
      <c r="BY216" s="32" t="e">
        <f t="shared" si="53"/>
        <v>#DIV/0!</v>
      </c>
      <c r="BZ216" s="32" t="e">
        <f t="shared" si="53"/>
        <v>#DIV/0!</v>
      </c>
      <c r="CA216" s="32" t="e">
        <f t="shared" si="53"/>
        <v>#DIV/0!</v>
      </c>
      <c r="CB216" s="32" t="e">
        <f t="shared" si="53"/>
        <v>#DIV/0!</v>
      </c>
      <c r="CC216" s="32" t="e">
        <f t="shared" si="53"/>
        <v>#DIV/0!</v>
      </c>
      <c r="CD216" s="32" t="e">
        <f t="shared" si="53"/>
        <v>#DIV/0!</v>
      </c>
      <c r="CE216" s="32" t="e">
        <f t="shared" si="53"/>
        <v>#DIV/0!</v>
      </c>
      <c r="CF216" s="32" t="e">
        <f t="shared" si="53"/>
        <v>#DIV/0!</v>
      </c>
      <c r="CG216" s="32" t="e">
        <f t="shared" si="53"/>
        <v>#DIV/0!</v>
      </c>
      <c r="CH216" s="32" t="e">
        <f t="shared" si="53"/>
        <v>#DIV/0!</v>
      </c>
      <c r="CI216" s="32" t="e">
        <f t="shared" si="53"/>
        <v>#DIV/0!</v>
      </c>
      <c r="CJ216" s="32" t="e">
        <f t="shared" si="53"/>
        <v>#DIV/0!</v>
      </c>
      <c r="CK216" s="32" t="e">
        <f t="shared" si="53"/>
        <v>#DIV/0!</v>
      </c>
      <c r="CL216" s="32">
        <f>9%</f>
        <v>0.09</v>
      </c>
      <c r="CM216" s="32" t="e">
        <f t="shared" ref="CM216:DF216" si="54">BR216*$CL$216</f>
        <v>#DIV/0!</v>
      </c>
      <c r="CN216" s="32" t="e">
        <f t="shared" si="54"/>
        <v>#DIV/0!</v>
      </c>
      <c r="CO216" s="32" t="e">
        <f t="shared" si="54"/>
        <v>#DIV/0!</v>
      </c>
      <c r="CP216" s="32" t="e">
        <f t="shared" si="54"/>
        <v>#DIV/0!</v>
      </c>
      <c r="CQ216" s="32" t="e">
        <f t="shared" si="54"/>
        <v>#DIV/0!</v>
      </c>
      <c r="CR216" s="32" t="e">
        <f t="shared" si="54"/>
        <v>#DIV/0!</v>
      </c>
      <c r="CS216" s="32" t="e">
        <f t="shared" si="54"/>
        <v>#DIV/0!</v>
      </c>
      <c r="CT216" s="32" t="e">
        <f t="shared" si="54"/>
        <v>#DIV/0!</v>
      </c>
      <c r="CU216" s="32" t="e">
        <f t="shared" si="54"/>
        <v>#DIV/0!</v>
      </c>
      <c r="CV216" s="32" t="e">
        <f t="shared" si="54"/>
        <v>#DIV/0!</v>
      </c>
      <c r="CW216" s="32" t="e">
        <f t="shared" si="54"/>
        <v>#DIV/0!</v>
      </c>
      <c r="CX216" s="32" t="e">
        <f t="shared" si="54"/>
        <v>#DIV/0!</v>
      </c>
      <c r="CY216" s="32" t="e">
        <f t="shared" si="54"/>
        <v>#DIV/0!</v>
      </c>
      <c r="CZ216" s="32" t="e">
        <f t="shared" si="54"/>
        <v>#DIV/0!</v>
      </c>
      <c r="DA216" s="32" t="e">
        <f t="shared" si="54"/>
        <v>#DIV/0!</v>
      </c>
      <c r="DB216" s="32" t="e">
        <f t="shared" si="54"/>
        <v>#DIV/0!</v>
      </c>
      <c r="DC216" s="32" t="e">
        <f t="shared" si="54"/>
        <v>#DIV/0!</v>
      </c>
      <c r="DD216" s="32" t="e">
        <f t="shared" si="54"/>
        <v>#DIV/0!</v>
      </c>
      <c r="DE216" s="32" t="e">
        <f t="shared" si="54"/>
        <v>#DIV/0!</v>
      </c>
      <c r="DF216" s="32" t="e">
        <f t="shared" si="54"/>
        <v>#DIV/0!</v>
      </c>
    </row>
    <row r="217" spans="1:110" ht="32.25" customHeight="1" x14ac:dyDescent="0.35">
      <c r="A217" s="62"/>
      <c r="B217" s="56"/>
      <c r="C217" s="58"/>
      <c r="D217" s="56"/>
      <c r="E217" s="11">
        <v>2</v>
      </c>
      <c r="F217" s="24" t="s">
        <v>170</v>
      </c>
      <c r="G217" s="24" t="s">
        <v>170</v>
      </c>
      <c r="H217" s="83" t="s">
        <v>105</v>
      </c>
      <c r="I217" s="82" t="s">
        <v>170</v>
      </c>
      <c r="J217" s="27" t="b">
        <f>G217=H217</f>
        <v>0</v>
      </c>
      <c r="K217" s="85" t="b">
        <f t="shared" si="34"/>
        <v>1</v>
      </c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  <c r="BN217" s="51"/>
      <c r="BO217" s="51"/>
      <c r="BP217" s="51"/>
      <c r="BQ217" s="51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</row>
    <row r="218" spans="1:110" ht="32.25" customHeight="1" x14ac:dyDescent="0.35">
      <c r="A218" s="62"/>
      <c r="B218" s="56"/>
      <c r="C218" s="58"/>
      <c r="D218" s="56"/>
      <c r="E218" s="11">
        <v>3</v>
      </c>
      <c r="F218" s="24" t="s">
        <v>171</v>
      </c>
      <c r="G218" s="24" t="s">
        <v>171</v>
      </c>
      <c r="H218" s="83" t="s">
        <v>107</v>
      </c>
      <c r="I218" s="82" t="s">
        <v>171</v>
      </c>
      <c r="J218" s="27" t="b">
        <f>G218=H218</f>
        <v>0</v>
      </c>
      <c r="K218" s="85" t="b">
        <f t="shared" si="34"/>
        <v>1</v>
      </c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  <c r="BN218" s="51"/>
      <c r="BO218" s="51"/>
      <c r="BP218" s="51"/>
      <c r="BQ218" s="51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</row>
    <row r="219" spans="1:110" ht="32.25" customHeight="1" x14ac:dyDescent="0.35">
      <c r="A219" s="62"/>
      <c r="B219" s="56"/>
      <c r="C219" s="58"/>
      <c r="D219" s="56"/>
      <c r="E219" s="11">
        <v>4</v>
      </c>
      <c r="F219" s="24" t="s">
        <v>104</v>
      </c>
      <c r="G219" s="24" t="s">
        <v>104</v>
      </c>
      <c r="H219" s="83" t="s">
        <v>170</v>
      </c>
      <c r="I219" s="82" t="s">
        <v>184</v>
      </c>
      <c r="J219" s="27" t="b">
        <f>G219=H219</f>
        <v>0</v>
      </c>
      <c r="K219" s="84" t="b">
        <f t="shared" si="34"/>
        <v>0</v>
      </c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  <c r="BN219" s="51"/>
      <c r="BO219" s="51"/>
      <c r="BP219" s="51"/>
      <c r="BQ219" s="51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</row>
    <row r="220" spans="1:110" ht="32.25" customHeight="1" x14ac:dyDescent="0.35">
      <c r="A220" s="62"/>
      <c r="B220" s="56"/>
      <c r="C220" s="58"/>
      <c r="D220" s="56"/>
      <c r="E220" s="11">
        <v>5</v>
      </c>
      <c r="F220" s="24" t="s">
        <v>105</v>
      </c>
      <c r="G220" s="24" t="s">
        <v>105</v>
      </c>
      <c r="H220" s="83" t="s">
        <v>183</v>
      </c>
      <c r="I220" s="82" t="s">
        <v>105</v>
      </c>
      <c r="J220" s="27" t="b">
        <f>G220=H220</f>
        <v>0</v>
      </c>
      <c r="K220" s="27" t="b">
        <f t="shared" si="34"/>
        <v>1</v>
      </c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  <c r="BN220" s="51"/>
      <c r="BO220" s="51"/>
      <c r="BP220" s="51"/>
      <c r="BQ220" s="51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</row>
    <row r="221" spans="1:110" ht="32.25" customHeight="1" x14ac:dyDescent="0.35">
      <c r="A221" s="62"/>
      <c r="B221" s="56"/>
      <c r="C221" s="58"/>
      <c r="D221" s="56"/>
      <c r="E221" s="11">
        <v>6</v>
      </c>
      <c r="F221" s="24" t="s">
        <v>106</v>
      </c>
      <c r="G221" s="24" t="s">
        <v>106</v>
      </c>
      <c r="H221" s="83" t="s">
        <v>184</v>
      </c>
      <c r="I221" s="82" t="s">
        <v>106</v>
      </c>
      <c r="J221" s="27" t="b">
        <f>G221=H221</f>
        <v>0</v>
      </c>
      <c r="K221" s="27" t="b">
        <f t="shared" ref="K221:K223" si="55">G221=I221</f>
        <v>1</v>
      </c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  <c r="BN221" s="51"/>
      <c r="BO221" s="51"/>
      <c r="BP221" s="51"/>
      <c r="BQ221" s="51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</row>
    <row r="222" spans="1:110" ht="32.25" customHeight="1" x14ac:dyDescent="0.35">
      <c r="A222" s="62"/>
      <c r="B222" s="56"/>
      <c r="C222" s="58"/>
      <c r="D222" s="56"/>
      <c r="E222" s="11">
        <v>7</v>
      </c>
      <c r="F222" s="24" t="s">
        <v>107</v>
      </c>
      <c r="G222" s="24" t="s">
        <v>107</v>
      </c>
      <c r="H222" s="83" t="s">
        <v>105</v>
      </c>
      <c r="I222" s="82" t="s">
        <v>107</v>
      </c>
      <c r="J222" s="27" t="b">
        <f>G222=H222</f>
        <v>0</v>
      </c>
      <c r="K222" s="27" t="b">
        <f t="shared" si="55"/>
        <v>1</v>
      </c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  <c r="BK222" s="51"/>
      <c r="BL222" s="51"/>
      <c r="BM222" s="51"/>
      <c r="BN222" s="51"/>
      <c r="BO222" s="51"/>
      <c r="BP222" s="51"/>
      <c r="BQ222" s="51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</row>
    <row r="223" spans="1:110" x14ac:dyDescent="0.35">
      <c r="H223" s="83" t="s">
        <v>107</v>
      </c>
      <c r="I223" s="82"/>
      <c r="J223" s="27" t="b">
        <f>G223=H223</f>
        <v>0</v>
      </c>
      <c r="K223" s="27" t="b">
        <f t="shared" si="55"/>
        <v>1</v>
      </c>
    </row>
    <row r="224" spans="1:110" x14ac:dyDescent="0.35">
      <c r="H224" s="24"/>
      <c r="I224" s="81"/>
    </row>
    <row r="225" spans="8:9" x14ac:dyDescent="0.35">
      <c r="H225" s="24"/>
      <c r="I225" s="81"/>
    </row>
    <row r="226" spans="8:9" x14ac:dyDescent="0.35">
      <c r="H226" s="24"/>
      <c r="I226" s="81"/>
    </row>
    <row r="227" spans="8:9" x14ac:dyDescent="0.35">
      <c r="H227" s="24"/>
      <c r="I227" s="81"/>
    </row>
  </sheetData>
  <sheetProtection selectLockedCells="1"/>
  <autoFilter ref="A27:DF223" xr:uid="{4E115102-E6A6-4199-8618-C92B065F1B5F}">
    <filterColumn colId="2" showButton="0"/>
    <filterColumn colId="4" showButton="0"/>
  </autoFilter>
  <mergeCells count="1155">
    <mergeCell ref="DC48:DC57"/>
    <mergeCell ref="CY58:CY67"/>
    <mergeCell ref="DC58:DC67"/>
    <mergeCell ref="CP48:CP57"/>
    <mergeCell ref="CQ48:CQ57"/>
    <mergeCell ref="CR48:CR57"/>
    <mergeCell ref="CS48:CS57"/>
    <mergeCell ref="CT48:CT57"/>
    <mergeCell ref="CP28:CP37"/>
    <mergeCell ref="DE175:DE183"/>
    <mergeCell ref="DE184:DE191"/>
    <mergeCell ref="DE192:DE199"/>
    <mergeCell ref="DE200:DE208"/>
    <mergeCell ref="DE209:DE215"/>
    <mergeCell ref="DE216:DE222"/>
    <mergeCell ref="DE28:DE37"/>
    <mergeCell ref="DE38:DE47"/>
    <mergeCell ref="DE48:DE57"/>
    <mergeCell ref="DE58:DE67"/>
    <mergeCell ref="DE68:DE77"/>
    <mergeCell ref="DE78:DE87"/>
    <mergeCell ref="DE88:DE97"/>
    <mergeCell ref="DE98:DE107"/>
    <mergeCell ref="DE108:DE117"/>
    <mergeCell ref="DE118:DE127"/>
    <mergeCell ref="DE128:DE134"/>
    <mergeCell ref="DE135:DE140"/>
    <mergeCell ref="DE141:DE148"/>
    <mergeCell ref="DE149:DE156"/>
    <mergeCell ref="DE157:DE165"/>
    <mergeCell ref="DE166:DE174"/>
    <mergeCell ref="BP157:BP191"/>
    <mergeCell ref="BP192:BP222"/>
    <mergeCell ref="CJ28:CJ37"/>
    <mergeCell ref="CJ38:CJ47"/>
    <mergeCell ref="CJ48:CJ57"/>
    <mergeCell ref="CJ58:CJ67"/>
    <mergeCell ref="CJ68:CJ77"/>
    <mergeCell ref="CJ78:CJ87"/>
    <mergeCell ref="CJ88:CJ97"/>
    <mergeCell ref="CJ98:CJ107"/>
    <mergeCell ref="CJ108:CJ117"/>
    <mergeCell ref="CJ118:CJ127"/>
    <mergeCell ref="CJ128:CJ134"/>
    <mergeCell ref="CJ135:CJ140"/>
    <mergeCell ref="CJ141:CJ148"/>
    <mergeCell ref="CJ149:CJ156"/>
    <mergeCell ref="CJ157:CJ165"/>
    <mergeCell ref="CJ166:CJ174"/>
    <mergeCell ref="CJ175:CJ183"/>
    <mergeCell ref="CJ184:CJ191"/>
    <mergeCell ref="CJ192:CJ199"/>
    <mergeCell ref="CJ200:CJ208"/>
    <mergeCell ref="CJ209:CJ215"/>
    <mergeCell ref="CJ216:CJ222"/>
    <mergeCell ref="BT149:BT156"/>
    <mergeCell ref="BU149:BU156"/>
    <mergeCell ref="BS166:BS174"/>
    <mergeCell ref="BT166:BT174"/>
    <mergeCell ref="BU166:BU174"/>
    <mergeCell ref="BS48:BS57"/>
    <mergeCell ref="A18:B18"/>
    <mergeCell ref="A19:B19"/>
    <mergeCell ref="A20:B20"/>
    <mergeCell ref="A22:B22"/>
    <mergeCell ref="A23:B23"/>
    <mergeCell ref="CO118:CO127"/>
    <mergeCell ref="CM135:CM140"/>
    <mergeCell ref="CN135:CN140"/>
    <mergeCell ref="CM166:CM174"/>
    <mergeCell ref="CN166:CN174"/>
    <mergeCell ref="CO166:CO174"/>
    <mergeCell ref="CM184:CM191"/>
    <mergeCell ref="CN184:CN191"/>
    <mergeCell ref="CO184:CO191"/>
    <mergeCell ref="CH175:CH183"/>
    <mergeCell ref="CI175:CI183"/>
    <mergeCell ref="CH184:CH191"/>
    <mergeCell ref="CI184:CI191"/>
    <mergeCell ref="B192:B222"/>
    <mergeCell ref="A192:A222"/>
    <mergeCell ref="A21:B21"/>
    <mergeCell ref="BT88:BT97"/>
    <mergeCell ref="BU88:BU97"/>
    <mergeCell ref="BU108:BU117"/>
    <mergeCell ref="BS118:BS127"/>
    <mergeCell ref="BT118:BT127"/>
    <mergeCell ref="AV28:AV127"/>
    <mergeCell ref="AV128:AV156"/>
    <mergeCell ref="AV157:AV191"/>
    <mergeCell ref="AV192:AV222"/>
    <mergeCell ref="BP28:BP127"/>
    <mergeCell ref="A1:CO1"/>
    <mergeCell ref="A2:CO2"/>
    <mergeCell ref="CL26:CL27"/>
    <mergeCell ref="A26:A27"/>
    <mergeCell ref="B26:B27"/>
    <mergeCell ref="C26:D27"/>
    <mergeCell ref="E26:F27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BU28:BU37"/>
    <mergeCell ref="BV28:BV37"/>
    <mergeCell ref="BW28:BW37"/>
    <mergeCell ref="BX28:BX37"/>
    <mergeCell ref="BY28:BY37"/>
    <mergeCell ref="A13:B13"/>
    <mergeCell ref="A14:B14"/>
    <mergeCell ref="A15:B15"/>
    <mergeCell ref="A16:B16"/>
    <mergeCell ref="A17:B17"/>
    <mergeCell ref="BF28:BF127"/>
    <mergeCell ref="BG28:BG127"/>
    <mergeCell ref="BH28:BH127"/>
    <mergeCell ref="BI28:BI127"/>
    <mergeCell ref="AN28:AN127"/>
    <mergeCell ref="AO28:AO127"/>
    <mergeCell ref="CQ28:CQ37"/>
    <mergeCell ref="CR28:CR37"/>
    <mergeCell ref="CS28:CS37"/>
    <mergeCell ref="CT28:CT37"/>
    <mergeCell ref="CU28:CU37"/>
    <mergeCell ref="BB192:BB222"/>
    <mergeCell ref="BC192:BC222"/>
    <mergeCell ref="CY118:CY127"/>
    <mergeCell ref="CF108:CF117"/>
    <mergeCell ref="CG108:CG117"/>
    <mergeCell ref="CE108:CE117"/>
    <mergeCell ref="CP88:CP97"/>
    <mergeCell ref="CQ88:CQ97"/>
    <mergeCell ref="CR88:CR97"/>
    <mergeCell ref="CS88:CS97"/>
    <mergeCell ref="CT88:CT97"/>
    <mergeCell ref="CU88:CU97"/>
    <mergeCell ref="CV88:CV97"/>
    <mergeCell ref="CW88:CW97"/>
    <mergeCell ref="CX88:CX97"/>
    <mergeCell ref="CY88:CY97"/>
    <mergeCell ref="CY216:CY222"/>
    <mergeCell ref="BU118:BU127"/>
    <mergeCell ref="CL209:CL215"/>
    <mergeCell ref="CL118:CL127"/>
    <mergeCell ref="CL128:CL134"/>
    <mergeCell ref="CL135:CL140"/>
    <mergeCell ref="CL141:CL148"/>
    <mergeCell ref="CL149:CL156"/>
    <mergeCell ref="CL157:CL165"/>
    <mergeCell ref="CL166:CL174"/>
    <mergeCell ref="CL175:CL183"/>
    <mergeCell ref="C216:C222"/>
    <mergeCell ref="CV200:CV208"/>
    <mergeCell ref="CW200:CW208"/>
    <mergeCell ref="CX200:CX208"/>
    <mergeCell ref="CY200:CY208"/>
    <mergeCell ref="DC200:DC208"/>
    <mergeCell ref="CP166:CP174"/>
    <mergeCell ref="CV149:CV156"/>
    <mergeCell ref="CX135:CX140"/>
    <mergeCell ref="CY78:CY87"/>
    <mergeCell ref="DC78:DC87"/>
    <mergeCell ref="CC200:CC208"/>
    <mergeCell ref="CD200:CD208"/>
    <mergeCell ref="CE200:CE208"/>
    <mergeCell ref="DC88:DC97"/>
    <mergeCell ref="BM192:BM222"/>
    <mergeCell ref="BD192:BD222"/>
    <mergeCell ref="BE192:BE222"/>
    <mergeCell ref="BF192:BF222"/>
    <mergeCell ref="BG192:BG222"/>
    <mergeCell ref="BH192:BH222"/>
    <mergeCell ref="BI192:BI222"/>
    <mergeCell ref="BJ192:BJ222"/>
    <mergeCell ref="BK192:BK222"/>
    <mergeCell ref="BL192:BL222"/>
    <mergeCell ref="AD192:AD222"/>
    <mergeCell ref="AE192:AE222"/>
    <mergeCell ref="AF192:AF222"/>
    <mergeCell ref="AG192:AG222"/>
    <mergeCell ref="AH192:AH222"/>
    <mergeCell ref="AI192:AI222"/>
    <mergeCell ref="BP128:BP156"/>
    <mergeCell ref="CB200:CB208"/>
    <mergeCell ref="BR118:BR127"/>
    <mergeCell ref="BS108:BS117"/>
    <mergeCell ref="BT108:BT117"/>
    <mergeCell ref="BR216:BR222"/>
    <mergeCell ref="BS216:BS222"/>
    <mergeCell ref="BT216:BT222"/>
    <mergeCell ref="BU216:BU222"/>
    <mergeCell ref="BV216:BV222"/>
    <mergeCell ref="BW216:BW222"/>
    <mergeCell ref="BX216:BX222"/>
    <mergeCell ref="BY216:BY222"/>
    <mergeCell ref="BZ216:BZ222"/>
    <mergeCell ref="CA216:CA222"/>
    <mergeCell ref="CB216:CB222"/>
    <mergeCell ref="BR149:BR156"/>
    <mergeCell ref="BR157:BR165"/>
    <mergeCell ref="BR166:BR174"/>
    <mergeCell ref="CL184:CL191"/>
    <mergeCell ref="CL192:CL199"/>
    <mergeCell ref="CL200:CL208"/>
    <mergeCell ref="CF200:CF208"/>
    <mergeCell ref="CG200:CG208"/>
    <mergeCell ref="CM118:CM127"/>
    <mergeCell ref="CN118:CN127"/>
    <mergeCell ref="DC216:DC222"/>
    <mergeCell ref="CP216:CP222"/>
    <mergeCell ref="CQ216:CQ222"/>
    <mergeCell ref="CR216:CR222"/>
    <mergeCell ref="CS216:CS222"/>
    <mergeCell ref="CT216:CT222"/>
    <mergeCell ref="CU216:CU222"/>
    <mergeCell ref="CV216:CV222"/>
    <mergeCell ref="CW216:CW222"/>
    <mergeCell ref="CX216:CX222"/>
    <mergeCell ref="CG166:CG174"/>
    <mergeCell ref="CW135:CW140"/>
    <mergeCell ref="DC118:DC127"/>
    <mergeCell ref="CM128:CM134"/>
    <mergeCell ref="CN128:CN134"/>
    <mergeCell ref="CO128:CO134"/>
    <mergeCell ref="CP128:CP134"/>
    <mergeCell ref="CQ128:CQ134"/>
    <mergeCell ref="CR128:CR134"/>
    <mergeCell ref="CS128:CS134"/>
    <mergeCell ref="CT128:CT134"/>
    <mergeCell ref="CU128:CU134"/>
    <mergeCell ref="CV128:CV134"/>
    <mergeCell ref="CW128:CW134"/>
    <mergeCell ref="CX128:CX134"/>
    <mergeCell ref="CC216:CC222"/>
    <mergeCell ref="CD216:CD222"/>
    <mergeCell ref="CE216:CE222"/>
    <mergeCell ref="CF216:CF222"/>
    <mergeCell ref="CG216:CG222"/>
    <mergeCell ref="CL216:CL222"/>
    <mergeCell ref="CM216:CM222"/>
    <mergeCell ref="CN216:CN222"/>
    <mergeCell ref="CO216:CO222"/>
    <mergeCell ref="BR192:BR199"/>
    <mergeCell ref="BR28:BR37"/>
    <mergeCell ref="BR38:BR47"/>
    <mergeCell ref="BR48:BR57"/>
    <mergeCell ref="BR58:BR67"/>
    <mergeCell ref="BR68:BR77"/>
    <mergeCell ref="BR78:BR87"/>
    <mergeCell ref="BR88:BR97"/>
    <mergeCell ref="BR98:BR107"/>
    <mergeCell ref="BR108:BR117"/>
    <mergeCell ref="CL28:CL37"/>
    <mergeCell ref="CL38:CL47"/>
    <mergeCell ref="CL48:CL57"/>
    <mergeCell ref="CL58:CL67"/>
    <mergeCell ref="CL68:CL77"/>
    <mergeCell ref="CL78:CL87"/>
    <mergeCell ref="CL88:CL97"/>
    <mergeCell ref="CL98:CL107"/>
    <mergeCell ref="CL108:CL117"/>
    <mergeCell ref="BR200:BR208"/>
    <mergeCell ref="BR209:BR215"/>
    <mergeCell ref="BS28:BS37"/>
    <mergeCell ref="BT28:BT37"/>
    <mergeCell ref="BT48:BT57"/>
    <mergeCell ref="BU48:BU57"/>
    <mergeCell ref="BV48:BV57"/>
    <mergeCell ref="BW48:BW57"/>
    <mergeCell ref="BX48:BX57"/>
    <mergeCell ref="BY48:BY57"/>
    <mergeCell ref="BS68:BS77"/>
    <mergeCell ref="BT68:BT77"/>
    <mergeCell ref="BU68:BU77"/>
    <mergeCell ref="BV68:BV77"/>
    <mergeCell ref="BW68:BW77"/>
    <mergeCell ref="BX68:BX77"/>
    <mergeCell ref="BY68:BY77"/>
    <mergeCell ref="BS88:BS97"/>
    <mergeCell ref="BR128:BR134"/>
    <mergeCell ref="BR135:BR140"/>
    <mergeCell ref="BR141:BR148"/>
    <mergeCell ref="BW78:BW87"/>
    <mergeCell ref="BX78:BX87"/>
    <mergeCell ref="BY78:BY87"/>
    <mergeCell ref="BS98:BS107"/>
    <mergeCell ref="BT98:BT107"/>
    <mergeCell ref="BU98:BU107"/>
    <mergeCell ref="BV88:BV97"/>
    <mergeCell ref="BW88:BW97"/>
    <mergeCell ref="BX88:BX97"/>
    <mergeCell ref="BY88:BY97"/>
    <mergeCell ref="BS135:BS140"/>
    <mergeCell ref="BT135:BT140"/>
    <mergeCell ref="BU135:BU140"/>
    <mergeCell ref="BS58:BS67"/>
    <mergeCell ref="BT58:BT67"/>
    <mergeCell ref="BR175:BR183"/>
    <mergeCell ref="BR184:BR191"/>
    <mergeCell ref="BZ28:BZ37"/>
    <mergeCell ref="CA28:CA37"/>
    <mergeCell ref="CB28:CB37"/>
    <mergeCell ref="CC28:CC37"/>
    <mergeCell ref="CD28:CD37"/>
    <mergeCell ref="CE28:CE37"/>
    <mergeCell ref="CF28:CF37"/>
    <mergeCell ref="CG28:CG37"/>
    <mergeCell ref="BS38:BS47"/>
    <mergeCell ref="BT38:BT47"/>
    <mergeCell ref="BU38:BU47"/>
    <mergeCell ref="BV38:BV47"/>
    <mergeCell ref="BW38:BW47"/>
    <mergeCell ref="BX38:BX47"/>
    <mergeCell ref="BY38:BY47"/>
    <mergeCell ref="BZ38:BZ47"/>
    <mergeCell ref="CA38:CA47"/>
    <mergeCell ref="CB38:CB47"/>
    <mergeCell ref="CC38:CC47"/>
    <mergeCell ref="CD38:CD47"/>
    <mergeCell ref="CE38:CE47"/>
    <mergeCell ref="CF38:CF47"/>
    <mergeCell ref="CG38:CG47"/>
    <mergeCell ref="BZ48:BZ57"/>
    <mergeCell ref="CA48:CA57"/>
    <mergeCell ref="CB48:CB57"/>
    <mergeCell ref="CC48:CC57"/>
    <mergeCell ref="CD48:CD57"/>
    <mergeCell ref="CE48:CE57"/>
    <mergeCell ref="CF48:CF57"/>
    <mergeCell ref="BU58:BU67"/>
    <mergeCell ref="BV58:BV67"/>
    <mergeCell ref="BW58:BW67"/>
    <mergeCell ref="BX58:BX67"/>
    <mergeCell ref="BY58:BY67"/>
    <mergeCell ref="BZ58:BZ67"/>
    <mergeCell ref="CA58:CA67"/>
    <mergeCell ref="CB58:CB67"/>
    <mergeCell ref="CC58:CC67"/>
    <mergeCell ref="CD58:CD67"/>
    <mergeCell ref="CE58:CE67"/>
    <mergeCell ref="CF58:CF67"/>
    <mergeCell ref="CG58:CG67"/>
    <mergeCell ref="CA88:CA97"/>
    <mergeCell ref="CB88:CB97"/>
    <mergeCell ref="CC88:CC97"/>
    <mergeCell ref="CD88:CD97"/>
    <mergeCell ref="BZ68:BZ77"/>
    <mergeCell ref="CA68:CA77"/>
    <mergeCell ref="CB68:CB77"/>
    <mergeCell ref="CC68:CC77"/>
    <mergeCell ref="CD68:CD77"/>
    <mergeCell ref="CE68:CE77"/>
    <mergeCell ref="CF68:CF77"/>
    <mergeCell ref="CG68:CG77"/>
    <mergeCell ref="BS78:BS87"/>
    <mergeCell ref="BT78:BT87"/>
    <mergeCell ref="BU78:BU87"/>
    <mergeCell ref="BV78:BV87"/>
    <mergeCell ref="BZ78:BZ87"/>
    <mergeCell ref="CA78:CA87"/>
    <mergeCell ref="CB78:CB87"/>
    <mergeCell ref="CC78:CC87"/>
    <mergeCell ref="CD78:CD87"/>
    <mergeCell ref="CE78:CE87"/>
    <mergeCell ref="CF78:CF87"/>
    <mergeCell ref="CG78:CG87"/>
    <mergeCell ref="BV108:BV117"/>
    <mergeCell ref="BW108:BW117"/>
    <mergeCell ref="BX108:BX117"/>
    <mergeCell ref="BY108:BY117"/>
    <mergeCell ref="BZ108:BZ117"/>
    <mergeCell ref="CA108:CA117"/>
    <mergeCell ref="CB108:CB117"/>
    <mergeCell ref="CC108:CC117"/>
    <mergeCell ref="CD108:CD117"/>
    <mergeCell ref="CE88:CE97"/>
    <mergeCell ref="CF88:CF97"/>
    <mergeCell ref="CG88:CG97"/>
    <mergeCell ref="BV98:BV107"/>
    <mergeCell ref="BW98:BW107"/>
    <mergeCell ref="BX98:BX107"/>
    <mergeCell ref="BY98:BY107"/>
    <mergeCell ref="BZ98:BZ107"/>
    <mergeCell ref="CA98:CA107"/>
    <mergeCell ref="CB98:CB107"/>
    <mergeCell ref="CC98:CC107"/>
    <mergeCell ref="CD98:CD107"/>
    <mergeCell ref="CE98:CE107"/>
    <mergeCell ref="CF98:CF107"/>
    <mergeCell ref="CG98:CG107"/>
    <mergeCell ref="BZ88:BZ97"/>
    <mergeCell ref="CE118:CE127"/>
    <mergeCell ref="CF118:CF127"/>
    <mergeCell ref="CG118:CG127"/>
    <mergeCell ref="BS128:BS134"/>
    <mergeCell ref="BT128:BT134"/>
    <mergeCell ref="BU128:BU134"/>
    <mergeCell ref="BV128:BV134"/>
    <mergeCell ref="BW128:BW134"/>
    <mergeCell ref="BX128:BX134"/>
    <mergeCell ref="BY128:BY134"/>
    <mergeCell ref="BZ128:BZ134"/>
    <mergeCell ref="CA128:CA134"/>
    <mergeCell ref="CB128:CB134"/>
    <mergeCell ref="CC128:CC134"/>
    <mergeCell ref="CD128:CD134"/>
    <mergeCell ref="CE128:CE134"/>
    <mergeCell ref="CF128:CF134"/>
    <mergeCell ref="CG128:CG134"/>
    <mergeCell ref="BV118:BV127"/>
    <mergeCell ref="BW118:BW127"/>
    <mergeCell ref="BX118:BX127"/>
    <mergeCell ref="BY118:BY127"/>
    <mergeCell ref="BZ118:BZ127"/>
    <mergeCell ref="CA118:CA127"/>
    <mergeCell ref="CB118:CB127"/>
    <mergeCell ref="CC118:CC127"/>
    <mergeCell ref="CD118:CD127"/>
    <mergeCell ref="BS141:BS148"/>
    <mergeCell ref="BT141:BT148"/>
    <mergeCell ref="BU141:BU148"/>
    <mergeCell ref="BV141:BV148"/>
    <mergeCell ref="BW141:BW148"/>
    <mergeCell ref="BX141:BX148"/>
    <mergeCell ref="BY141:BY148"/>
    <mergeCell ref="BZ141:BZ148"/>
    <mergeCell ref="CA141:CA148"/>
    <mergeCell ref="CB141:CB148"/>
    <mergeCell ref="CC141:CC148"/>
    <mergeCell ref="CD141:CD148"/>
    <mergeCell ref="CE141:CE148"/>
    <mergeCell ref="CF141:CF148"/>
    <mergeCell ref="CG141:CG148"/>
    <mergeCell ref="BV135:BV140"/>
    <mergeCell ref="BW135:BW140"/>
    <mergeCell ref="BX135:BX140"/>
    <mergeCell ref="BY135:BY140"/>
    <mergeCell ref="BZ135:BZ140"/>
    <mergeCell ref="CA135:CA140"/>
    <mergeCell ref="CB135:CB140"/>
    <mergeCell ref="CC135:CC140"/>
    <mergeCell ref="CD135:CD140"/>
    <mergeCell ref="BS157:BS165"/>
    <mergeCell ref="BT157:BT165"/>
    <mergeCell ref="BU157:BU165"/>
    <mergeCell ref="BV157:BV165"/>
    <mergeCell ref="BW157:BW165"/>
    <mergeCell ref="BX157:BX165"/>
    <mergeCell ref="BY157:BY165"/>
    <mergeCell ref="BZ157:BZ165"/>
    <mergeCell ref="CA157:CA165"/>
    <mergeCell ref="CB157:CB165"/>
    <mergeCell ref="CC157:CC165"/>
    <mergeCell ref="CD157:CD165"/>
    <mergeCell ref="CE157:CE165"/>
    <mergeCell ref="CF157:CF165"/>
    <mergeCell ref="CG157:CG165"/>
    <mergeCell ref="BV149:BV156"/>
    <mergeCell ref="BW149:BW156"/>
    <mergeCell ref="BX149:BX156"/>
    <mergeCell ref="BY149:BY156"/>
    <mergeCell ref="BZ149:BZ156"/>
    <mergeCell ref="CA149:CA156"/>
    <mergeCell ref="CB149:CB156"/>
    <mergeCell ref="CC149:CC156"/>
    <mergeCell ref="CD149:CD156"/>
    <mergeCell ref="BS149:BS156"/>
    <mergeCell ref="BS175:BS183"/>
    <mergeCell ref="BT175:BT183"/>
    <mergeCell ref="BU175:BU183"/>
    <mergeCell ref="BV175:BV183"/>
    <mergeCell ref="BW175:BW183"/>
    <mergeCell ref="BX175:BX183"/>
    <mergeCell ref="BY175:BY183"/>
    <mergeCell ref="BZ175:BZ183"/>
    <mergeCell ref="CA175:CA183"/>
    <mergeCell ref="CB175:CB183"/>
    <mergeCell ref="CC175:CC183"/>
    <mergeCell ref="CD175:CD183"/>
    <mergeCell ref="CE175:CE183"/>
    <mergeCell ref="CF175:CF183"/>
    <mergeCell ref="CG175:CG183"/>
    <mergeCell ref="BV166:BV174"/>
    <mergeCell ref="BW166:BW174"/>
    <mergeCell ref="BX166:BX174"/>
    <mergeCell ref="BY166:BY174"/>
    <mergeCell ref="BZ166:BZ174"/>
    <mergeCell ref="CA166:CA174"/>
    <mergeCell ref="CB166:CB174"/>
    <mergeCell ref="CC166:CC174"/>
    <mergeCell ref="CD166:CD174"/>
    <mergeCell ref="BU192:BU199"/>
    <mergeCell ref="BV192:BV199"/>
    <mergeCell ref="BW192:BW199"/>
    <mergeCell ref="BX192:BX199"/>
    <mergeCell ref="BY192:BY199"/>
    <mergeCell ref="BZ192:BZ199"/>
    <mergeCell ref="CA192:CA199"/>
    <mergeCell ref="CB192:CB199"/>
    <mergeCell ref="CC192:CC199"/>
    <mergeCell ref="CD192:CD199"/>
    <mergeCell ref="CE192:CE199"/>
    <mergeCell ref="CF192:CF199"/>
    <mergeCell ref="CG192:CG199"/>
    <mergeCell ref="BS184:BS191"/>
    <mergeCell ref="BT184:BT191"/>
    <mergeCell ref="BU184:BU191"/>
    <mergeCell ref="BV184:BV191"/>
    <mergeCell ref="BW184:BW191"/>
    <mergeCell ref="BX184:BX191"/>
    <mergeCell ref="BY184:BY191"/>
    <mergeCell ref="BZ184:BZ191"/>
    <mergeCell ref="CA184:CA191"/>
    <mergeCell ref="CN48:CN57"/>
    <mergeCell ref="CO48:CO57"/>
    <mergeCell ref="CM58:CM67"/>
    <mergeCell ref="CN58:CN67"/>
    <mergeCell ref="CO58:CO67"/>
    <mergeCell ref="CM78:CM87"/>
    <mergeCell ref="CN78:CN87"/>
    <mergeCell ref="CO78:CO87"/>
    <mergeCell ref="CM88:CM97"/>
    <mergeCell ref="CN88:CN97"/>
    <mergeCell ref="CO88:CO97"/>
    <mergeCell ref="CM98:CM107"/>
    <mergeCell ref="CN98:CN107"/>
    <mergeCell ref="CO98:CO107"/>
    <mergeCell ref="CB184:CB191"/>
    <mergeCell ref="CC184:CC191"/>
    <mergeCell ref="CD184:CD191"/>
    <mergeCell ref="CE184:CE191"/>
    <mergeCell ref="CF184:CF191"/>
    <mergeCell ref="CG184:CG191"/>
    <mergeCell ref="CE166:CE174"/>
    <mergeCell ref="CF166:CF174"/>
    <mergeCell ref="CG48:CG57"/>
    <mergeCell ref="CM149:CM156"/>
    <mergeCell ref="CN149:CN156"/>
    <mergeCell ref="CO149:CO156"/>
    <mergeCell ref="CE149:CE156"/>
    <mergeCell ref="CF149:CF156"/>
    <mergeCell ref="CG149:CG156"/>
    <mergeCell ref="CE135:CE140"/>
    <mergeCell ref="CF135:CF140"/>
    <mergeCell ref="CG135:CG140"/>
    <mergeCell ref="CU58:CU67"/>
    <mergeCell ref="CV58:CV67"/>
    <mergeCell ref="CW58:CW67"/>
    <mergeCell ref="CX58:CX67"/>
    <mergeCell ref="CV28:CV37"/>
    <mergeCell ref="CW28:CW37"/>
    <mergeCell ref="CX28:CX37"/>
    <mergeCell ref="CY28:CY37"/>
    <mergeCell ref="DC28:DC37"/>
    <mergeCell ref="CM38:CM47"/>
    <mergeCell ref="CN38:CN47"/>
    <mergeCell ref="CO38:CO47"/>
    <mergeCell ref="CP38:CP47"/>
    <mergeCell ref="CQ38:CQ47"/>
    <mergeCell ref="CR38:CR47"/>
    <mergeCell ref="CS38:CS47"/>
    <mergeCell ref="CT38:CT47"/>
    <mergeCell ref="CU38:CU47"/>
    <mergeCell ref="CV38:CV47"/>
    <mergeCell ref="CW38:CW47"/>
    <mergeCell ref="CX38:CX47"/>
    <mergeCell ref="CY38:CY47"/>
    <mergeCell ref="DC38:DC47"/>
    <mergeCell ref="CU48:CU57"/>
    <mergeCell ref="CV48:CV57"/>
    <mergeCell ref="CW48:CW57"/>
    <mergeCell ref="CX48:CX57"/>
    <mergeCell ref="CY48:CY57"/>
    <mergeCell ref="CM28:CM37"/>
    <mergeCell ref="CN28:CN37"/>
    <mergeCell ref="CO28:CO37"/>
    <mergeCell ref="CM48:CM57"/>
    <mergeCell ref="CX98:CX107"/>
    <mergeCell ref="CP78:CP87"/>
    <mergeCell ref="CQ78:CQ87"/>
    <mergeCell ref="CR78:CR87"/>
    <mergeCell ref="CS78:CS87"/>
    <mergeCell ref="CT78:CT87"/>
    <mergeCell ref="CU78:CU87"/>
    <mergeCell ref="CV78:CV87"/>
    <mergeCell ref="CW78:CW87"/>
    <mergeCell ref="CX78:CX87"/>
    <mergeCell ref="CM68:CM77"/>
    <mergeCell ref="CN68:CN77"/>
    <mergeCell ref="CO68:CO77"/>
    <mergeCell ref="CP68:CP77"/>
    <mergeCell ref="CQ68:CQ77"/>
    <mergeCell ref="CR68:CR77"/>
    <mergeCell ref="CS68:CS77"/>
    <mergeCell ref="CT68:CT77"/>
    <mergeCell ref="CU68:CU77"/>
    <mergeCell ref="CV68:CV77"/>
    <mergeCell ref="CW68:CW77"/>
    <mergeCell ref="CX68:CX77"/>
    <mergeCell ref="CU98:CU107"/>
    <mergeCell ref="CV98:CV107"/>
    <mergeCell ref="CW98:CW107"/>
    <mergeCell ref="CY68:CY77"/>
    <mergeCell ref="DC68:DC77"/>
    <mergeCell ref="CP58:CP67"/>
    <mergeCell ref="CQ58:CQ67"/>
    <mergeCell ref="CR58:CR67"/>
    <mergeCell ref="CS58:CS67"/>
    <mergeCell ref="CT58:CT67"/>
    <mergeCell ref="CY98:CY107"/>
    <mergeCell ref="DC98:DC107"/>
    <mergeCell ref="CM108:CM117"/>
    <mergeCell ref="CN108:CN117"/>
    <mergeCell ref="CO108:CO117"/>
    <mergeCell ref="CP108:CP117"/>
    <mergeCell ref="CQ108:CQ117"/>
    <mergeCell ref="CR108:CR117"/>
    <mergeCell ref="CS108:CS117"/>
    <mergeCell ref="CT108:CT117"/>
    <mergeCell ref="CU108:CU117"/>
    <mergeCell ref="CV108:CV117"/>
    <mergeCell ref="CW108:CW117"/>
    <mergeCell ref="CX108:CX117"/>
    <mergeCell ref="CY108:CY117"/>
    <mergeCell ref="DC108:DC117"/>
    <mergeCell ref="CZ98:CZ107"/>
    <mergeCell ref="DA98:DA107"/>
    <mergeCell ref="DB98:DB107"/>
    <mergeCell ref="CZ108:CZ117"/>
    <mergeCell ref="CP98:CP107"/>
    <mergeCell ref="CQ98:CQ107"/>
    <mergeCell ref="CR98:CR107"/>
    <mergeCell ref="CS98:CS107"/>
    <mergeCell ref="CT98:CT107"/>
    <mergeCell ref="CY128:CY134"/>
    <mergeCell ref="DC128:DC134"/>
    <mergeCell ref="CP118:CP127"/>
    <mergeCell ref="CQ118:CQ127"/>
    <mergeCell ref="CR118:CR127"/>
    <mergeCell ref="CS118:CS127"/>
    <mergeCell ref="CT118:CT127"/>
    <mergeCell ref="CU118:CU127"/>
    <mergeCell ref="CV118:CV127"/>
    <mergeCell ref="CW118:CW127"/>
    <mergeCell ref="CX118:CX127"/>
    <mergeCell ref="CY135:CY140"/>
    <mergeCell ref="DC135:DC140"/>
    <mergeCell ref="CM141:CM148"/>
    <mergeCell ref="CN141:CN148"/>
    <mergeCell ref="CO141:CO148"/>
    <mergeCell ref="CP141:CP148"/>
    <mergeCell ref="CQ141:CQ148"/>
    <mergeCell ref="CR141:CR148"/>
    <mergeCell ref="CS141:CS148"/>
    <mergeCell ref="CT141:CT148"/>
    <mergeCell ref="CU141:CU148"/>
    <mergeCell ref="CV141:CV148"/>
    <mergeCell ref="CW141:CW148"/>
    <mergeCell ref="CX141:CX148"/>
    <mergeCell ref="CY141:CY148"/>
    <mergeCell ref="DC141:DC148"/>
    <mergeCell ref="CZ141:CZ148"/>
    <mergeCell ref="DA141:DA148"/>
    <mergeCell ref="DB141:DB148"/>
    <mergeCell ref="CO135:CO140"/>
    <mergeCell ref="CP135:CP140"/>
    <mergeCell ref="CQ135:CQ140"/>
    <mergeCell ref="CR135:CR140"/>
    <mergeCell ref="CS135:CS140"/>
    <mergeCell ref="CT135:CT140"/>
    <mergeCell ref="CU135:CU140"/>
    <mergeCell ref="CV135:CV140"/>
    <mergeCell ref="CP157:CP165"/>
    <mergeCell ref="CQ157:CQ165"/>
    <mergeCell ref="CR157:CR165"/>
    <mergeCell ref="CS157:CS165"/>
    <mergeCell ref="CT157:CT165"/>
    <mergeCell ref="CU157:CU165"/>
    <mergeCell ref="CV157:CV165"/>
    <mergeCell ref="CW157:CW165"/>
    <mergeCell ref="CX157:CX165"/>
    <mergeCell ref="CY157:CY165"/>
    <mergeCell ref="DC157:DC165"/>
    <mergeCell ref="CZ149:CZ156"/>
    <mergeCell ref="DA149:DA156"/>
    <mergeCell ref="CP149:CP156"/>
    <mergeCell ref="CQ149:CQ156"/>
    <mergeCell ref="CR149:CR156"/>
    <mergeCell ref="CS149:CS156"/>
    <mergeCell ref="CT149:CT156"/>
    <mergeCell ref="CU149:CU156"/>
    <mergeCell ref="CW149:CW156"/>
    <mergeCell ref="CX149:CX156"/>
    <mergeCell ref="CY149:CY156"/>
    <mergeCell ref="DC149:DC156"/>
    <mergeCell ref="DC166:DC174"/>
    <mergeCell ref="CM175:CM183"/>
    <mergeCell ref="CN175:CN183"/>
    <mergeCell ref="CO175:CO183"/>
    <mergeCell ref="CP175:CP183"/>
    <mergeCell ref="CQ175:CQ183"/>
    <mergeCell ref="CR175:CR183"/>
    <mergeCell ref="CS175:CS183"/>
    <mergeCell ref="CT175:CT183"/>
    <mergeCell ref="CU175:CU183"/>
    <mergeCell ref="CV175:CV183"/>
    <mergeCell ref="CW175:CW183"/>
    <mergeCell ref="CX175:CX183"/>
    <mergeCell ref="CY175:CY183"/>
    <mergeCell ref="DC175:DC183"/>
    <mergeCell ref="CQ166:CQ174"/>
    <mergeCell ref="CR166:CR174"/>
    <mergeCell ref="CS166:CS174"/>
    <mergeCell ref="CT166:CT174"/>
    <mergeCell ref="CU166:CU174"/>
    <mergeCell ref="CV166:CV174"/>
    <mergeCell ref="CW166:CW174"/>
    <mergeCell ref="CX166:CX174"/>
    <mergeCell ref="CY166:CY174"/>
    <mergeCell ref="CY184:CY191"/>
    <mergeCell ref="DC184:DC191"/>
    <mergeCell ref="C192:C199"/>
    <mergeCell ref="D192:D199"/>
    <mergeCell ref="C200:C208"/>
    <mergeCell ref="D200:D208"/>
    <mergeCell ref="C209:C215"/>
    <mergeCell ref="CO192:CO199"/>
    <mergeCell ref="CP192:CP199"/>
    <mergeCell ref="CQ192:CQ199"/>
    <mergeCell ref="CR192:CR199"/>
    <mergeCell ref="CS192:CS199"/>
    <mergeCell ref="CT192:CT199"/>
    <mergeCell ref="CU192:CU199"/>
    <mergeCell ref="CV192:CV199"/>
    <mergeCell ref="CW192:CW199"/>
    <mergeCell ref="CX192:CX199"/>
    <mergeCell ref="CY192:CY199"/>
    <mergeCell ref="DC192:DC199"/>
    <mergeCell ref="CZ184:CZ191"/>
    <mergeCell ref="DA184:DA191"/>
    <mergeCell ref="DB184:DB191"/>
    <mergeCell ref="CZ192:CZ199"/>
    <mergeCell ref="CP184:CP191"/>
    <mergeCell ref="CQ184:CQ191"/>
    <mergeCell ref="CR184:CR191"/>
    <mergeCell ref="CS184:CS191"/>
    <mergeCell ref="CT184:CT191"/>
    <mergeCell ref="CU184:CU191"/>
    <mergeCell ref="CV184:CV191"/>
    <mergeCell ref="CW184:CW191"/>
    <mergeCell ref="CX184:CX191"/>
    <mergeCell ref="CP209:CP215"/>
    <mergeCell ref="CQ209:CQ215"/>
    <mergeCell ref="CR209:CR215"/>
    <mergeCell ref="CS209:CS215"/>
    <mergeCell ref="CT209:CT215"/>
    <mergeCell ref="CU209:CU215"/>
    <mergeCell ref="CV209:CV215"/>
    <mergeCell ref="CW209:CW215"/>
    <mergeCell ref="CX209:CX215"/>
    <mergeCell ref="CY209:CY215"/>
    <mergeCell ref="DC209:DC215"/>
    <mergeCell ref="CM200:CM208"/>
    <mergeCell ref="CN200:CN208"/>
    <mergeCell ref="CO200:CO208"/>
    <mergeCell ref="CP200:CP208"/>
    <mergeCell ref="CQ200:CQ208"/>
    <mergeCell ref="CR200:CR208"/>
    <mergeCell ref="CS200:CS208"/>
    <mergeCell ref="CT200:CT208"/>
    <mergeCell ref="CU200:CU208"/>
    <mergeCell ref="CM209:CM215"/>
    <mergeCell ref="CN209:CN215"/>
    <mergeCell ref="CO209:CO215"/>
    <mergeCell ref="CM157:CM165"/>
    <mergeCell ref="CN157:CN165"/>
    <mergeCell ref="CO157:CO165"/>
    <mergeCell ref="CB209:CB215"/>
    <mergeCell ref="CC209:CC215"/>
    <mergeCell ref="CD209:CD215"/>
    <mergeCell ref="CE209:CE215"/>
    <mergeCell ref="CF209:CF215"/>
    <mergeCell ref="CG209:CG215"/>
    <mergeCell ref="BS209:BS215"/>
    <mergeCell ref="BT209:BT215"/>
    <mergeCell ref="BU209:BU215"/>
    <mergeCell ref="BV209:BV215"/>
    <mergeCell ref="BW209:BW215"/>
    <mergeCell ref="BX209:BX215"/>
    <mergeCell ref="BY209:BY215"/>
    <mergeCell ref="BZ209:BZ215"/>
    <mergeCell ref="CA209:CA215"/>
    <mergeCell ref="BS200:BS208"/>
    <mergeCell ref="BT200:BT208"/>
    <mergeCell ref="BU200:BU208"/>
    <mergeCell ref="BV200:BV208"/>
    <mergeCell ref="BW200:BW208"/>
    <mergeCell ref="BX200:BX208"/>
    <mergeCell ref="BY200:BY208"/>
    <mergeCell ref="BZ200:BZ208"/>
    <mergeCell ref="CA200:CA208"/>
    <mergeCell ref="BS192:BS199"/>
    <mergeCell ref="BT192:BT199"/>
    <mergeCell ref="A28:A127"/>
    <mergeCell ref="B28:B127"/>
    <mergeCell ref="C28:C37"/>
    <mergeCell ref="D28:D37"/>
    <mergeCell ref="C38:C47"/>
    <mergeCell ref="D38:D47"/>
    <mergeCell ref="C48:C57"/>
    <mergeCell ref="D48:D57"/>
    <mergeCell ref="C58:C67"/>
    <mergeCell ref="D58:D67"/>
    <mergeCell ref="C68:C77"/>
    <mergeCell ref="D68:D77"/>
    <mergeCell ref="C78:C87"/>
    <mergeCell ref="D78:D87"/>
    <mergeCell ref="C88:C97"/>
    <mergeCell ref="D88:D97"/>
    <mergeCell ref="C98:C107"/>
    <mergeCell ref="D98:D107"/>
    <mergeCell ref="C108:C117"/>
    <mergeCell ref="D108:D117"/>
    <mergeCell ref="C118:C127"/>
    <mergeCell ref="D118:D127"/>
    <mergeCell ref="A157:A191"/>
    <mergeCell ref="B157:B191"/>
    <mergeCell ref="C157:C165"/>
    <mergeCell ref="D157:D165"/>
    <mergeCell ref="C166:C174"/>
    <mergeCell ref="D166:D174"/>
    <mergeCell ref="C175:C183"/>
    <mergeCell ref="D175:D183"/>
    <mergeCell ref="C184:C191"/>
    <mergeCell ref="D184:D191"/>
    <mergeCell ref="A128:A156"/>
    <mergeCell ref="B128:B156"/>
    <mergeCell ref="C128:C134"/>
    <mergeCell ref="D128:D134"/>
    <mergeCell ref="C135:C140"/>
    <mergeCell ref="D135:D140"/>
    <mergeCell ref="C141:C148"/>
    <mergeCell ref="D141:D148"/>
    <mergeCell ref="C149:C156"/>
    <mergeCell ref="D149:D156"/>
    <mergeCell ref="AX28:AX127"/>
    <mergeCell ref="AY28:AY127"/>
    <mergeCell ref="AZ28:AZ127"/>
    <mergeCell ref="AE28:AE127"/>
    <mergeCell ref="AF28:AF127"/>
    <mergeCell ref="AG28:AG127"/>
    <mergeCell ref="AH28:AH127"/>
    <mergeCell ref="AI28:AI127"/>
    <mergeCell ref="AJ28:AJ127"/>
    <mergeCell ref="AK28:AK127"/>
    <mergeCell ref="AL28:AL127"/>
    <mergeCell ref="AM28:AM127"/>
    <mergeCell ref="BI128:BI156"/>
    <mergeCell ref="D209:D215"/>
    <mergeCell ref="AD28:AD127"/>
    <mergeCell ref="AD128:AD156"/>
    <mergeCell ref="AD157:AD191"/>
    <mergeCell ref="AJ192:AJ222"/>
    <mergeCell ref="AK192:AK222"/>
    <mergeCell ref="AL192:AL222"/>
    <mergeCell ref="AM192:AM222"/>
    <mergeCell ref="AN192:AN222"/>
    <mergeCell ref="AO192:AO222"/>
    <mergeCell ref="AP192:AP222"/>
    <mergeCell ref="AQ192:AQ222"/>
    <mergeCell ref="AR192:AR222"/>
    <mergeCell ref="AS192:AS222"/>
    <mergeCell ref="AX192:AX222"/>
    <mergeCell ref="AY192:AY222"/>
    <mergeCell ref="AZ192:AZ222"/>
    <mergeCell ref="BA192:BA222"/>
    <mergeCell ref="D216:D222"/>
    <mergeCell ref="BK28:BK127"/>
    <mergeCell ref="BL28:BL127"/>
    <mergeCell ref="BM28:BM127"/>
    <mergeCell ref="AE128:AE156"/>
    <mergeCell ref="AF128:AF156"/>
    <mergeCell ref="AG128:AG156"/>
    <mergeCell ref="AH128:AH156"/>
    <mergeCell ref="AI128:AI156"/>
    <mergeCell ref="AJ128:AJ156"/>
    <mergeCell ref="AK128:AK156"/>
    <mergeCell ref="AL128:AL156"/>
    <mergeCell ref="AM128:AM156"/>
    <mergeCell ref="AN128:AN156"/>
    <mergeCell ref="AO128:AO156"/>
    <mergeCell ref="AP128:AP156"/>
    <mergeCell ref="AQ128:AQ156"/>
    <mergeCell ref="AR128:AR156"/>
    <mergeCell ref="AS128:AS156"/>
    <mergeCell ref="AX128:AX156"/>
    <mergeCell ref="AY128:AY156"/>
    <mergeCell ref="AZ128:AZ156"/>
    <mergeCell ref="BA128:BA156"/>
    <mergeCell ref="BB128:BB156"/>
    <mergeCell ref="BA28:BA127"/>
    <mergeCell ref="BB28:BB127"/>
    <mergeCell ref="BC28:BC127"/>
    <mergeCell ref="BD28:BD127"/>
    <mergeCell ref="BE28:BE127"/>
    <mergeCell ref="AP28:AP127"/>
    <mergeCell ref="AQ28:AQ127"/>
    <mergeCell ref="AR28:AR127"/>
    <mergeCell ref="AS28:AS127"/>
    <mergeCell ref="AE157:AE191"/>
    <mergeCell ref="AF157:AF191"/>
    <mergeCell ref="AG157:AG191"/>
    <mergeCell ref="AH157:AH191"/>
    <mergeCell ref="AI157:AI191"/>
    <mergeCell ref="AJ157:AJ191"/>
    <mergeCell ref="AK157:AK191"/>
    <mergeCell ref="AL157:AL191"/>
    <mergeCell ref="AM157:AM191"/>
    <mergeCell ref="AN157:AN191"/>
    <mergeCell ref="AO157:AO191"/>
    <mergeCell ref="AP157:AP191"/>
    <mergeCell ref="AQ157:AQ191"/>
    <mergeCell ref="AR157:AR191"/>
    <mergeCell ref="AS157:AS191"/>
    <mergeCell ref="AX157:AX191"/>
    <mergeCell ref="AY157:AY191"/>
    <mergeCell ref="BH128:BH156"/>
    <mergeCell ref="AT28:AT127"/>
    <mergeCell ref="AU28:AU127"/>
    <mergeCell ref="BN28:BN127"/>
    <mergeCell ref="BO28:BO127"/>
    <mergeCell ref="CH88:CH97"/>
    <mergeCell ref="CI88:CI97"/>
    <mergeCell ref="CH98:CH107"/>
    <mergeCell ref="CI98:CI107"/>
    <mergeCell ref="CH108:CH117"/>
    <mergeCell ref="CI108:CI117"/>
    <mergeCell ref="CH118:CH127"/>
    <mergeCell ref="CI118:CI127"/>
    <mergeCell ref="BE157:BE191"/>
    <mergeCell ref="BF157:BF191"/>
    <mergeCell ref="BG157:BG191"/>
    <mergeCell ref="BH157:BH191"/>
    <mergeCell ref="BI157:BI191"/>
    <mergeCell ref="BJ157:BJ191"/>
    <mergeCell ref="BK157:BK191"/>
    <mergeCell ref="BL157:BL191"/>
    <mergeCell ref="BM157:BM191"/>
    <mergeCell ref="BL128:BL156"/>
    <mergeCell ref="BM128:BM156"/>
    <mergeCell ref="AZ157:AZ191"/>
    <mergeCell ref="BA157:BA191"/>
    <mergeCell ref="BB157:BB191"/>
    <mergeCell ref="BC157:BC191"/>
    <mergeCell ref="BD157:BD191"/>
    <mergeCell ref="BJ128:BJ156"/>
    <mergeCell ref="BK128:BK156"/>
    <mergeCell ref="BJ28:BJ127"/>
    <mergeCell ref="DA128:DA134"/>
    <mergeCell ref="DB128:DB134"/>
    <mergeCell ref="CZ135:CZ140"/>
    <mergeCell ref="AT192:AT222"/>
    <mergeCell ref="AU192:AU222"/>
    <mergeCell ref="BN192:BN222"/>
    <mergeCell ref="BO192:BO222"/>
    <mergeCell ref="CH28:CH37"/>
    <mergeCell ref="CI28:CI37"/>
    <mergeCell ref="CH38:CH47"/>
    <mergeCell ref="CI38:CI47"/>
    <mergeCell ref="CH48:CH57"/>
    <mergeCell ref="CI48:CI57"/>
    <mergeCell ref="CH58:CH67"/>
    <mergeCell ref="CI58:CI67"/>
    <mergeCell ref="CH68:CH77"/>
    <mergeCell ref="CI68:CI77"/>
    <mergeCell ref="CH78:CH87"/>
    <mergeCell ref="CI78:CI87"/>
    <mergeCell ref="AT128:AT156"/>
    <mergeCell ref="AU128:AU156"/>
    <mergeCell ref="BN128:BN156"/>
    <mergeCell ref="BO128:BO156"/>
    <mergeCell ref="AT157:AT191"/>
    <mergeCell ref="AU157:AU191"/>
    <mergeCell ref="BN157:BN191"/>
    <mergeCell ref="BO157:BO191"/>
    <mergeCell ref="BC128:BC156"/>
    <mergeCell ref="BD128:BD156"/>
    <mergeCell ref="BE128:BE156"/>
    <mergeCell ref="BF128:BF156"/>
    <mergeCell ref="BG128:BG156"/>
    <mergeCell ref="DB209:DB215"/>
    <mergeCell ref="CZ216:CZ222"/>
    <mergeCell ref="DA216:DA222"/>
    <mergeCell ref="CZ88:CZ97"/>
    <mergeCell ref="DA88:DA97"/>
    <mergeCell ref="DB88:DB97"/>
    <mergeCell ref="CH192:CH199"/>
    <mergeCell ref="CI192:CI199"/>
    <mergeCell ref="CH200:CH208"/>
    <mergeCell ref="CI200:CI208"/>
    <mergeCell ref="CH209:CH215"/>
    <mergeCell ref="CI209:CI215"/>
    <mergeCell ref="CH149:CH156"/>
    <mergeCell ref="CI149:CI156"/>
    <mergeCell ref="CH157:CH165"/>
    <mergeCell ref="CI157:CI165"/>
    <mergeCell ref="CH166:CH174"/>
    <mergeCell ref="CI166:CI174"/>
    <mergeCell ref="CH128:CH134"/>
    <mergeCell ref="CI128:CI134"/>
    <mergeCell ref="CH135:CH140"/>
    <mergeCell ref="CI135:CI140"/>
    <mergeCell ref="CH141:CH148"/>
    <mergeCell ref="CI141:CI148"/>
    <mergeCell ref="CM192:CM199"/>
    <mergeCell ref="CN192:CN199"/>
    <mergeCell ref="DA108:DA117"/>
    <mergeCell ref="DB108:DB117"/>
    <mergeCell ref="CZ118:CZ127"/>
    <mergeCell ref="DA118:DA127"/>
    <mergeCell ref="DB118:DB127"/>
    <mergeCell ref="CZ128:CZ134"/>
    <mergeCell ref="DD184:DD191"/>
    <mergeCell ref="DD192:DD199"/>
    <mergeCell ref="DD200:DD208"/>
    <mergeCell ref="DA135:DA140"/>
    <mergeCell ref="DB135:DB140"/>
    <mergeCell ref="CH216:CH222"/>
    <mergeCell ref="CI216:CI222"/>
    <mergeCell ref="CZ28:CZ37"/>
    <mergeCell ref="DA28:DA37"/>
    <mergeCell ref="DB28:DB37"/>
    <mergeCell ref="CZ38:CZ47"/>
    <mergeCell ref="DA38:DA47"/>
    <mergeCell ref="DB38:DB47"/>
    <mergeCell ref="CZ48:CZ57"/>
    <mergeCell ref="DA48:DA57"/>
    <mergeCell ref="DB48:DB57"/>
    <mergeCell ref="CZ58:CZ67"/>
    <mergeCell ref="DA58:DA67"/>
    <mergeCell ref="DB58:DB67"/>
    <mergeCell ref="CZ68:CZ77"/>
    <mergeCell ref="DA68:DA77"/>
    <mergeCell ref="DB68:DB77"/>
    <mergeCell ref="CZ78:CZ87"/>
    <mergeCell ref="DA78:DA87"/>
    <mergeCell ref="DB78:DB87"/>
    <mergeCell ref="DA192:DA199"/>
    <mergeCell ref="DB192:DB199"/>
    <mergeCell ref="CZ200:CZ208"/>
    <mergeCell ref="DA200:DA208"/>
    <mergeCell ref="DB200:DB208"/>
    <mergeCell ref="CZ209:CZ215"/>
    <mergeCell ref="DA209:DA215"/>
    <mergeCell ref="CK184:CK191"/>
    <mergeCell ref="CK192:CK199"/>
    <mergeCell ref="DD209:DD215"/>
    <mergeCell ref="DD216:DD222"/>
    <mergeCell ref="DB216:DB222"/>
    <mergeCell ref="DB149:DB156"/>
    <mergeCell ref="CZ157:CZ165"/>
    <mergeCell ref="DA157:DA165"/>
    <mergeCell ref="DB157:DB165"/>
    <mergeCell ref="CZ166:CZ174"/>
    <mergeCell ref="DA166:DA174"/>
    <mergeCell ref="DB166:DB174"/>
    <mergeCell ref="CZ175:CZ183"/>
    <mergeCell ref="DA175:DA183"/>
    <mergeCell ref="DB175:DB183"/>
    <mergeCell ref="DD28:DD37"/>
    <mergeCell ref="DD38:DD47"/>
    <mergeCell ref="DD48:DD57"/>
    <mergeCell ref="DD58:DD67"/>
    <mergeCell ref="DD68:DD77"/>
    <mergeCell ref="DD78:DD87"/>
    <mergeCell ref="DD88:DD97"/>
    <mergeCell ref="DD98:DD107"/>
    <mergeCell ref="DD108:DD117"/>
    <mergeCell ref="DD118:DD127"/>
    <mergeCell ref="DD128:DD134"/>
    <mergeCell ref="DD135:DD140"/>
    <mergeCell ref="DD141:DD148"/>
    <mergeCell ref="DD149:DD156"/>
    <mergeCell ref="DD157:DD165"/>
    <mergeCell ref="DD166:DD174"/>
    <mergeCell ref="DD175:DD183"/>
    <mergeCell ref="DF209:DF215"/>
    <mergeCell ref="DF216:DF222"/>
    <mergeCell ref="A24:B24"/>
    <mergeCell ref="J26:AC26"/>
    <mergeCell ref="AD26:AW26"/>
    <mergeCell ref="AW28:AW127"/>
    <mergeCell ref="AW128:AW156"/>
    <mergeCell ref="AW157:AW191"/>
    <mergeCell ref="AW192:AW222"/>
    <mergeCell ref="AX26:BQ26"/>
    <mergeCell ref="BQ28:BQ127"/>
    <mergeCell ref="BQ128:BQ156"/>
    <mergeCell ref="BQ157:BQ191"/>
    <mergeCell ref="BQ192:BQ222"/>
    <mergeCell ref="BR26:CK26"/>
    <mergeCell ref="CK28:CK37"/>
    <mergeCell ref="CK38:CK47"/>
    <mergeCell ref="CK48:CK57"/>
    <mergeCell ref="CK58:CK67"/>
    <mergeCell ref="CK68:CK77"/>
    <mergeCell ref="CK78:CK87"/>
    <mergeCell ref="CK88:CK97"/>
    <mergeCell ref="CK98:CK107"/>
    <mergeCell ref="CK108:CK117"/>
    <mergeCell ref="CK118:CK127"/>
    <mergeCell ref="CK128:CK134"/>
    <mergeCell ref="CK135:CK140"/>
    <mergeCell ref="CK141:CK148"/>
    <mergeCell ref="CK149:CK156"/>
    <mergeCell ref="CK157:CK165"/>
    <mergeCell ref="CK166:CK174"/>
    <mergeCell ref="CK175:CK183"/>
    <mergeCell ref="F6:N6"/>
    <mergeCell ref="F4:N4"/>
    <mergeCell ref="F5:N5"/>
    <mergeCell ref="F7:N7"/>
    <mergeCell ref="F8:N8"/>
    <mergeCell ref="F9:N9"/>
    <mergeCell ref="F10:N10"/>
    <mergeCell ref="F11:N11"/>
    <mergeCell ref="CK200:CK208"/>
    <mergeCell ref="CK209:CK215"/>
    <mergeCell ref="CK216:CK222"/>
    <mergeCell ref="CM26:DF26"/>
    <mergeCell ref="DF28:DF37"/>
    <mergeCell ref="DF38:DF47"/>
    <mergeCell ref="DF48:DF57"/>
    <mergeCell ref="DF58:DF67"/>
    <mergeCell ref="DF68:DF77"/>
    <mergeCell ref="DF78:DF87"/>
    <mergeCell ref="DF88:DF97"/>
    <mergeCell ref="DF98:DF107"/>
    <mergeCell ref="DF108:DF117"/>
    <mergeCell ref="DF118:DF127"/>
    <mergeCell ref="DF128:DF134"/>
    <mergeCell ref="DF135:DF140"/>
    <mergeCell ref="DF141:DF148"/>
    <mergeCell ref="DF149:DF156"/>
    <mergeCell ref="DF157:DF165"/>
    <mergeCell ref="DF166:DF174"/>
    <mergeCell ref="DF175:DF183"/>
    <mergeCell ref="DF184:DF191"/>
    <mergeCell ref="DF192:DF199"/>
    <mergeCell ref="DF200:DF208"/>
  </mergeCells>
  <dataValidations count="1">
    <dataValidation type="custom" allowBlank="1" showInputMessage="1" showErrorMessage="1" sqref="L28:AC222 J28:K223" xr:uid="{B14AA2F3-7A8A-4C12-90F6-4CD700365294}">
      <formula1>5&gt;=J28&gt;=10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BCC5-A80B-4E4D-807A-E297793D58F1}">
  <dimension ref="A1:U202"/>
  <sheetViews>
    <sheetView workbookViewId="0">
      <selection activeCell="C170" sqref="C170"/>
    </sheetView>
  </sheetViews>
  <sheetFormatPr defaultRowHeight="14.5" x14ac:dyDescent="0.35"/>
  <cols>
    <col min="1" max="1" width="15.81640625" customWidth="1"/>
    <col min="2" max="2" width="11.26953125" customWidth="1"/>
  </cols>
  <sheetData>
    <row r="1" spans="1:21" x14ac:dyDescent="0.35">
      <c r="A1" s="77" t="s">
        <v>76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</row>
    <row r="2" spans="1:21" x14ac:dyDescent="0.35">
      <c r="A2" s="77" t="s">
        <v>83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5" spans="1:21" s="10" customFormat="1" x14ac:dyDescent="0.35">
      <c r="A5" s="26" t="s">
        <v>52</v>
      </c>
      <c r="B5" s="14" t="s">
        <v>0</v>
      </c>
      <c r="C5" s="78">
        <f>'LEMBAR PENILAIAN'!D4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</row>
    <row r="6" spans="1:21" x14ac:dyDescent="0.35">
      <c r="A6" s="67" t="s">
        <v>39</v>
      </c>
      <c r="B6" s="71" t="s">
        <v>41</v>
      </c>
      <c r="C6" s="71" t="s">
        <v>42</v>
      </c>
      <c r="D6" s="79" t="s">
        <v>43</v>
      </c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</row>
    <row r="7" spans="1:21" x14ac:dyDescent="0.35">
      <c r="A7" s="68"/>
      <c r="B7" s="73"/>
      <c r="C7" s="73"/>
      <c r="D7" s="15">
        <f>'LEMBAR PENILAIAN'!J27</f>
        <v>0</v>
      </c>
      <c r="E7" s="15">
        <f>'LEMBAR PENILAIAN'!K27</f>
        <v>0</v>
      </c>
      <c r="F7" s="15">
        <f>'LEMBAR PENILAIAN'!L27</f>
        <v>0</v>
      </c>
      <c r="G7" s="15">
        <f>'LEMBAR PENILAIAN'!M27</f>
        <v>0</v>
      </c>
      <c r="H7" s="15">
        <f>'LEMBAR PENILAIAN'!N27</f>
        <v>0</v>
      </c>
      <c r="I7" s="15">
        <f>'LEMBAR PENILAIAN'!O27</f>
        <v>0</v>
      </c>
      <c r="J7" s="15">
        <f>'LEMBAR PENILAIAN'!P27</f>
        <v>0</v>
      </c>
      <c r="K7" s="15">
        <f>'LEMBAR PENILAIAN'!Q27</f>
        <v>0</v>
      </c>
      <c r="L7" s="15">
        <f>'LEMBAR PENILAIAN'!R27</f>
        <v>0</v>
      </c>
      <c r="M7" s="15">
        <f>'LEMBAR PENILAIAN'!S27</f>
        <v>0</v>
      </c>
      <c r="N7" s="15">
        <f>'LEMBAR PENILAIAN'!T27</f>
        <v>0</v>
      </c>
      <c r="O7" s="15">
        <f>'LEMBAR PENILAIAN'!U27</f>
        <v>0</v>
      </c>
      <c r="P7" s="15">
        <f>'LEMBAR PENILAIAN'!V27</f>
        <v>0</v>
      </c>
      <c r="Q7" s="15">
        <f>'LEMBAR PENILAIAN'!W27</f>
        <v>0</v>
      </c>
      <c r="R7" s="15">
        <f>'LEMBAR PENILAIAN'!X27</f>
        <v>0</v>
      </c>
      <c r="S7" s="15">
        <f>'LEMBAR PENILAIAN'!Y27</f>
        <v>0</v>
      </c>
      <c r="T7" s="15">
        <f>'LEMBAR PENILAIAN'!Z27</f>
        <v>0</v>
      </c>
      <c r="U7" s="15">
        <f>'LEMBAR PENILAIAN'!AA27</f>
        <v>0</v>
      </c>
    </row>
    <row r="8" spans="1:21" x14ac:dyDescent="0.35">
      <c r="A8" s="57">
        <v>1</v>
      </c>
      <c r="B8" s="57">
        <v>1</v>
      </c>
      <c r="C8" s="11">
        <v>1</v>
      </c>
      <c r="D8" s="27" t="b">
        <f>'LEMBAR PENILAIAN'!J28</f>
        <v>1</v>
      </c>
      <c r="E8" s="27" t="b">
        <f>'LEMBAR PENILAIAN'!K28</f>
        <v>1</v>
      </c>
      <c r="F8" s="27">
        <f>'LEMBAR PENILAIAN'!L28</f>
        <v>0</v>
      </c>
      <c r="G8" s="27">
        <f>'LEMBAR PENILAIAN'!M28</f>
        <v>0</v>
      </c>
      <c r="H8" s="27">
        <f>'LEMBAR PENILAIAN'!N28</f>
        <v>0</v>
      </c>
      <c r="I8" s="27">
        <f>'LEMBAR PENILAIAN'!O28</f>
        <v>0</v>
      </c>
      <c r="J8" s="27">
        <f>'LEMBAR PENILAIAN'!P28</f>
        <v>0</v>
      </c>
      <c r="K8" s="27">
        <f>'LEMBAR PENILAIAN'!Q28</f>
        <v>0</v>
      </c>
      <c r="L8" s="27">
        <f>'LEMBAR PENILAIAN'!R28</f>
        <v>0</v>
      </c>
      <c r="M8" s="27">
        <f>'LEMBAR PENILAIAN'!S28</f>
        <v>0</v>
      </c>
      <c r="N8" s="27">
        <f>'LEMBAR PENILAIAN'!T28</f>
        <v>0</v>
      </c>
      <c r="O8" s="27">
        <f>'LEMBAR PENILAIAN'!U28</f>
        <v>0</v>
      </c>
      <c r="P8" s="27">
        <f>'LEMBAR PENILAIAN'!V28</f>
        <v>0</v>
      </c>
      <c r="Q8" s="27">
        <f>'LEMBAR PENILAIAN'!W28</f>
        <v>0</v>
      </c>
      <c r="R8" s="27">
        <f>'LEMBAR PENILAIAN'!X28</f>
        <v>0</v>
      </c>
      <c r="S8" s="27">
        <f>'LEMBAR PENILAIAN'!Y28</f>
        <v>0</v>
      </c>
      <c r="T8" s="27">
        <f>'LEMBAR PENILAIAN'!Z28</f>
        <v>0</v>
      </c>
      <c r="U8" s="27">
        <f>'LEMBAR PENILAIAN'!AA28</f>
        <v>0</v>
      </c>
    </row>
    <row r="9" spans="1:21" x14ac:dyDescent="0.35">
      <c r="A9" s="58"/>
      <c r="B9" s="58"/>
      <c r="C9" s="11">
        <v>2</v>
      </c>
      <c r="D9" s="27" t="b">
        <f>'LEMBAR PENILAIAN'!J29</f>
        <v>1</v>
      </c>
      <c r="E9" s="27" t="b">
        <f>'LEMBAR PENILAIAN'!K29</f>
        <v>1</v>
      </c>
      <c r="F9" s="27">
        <f>'LEMBAR PENILAIAN'!L29</f>
        <v>0</v>
      </c>
      <c r="G9" s="27">
        <f>'LEMBAR PENILAIAN'!M29</f>
        <v>0</v>
      </c>
      <c r="H9" s="27">
        <f>'LEMBAR PENILAIAN'!N29</f>
        <v>0</v>
      </c>
      <c r="I9" s="27">
        <f>'LEMBAR PENILAIAN'!O29</f>
        <v>0</v>
      </c>
      <c r="J9" s="27">
        <f>'LEMBAR PENILAIAN'!P29</f>
        <v>0</v>
      </c>
      <c r="K9" s="27">
        <f>'LEMBAR PENILAIAN'!Q29</f>
        <v>0</v>
      </c>
      <c r="L9" s="27">
        <f>'LEMBAR PENILAIAN'!R29</f>
        <v>0</v>
      </c>
      <c r="M9" s="27">
        <f>'LEMBAR PENILAIAN'!S29</f>
        <v>0</v>
      </c>
      <c r="N9" s="27">
        <f>'LEMBAR PENILAIAN'!T29</f>
        <v>0</v>
      </c>
      <c r="O9" s="27">
        <f>'LEMBAR PENILAIAN'!U29</f>
        <v>0</v>
      </c>
      <c r="P9" s="27">
        <f>'LEMBAR PENILAIAN'!V29</f>
        <v>0</v>
      </c>
      <c r="Q9" s="27">
        <f>'LEMBAR PENILAIAN'!W29</f>
        <v>0</v>
      </c>
      <c r="R9" s="27">
        <f>'LEMBAR PENILAIAN'!X29</f>
        <v>0</v>
      </c>
      <c r="S9" s="27">
        <f>'LEMBAR PENILAIAN'!Y29</f>
        <v>0</v>
      </c>
      <c r="T9" s="27">
        <f>'LEMBAR PENILAIAN'!Z29</f>
        <v>0</v>
      </c>
      <c r="U9" s="27">
        <f>'LEMBAR PENILAIAN'!AA29</f>
        <v>0</v>
      </c>
    </row>
    <row r="10" spans="1:21" x14ac:dyDescent="0.35">
      <c r="A10" s="58"/>
      <c r="B10" s="58"/>
      <c r="C10" s="11">
        <v>3</v>
      </c>
      <c r="D10" s="27" t="b">
        <f>'LEMBAR PENILAIAN'!J30</f>
        <v>1</v>
      </c>
      <c r="E10" s="27" t="b">
        <f>'LEMBAR PENILAIAN'!K30</f>
        <v>1</v>
      </c>
      <c r="F10" s="27">
        <f>'LEMBAR PENILAIAN'!L30</f>
        <v>0</v>
      </c>
      <c r="G10" s="27">
        <f>'LEMBAR PENILAIAN'!M30</f>
        <v>0</v>
      </c>
      <c r="H10" s="27">
        <f>'LEMBAR PENILAIAN'!N30</f>
        <v>0</v>
      </c>
      <c r="I10" s="27">
        <f>'LEMBAR PENILAIAN'!O30</f>
        <v>0</v>
      </c>
      <c r="J10" s="27">
        <f>'LEMBAR PENILAIAN'!P30</f>
        <v>0</v>
      </c>
      <c r="K10" s="27">
        <f>'LEMBAR PENILAIAN'!Q30</f>
        <v>0</v>
      </c>
      <c r="L10" s="27">
        <f>'LEMBAR PENILAIAN'!R30</f>
        <v>0</v>
      </c>
      <c r="M10" s="27">
        <f>'LEMBAR PENILAIAN'!S30</f>
        <v>0</v>
      </c>
      <c r="N10" s="27">
        <f>'LEMBAR PENILAIAN'!T30</f>
        <v>0</v>
      </c>
      <c r="O10" s="27">
        <f>'LEMBAR PENILAIAN'!U30</f>
        <v>0</v>
      </c>
      <c r="P10" s="27">
        <f>'LEMBAR PENILAIAN'!V30</f>
        <v>0</v>
      </c>
      <c r="Q10" s="27">
        <f>'LEMBAR PENILAIAN'!W30</f>
        <v>0</v>
      </c>
      <c r="R10" s="27">
        <f>'LEMBAR PENILAIAN'!X30</f>
        <v>0</v>
      </c>
      <c r="S10" s="27">
        <f>'LEMBAR PENILAIAN'!Y30</f>
        <v>0</v>
      </c>
      <c r="T10" s="27">
        <f>'LEMBAR PENILAIAN'!Z30</f>
        <v>0</v>
      </c>
      <c r="U10" s="27">
        <f>'LEMBAR PENILAIAN'!AA30</f>
        <v>0</v>
      </c>
    </row>
    <row r="11" spans="1:21" x14ac:dyDescent="0.35">
      <c r="A11" s="58"/>
      <c r="B11" s="58"/>
      <c r="C11" s="11">
        <v>4</v>
      </c>
      <c r="D11" s="27" t="b">
        <f>'LEMBAR PENILAIAN'!J31</f>
        <v>1</v>
      </c>
      <c r="E11" s="27" t="b">
        <f>'LEMBAR PENILAIAN'!K31</f>
        <v>1</v>
      </c>
      <c r="F11" s="27">
        <f>'LEMBAR PENILAIAN'!L31</f>
        <v>0</v>
      </c>
      <c r="G11" s="27">
        <f>'LEMBAR PENILAIAN'!M31</f>
        <v>0</v>
      </c>
      <c r="H11" s="27">
        <f>'LEMBAR PENILAIAN'!N31</f>
        <v>0</v>
      </c>
      <c r="I11" s="27">
        <f>'LEMBAR PENILAIAN'!O31</f>
        <v>0</v>
      </c>
      <c r="J11" s="27">
        <f>'LEMBAR PENILAIAN'!P31</f>
        <v>0</v>
      </c>
      <c r="K11" s="27">
        <f>'LEMBAR PENILAIAN'!Q31</f>
        <v>0</v>
      </c>
      <c r="L11" s="27">
        <f>'LEMBAR PENILAIAN'!R31</f>
        <v>0</v>
      </c>
      <c r="M11" s="27">
        <f>'LEMBAR PENILAIAN'!S31</f>
        <v>0</v>
      </c>
      <c r="N11" s="27">
        <f>'LEMBAR PENILAIAN'!T31</f>
        <v>0</v>
      </c>
      <c r="O11" s="27">
        <f>'LEMBAR PENILAIAN'!U31</f>
        <v>0</v>
      </c>
      <c r="P11" s="27">
        <f>'LEMBAR PENILAIAN'!V31</f>
        <v>0</v>
      </c>
      <c r="Q11" s="27">
        <f>'LEMBAR PENILAIAN'!W31</f>
        <v>0</v>
      </c>
      <c r="R11" s="27">
        <f>'LEMBAR PENILAIAN'!X31</f>
        <v>0</v>
      </c>
      <c r="S11" s="27">
        <f>'LEMBAR PENILAIAN'!Y31</f>
        <v>0</v>
      </c>
      <c r="T11" s="27">
        <f>'LEMBAR PENILAIAN'!Z31</f>
        <v>0</v>
      </c>
      <c r="U11" s="27">
        <f>'LEMBAR PENILAIAN'!AA31</f>
        <v>0</v>
      </c>
    </row>
    <row r="12" spans="1:21" x14ac:dyDescent="0.35">
      <c r="A12" s="58"/>
      <c r="B12" s="58"/>
      <c r="C12" s="11">
        <v>5</v>
      </c>
      <c r="D12" s="27" t="b">
        <f>'LEMBAR PENILAIAN'!J32</f>
        <v>1</v>
      </c>
      <c r="E12" s="27" t="b">
        <f>'LEMBAR PENILAIAN'!K32</f>
        <v>1</v>
      </c>
      <c r="F12" s="27">
        <f>'LEMBAR PENILAIAN'!L32</f>
        <v>0</v>
      </c>
      <c r="G12" s="27">
        <f>'LEMBAR PENILAIAN'!M32</f>
        <v>0</v>
      </c>
      <c r="H12" s="27">
        <f>'LEMBAR PENILAIAN'!N32</f>
        <v>0</v>
      </c>
      <c r="I12" s="27">
        <f>'LEMBAR PENILAIAN'!O32</f>
        <v>0</v>
      </c>
      <c r="J12" s="27">
        <f>'LEMBAR PENILAIAN'!P32</f>
        <v>0</v>
      </c>
      <c r="K12" s="27">
        <f>'LEMBAR PENILAIAN'!Q32</f>
        <v>0</v>
      </c>
      <c r="L12" s="27">
        <f>'LEMBAR PENILAIAN'!R32</f>
        <v>0</v>
      </c>
      <c r="M12" s="27">
        <f>'LEMBAR PENILAIAN'!S32</f>
        <v>0</v>
      </c>
      <c r="N12" s="27">
        <f>'LEMBAR PENILAIAN'!T32</f>
        <v>0</v>
      </c>
      <c r="O12" s="27">
        <f>'LEMBAR PENILAIAN'!U32</f>
        <v>0</v>
      </c>
      <c r="P12" s="27">
        <f>'LEMBAR PENILAIAN'!V32</f>
        <v>0</v>
      </c>
      <c r="Q12" s="27">
        <f>'LEMBAR PENILAIAN'!W32</f>
        <v>0</v>
      </c>
      <c r="R12" s="27">
        <f>'LEMBAR PENILAIAN'!X32</f>
        <v>0</v>
      </c>
      <c r="S12" s="27">
        <f>'LEMBAR PENILAIAN'!Y32</f>
        <v>0</v>
      </c>
      <c r="T12" s="27">
        <f>'LEMBAR PENILAIAN'!Z32</f>
        <v>0</v>
      </c>
      <c r="U12" s="27">
        <f>'LEMBAR PENILAIAN'!AA32</f>
        <v>0</v>
      </c>
    </row>
    <row r="13" spans="1:21" x14ac:dyDescent="0.35">
      <c r="A13" s="58"/>
      <c r="B13" s="58"/>
      <c r="C13" s="11">
        <v>6</v>
      </c>
      <c r="D13" s="27" t="b">
        <f>'LEMBAR PENILAIAN'!J33</f>
        <v>1</v>
      </c>
      <c r="E13" s="27" t="b">
        <f>'LEMBAR PENILAIAN'!K33</f>
        <v>1</v>
      </c>
      <c r="F13" s="27">
        <f>'LEMBAR PENILAIAN'!L33</f>
        <v>0</v>
      </c>
      <c r="G13" s="27">
        <f>'LEMBAR PENILAIAN'!M33</f>
        <v>0</v>
      </c>
      <c r="H13" s="27">
        <f>'LEMBAR PENILAIAN'!N33</f>
        <v>0</v>
      </c>
      <c r="I13" s="27">
        <f>'LEMBAR PENILAIAN'!O33</f>
        <v>0</v>
      </c>
      <c r="J13" s="27">
        <f>'LEMBAR PENILAIAN'!P33</f>
        <v>0</v>
      </c>
      <c r="K13" s="27">
        <f>'LEMBAR PENILAIAN'!Q33</f>
        <v>0</v>
      </c>
      <c r="L13" s="27">
        <f>'LEMBAR PENILAIAN'!R33</f>
        <v>0</v>
      </c>
      <c r="M13" s="27">
        <f>'LEMBAR PENILAIAN'!S33</f>
        <v>0</v>
      </c>
      <c r="N13" s="27">
        <f>'LEMBAR PENILAIAN'!T33</f>
        <v>0</v>
      </c>
      <c r="O13" s="27">
        <f>'LEMBAR PENILAIAN'!U33</f>
        <v>0</v>
      </c>
      <c r="P13" s="27">
        <f>'LEMBAR PENILAIAN'!V33</f>
        <v>0</v>
      </c>
      <c r="Q13" s="27">
        <f>'LEMBAR PENILAIAN'!W33</f>
        <v>0</v>
      </c>
      <c r="R13" s="27">
        <f>'LEMBAR PENILAIAN'!X33</f>
        <v>0</v>
      </c>
      <c r="S13" s="27">
        <f>'LEMBAR PENILAIAN'!Y33</f>
        <v>0</v>
      </c>
      <c r="T13" s="27">
        <f>'LEMBAR PENILAIAN'!Z33</f>
        <v>0</v>
      </c>
      <c r="U13" s="27">
        <f>'LEMBAR PENILAIAN'!AA33</f>
        <v>0</v>
      </c>
    </row>
    <row r="14" spans="1:21" x14ac:dyDescent="0.35">
      <c r="A14" s="58"/>
      <c r="B14" s="58"/>
      <c r="C14" s="11">
        <v>7</v>
      </c>
      <c r="D14" s="27" t="b">
        <f>'LEMBAR PENILAIAN'!J34</f>
        <v>1</v>
      </c>
      <c r="E14" s="27" t="b">
        <f>'LEMBAR PENILAIAN'!K34</f>
        <v>1</v>
      </c>
      <c r="F14" s="27">
        <f>'LEMBAR PENILAIAN'!L34</f>
        <v>0</v>
      </c>
      <c r="G14" s="27">
        <f>'LEMBAR PENILAIAN'!M34</f>
        <v>0</v>
      </c>
      <c r="H14" s="27">
        <f>'LEMBAR PENILAIAN'!N34</f>
        <v>0</v>
      </c>
      <c r="I14" s="27">
        <f>'LEMBAR PENILAIAN'!O34</f>
        <v>0</v>
      </c>
      <c r="J14" s="27">
        <f>'LEMBAR PENILAIAN'!P34</f>
        <v>0</v>
      </c>
      <c r="K14" s="27">
        <f>'LEMBAR PENILAIAN'!Q34</f>
        <v>0</v>
      </c>
      <c r="L14" s="27">
        <f>'LEMBAR PENILAIAN'!R34</f>
        <v>0</v>
      </c>
      <c r="M14" s="27">
        <f>'LEMBAR PENILAIAN'!S34</f>
        <v>0</v>
      </c>
      <c r="N14" s="27">
        <f>'LEMBAR PENILAIAN'!T34</f>
        <v>0</v>
      </c>
      <c r="O14" s="27">
        <f>'LEMBAR PENILAIAN'!U34</f>
        <v>0</v>
      </c>
      <c r="P14" s="27">
        <f>'LEMBAR PENILAIAN'!V34</f>
        <v>0</v>
      </c>
      <c r="Q14" s="27">
        <f>'LEMBAR PENILAIAN'!W34</f>
        <v>0</v>
      </c>
      <c r="R14" s="27">
        <f>'LEMBAR PENILAIAN'!X34</f>
        <v>0</v>
      </c>
      <c r="S14" s="27">
        <f>'LEMBAR PENILAIAN'!Y34</f>
        <v>0</v>
      </c>
      <c r="T14" s="27">
        <f>'LEMBAR PENILAIAN'!Z34</f>
        <v>0</v>
      </c>
      <c r="U14" s="27">
        <f>'LEMBAR PENILAIAN'!AA34</f>
        <v>0</v>
      </c>
    </row>
    <row r="15" spans="1:21" x14ac:dyDescent="0.35">
      <c r="A15" s="58"/>
      <c r="B15" s="58"/>
      <c r="C15" s="11">
        <v>8</v>
      </c>
      <c r="D15" s="27" t="b">
        <f>'LEMBAR PENILAIAN'!J35</f>
        <v>0</v>
      </c>
      <c r="E15" s="27" t="b">
        <f>'LEMBAR PENILAIAN'!K35</f>
        <v>1</v>
      </c>
      <c r="F15" s="27">
        <f>'LEMBAR PENILAIAN'!L35</f>
        <v>0</v>
      </c>
      <c r="G15" s="27">
        <f>'LEMBAR PENILAIAN'!M35</f>
        <v>0</v>
      </c>
      <c r="H15" s="27">
        <f>'LEMBAR PENILAIAN'!N35</f>
        <v>0</v>
      </c>
      <c r="I15" s="27">
        <f>'LEMBAR PENILAIAN'!O35</f>
        <v>0</v>
      </c>
      <c r="J15" s="27">
        <f>'LEMBAR PENILAIAN'!P35</f>
        <v>0</v>
      </c>
      <c r="K15" s="27">
        <f>'LEMBAR PENILAIAN'!Q35</f>
        <v>0</v>
      </c>
      <c r="L15" s="27">
        <f>'LEMBAR PENILAIAN'!R35</f>
        <v>0</v>
      </c>
      <c r="M15" s="27">
        <f>'LEMBAR PENILAIAN'!S35</f>
        <v>0</v>
      </c>
      <c r="N15" s="27">
        <f>'LEMBAR PENILAIAN'!T35</f>
        <v>0</v>
      </c>
      <c r="O15" s="27">
        <f>'LEMBAR PENILAIAN'!U35</f>
        <v>0</v>
      </c>
      <c r="P15" s="27">
        <f>'LEMBAR PENILAIAN'!V35</f>
        <v>0</v>
      </c>
      <c r="Q15" s="27">
        <f>'LEMBAR PENILAIAN'!W35</f>
        <v>0</v>
      </c>
      <c r="R15" s="27">
        <f>'LEMBAR PENILAIAN'!X35</f>
        <v>0</v>
      </c>
      <c r="S15" s="27">
        <f>'LEMBAR PENILAIAN'!Y35</f>
        <v>0</v>
      </c>
      <c r="T15" s="27">
        <f>'LEMBAR PENILAIAN'!Z35</f>
        <v>0</v>
      </c>
      <c r="U15" s="27">
        <f>'LEMBAR PENILAIAN'!AA35</f>
        <v>0</v>
      </c>
    </row>
    <row r="16" spans="1:21" x14ac:dyDescent="0.35">
      <c r="A16" s="58"/>
      <c r="B16" s="58"/>
      <c r="C16" s="11">
        <v>9</v>
      </c>
      <c r="D16" s="27" t="b">
        <f>'LEMBAR PENILAIAN'!J36</f>
        <v>1</v>
      </c>
      <c r="E16" s="27" t="b">
        <f>'LEMBAR PENILAIAN'!K36</f>
        <v>1</v>
      </c>
      <c r="F16" s="27">
        <f>'LEMBAR PENILAIAN'!L36</f>
        <v>0</v>
      </c>
      <c r="G16" s="27">
        <f>'LEMBAR PENILAIAN'!M36</f>
        <v>0</v>
      </c>
      <c r="H16" s="27">
        <f>'LEMBAR PENILAIAN'!N36</f>
        <v>0</v>
      </c>
      <c r="I16" s="27">
        <f>'LEMBAR PENILAIAN'!O36</f>
        <v>0</v>
      </c>
      <c r="J16" s="27">
        <f>'LEMBAR PENILAIAN'!P36</f>
        <v>0</v>
      </c>
      <c r="K16" s="27">
        <f>'LEMBAR PENILAIAN'!Q36</f>
        <v>0</v>
      </c>
      <c r="L16" s="27">
        <f>'LEMBAR PENILAIAN'!R36</f>
        <v>0</v>
      </c>
      <c r="M16" s="27">
        <f>'LEMBAR PENILAIAN'!S36</f>
        <v>0</v>
      </c>
      <c r="N16" s="27">
        <f>'LEMBAR PENILAIAN'!T36</f>
        <v>0</v>
      </c>
      <c r="O16" s="27">
        <f>'LEMBAR PENILAIAN'!U36</f>
        <v>0</v>
      </c>
      <c r="P16" s="27">
        <f>'LEMBAR PENILAIAN'!V36</f>
        <v>0</v>
      </c>
      <c r="Q16" s="27">
        <f>'LEMBAR PENILAIAN'!W36</f>
        <v>0</v>
      </c>
      <c r="R16" s="27">
        <f>'LEMBAR PENILAIAN'!X36</f>
        <v>0</v>
      </c>
      <c r="S16" s="27">
        <f>'LEMBAR PENILAIAN'!Y36</f>
        <v>0</v>
      </c>
      <c r="T16" s="27">
        <f>'LEMBAR PENILAIAN'!Z36</f>
        <v>0</v>
      </c>
      <c r="U16" s="27">
        <f>'LEMBAR PENILAIAN'!AA36</f>
        <v>0</v>
      </c>
    </row>
    <row r="17" spans="1:21" x14ac:dyDescent="0.35">
      <c r="A17" s="58"/>
      <c r="B17" s="59"/>
      <c r="C17" s="11">
        <v>10</v>
      </c>
      <c r="D17" s="27" t="b">
        <f>'LEMBAR PENILAIAN'!J37</f>
        <v>1</v>
      </c>
      <c r="E17" s="27" t="b">
        <f>'LEMBAR PENILAIAN'!K37</f>
        <v>1</v>
      </c>
      <c r="F17" s="27">
        <f>'LEMBAR PENILAIAN'!L37</f>
        <v>0</v>
      </c>
      <c r="G17" s="27">
        <f>'LEMBAR PENILAIAN'!M37</f>
        <v>0</v>
      </c>
      <c r="H17" s="27">
        <f>'LEMBAR PENILAIAN'!N37</f>
        <v>0</v>
      </c>
      <c r="I17" s="27">
        <f>'LEMBAR PENILAIAN'!O37</f>
        <v>0</v>
      </c>
      <c r="J17" s="27">
        <f>'LEMBAR PENILAIAN'!P37</f>
        <v>0</v>
      </c>
      <c r="K17" s="27">
        <f>'LEMBAR PENILAIAN'!Q37</f>
        <v>0</v>
      </c>
      <c r="L17" s="27">
        <f>'LEMBAR PENILAIAN'!R37</f>
        <v>0</v>
      </c>
      <c r="M17" s="27">
        <f>'LEMBAR PENILAIAN'!S37</f>
        <v>0</v>
      </c>
      <c r="N17" s="27">
        <f>'LEMBAR PENILAIAN'!T37</f>
        <v>0</v>
      </c>
      <c r="O17" s="27">
        <f>'LEMBAR PENILAIAN'!U37</f>
        <v>0</v>
      </c>
      <c r="P17" s="27">
        <f>'LEMBAR PENILAIAN'!V37</f>
        <v>0</v>
      </c>
      <c r="Q17" s="27">
        <f>'LEMBAR PENILAIAN'!W37</f>
        <v>0</v>
      </c>
      <c r="R17" s="27">
        <f>'LEMBAR PENILAIAN'!X37</f>
        <v>0</v>
      </c>
      <c r="S17" s="27">
        <f>'LEMBAR PENILAIAN'!Y37</f>
        <v>0</v>
      </c>
      <c r="T17" s="27">
        <f>'LEMBAR PENILAIAN'!Z37</f>
        <v>0</v>
      </c>
      <c r="U17" s="27">
        <f>'LEMBAR PENILAIAN'!AA37</f>
        <v>0</v>
      </c>
    </row>
    <row r="18" spans="1:21" x14ac:dyDescent="0.35">
      <c r="A18" s="58"/>
      <c r="B18" s="57">
        <v>2</v>
      </c>
      <c r="C18" s="11">
        <v>1</v>
      </c>
      <c r="D18" s="27" t="b">
        <f>'LEMBAR PENILAIAN'!J38</f>
        <v>1</v>
      </c>
      <c r="E18" s="27" t="b">
        <f>'LEMBAR PENILAIAN'!K38</f>
        <v>1</v>
      </c>
      <c r="F18" s="27">
        <f>'LEMBAR PENILAIAN'!L38</f>
        <v>0</v>
      </c>
      <c r="G18" s="27">
        <f>'LEMBAR PENILAIAN'!M38</f>
        <v>0</v>
      </c>
      <c r="H18" s="27">
        <f>'LEMBAR PENILAIAN'!N38</f>
        <v>0</v>
      </c>
      <c r="I18" s="27">
        <f>'LEMBAR PENILAIAN'!O38</f>
        <v>0</v>
      </c>
      <c r="J18" s="27">
        <f>'LEMBAR PENILAIAN'!P38</f>
        <v>0</v>
      </c>
      <c r="K18" s="27">
        <f>'LEMBAR PENILAIAN'!Q38</f>
        <v>0</v>
      </c>
      <c r="L18" s="27">
        <f>'LEMBAR PENILAIAN'!R38</f>
        <v>0</v>
      </c>
      <c r="M18" s="27">
        <f>'LEMBAR PENILAIAN'!S38</f>
        <v>0</v>
      </c>
      <c r="N18" s="27">
        <f>'LEMBAR PENILAIAN'!T38</f>
        <v>0</v>
      </c>
      <c r="O18" s="27">
        <f>'LEMBAR PENILAIAN'!U38</f>
        <v>0</v>
      </c>
      <c r="P18" s="27">
        <f>'LEMBAR PENILAIAN'!V38</f>
        <v>0</v>
      </c>
      <c r="Q18" s="27">
        <f>'LEMBAR PENILAIAN'!W38</f>
        <v>0</v>
      </c>
      <c r="R18" s="27">
        <f>'LEMBAR PENILAIAN'!X38</f>
        <v>0</v>
      </c>
      <c r="S18" s="27">
        <f>'LEMBAR PENILAIAN'!Y38</f>
        <v>0</v>
      </c>
      <c r="T18" s="27">
        <f>'LEMBAR PENILAIAN'!Z38</f>
        <v>0</v>
      </c>
      <c r="U18" s="27">
        <f>'LEMBAR PENILAIAN'!AA38</f>
        <v>0</v>
      </c>
    </row>
    <row r="19" spans="1:21" x14ac:dyDescent="0.35">
      <c r="A19" s="58"/>
      <c r="B19" s="58"/>
      <c r="C19" s="11">
        <v>2</v>
      </c>
      <c r="D19" s="27" t="b">
        <f>'LEMBAR PENILAIAN'!J39</f>
        <v>1</v>
      </c>
      <c r="E19" s="27" t="b">
        <f>'LEMBAR PENILAIAN'!K39</f>
        <v>1</v>
      </c>
      <c r="F19" s="27">
        <f>'LEMBAR PENILAIAN'!L39</f>
        <v>0</v>
      </c>
      <c r="G19" s="27">
        <f>'LEMBAR PENILAIAN'!M39</f>
        <v>0</v>
      </c>
      <c r="H19" s="27">
        <f>'LEMBAR PENILAIAN'!N39</f>
        <v>0</v>
      </c>
      <c r="I19" s="27">
        <f>'LEMBAR PENILAIAN'!O39</f>
        <v>0</v>
      </c>
      <c r="J19" s="27">
        <f>'LEMBAR PENILAIAN'!P39</f>
        <v>0</v>
      </c>
      <c r="K19" s="27">
        <f>'LEMBAR PENILAIAN'!Q39</f>
        <v>0</v>
      </c>
      <c r="L19" s="27">
        <f>'LEMBAR PENILAIAN'!R39</f>
        <v>0</v>
      </c>
      <c r="M19" s="27">
        <f>'LEMBAR PENILAIAN'!S39</f>
        <v>0</v>
      </c>
      <c r="N19" s="27">
        <f>'LEMBAR PENILAIAN'!T39</f>
        <v>0</v>
      </c>
      <c r="O19" s="27">
        <f>'LEMBAR PENILAIAN'!U39</f>
        <v>0</v>
      </c>
      <c r="P19" s="27">
        <f>'LEMBAR PENILAIAN'!V39</f>
        <v>0</v>
      </c>
      <c r="Q19" s="27">
        <f>'LEMBAR PENILAIAN'!W39</f>
        <v>0</v>
      </c>
      <c r="R19" s="27">
        <f>'LEMBAR PENILAIAN'!X39</f>
        <v>0</v>
      </c>
      <c r="S19" s="27">
        <f>'LEMBAR PENILAIAN'!Y39</f>
        <v>0</v>
      </c>
      <c r="T19" s="27">
        <f>'LEMBAR PENILAIAN'!Z39</f>
        <v>0</v>
      </c>
      <c r="U19" s="27">
        <f>'LEMBAR PENILAIAN'!AA39</f>
        <v>0</v>
      </c>
    </row>
    <row r="20" spans="1:21" x14ac:dyDescent="0.35">
      <c r="A20" s="58"/>
      <c r="B20" s="58"/>
      <c r="C20" s="11">
        <v>3</v>
      </c>
      <c r="D20" s="27" t="b">
        <f>'LEMBAR PENILAIAN'!J40</f>
        <v>1</v>
      </c>
      <c r="E20" s="27" t="b">
        <f>'LEMBAR PENILAIAN'!K40</f>
        <v>1</v>
      </c>
      <c r="F20" s="27">
        <f>'LEMBAR PENILAIAN'!L40</f>
        <v>0</v>
      </c>
      <c r="G20" s="27">
        <f>'LEMBAR PENILAIAN'!M40</f>
        <v>0</v>
      </c>
      <c r="H20" s="27">
        <f>'LEMBAR PENILAIAN'!N40</f>
        <v>0</v>
      </c>
      <c r="I20" s="27">
        <f>'LEMBAR PENILAIAN'!O40</f>
        <v>0</v>
      </c>
      <c r="J20" s="27">
        <f>'LEMBAR PENILAIAN'!P40</f>
        <v>0</v>
      </c>
      <c r="K20" s="27">
        <f>'LEMBAR PENILAIAN'!Q40</f>
        <v>0</v>
      </c>
      <c r="L20" s="27">
        <f>'LEMBAR PENILAIAN'!R40</f>
        <v>0</v>
      </c>
      <c r="M20" s="27">
        <f>'LEMBAR PENILAIAN'!S40</f>
        <v>0</v>
      </c>
      <c r="N20" s="27">
        <f>'LEMBAR PENILAIAN'!T40</f>
        <v>0</v>
      </c>
      <c r="O20" s="27">
        <f>'LEMBAR PENILAIAN'!U40</f>
        <v>0</v>
      </c>
      <c r="P20" s="27">
        <f>'LEMBAR PENILAIAN'!V40</f>
        <v>0</v>
      </c>
      <c r="Q20" s="27">
        <f>'LEMBAR PENILAIAN'!W40</f>
        <v>0</v>
      </c>
      <c r="R20" s="27">
        <f>'LEMBAR PENILAIAN'!X40</f>
        <v>0</v>
      </c>
      <c r="S20" s="27">
        <f>'LEMBAR PENILAIAN'!Y40</f>
        <v>0</v>
      </c>
      <c r="T20" s="27">
        <f>'LEMBAR PENILAIAN'!Z40</f>
        <v>0</v>
      </c>
      <c r="U20" s="27">
        <f>'LEMBAR PENILAIAN'!AA40</f>
        <v>0</v>
      </c>
    </row>
    <row r="21" spans="1:21" x14ac:dyDescent="0.35">
      <c r="A21" s="58"/>
      <c r="B21" s="58"/>
      <c r="C21" s="11">
        <v>4</v>
      </c>
      <c r="D21" s="27" t="b">
        <f>'LEMBAR PENILAIAN'!J41</f>
        <v>1</v>
      </c>
      <c r="E21" s="27" t="b">
        <f>'LEMBAR PENILAIAN'!K41</f>
        <v>1</v>
      </c>
      <c r="F21" s="27">
        <f>'LEMBAR PENILAIAN'!L41</f>
        <v>0</v>
      </c>
      <c r="G21" s="27">
        <f>'LEMBAR PENILAIAN'!M41</f>
        <v>0</v>
      </c>
      <c r="H21" s="27">
        <f>'LEMBAR PENILAIAN'!N41</f>
        <v>0</v>
      </c>
      <c r="I21" s="27">
        <f>'LEMBAR PENILAIAN'!O41</f>
        <v>0</v>
      </c>
      <c r="J21" s="27">
        <f>'LEMBAR PENILAIAN'!P41</f>
        <v>0</v>
      </c>
      <c r="K21" s="27">
        <f>'LEMBAR PENILAIAN'!Q41</f>
        <v>0</v>
      </c>
      <c r="L21" s="27">
        <f>'LEMBAR PENILAIAN'!R41</f>
        <v>0</v>
      </c>
      <c r="M21" s="27">
        <f>'LEMBAR PENILAIAN'!S41</f>
        <v>0</v>
      </c>
      <c r="N21" s="27">
        <f>'LEMBAR PENILAIAN'!T41</f>
        <v>0</v>
      </c>
      <c r="O21" s="27">
        <f>'LEMBAR PENILAIAN'!U41</f>
        <v>0</v>
      </c>
      <c r="P21" s="27">
        <f>'LEMBAR PENILAIAN'!V41</f>
        <v>0</v>
      </c>
      <c r="Q21" s="27">
        <f>'LEMBAR PENILAIAN'!W41</f>
        <v>0</v>
      </c>
      <c r="R21" s="27">
        <f>'LEMBAR PENILAIAN'!X41</f>
        <v>0</v>
      </c>
      <c r="S21" s="27">
        <f>'LEMBAR PENILAIAN'!Y41</f>
        <v>0</v>
      </c>
      <c r="T21" s="27">
        <f>'LEMBAR PENILAIAN'!Z41</f>
        <v>0</v>
      </c>
      <c r="U21" s="27">
        <f>'LEMBAR PENILAIAN'!AA41</f>
        <v>0</v>
      </c>
    </row>
    <row r="22" spans="1:21" x14ac:dyDescent="0.35">
      <c r="A22" s="58"/>
      <c r="B22" s="58"/>
      <c r="C22" s="11">
        <v>5</v>
      </c>
      <c r="D22" s="27" t="b">
        <f>'LEMBAR PENILAIAN'!J42</f>
        <v>1</v>
      </c>
      <c r="E22" s="27" t="b">
        <f>'LEMBAR PENILAIAN'!K42</f>
        <v>1</v>
      </c>
      <c r="F22" s="27">
        <f>'LEMBAR PENILAIAN'!L42</f>
        <v>0</v>
      </c>
      <c r="G22" s="27">
        <f>'LEMBAR PENILAIAN'!M42</f>
        <v>0</v>
      </c>
      <c r="H22" s="27">
        <f>'LEMBAR PENILAIAN'!N42</f>
        <v>0</v>
      </c>
      <c r="I22" s="27">
        <f>'LEMBAR PENILAIAN'!O42</f>
        <v>0</v>
      </c>
      <c r="J22" s="27">
        <f>'LEMBAR PENILAIAN'!P42</f>
        <v>0</v>
      </c>
      <c r="K22" s="27">
        <f>'LEMBAR PENILAIAN'!Q42</f>
        <v>0</v>
      </c>
      <c r="L22" s="27">
        <f>'LEMBAR PENILAIAN'!R42</f>
        <v>0</v>
      </c>
      <c r="M22" s="27">
        <f>'LEMBAR PENILAIAN'!S42</f>
        <v>0</v>
      </c>
      <c r="N22" s="27">
        <f>'LEMBAR PENILAIAN'!T42</f>
        <v>0</v>
      </c>
      <c r="O22" s="27">
        <f>'LEMBAR PENILAIAN'!U42</f>
        <v>0</v>
      </c>
      <c r="P22" s="27">
        <f>'LEMBAR PENILAIAN'!V42</f>
        <v>0</v>
      </c>
      <c r="Q22" s="27">
        <f>'LEMBAR PENILAIAN'!W42</f>
        <v>0</v>
      </c>
      <c r="R22" s="27">
        <f>'LEMBAR PENILAIAN'!X42</f>
        <v>0</v>
      </c>
      <c r="S22" s="27">
        <f>'LEMBAR PENILAIAN'!Y42</f>
        <v>0</v>
      </c>
      <c r="T22" s="27">
        <f>'LEMBAR PENILAIAN'!Z42</f>
        <v>0</v>
      </c>
      <c r="U22" s="27">
        <f>'LEMBAR PENILAIAN'!AA42</f>
        <v>0</v>
      </c>
    </row>
    <row r="23" spans="1:21" x14ac:dyDescent="0.35">
      <c r="A23" s="58"/>
      <c r="B23" s="58"/>
      <c r="C23" s="11">
        <v>6</v>
      </c>
      <c r="D23" s="27" t="b">
        <f>'LEMBAR PENILAIAN'!J43</f>
        <v>1</v>
      </c>
      <c r="E23" s="27" t="b">
        <f>'LEMBAR PENILAIAN'!K43</f>
        <v>1</v>
      </c>
      <c r="F23" s="27">
        <f>'LEMBAR PENILAIAN'!L43</f>
        <v>0</v>
      </c>
      <c r="G23" s="27">
        <f>'LEMBAR PENILAIAN'!M43</f>
        <v>0</v>
      </c>
      <c r="H23" s="27">
        <f>'LEMBAR PENILAIAN'!N43</f>
        <v>0</v>
      </c>
      <c r="I23" s="27">
        <f>'LEMBAR PENILAIAN'!O43</f>
        <v>0</v>
      </c>
      <c r="J23" s="27">
        <f>'LEMBAR PENILAIAN'!P43</f>
        <v>0</v>
      </c>
      <c r="K23" s="27">
        <f>'LEMBAR PENILAIAN'!Q43</f>
        <v>0</v>
      </c>
      <c r="L23" s="27">
        <f>'LEMBAR PENILAIAN'!R43</f>
        <v>0</v>
      </c>
      <c r="M23" s="27">
        <f>'LEMBAR PENILAIAN'!S43</f>
        <v>0</v>
      </c>
      <c r="N23" s="27">
        <f>'LEMBAR PENILAIAN'!T43</f>
        <v>0</v>
      </c>
      <c r="O23" s="27">
        <f>'LEMBAR PENILAIAN'!U43</f>
        <v>0</v>
      </c>
      <c r="P23" s="27">
        <f>'LEMBAR PENILAIAN'!V43</f>
        <v>0</v>
      </c>
      <c r="Q23" s="27">
        <f>'LEMBAR PENILAIAN'!W43</f>
        <v>0</v>
      </c>
      <c r="R23" s="27">
        <f>'LEMBAR PENILAIAN'!X43</f>
        <v>0</v>
      </c>
      <c r="S23" s="27">
        <f>'LEMBAR PENILAIAN'!Y43</f>
        <v>0</v>
      </c>
      <c r="T23" s="27">
        <f>'LEMBAR PENILAIAN'!Z43</f>
        <v>0</v>
      </c>
      <c r="U23" s="27">
        <f>'LEMBAR PENILAIAN'!AA43</f>
        <v>0</v>
      </c>
    </row>
    <row r="24" spans="1:21" x14ac:dyDescent="0.35">
      <c r="A24" s="58"/>
      <c r="B24" s="58"/>
      <c r="C24" s="11">
        <v>7</v>
      </c>
      <c r="D24" s="27" t="b">
        <f>'LEMBAR PENILAIAN'!J44</f>
        <v>1</v>
      </c>
      <c r="E24" s="27" t="b">
        <f>'LEMBAR PENILAIAN'!K44</f>
        <v>1</v>
      </c>
      <c r="F24" s="27">
        <f>'LEMBAR PENILAIAN'!L44</f>
        <v>0</v>
      </c>
      <c r="G24" s="27">
        <f>'LEMBAR PENILAIAN'!M44</f>
        <v>0</v>
      </c>
      <c r="H24" s="27">
        <f>'LEMBAR PENILAIAN'!N44</f>
        <v>0</v>
      </c>
      <c r="I24" s="27">
        <f>'LEMBAR PENILAIAN'!O44</f>
        <v>0</v>
      </c>
      <c r="J24" s="27">
        <f>'LEMBAR PENILAIAN'!P44</f>
        <v>0</v>
      </c>
      <c r="K24" s="27">
        <f>'LEMBAR PENILAIAN'!Q44</f>
        <v>0</v>
      </c>
      <c r="L24" s="27">
        <f>'LEMBAR PENILAIAN'!R44</f>
        <v>0</v>
      </c>
      <c r="M24" s="27">
        <f>'LEMBAR PENILAIAN'!S44</f>
        <v>0</v>
      </c>
      <c r="N24" s="27">
        <f>'LEMBAR PENILAIAN'!T44</f>
        <v>0</v>
      </c>
      <c r="O24" s="27">
        <f>'LEMBAR PENILAIAN'!U44</f>
        <v>0</v>
      </c>
      <c r="P24" s="27">
        <f>'LEMBAR PENILAIAN'!V44</f>
        <v>0</v>
      </c>
      <c r="Q24" s="27">
        <f>'LEMBAR PENILAIAN'!W44</f>
        <v>0</v>
      </c>
      <c r="R24" s="27">
        <f>'LEMBAR PENILAIAN'!X44</f>
        <v>0</v>
      </c>
      <c r="S24" s="27">
        <f>'LEMBAR PENILAIAN'!Y44</f>
        <v>0</v>
      </c>
      <c r="T24" s="27">
        <f>'LEMBAR PENILAIAN'!Z44</f>
        <v>0</v>
      </c>
      <c r="U24" s="27">
        <f>'LEMBAR PENILAIAN'!AA44</f>
        <v>0</v>
      </c>
    </row>
    <row r="25" spans="1:21" x14ac:dyDescent="0.35">
      <c r="A25" s="58"/>
      <c r="B25" s="58"/>
      <c r="C25" s="11">
        <v>8</v>
      </c>
      <c r="D25" s="27" t="b">
        <f>'LEMBAR PENILAIAN'!J45</f>
        <v>1</v>
      </c>
      <c r="E25" s="27" t="b">
        <f>'LEMBAR PENILAIAN'!K45</f>
        <v>1</v>
      </c>
      <c r="F25" s="27">
        <f>'LEMBAR PENILAIAN'!L45</f>
        <v>0</v>
      </c>
      <c r="G25" s="27">
        <f>'LEMBAR PENILAIAN'!M45</f>
        <v>0</v>
      </c>
      <c r="H25" s="27">
        <f>'LEMBAR PENILAIAN'!N45</f>
        <v>0</v>
      </c>
      <c r="I25" s="27">
        <f>'LEMBAR PENILAIAN'!O45</f>
        <v>0</v>
      </c>
      <c r="J25" s="27">
        <f>'LEMBAR PENILAIAN'!P45</f>
        <v>0</v>
      </c>
      <c r="K25" s="27">
        <f>'LEMBAR PENILAIAN'!Q45</f>
        <v>0</v>
      </c>
      <c r="L25" s="27">
        <f>'LEMBAR PENILAIAN'!R45</f>
        <v>0</v>
      </c>
      <c r="M25" s="27">
        <f>'LEMBAR PENILAIAN'!S45</f>
        <v>0</v>
      </c>
      <c r="N25" s="27">
        <f>'LEMBAR PENILAIAN'!T45</f>
        <v>0</v>
      </c>
      <c r="O25" s="27">
        <f>'LEMBAR PENILAIAN'!U45</f>
        <v>0</v>
      </c>
      <c r="P25" s="27">
        <f>'LEMBAR PENILAIAN'!V45</f>
        <v>0</v>
      </c>
      <c r="Q25" s="27">
        <f>'LEMBAR PENILAIAN'!W45</f>
        <v>0</v>
      </c>
      <c r="R25" s="27">
        <f>'LEMBAR PENILAIAN'!X45</f>
        <v>0</v>
      </c>
      <c r="S25" s="27">
        <f>'LEMBAR PENILAIAN'!Y45</f>
        <v>0</v>
      </c>
      <c r="T25" s="27">
        <f>'LEMBAR PENILAIAN'!Z45</f>
        <v>0</v>
      </c>
      <c r="U25" s="27">
        <f>'LEMBAR PENILAIAN'!AA45</f>
        <v>0</v>
      </c>
    </row>
    <row r="26" spans="1:21" x14ac:dyDescent="0.35">
      <c r="A26" s="58"/>
      <c r="B26" s="58"/>
      <c r="C26" s="11">
        <v>9</v>
      </c>
      <c r="D26" s="27" t="b">
        <f>'LEMBAR PENILAIAN'!J46</f>
        <v>1</v>
      </c>
      <c r="E26" s="27" t="b">
        <f>'LEMBAR PENILAIAN'!K46</f>
        <v>1</v>
      </c>
      <c r="F26" s="27">
        <f>'LEMBAR PENILAIAN'!L46</f>
        <v>0</v>
      </c>
      <c r="G26" s="27">
        <f>'LEMBAR PENILAIAN'!M46</f>
        <v>0</v>
      </c>
      <c r="H26" s="27">
        <f>'LEMBAR PENILAIAN'!N46</f>
        <v>0</v>
      </c>
      <c r="I26" s="27">
        <f>'LEMBAR PENILAIAN'!O46</f>
        <v>0</v>
      </c>
      <c r="J26" s="27">
        <f>'LEMBAR PENILAIAN'!P46</f>
        <v>0</v>
      </c>
      <c r="K26" s="27">
        <f>'LEMBAR PENILAIAN'!Q46</f>
        <v>0</v>
      </c>
      <c r="L26" s="27">
        <f>'LEMBAR PENILAIAN'!R46</f>
        <v>0</v>
      </c>
      <c r="M26" s="27">
        <f>'LEMBAR PENILAIAN'!S46</f>
        <v>0</v>
      </c>
      <c r="N26" s="27">
        <f>'LEMBAR PENILAIAN'!T46</f>
        <v>0</v>
      </c>
      <c r="O26" s="27">
        <f>'LEMBAR PENILAIAN'!U46</f>
        <v>0</v>
      </c>
      <c r="P26" s="27">
        <f>'LEMBAR PENILAIAN'!V46</f>
        <v>0</v>
      </c>
      <c r="Q26" s="27">
        <f>'LEMBAR PENILAIAN'!W46</f>
        <v>0</v>
      </c>
      <c r="R26" s="27">
        <f>'LEMBAR PENILAIAN'!X46</f>
        <v>0</v>
      </c>
      <c r="S26" s="27">
        <f>'LEMBAR PENILAIAN'!Y46</f>
        <v>0</v>
      </c>
      <c r="T26" s="27">
        <f>'LEMBAR PENILAIAN'!Z46</f>
        <v>0</v>
      </c>
      <c r="U26" s="27">
        <f>'LEMBAR PENILAIAN'!AA46</f>
        <v>0</v>
      </c>
    </row>
    <row r="27" spans="1:21" x14ac:dyDescent="0.35">
      <c r="A27" s="58"/>
      <c r="B27" s="59"/>
      <c r="C27" s="11">
        <v>10</v>
      </c>
      <c r="D27" s="27" t="b">
        <f>'LEMBAR PENILAIAN'!J47</f>
        <v>1</v>
      </c>
      <c r="E27" s="27" t="b">
        <f>'LEMBAR PENILAIAN'!K47</f>
        <v>1</v>
      </c>
      <c r="F27" s="27">
        <f>'LEMBAR PENILAIAN'!L47</f>
        <v>0</v>
      </c>
      <c r="G27" s="27">
        <f>'LEMBAR PENILAIAN'!M47</f>
        <v>0</v>
      </c>
      <c r="H27" s="27">
        <f>'LEMBAR PENILAIAN'!N47</f>
        <v>0</v>
      </c>
      <c r="I27" s="27">
        <f>'LEMBAR PENILAIAN'!O47</f>
        <v>0</v>
      </c>
      <c r="J27" s="27">
        <f>'LEMBAR PENILAIAN'!P47</f>
        <v>0</v>
      </c>
      <c r="K27" s="27">
        <f>'LEMBAR PENILAIAN'!Q47</f>
        <v>0</v>
      </c>
      <c r="L27" s="27">
        <f>'LEMBAR PENILAIAN'!R47</f>
        <v>0</v>
      </c>
      <c r="M27" s="27">
        <f>'LEMBAR PENILAIAN'!S47</f>
        <v>0</v>
      </c>
      <c r="N27" s="27">
        <f>'LEMBAR PENILAIAN'!T47</f>
        <v>0</v>
      </c>
      <c r="O27" s="27">
        <f>'LEMBAR PENILAIAN'!U47</f>
        <v>0</v>
      </c>
      <c r="P27" s="27">
        <f>'LEMBAR PENILAIAN'!V47</f>
        <v>0</v>
      </c>
      <c r="Q27" s="27">
        <f>'LEMBAR PENILAIAN'!W47</f>
        <v>0</v>
      </c>
      <c r="R27" s="27">
        <f>'LEMBAR PENILAIAN'!X47</f>
        <v>0</v>
      </c>
      <c r="S27" s="27">
        <f>'LEMBAR PENILAIAN'!Y47</f>
        <v>0</v>
      </c>
      <c r="T27" s="27">
        <f>'LEMBAR PENILAIAN'!Z47</f>
        <v>0</v>
      </c>
      <c r="U27" s="27">
        <f>'LEMBAR PENILAIAN'!AA47</f>
        <v>0</v>
      </c>
    </row>
    <row r="28" spans="1:21" x14ac:dyDescent="0.35">
      <c r="A28" s="58"/>
      <c r="B28" s="61">
        <v>3</v>
      </c>
      <c r="C28" s="11">
        <v>1</v>
      </c>
      <c r="D28" s="27" t="b">
        <f>'LEMBAR PENILAIAN'!J48</f>
        <v>1</v>
      </c>
      <c r="E28" s="27" t="b">
        <f>'LEMBAR PENILAIAN'!K48</f>
        <v>1</v>
      </c>
      <c r="F28" s="27">
        <f>'LEMBAR PENILAIAN'!L48</f>
        <v>0</v>
      </c>
      <c r="G28" s="27">
        <f>'LEMBAR PENILAIAN'!M48</f>
        <v>0</v>
      </c>
      <c r="H28" s="27">
        <f>'LEMBAR PENILAIAN'!N48</f>
        <v>0</v>
      </c>
      <c r="I28" s="27">
        <f>'LEMBAR PENILAIAN'!O48</f>
        <v>0</v>
      </c>
      <c r="J28" s="27">
        <f>'LEMBAR PENILAIAN'!P48</f>
        <v>0</v>
      </c>
      <c r="K28" s="27">
        <f>'LEMBAR PENILAIAN'!Q48</f>
        <v>0</v>
      </c>
      <c r="L28" s="27">
        <f>'LEMBAR PENILAIAN'!R48</f>
        <v>0</v>
      </c>
      <c r="M28" s="27">
        <f>'LEMBAR PENILAIAN'!S48</f>
        <v>0</v>
      </c>
      <c r="N28" s="27">
        <f>'LEMBAR PENILAIAN'!T48</f>
        <v>0</v>
      </c>
      <c r="O28" s="27">
        <f>'LEMBAR PENILAIAN'!U48</f>
        <v>0</v>
      </c>
      <c r="P28" s="27">
        <f>'LEMBAR PENILAIAN'!V48</f>
        <v>0</v>
      </c>
      <c r="Q28" s="27">
        <f>'LEMBAR PENILAIAN'!W48</f>
        <v>0</v>
      </c>
      <c r="R28" s="27">
        <f>'LEMBAR PENILAIAN'!X48</f>
        <v>0</v>
      </c>
      <c r="S28" s="27">
        <f>'LEMBAR PENILAIAN'!Y48</f>
        <v>0</v>
      </c>
      <c r="T28" s="27">
        <f>'LEMBAR PENILAIAN'!Z48</f>
        <v>0</v>
      </c>
      <c r="U28" s="27">
        <f>'LEMBAR PENILAIAN'!AA48</f>
        <v>0</v>
      </c>
    </row>
    <row r="29" spans="1:21" x14ac:dyDescent="0.35">
      <c r="A29" s="58"/>
      <c r="B29" s="62"/>
      <c r="C29" s="11">
        <v>2</v>
      </c>
      <c r="D29" s="27" t="b">
        <f>'LEMBAR PENILAIAN'!J49</f>
        <v>1</v>
      </c>
      <c r="E29" s="27" t="b">
        <f>'LEMBAR PENILAIAN'!K49</f>
        <v>1</v>
      </c>
      <c r="F29" s="27">
        <f>'LEMBAR PENILAIAN'!L49</f>
        <v>0</v>
      </c>
      <c r="G29" s="27">
        <f>'LEMBAR PENILAIAN'!M49</f>
        <v>0</v>
      </c>
      <c r="H29" s="27">
        <f>'LEMBAR PENILAIAN'!N49</f>
        <v>0</v>
      </c>
      <c r="I29" s="27">
        <f>'LEMBAR PENILAIAN'!O49</f>
        <v>0</v>
      </c>
      <c r="J29" s="27">
        <f>'LEMBAR PENILAIAN'!P49</f>
        <v>0</v>
      </c>
      <c r="K29" s="27">
        <f>'LEMBAR PENILAIAN'!Q49</f>
        <v>0</v>
      </c>
      <c r="L29" s="27">
        <f>'LEMBAR PENILAIAN'!R49</f>
        <v>0</v>
      </c>
      <c r="M29" s="27">
        <f>'LEMBAR PENILAIAN'!S49</f>
        <v>0</v>
      </c>
      <c r="N29" s="27">
        <f>'LEMBAR PENILAIAN'!T49</f>
        <v>0</v>
      </c>
      <c r="O29" s="27">
        <f>'LEMBAR PENILAIAN'!U49</f>
        <v>0</v>
      </c>
      <c r="P29" s="27">
        <f>'LEMBAR PENILAIAN'!V49</f>
        <v>0</v>
      </c>
      <c r="Q29" s="27">
        <f>'LEMBAR PENILAIAN'!W49</f>
        <v>0</v>
      </c>
      <c r="R29" s="27">
        <f>'LEMBAR PENILAIAN'!X49</f>
        <v>0</v>
      </c>
      <c r="S29" s="27">
        <f>'LEMBAR PENILAIAN'!Y49</f>
        <v>0</v>
      </c>
      <c r="T29" s="27">
        <f>'LEMBAR PENILAIAN'!Z49</f>
        <v>0</v>
      </c>
      <c r="U29" s="27">
        <f>'LEMBAR PENILAIAN'!AA49</f>
        <v>0</v>
      </c>
    </row>
    <row r="30" spans="1:21" x14ac:dyDescent="0.35">
      <c r="A30" s="58"/>
      <c r="B30" s="62"/>
      <c r="C30" s="11">
        <v>3</v>
      </c>
      <c r="D30" s="27" t="b">
        <f>'LEMBAR PENILAIAN'!J50</f>
        <v>1</v>
      </c>
      <c r="E30" s="27" t="b">
        <f>'LEMBAR PENILAIAN'!K50</f>
        <v>1</v>
      </c>
      <c r="F30" s="27">
        <f>'LEMBAR PENILAIAN'!L50</f>
        <v>0</v>
      </c>
      <c r="G30" s="27">
        <f>'LEMBAR PENILAIAN'!M50</f>
        <v>0</v>
      </c>
      <c r="H30" s="27">
        <f>'LEMBAR PENILAIAN'!N50</f>
        <v>0</v>
      </c>
      <c r="I30" s="27">
        <f>'LEMBAR PENILAIAN'!O50</f>
        <v>0</v>
      </c>
      <c r="J30" s="27">
        <f>'LEMBAR PENILAIAN'!P50</f>
        <v>0</v>
      </c>
      <c r="K30" s="27">
        <f>'LEMBAR PENILAIAN'!Q50</f>
        <v>0</v>
      </c>
      <c r="L30" s="27">
        <f>'LEMBAR PENILAIAN'!R50</f>
        <v>0</v>
      </c>
      <c r="M30" s="27">
        <f>'LEMBAR PENILAIAN'!S50</f>
        <v>0</v>
      </c>
      <c r="N30" s="27">
        <f>'LEMBAR PENILAIAN'!T50</f>
        <v>0</v>
      </c>
      <c r="O30" s="27">
        <f>'LEMBAR PENILAIAN'!U50</f>
        <v>0</v>
      </c>
      <c r="P30" s="27">
        <f>'LEMBAR PENILAIAN'!V50</f>
        <v>0</v>
      </c>
      <c r="Q30" s="27">
        <f>'LEMBAR PENILAIAN'!W50</f>
        <v>0</v>
      </c>
      <c r="R30" s="27">
        <f>'LEMBAR PENILAIAN'!X50</f>
        <v>0</v>
      </c>
      <c r="S30" s="27">
        <f>'LEMBAR PENILAIAN'!Y50</f>
        <v>0</v>
      </c>
      <c r="T30" s="27">
        <f>'LEMBAR PENILAIAN'!Z50</f>
        <v>0</v>
      </c>
      <c r="U30" s="27">
        <f>'LEMBAR PENILAIAN'!AA50</f>
        <v>0</v>
      </c>
    </row>
    <row r="31" spans="1:21" x14ac:dyDescent="0.35">
      <c r="A31" s="58"/>
      <c r="B31" s="62"/>
      <c r="C31" s="11">
        <v>4</v>
      </c>
      <c r="D31" s="27" t="b">
        <f>'LEMBAR PENILAIAN'!J51</f>
        <v>1</v>
      </c>
      <c r="E31" s="27" t="b">
        <f>'LEMBAR PENILAIAN'!K51</f>
        <v>1</v>
      </c>
      <c r="F31" s="27">
        <f>'LEMBAR PENILAIAN'!L51</f>
        <v>0</v>
      </c>
      <c r="G31" s="27">
        <f>'LEMBAR PENILAIAN'!M51</f>
        <v>0</v>
      </c>
      <c r="H31" s="27">
        <f>'LEMBAR PENILAIAN'!N51</f>
        <v>0</v>
      </c>
      <c r="I31" s="27">
        <f>'LEMBAR PENILAIAN'!O51</f>
        <v>0</v>
      </c>
      <c r="J31" s="27">
        <f>'LEMBAR PENILAIAN'!P51</f>
        <v>0</v>
      </c>
      <c r="K31" s="27">
        <f>'LEMBAR PENILAIAN'!Q51</f>
        <v>0</v>
      </c>
      <c r="L31" s="27">
        <f>'LEMBAR PENILAIAN'!R51</f>
        <v>0</v>
      </c>
      <c r="M31" s="27">
        <f>'LEMBAR PENILAIAN'!S51</f>
        <v>0</v>
      </c>
      <c r="N31" s="27">
        <f>'LEMBAR PENILAIAN'!T51</f>
        <v>0</v>
      </c>
      <c r="O31" s="27">
        <f>'LEMBAR PENILAIAN'!U51</f>
        <v>0</v>
      </c>
      <c r="P31" s="27">
        <f>'LEMBAR PENILAIAN'!V51</f>
        <v>0</v>
      </c>
      <c r="Q31" s="27">
        <f>'LEMBAR PENILAIAN'!W51</f>
        <v>0</v>
      </c>
      <c r="R31" s="27">
        <f>'LEMBAR PENILAIAN'!X51</f>
        <v>0</v>
      </c>
      <c r="S31" s="27">
        <f>'LEMBAR PENILAIAN'!Y51</f>
        <v>0</v>
      </c>
      <c r="T31" s="27">
        <f>'LEMBAR PENILAIAN'!Z51</f>
        <v>0</v>
      </c>
      <c r="U31" s="27">
        <f>'LEMBAR PENILAIAN'!AA51</f>
        <v>0</v>
      </c>
    </row>
    <row r="32" spans="1:21" x14ac:dyDescent="0.35">
      <c r="A32" s="58"/>
      <c r="B32" s="62"/>
      <c r="C32" s="11">
        <v>5</v>
      </c>
      <c r="D32" s="27" t="b">
        <f>'LEMBAR PENILAIAN'!J52</f>
        <v>1</v>
      </c>
      <c r="E32" s="27" t="b">
        <f>'LEMBAR PENILAIAN'!K52</f>
        <v>1</v>
      </c>
      <c r="F32" s="27">
        <f>'LEMBAR PENILAIAN'!L52</f>
        <v>0</v>
      </c>
      <c r="G32" s="27">
        <f>'LEMBAR PENILAIAN'!M52</f>
        <v>0</v>
      </c>
      <c r="H32" s="27">
        <f>'LEMBAR PENILAIAN'!N52</f>
        <v>0</v>
      </c>
      <c r="I32" s="27">
        <f>'LEMBAR PENILAIAN'!O52</f>
        <v>0</v>
      </c>
      <c r="J32" s="27">
        <f>'LEMBAR PENILAIAN'!P52</f>
        <v>0</v>
      </c>
      <c r="K32" s="27">
        <f>'LEMBAR PENILAIAN'!Q52</f>
        <v>0</v>
      </c>
      <c r="L32" s="27">
        <f>'LEMBAR PENILAIAN'!R52</f>
        <v>0</v>
      </c>
      <c r="M32" s="27">
        <f>'LEMBAR PENILAIAN'!S52</f>
        <v>0</v>
      </c>
      <c r="N32" s="27">
        <f>'LEMBAR PENILAIAN'!T52</f>
        <v>0</v>
      </c>
      <c r="O32" s="27">
        <f>'LEMBAR PENILAIAN'!U52</f>
        <v>0</v>
      </c>
      <c r="P32" s="27">
        <f>'LEMBAR PENILAIAN'!V52</f>
        <v>0</v>
      </c>
      <c r="Q32" s="27">
        <f>'LEMBAR PENILAIAN'!W52</f>
        <v>0</v>
      </c>
      <c r="R32" s="27">
        <f>'LEMBAR PENILAIAN'!X52</f>
        <v>0</v>
      </c>
      <c r="S32" s="27">
        <f>'LEMBAR PENILAIAN'!Y52</f>
        <v>0</v>
      </c>
      <c r="T32" s="27">
        <f>'LEMBAR PENILAIAN'!Z52</f>
        <v>0</v>
      </c>
      <c r="U32" s="27">
        <f>'LEMBAR PENILAIAN'!AA52</f>
        <v>0</v>
      </c>
    </row>
    <row r="33" spans="1:21" x14ac:dyDescent="0.35">
      <c r="A33" s="58"/>
      <c r="B33" s="62"/>
      <c r="C33" s="11">
        <v>6</v>
      </c>
      <c r="D33" s="27" t="b">
        <f>'LEMBAR PENILAIAN'!J53</f>
        <v>1</v>
      </c>
      <c r="E33" s="27" t="b">
        <f>'LEMBAR PENILAIAN'!K53</f>
        <v>1</v>
      </c>
      <c r="F33" s="27">
        <f>'LEMBAR PENILAIAN'!L53</f>
        <v>0</v>
      </c>
      <c r="G33" s="27">
        <f>'LEMBAR PENILAIAN'!M53</f>
        <v>0</v>
      </c>
      <c r="H33" s="27">
        <f>'LEMBAR PENILAIAN'!N53</f>
        <v>0</v>
      </c>
      <c r="I33" s="27">
        <f>'LEMBAR PENILAIAN'!O53</f>
        <v>0</v>
      </c>
      <c r="J33" s="27">
        <f>'LEMBAR PENILAIAN'!P53</f>
        <v>0</v>
      </c>
      <c r="K33" s="27">
        <f>'LEMBAR PENILAIAN'!Q53</f>
        <v>0</v>
      </c>
      <c r="L33" s="27">
        <f>'LEMBAR PENILAIAN'!R53</f>
        <v>0</v>
      </c>
      <c r="M33" s="27">
        <f>'LEMBAR PENILAIAN'!S53</f>
        <v>0</v>
      </c>
      <c r="N33" s="27">
        <f>'LEMBAR PENILAIAN'!T53</f>
        <v>0</v>
      </c>
      <c r="O33" s="27">
        <f>'LEMBAR PENILAIAN'!U53</f>
        <v>0</v>
      </c>
      <c r="P33" s="27">
        <f>'LEMBAR PENILAIAN'!V53</f>
        <v>0</v>
      </c>
      <c r="Q33" s="27">
        <f>'LEMBAR PENILAIAN'!W53</f>
        <v>0</v>
      </c>
      <c r="R33" s="27">
        <f>'LEMBAR PENILAIAN'!X53</f>
        <v>0</v>
      </c>
      <c r="S33" s="27">
        <f>'LEMBAR PENILAIAN'!Y53</f>
        <v>0</v>
      </c>
      <c r="T33" s="27">
        <f>'LEMBAR PENILAIAN'!Z53</f>
        <v>0</v>
      </c>
      <c r="U33" s="27">
        <f>'LEMBAR PENILAIAN'!AA53</f>
        <v>0</v>
      </c>
    </row>
    <row r="34" spans="1:21" x14ac:dyDescent="0.35">
      <c r="A34" s="58"/>
      <c r="B34" s="62"/>
      <c r="C34" s="11">
        <v>7</v>
      </c>
      <c r="D34" s="27" t="b">
        <f>'LEMBAR PENILAIAN'!J54</f>
        <v>1</v>
      </c>
      <c r="E34" s="27" t="b">
        <f>'LEMBAR PENILAIAN'!K54</f>
        <v>1</v>
      </c>
      <c r="F34" s="27">
        <f>'LEMBAR PENILAIAN'!L54</f>
        <v>0</v>
      </c>
      <c r="G34" s="27">
        <f>'LEMBAR PENILAIAN'!M54</f>
        <v>0</v>
      </c>
      <c r="H34" s="27">
        <f>'LEMBAR PENILAIAN'!N54</f>
        <v>0</v>
      </c>
      <c r="I34" s="27">
        <f>'LEMBAR PENILAIAN'!O54</f>
        <v>0</v>
      </c>
      <c r="J34" s="27">
        <f>'LEMBAR PENILAIAN'!P54</f>
        <v>0</v>
      </c>
      <c r="K34" s="27">
        <f>'LEMBAR PENILAIAN'!Q54</f>
        <v>0</v>
      </c>
      <c r="L34" s="27">
        <f>'LEMBAR PENILAIAN'!R54</f>
        <v>0</v>
      </c>
      <c r="M34" s="27">
        <f>'LEMBAR PENILAIAN'!S54</f>
        <v>0</v>
      </c>
      <c r="N34" s="27">
        <f>'LEMBAR PENILAIAN'!T54</f>
        <v>0</v>
      </c>
      <c r="O34" s="27">
        <f>'LEMBAR PENILAIAN'!U54</f>
        <v>0</v>
      </c>
      <c r="P34" s="27">
        <f>'LEMBAR PENILAIAN'!V54</f>
        <v>0</v>
      </c>
      <c r="Q34" s="27">
        <f>'LEMBAR PENILAIAN'!W54</f>
        <v>0</v>
      </c>
      <c r="R34" s="27">
        <f>'LEMBAR PENILAIAN'!X54</f>
        <v>0</v>
      </c>
      <c r="S34" s="27">
        <f>'LEMBAR PENILAIAN'!Y54</f>
        <v>0</v>
      </c>
      <c r="T34" s="27">
        <f>'LEMBAR PENILAIAN'!Z54</f>
        <v>0</v>
      </c>
      <c r="U34" s="27">
        <f>'LEMBAR PENILAIAN'!AA54</f>
        <v>0</v>
      </c>
    </row>
    <row r="35" spans="1:21" x14ac:dyDescent="0.35">
      <c r="A35" s="58"/>
      <c r="B35" s="62"/>
      <c r="C35" s="11">
        <v>8</v>
      </c>
      <c r="D35" s="27" t="b">
        <f>'LEMBAR PENILAIAN'!J55</f>
        <v>1</v>
      </c>
      <c r="E35" s="27" t="b">
        <f>'LEMBAR PENILAIAN'!K55</f>
        <v>1</v>
      </c>
      <c r="F35" s="27">
        <f>'LEMBAR PENILAIAN'!L55</f>
        <v>0</v>
      </c>
      <c r="G35" s="27">
        <f>'LEMBAR PENILAIAN'!M55</f>
        <v>0</v>
      </c>
      <c r="H35" s="27">
        <f>'LEMBAR PENILAIAN'!N55</f>
        <v>0</v>
      </c>
      <c r="I35" s="27">
        <f>'LEMBAR PENILAIAN'!O55</f>
        <v>0</v>
      </c>
      <c r="J35" s="27">
        <f>'LEMBAR PENILAIAN'!P55</f>
        <v>0</v>
      </c>
      <c r="K35" s="27">
        <f>'LEMBAR PENILAIAN'!Q55</f>
        <v>0</v>
      </c>
      <c r="L35" s="27">
        <f>'LEMBAR PENILAIAN'!R55</f>
        <v>0</v>
      </c>
      <c r="M35" s="27">
        <f>'LEMBAR PENILAIAN'!S55</f>
        <v>0</v>
      </c>
      <c r="N35" s="27">
        <f>'LEMBAR PENILAIAN'!T55</f>
        <v>0</v>
      </c>
      <c r="O35" s="27">
        <f>'LEMBAR PENILAIAN'!U55</f>
        <v>0</v>
      </c>
      <c r="P35" s="27">
        <f>'LEMBAR PENILAIAN'!V55</f>
        <v>0</v>
      </c>
      <c r="Q35" s="27">
        <f>'LEMBAR PENILAIAN'!W55</f>
        <v>0</v>
      </c>
      <c r="R35" s="27">
        <f>'LEMBAR PENILAIAN'!X55</f>
        <v>0</v>
      </c>
      <c r="S35" s="27">
        <f>'LEMBAR PENILAIAN'!Y55</f>
        <v>0</v>
      </c>
      <c r="T35" s="27">
        <f>'LEMBAR PENILAIAN'!Z55</f>
        <v>0</v>
      </c>
      <c r="U35" s="27">
        <f>'LEMBAR PENILAIAN'!AA55</f>
        <v>0</v>
      </c>
    </row>
    <row r="36" spans="1:21" x14ac:dyDescent="0.35">
      <c r="A36" s="58"/>
      <c r="B36" s="62"/>
      <c r="C36" s="11">
        <v>9</v>
      </c>
      <c r="D36" s="27" t="b">
        <f>'LEMBAR PENILAIAN'!J56</f>
        <v>1</v>
      </c>
      <c r="E36" s="27" t="b">
        <f>'LEMBAR PENILAIAN'!K56</f>
        <v>1</v>
      </c>
      <c r="F36" s="27">
        <f>'LEMBAR PENILAIAN'!L56</f>
        <v>0</v>
      </c>
      <c r="G36" s="27">
        <f>'LEMBAR PENILAIAN'!M56</f>
        <v>0</v>
      </c>
      <c r="H36" s="27">
        <f>'LEMBAR PENILAIAN'!N56</f>
        <v>0</v>
      </c>
      <c r="I36" s="27">
        <f>'LEMBAR PENILAIAN'!O56</f>
        <v>0</v>
      </c>
      <c r="J36" s="27">
        <f>'LEMBAR PENILAIAN'!P56</f>
        <v>0</v>
      </c>
      <c r="K36" s="27">
        <f>'LEMBAR PENILAIAN'!Q56</f>
        <v>0</v>
      </c>
      <c r="L36" s="27">
        <f>'LEMBAR PENILAIAN'!R56</f>
        <v>0</v>
      </c>
      <c r="M36" s="27">
        <f>'LEMBAR PENILAIAN'!S56</f>
        <v>0</v>
      </c>
      <c r="N36" s="27">
        <f>'LEMBAR PENILAIAN'!T56</f>
        <v>0</v>
      </c>
      <c r="O36" s="27">
        <f>'LEMBAR PENILAIAN'!U56</f>
        <v>0</v>
      </c>
      <c r="P36" s="27">
        <f>'LEMBAR PENILAIAN'!V56</f>
        <v>0</v>
      </c>
      <c r="Q36" s="27">
        <f>'LEMBAR PENILAIAN'!W56</f>
        <v>0</v>
      </c>
      <c r="R36" s="27">
        <f>'LEMBAR PENILAIAN'!X56</f>
        <v>0</v>
      </c>
      <c r="S36" s="27">
        <f>'LEMBAR PENILAIAN'!Y56</f>
        <v>0</v>
      </c>
      <c r="T36" s="27">
        <f>'LEMBAR PENILAIAN'!Z56</f>
        <v>0</v>
      </c>
      <c r="U36" s="27">
        <f>'LEMBAR PENILAIAN'!AA56</f>
        <v>0</v>
      </c>
    </row>
    <row r="37" spans="1:21" x14ac:dyDescent="0.35">
      <c r="A37" s="58"/>
      <c r="B37" s="63"/>
      <c r="C37" s="11">
        <v>10</v>
      </c>
      <c r="D37" s="27" t="b">
        <f>'LEMBAR PENILAIAN'!J57</f>
        <v>1</v>
      </c>
      <c r="E37" s="27" t="b">
        <f>'LEMBAR PENILAIAN'!K57</f>
        <v>1</v>
      </c>
      <c r="F37" s="27">
        <f>'LEMBAR PENILAIAN'!L57</f>
        <v>0</v>
      </c>
      <c r="G37" s="27">
        <f>'LEMBAR PENILAIAN'!M57</f>
        <v>0</v>
      </c>
      <c r="H37" s="27">
        <f>'LEMBAR PENILAIAN'!N57</f>
        <v>0</v>
      </c>
      <c r="I37" s="27">
        <f>'LEMBAR PENILAIAN'!O57</f>
        <v>0</v>
      </c>
      <c r="J37" s="27">
        <f>'LEMBAR PENILAIAN'!P57</f>
        <v>0</v>
      </c>
      <c r="K37" s="27">
        <f>'LEMBAR PENILAIAN'!Q57</f>
        <v>0</v>
      </c>
      <c r="L37" s="27">
        <f>'LEMBAR PENILAIAN'!R57</f>
        <v>0</v>
      </c>
      <c r="M37" s="27">
        <f>'LEMBAR PENILAIAN'!S57</f>
        <v>0</v>
      </c>
      <c r="N37" s="27">
        <f>'LEMBAR PENILAIAN'!T57</f>
        <v>0</v>
      </c>
      <c r="O37" s="27">
        <f>'LEMBAR PENILAIAN'!U57</f>
        <v>0</v>
      </c>
      <c r="P37" s="27">
        <f>'LEMBAR PENILAIAN'!V57</f>
        <v>0</v>
      </c>
      <c r="Q37" s="27">
        <f>'LEMBAR PENILAIAN'!W57</f>
        <v>0</v>
      </c>
      <c r="R37" s="27">
        <f>'LEMBAR PENILAIAN'!X57</f>
        <v>0</v>
      </c>
      <c r="S37" s="27">
        <f>'LEMBAR PENILAIAN'!Y57</f>
        <v>0</v>
      </c>
      <c r="T37" s="27">
        <f>'LEMBAR PENILAIAN'!Z57</f>
        <v>0</v>
      </c>
      <c r="U37" s="27">
        <f>'LEMBAR PENILAIAN'!AA57</f>
        <v>0</v>
      </c>
    </row>
    <row r="38" spans="1:21" x14ac:dyDescent="0.35">
      <c r="A38" s="58"/>
      <c r="B38" s="57">
        <v>4</v>
      </c>
      <c r="C38" s="11">
        <v>1</v>
      </c>
      <c r="D38" s="27" t="b">
        <f>'LEMBAR PENILAIAN'!J58</f>
        <v>0</v>
      </c>
      <c r="E38" s="27" t="b">
        <f>'LEMBAR PENILAIAN'!K58</f>
        <v>1</v>
      </c>
      <c r="F38" s="27">
        <f>'LEMBAR PENILAIAN'!L58</f>
        <v>0</v>
      </c>
      <c r="G38" s="27">
        <f>'LEMBAR PENILAIAN'!M58</f>
        <v>0</v>
      </c>
      <c r="H38" s="27">
        <f>'LEMBAR PENILAIAN'!N58</f>
        <v>0</v>
      </c>
      <c r="I38" s="27">
        <f>'LEMBAR PENILAIAN'!O58</f>
        <v>0</v>
      </c>
      <c r="J38" s="27">
        <f>'LEMBAR PENILAIAN'!P58</f>
        <v>0</v>
      </c>
      <c r="K38" s="27">
        <f>'LEMBAR PENILAIAN'!Q58</f>
        <v>0</v>
      </c>
      <c r="L38" s="27">
        <f>'LEMBAR PENILAIAN'!R58</f>
        <v>0</v>
      </c>
      <c r="M38" s="27">
        <f>'LEMBAR PENILAIAN'!S58</f>
        <v>0</v>
      </c>
      <c r="N38" s="27">
        <f>'LEMBAR PENILAIAN'!T58</f>
        <v>0</v>
      </c>
      <c r="O38" s="27">
        <f>'LEMBAR PENILAIAN'!U58</f>
        <v>0</v>
      </c>
      <c r="P38" s="27">
        <f>'LEMBAR PENILAIAN'!V58</f>
        <v>0</v>
      </c>
      <c r="Q38" s="27">
        <f>'LEMBAR PENILAIAN'!W58</f>
        <v>0</v>
      </c>
      <c r="R38" s="27">
        <f>'LEMBAR PENILAIAN'!X58</f>
        <v>0</v>
      </c>
      <c r="S38" s="27">
        <f>'LEMBAR PENILAIAN'!Y58</f>
        <v>0</v>
      </c>
      <c r="T38" s="27">
        <f>'LEMBAR PENILAIAN'!Z58</f>
        <v>0</v>
      </c>
      <c r="U38" s="27">
        <f>'LEMBAR PENILAIAN'!AA58</f>
        <v>0</v>
      </c>
    </row>
    <row r="39" spans="1:21" x14ac:dyDescent="0.35">
      <c r="A39" s="58"/>
      <c r="B39" s="58"/>
      <c r="C39" s="11">
        <v>2</v>
      </c>
      <c r="D39" s="27" t="b">
        <f>'LEMBAR PENILAIAN'!J59</f>
        <v>0</v>
      </c>
      <c r="E39" s="27" t="b">
        <f>'LEMBAR PENILAIAN'!K59</f>
        <v>1</v>
      </c>
      <c r="F39" s="27">
        <f>'LEMBAR PENILAIAN'!L59</f>
        <v>0</v>
      </c>
      <c r="G39" s="27">
        <f>'LEMBAR PENILAIAN'!M59</f>
        <v>0</v>
      </c>
      <c r="H39" s="27">
        <f>'LEMBAR PENILAIAN'!N59</f>
        <v>0</v>
      </c>
      <c r="I39" s="27">
        <f>'LEMBAR PENILAIAN'!O59</f>
        <v>0</v>
      </c>
      <c r="J39" s="27">
        <f>'LEMBAR PENILAIAN'!P59</f>
        <v>0</v>
      </c>
      <c r="K39" s="27">
        <f>'LEMBAR PENILAIAN'!Q59</f>
        <v>0</v>
      </c>
      <c r="L39" s="27">
        <f>'LEMBAR PENILAIAN'!R59</f>
        <v>0</v>
      </c>
      <c r="M39" s="27">
        <f>'LEMBAR PENILAIAN'!S59</f>
        <v>0</v>
      </c>
      <c r="N39" s="27">
        <f>'LEMBAR PENILAIAN'!T59</f>
        <v>0</v>
      </c>
      <c r="O39" s="27">
        <f>'LEMBAR PENILAIAN'!U59</f>
        <v>0</v>
      </c>
      <c r="P39" s="27">
        <f>'LEMBAR PENILAIAN'!V59</f>
        <v>0</v>
      </c>
      <c r="Q39" s="27">
        <f>'LEMBAR PENILAIAN'!W59</f>
        <v>0</v>
      </c>
      <c r="R39" s="27">
        <f>'LEMBAR PENILAIAN'!X59</f>
        <v>0</v>
      </c>
      <c r="S39" s="27">
        <f>'LEMBAR PENILAIAN'!Y59</f>
        <v>0</v>
      </c>
      <c r="T39" s="27">
        <f>'LEMBAR PENILAIAN'!Z59</f>
        <v>0</v>
      </c>
      <c r="U39" s="27">
        <f>'LEMBAR PENILAIAN'!AA59</f>
        <v>0</v>
      </c>
    </row>
    <row r="40" spans="1:21" x14ac:dyDescent="0.35">
      <c r="A40" s="58"/>
      <c r="B40" s="58"/>
      <c r="C40" s="11">
        <v>3</v>
      </c>
      <c r="D40" s="27" t="b">
        <f>'LEMBAR PENILAIAN'!J60</f>
        <v>0</v>
      </c>
      <c r="E40" s="27" t="b">
        <f>'LEMBAR PENILAIAN'!K60</f>
        <v>1</v>
      </c>
      <c r="F40" s="27">
        <f>'LEMBAR PENILAIAN'!L60</f>
        <v>0</v>
      </c>
      <c r="G40" s="27">
        <f>'LEMBAR PENILAIAN'!M60</f>
        <v>0</v>
      </c>
      <c r="H40" s="27">
        <f>'LEMBAR PENILAIAN'!N60</f>
        <v>0</v>
      </c>
      <c r="I40" s="27">
        <f>'LEMBAR PENILAIAN'!O60</f>
        <v>0</v>
      </c>
      <c r="J40" s="27">
        <f>'LEMBAR PENILAIAN'!P60</f>
        <v>0</v>
      </c>
      <c r="K40" s="27">
        <f>'LEMBAR PENILAIAN'!Q60</f>
        <v>0</v>
      </c>
      <c r="L40" s="27">
        <f>'LEMBAR PENILAIAN'!R60</f>
        <v>0</v>
      </c>
      <c r="M40" s="27">
        <f>'LEMBAR PENILAIAN'!S60</f>
        <v>0</v>
      </c>
      <c r="N40" s="27">
        <f>'LEMBAR PENILAIAN'!T60</f>
        <v>0</v>
      </c>
      <c r="O40" s="27">
        <f>'LEMBAR PENILAIAN'!U60</f>
        <v>0</v>
      </c>
      <c r="P40" s="27">
        <f>'LEMBAR PENILAIAN'!V60</f>
        <v>0</v>
      </c>
      <c r="Q40" s="27">
        <f>'LEMBAR PENILAIAN'!W60</f>
        <v>0</v>
      </c>
      <c r="R40" s="27">
        <f>'LEMBAR PENILAIAN'!X60</f>
        <v>0</v>
      </c>
      <c r="S40" s="27">
        <f>'LEMBAR PENILAIAN'!Y60</f>
        <v>0</v>
      </c>
      <c r="T40" s="27">
        <f>'LEMBAR PENILAIAN'!Z60</f>
        <v>0</v>
      </c>
      <c r="U40" s="27">
        <f>'LEMBAR PENILAIAN'!AA60</f>
        <v>0</v>
      </c>
    </row>
    <row r="41" spans="1:21" x14ac:dyDescent="0.35">
      <c r="A41" s="58"/>
      <c r="B41" s="58"/>
      <c r="C41" s="11">
        <v>4</v>
      </c>
      <c r="D41" s="27" t="b">
        <f>'LEMBAR PENILAIAN'!J61</f>
        <v>0</v>
      </c>
      <c r="E41" s="27" t="b">
        <f>'LEMBAR PENILAIAN'!K61</f>
        <v>1</v>
      </c>
      <c r="F41" s="27">
        <f>'LEMBAR PENILAIAN'!L61</f>
        <v>0</v>
      </c>
      <c r="G41" s="27">
        <f>'LEMBAR PENILAIAN'!M61</f>
        <v>0</v>
      </c>
      <c r="H41" s="27">
        <f>'LEMBAR PENILAIAN'!N61</f>
        <v>0</v>
      </c>
      <c r="I41" s="27">
        <f>'LEMBAR PENILAIAN'!O61</f>
        <v>0</v>
      </c>
      <c r="J41" s="27">
        <f>'LEMBAR PENILAIAN'!P61</f>
        <v>0</v>
      </c>
      <c r="K41" s="27">
        <f>'LEMBAR PENILAIAN'!Q61</f>
        <v>0</v>
      </c>
      <c r="L41" s="27">
        <f>'LEMBAR PENILAIAN'!R61</f>
        <v>0</v>
      </c>
      <c r="M41" s="27">
        <f>'LEMBAR PENILAIAN'!S61</f>
        <v>0</v>
      </c>
      <c r="N41" s="27">
        <f>'LEMBAR PENILAIAN'!T61</f>
        <v>0</v>
      </c>
      <c r="O41" s="27">
        <f>'LEMBAR PENILAIAN'!U61</f>
        <v>0</v>
      </c>
      <c r="P41" s="27">
        <f>'LEMBAR PENILAIAN'!V61</f>
        <v>0</v>
      </c>
      <c r="Q41" s="27">
        <f>'LEMBAR PENILAIAN'!W61</f>
        <v>0</v>
      </c>
      <c r="R41" s="27">
        <f>'LEMBAR PENILAIAN'!X61</f>
        <v>0</v>
      </c>
      <c r="S41" s="27">
        <f>'LEMBAR PENILAIAN'!Y61</f>
        <v>0</v>
      </c>
      <c r="T41" s="27">
        <f>'LEMBAR PENILAIAN'!Z61</f>
        <v>0</v>
      </c>
      <c r="U41" s="27">
        <f>'LEMBAR PENILAIAN'!AA61</f>
        <v>0</v>
      </c>
    </row>
    <row r="42" spans="1:21" x14ac:dyDescent="0.35">
      <c r="A42" s="58"/>
      <c r="B42" s="58"/>
      <c r="C42" s="11">
        <v>5</v>
      </c>
      <c r="D42" s="27" t="b">
        <f>'LEMBAR PENILAIAN'!J62</f>
        <v>0</v>
      </c>
      <c r="E42" s="27" t="b">
        <f>'LEMBAR PENILAIAN'!K62</f>
        <v>1</v>
      </c>
      <c r="F42" s="27">
        <f>'LEMBAR PENILAIAN'!L62</f>
        <v>0</v>
      </c>
      <c r="G42" s="27">
        <f>'LEMBAR PENILAIAN'!M62</f>
        <v>0</v>
      </c>
      <c r="H42" s="27">
        <f>'LEMBAR PENILAIAN'!N62</f>
        <v>0</v>
      </c>
      <c r="I42" s="27">
        <f>'LEMBAR PENILAIAN'!O62</f>
        <v>0</v>
      </c>
      <c r="J42" s="27">
        <f>'LEMBAR PENILAIAN'!P62</f>
        <v>0</v>
      </c>
      <c r="K42" s="27">
        <f>'LEMBAR PENILAIAN'!Q62</f>
        <v>0</v>
      </c>
      <c r="L42" s="27">
        <f>'LEMBAR PENILAIAN'!R62</f>
        <v>0</v>
      </c>
      <c r="M42" s="27">
        <f>'LEMBAR PENILAIAN'!S62</f>
        <v>0</v>
      </c>
      <c r="N42" s="27">
        <f>'LEMBAR PENILAIAN'!T62</f>
        <v>0</v>
      </c>
      <c r="O42" s="27">
        <f>'LEMBAR PENILAIAN'!U62</f>
        <v>0</v>
      </c>
      <c r="P42" s="27">
        <f>'LEMBAR PENILAIAN'!V62</f>
        <v>0</v>
      </c>
      <c r="Q42" s="27">
        <f>'LEMBAR PENILAIAN'!W62</f>
        <v>0</v>
      </c>
      <c r="R42" s="27">
        <f>'LEMBAR PENILAIAN'!X62</f>
        <v>0</v>
      </c>
      <c r="S42" s="27">
        <f>'LEMBAR PENILAIAN'!Y62</f>
        <v>0</v>
      </c>
      <c r="T42" s="27">
        <f>'LEMBAR PENILAIAN'!Z62</f>
        <v>0</v>
      </c>
      <c r="U42" s="27">
        <f>'LEMBAR PENILAIAN'!AA62</f>
        <v>0</v>
      </c>
    </row>
    <row r="43" spans="1:21" x14ac:dyDescent="0.35">
      <c r="A43" s="58"/>
      <c r="B43" s="58"/>
      <c r="C43" s="11">
        <v>6</v>
      </c>
      <c r="D43" s="27" t="b">
        <f>'LEMBAR PENILAIAN'!J63</f>
        <v>0</v>
      </c>
      <c r="E43" s="27" t="b">
        <f>'LEMBAR PENILAIAN'!K63</f>
        <v>1</v>
      </c>
      <c r="F43" s="27">
        <f>'LEMBAR PENILAIAN'!L63</f>
        <v>0</v>
      </c>
      <c r="G43" s="27">
        <f>'LEMBAR PENILAIAN'!M63</f>
        <v>0</v>
      </c>
      <c r="H43" s="27">
        <f>'LEMBAR PENILAIAN'!N63</f>
        <v>0</v>
      </c>
      <c r="I43" s="27">
        <f>'LEMBAR PENILAIAN'!O63</f>
        <v>0</v>
      </c>
      <c r="J43" s="27">
        <f>'LEMBAR PENILAIAN'!P63</f>
        <v>0</v>
      </c>
      <c r="K43" s="27">
        <f>'LEMBAR PENILAIAN'!Q63</f>
        <v>0</v>
      </c>
      <c r="L43" s="27">
        <f>'LEMBAR PENILAIAN'!R63</f>
        <v>0</v>
      </c>
      <c r="M43" s="27">
        <f>'LEMBAR PENILAIAN'!S63</f>
        <v>0</v>
      </c>
      <c r="N43" s="27">
        <f>'LEMBAR PENILAIAN'!T63</f>
        <v>0</v>
      </c>
      <c r="O43" s="27">
        <f>'LEMBAR PENILAIAN'!U63</f>
        <v>0</v>
      </c>
      <c r="P43" s="27">
        <f>'LEMBAR PENILAIAN'!V63</f>
        <v>0</v>
      </c>
      <c r="Q43" s="27">
        <f>'LEMBAR PENILAIAN'!W63</f>
        <v>0</v>
      </c>
      <c r="R43" s="27">
        <f>'LEMBAR PENILAIAN'!X63</f>
        <v>0</v>
      </c>
      <c r="S43" s="27">
        <f>'LEMBAR PENILAIAN'!Y63</f>
        <v>0</v>
      </c>
      <c r="T43" s="27">
        <f>'LEMBAR PENILAIAN'!Z63</f>
        <v>0</v>
      </c>
      <c r="U43" s="27">
        <f>'LEMBAR PENILAIAN'!AA63</f>
        <v>0</v>
      </c>
    </row>
    <row r="44" spans="1:21" x14ac:dyDescent="0.35">
      <c r="A44" s="58"/>
      <c r="B44" s="58"/>
      <c r="C44" s="11">
        <v>7</v>
      </c>
      <c r="D44" s="27" t="b">
        <f>'LEMBAR PENILAIAN'!J64</f>
        <v>1</v>
      </c>
      <c r="E44" s="27" t="b">
        <f>'LEMBAR PENILAIAN'!K64</f>
        <v>1</v>
      </c>
      <c r="F44" s="27">
        <f>'LEMBAR PENILAIAN'!L64</f>
        <v>0</v>
      </c>
      <c r="G44" s="27">
        <f>'LEMBAR PENILAIAN'!M64</f>
        <v>0</v>
      </c>
      <c r="H44" s="27">
        <f>'LEMBAR PENILAIAN'!N64</f>
        <v>0</v>
      </c>
      <c r="I44" s="27">
        <f>'LEMBAR PENILAIAN'!O64</f>
        <v>0</v>
      </c>
      <c r="J44" s="27">
        <f>'LEMBAR PENILAIAN'!P64</f>
        <v>0</v>
      </c>
      <c r="K44" s="27">
        <f>'LEMBAR PENILAIAN'!Q64</f>
        <v>0</v>
      </c>
      <c r="L44" s="27">
        <f>'LEMBAR PENILAIAN'!R64</f>
        <v>0</v>
      </c>
      <c r="M44" s="27">
        <f>'LEMBAR PENILAIAN'!S64</f>
        <v>0</v>
      </c>
      <c r="N44" s="27">
        <f>'LEMBAR PENILAIAN'!T64</f>
        <v>0</v>
      </c>
      <c r="O44" s="27">
        <f>'LEMBAR PENILAIAN'!U64</f>
        <v>0</v>
      </c>
      <c r="P44" s="27">
        <f>'LEMBAR PENILAIAN'!V64</f>
        <v>0</v>
      </c>
      <c r="Q44" s="27">
        <f>'LEMBAR PENILAIAN'!W64</f>
        <v>0</v>
      </c>
      <c r="R44" s="27">
        <f>'LEMBAR PENILAIAN'!X64</f>
        <v>0</v>
      </c>
      <c r="S44" s="27">
        <f>'LEMBAR PENILAIAN'!Y64</f>
        <v>0</v>
      </c>
      <c r="T44" s="27">
        <f>'LEMBAR PENILAIAN'!Z64</f>
        <v>0</v>
      </c>
      <c r="U44" s="27">
        <f>'LEMBAR PENILAIAN'!AA64</f>
        <v>0</v>
      </c>
    </row>
    <row r="45" spans="1:21" x14ac:dyDescent="0.35">
      <c r="A45" s="58"/>
      <c r="B45" s="58"/>
      <c r="C45" s="11">
        <v>8</v>
      </c>
      <c r="D45" s="27" t="b">
        <f>'LEMBAR PENILAIAN'!J65</f>
        <v>1</v>
      </c>
      <c r="E45" s="27" t="b">
        <f>'LEMBAR PENILAIAN'!K65</f>
        <v>1</v>
      </c>
      <c r="F45" s="27">
        <f>'LEMBAR PENILAIAN'!L65</f>
        <v>0</v>
      </c>
      <c r="G45" s="27">
        <f>'LEMBAR PENILAIAN'!M65</f>
        <v>0</v>
      </c>
      <c r="H45" s="27">
        <f>'LEMBAR PENILAIAN'!N65</f>
        <v>0</v>
      </c>
      <c r="I45" s="27">
        <f>'LEMBAR PENILAIAN'!O65</f>
        <v>0</v>
      </c>
      <c r="J45" s="27">
        <f>'LEMBAR PENILAIAN'!P65</f>
        <v>0</v>
      </c>
      <c r="K45" s="27">
        <f>'LEMBAR PENILAIAN'!Q65</f>
        <v>0</v>
      </c>
      <c r="L45" s="27">
        <f>'LEMBAR PENILAIAN'!R65</f>
        <v>0</v>
      </c>
      <c r="M45" s="27">
        <f>'LEMBAR PENILAIAN'!S65</f>
        <v>0</v>
      </c>
      <c r="N45" s="27">
        <f>'LEMBAR PENILAIAN'!T65</f>
        <v>0</v>
      </c>
      <c r="O45" s="27">
        <f>'LEMBAR PENILAIAN'!U65</f>
        <v>0</v>
      </c>
      <c r="P45" s="27">
        <f>'LEMBAR PENILAIAN'!V65</f>
        <v>0</v>
      </c>
      <c r="Q45" s="27">
        <f>'LEMBAR PENILAIAN'!W65</f>
        <v>0</v>
      </c>
      <c r="R45" s="27">
        <f>'LEMBAR PENILAIAN'!X65</f>
        <v>0</v>
      </c>
      <c r="S45" s="27">
        <f>'LEMBAR PENILAIAN'!Y65</f>
        <v>0</v>
      </c>
      <c r="T45" s="27">
        <f>'LEMBAR PENILAIAN'!Z65</f>
        <v>0</v>
      </c>
      <c r="U45" s="27">
        <f>'LEMBAR PENILAIAN'!AA65</f>
        <v>0</v>
      </c>
    </row>
    <row r="46" spans="1:21" x14ac:dyDescent="0.35">
      <c r="A46" s="58"/>
      <c r="B46" s="58"/>
      <c r="C46" s="11">
        <v>9</v>
      </c>
      <c r="D46" s="27" t="b">
        <f>'LEMBAR PENILAIAN'!J66</f>
        <v>1</v>
      </c>
      <c r="E46" s="27" t="b">
        <f>'LEMBAR PENILAIAN'!K66</f>
        <v>1</v>
      </c>
      <c r="F46" s="27">
        <f>'LEMBAR PENILAIAN'!L66</f>
        <v>0</v>
      </c>
      <c r="G46" s="27">
        <f>'LEMBAR PENILAIAN'!M66</f>
        <v>0</v>
      </c>
      <c r="H46" s="27">
        <f>'LEMBAR PENILAIAN'!N66</f>
        <v>0</v>
      </c>
      <c r="I46" s="27">
        <f>'LEMBAR PENILAIAN'!O66</f>
        <v>0</v>
      </c>
      <c r="J46" s="27">
        <f>'LEMBAR PENILAIAN'!P66</f>
        <v>0</v>
      </c>
      <c r="K46" s="27">
        <f>'LEMBAR PENILAIAN'!Q66</f>
        <v>0</v>
      </c>
      <c r="L46" s="27">
        <f>'LEMBAR PENILAIAN'!R66</f>
        <v>0</v>
      </c>
      <c r="M46" s="27">
        <f>'LEMBAR PENILAIAN'!S66</f>
        <v>0</v>
      </c>
      <c r="N46" s="27">
        <f>'LEMBAR PENILAIAN'!T66</f>
        <v>0</v>
      </c>
      <c r="O46" s="27">
        <f>'LEMBAR PENILAIAN'!U66</f>
        <v>0</v>
      </c>
      <c r="P46" s="27">
        <f>'LEMBAR PENILAIAN'!V66</f>
        <v>0</v>
      </c>
      <c r="Q46" s="27">
        <f>'LEMBAR PENILAIAN'!W66</f>
        <v>0</v>
      </c>
      <c r="R46" s="27">
        <f>'LEMBAR PENILAIAN'!X66</f>
        <v>0</v>
      </c>
      <c r="S46" s="27">
        <f>'LEMBAR PENILAIAN'!Y66</f>
        <v>0</v>
      </c>
      <c r="T46" s="27">
        <f>'LEMBAR PENILAIAN'!Z66</f>
        <v>0</v>
      </c>
      <c r="U46" s="27">
        <f>'LEMBAR PENILAIAN'!AA66</f>
        <v>0</v>
      </c>
    </row>
    <row r="47" spans="1:21" x14ac:dyDescent="0.35">
      <c r="A47" s="58"/>
      <c r="B47" s="59"/>
      <c r="C47" s="11">
        <v>10</v>
      </c>
      <c r="D47" s="27" t="b">
        <f>'LEMBAR PENILAIAN'!J67</f>
        <v>0</v>
      </c>
      <c r="E47" s="27" t="b">
        <f>'LEMBAR PENILAIAN'!K67</f>
        <v>1</v>
      </c>
      <c r="F47" s="27">
        <f>'LEMBAR PENILAIAN'!L67</f>
        <v>0</v>
      </c>
      <c r="G47" s="27">
        <f>'LEMBAR PENILAIAN'!M67</f>
        <v>0</v>
      </c>
      <c r="H47" s="27">
        <f>'LEMBAR PENILAIAN'!N67</f>
        <v>0</v>
      </c>
      <c r="I47" s="27">
        <f>'LEMBAR PENILAIAN'!O67</f>
        <v>0</v>
      </c>
      <c r="J47" s="27">
        <f>'LEMBAR PENILAIAN'!P67</f>
        <v>0</v>
      </c>
      <c r="K47" s="27">
        <f>'LEMBAR PENILAIAN'!Q67</f>
        <v>0</v>
      </c>
      <c r="L47" s="27">
        <f>'LEMBAR PENILAIAN'!R67</f>
        <v>0</v>
      </c>
      <c r="M47" s="27">
        <f>'LEMBAR PENILAIAN'!S67</f>
        <v>0</v>
      </c>
      <c r="N47" s="27">
        <f>'LEMBAR PENILAIAN'!T67</f>
        <v>0</v>
      </c>
      <c r="O47" s="27">
        <f>'LEMBAR PENILAIAN'!U67</f>
        <v>0</v>
      </c>
      <c r="P47" s="27">
        <f>'LEMBAR PENILAIAN'!V67</f>
        <v>0</v>
      </c>
      <c r="Q47" s="27">
        <f>'LEMBAR PENILAIAN'!W67</f>
        <v>0</v>
      </c>
      <c r="R47" s="27">
        <f>'LEMBAR PENILAIAN'!X67</f>
        <v>0</v>
      </c>
      <c r="S47" s="27">
        <f>'LEMBAR PENILAIAN'!Y67</f>
        <v>0</v>
      </c>
      <c r="T47" s="27">
        <f>'LEMBAR PENILAIAN'!Z67</f>
        <v>0</v>
      </c>
      <c r="U47" s="27">
        <f>'LEMBAR PENILAIAN'!AA67</f>
        <v>0</v>
      </c>
    </row>
    <row r="48" spans="1:21" x14ac:dyDescent="0.35">
      <c r="A48" s="58"/>
      <c r="B48" s="57">
        <v>5</v>
      </c>
      <c r="C48" s="11">
        <v>1</v>
      </c>
      <c r="D48" s="27" t="b">
        <f>'LEMBAR PENILAIAN'!J68</f>
        <v>1</v>
      </c>
      <c r="E48" s="27" t="b">
        <f>'LEMBAR PENILAIAN'!K68</f>
        <v>1</v>
      </c>
      <c r="F48" s="27">
        <f>'LEMBAR PENILAIAN'!L68</f>
        <v>0</v>
      </c>
      <c r="G48" s="27">
        <f>'LEMBAR PENILAIAN'!M68</f>
        <v>0</v>
      </c>
      <c r="H48" s="27">
        <f>'LEMBAR PENILAIAN'!N68</f>
        <v>0</v>
      </c>
      <c r="I48" s="27">
        <f>'LEMBAR PENILAIAN'!O68</f>
        <v>0</v>
      </c>
      <c r="J48" s="27">
        <f>'LEMBAR PENILAIAN'!P68</f>
        <v>0</v>
      </c>
      <c r="K48" s="27">
        <f>'LEMBAR PENILAIAN'!Q68</f>
        <v>0</v>
      </c>
      <c r="L48" s="27">
        <f>'LEMBAR PENILAIAN'!R68</f>
        <v>0</v>
      </c>
      <c r="M48" s="27">
        <f>'LEMBAR PENILAIAN'!S68</f>
        <v>0</v>
      </c>
      <c r="N48" s="27">
        <f>'LEMBAR PENILAIAN'!T68</f>
        <v>0</v>
      </c>
      <c r="O48" s="27">
        <f>'LEMBAR PENILAIAN'!U68</f>
        <v>0</v>
      </c>
      <c r="P48" s="27">
        <f>'LEMBAR PENILAIAN'!V68</f>
        <v>0</v>
      </c>
      <c r="Q48" s="27">
        <f>'LEMBAR PENILAIAN'!W68</f>
        <v>0</v>
      </c>
      <c r="R48" s="27">
        <f>'LEMBAR PENILAIAN'!X68</f>
        <v>0</v>
      </c>
      <c r="S48" s="27">
        <f>'LEMBAR PENILAIAN'!Y68</f>
        <v>0</v>
      </c>
      <c r="T48" s="27">
        <f>'LEMBAR PENILAIAN'!Z68</f>
        <v>0</v>
      </c>
      <c r="U48" s="27">
        <f>'LEMBAR PENILAIAN'!AA68</f>
        <v>0</v>
      </c>
    </row>
    <row r="49" spans="1:21" x14ac:dyDescent="0.35">
      <c r="A49" s="58"/>
      <c r="B49" s="58"/>
      <c r="C49" s="11">
        <v>2</v>
      </c>
      <c r="D49" s="27" t="b">
        <f>'LEMBAR PENILAIAN'!J69</f>
        <v>1</v>
      </c>
      <c r="E49" s="27" t="b">
        <f>'LEMBAR PENILAIAN'!K69</f>
        <v>1</v>
      </c>
      <c r="F49" s="27">
        <f>'LEMBAR PENILAIAN'!L69</f>
        <v>0</v>
      </c>
      <c r="G49" s="27">
        <f>'LEMBAR PENILAIAN'!M69</f>
        <v>0</v>
      </c>
      <c r="H49" s="27">
        <f>'LEMBAR PENILAIAN'!N69</f>
        <v>0</v>
      </c>
      <c r="I49" s="27">
        <f>'LEMBAR PENILAIAN'!O69</f>
        <v>0</v>
      </c>
      <c r="J49" s="27">
        <f>'LEMBAR PENILAIAN'!P69</f>
        <v>0</v>
      </c>
      <c r="K49" s="27">
        <f>'LEMBAR PENILAIAN'!Q69</f>
        <v>0</v>
      </c>
      <c r="L49" s="27">
        <f>'LEMBAR PENILAIAN'!R69</f>
        <v>0</v>
      </c>
      <c r="M49" s="27">
        <f>'LEMBAR PENILAIAN'!S69</f>
        <v>0</v>
      </c>
      <c r="N49" s="27">
        <f>'LEMBAR PENILAIAN'!T69</f>
        <v>0</v>
      </c>
      <c r="O49" s="27">
        <f>'LEMBAR PENILAIAN'!U69</f>
        <v>0</v>
      </c>
      <c r="P49" s="27">
        <f>'LEMBAR PENILAIAN'!V69</f>
        <v>0</v>
      </c>
      <c r="Q49" s="27">
        <f>'LEMBAR PENILAIAN'!W69</f>
        <v>0</v>
      </c>
      <c r="R49" s="27">
        <f>'LEMBAR PENILAIAN'!X69</f>
        <v>0</v>
      </c>
      <c r="S49" s="27">
        <f>'LEMBAR PENILAIAN'!Y69</f>
        <v>0</v>
      </c>
      <c r="T49" s="27">
        <f>'LEMBAR PENILAIAN'!Z69</f>
        <v>0</v>
      </c>
      <c r="U49" s="27">
        <f>'LEMBAR PENILAIAN'!AA69</f>
        <v>0</v>
      </c>
    </row>
    <row r="50" spans="1:21" x14ac:dyDescent="0.35">
      <c r="A50" s="58"/>
      <c r="B50" s="58"/>
      <c r="C50" s="11">
        <v>3</v>
      </c>
      <c r="D50" s="27" t="b">
        <f>'LEMBAR PENILAIAN'!J70</f>
        <v>1</v>
      </c>
      <c r="E50" s="27" t="b">
        <f>'LEMBAR PENILAIAN'!K70</f>
        <v>1</v>
      </c>
      <c r="F50" s="27">
        <f>'LEMBAR PENILAIAN'!L70</f>
        <v>0</v>
      </c>
      <c r="G50" s="27">
        <f>'LEMBAR PENILAIAN'!M70</f>
        <v>0</v>
      </c>
      <c r="H50" s="27">
        <f>'LEMBAR PENILAIAN'!N70</f>
        <v>0</v>
      </c>
      <c r="I50" s="27">
        <f>'LEMBAR PENILAIAN'!O70</f>
        <v>0</v>
      </c>
      <c r="J50" s="27">
        <f>'LEMBAR PENILAIAN'!P70</f>
        <v>0</v>
      </c>
      <c r="K50" s="27">
        <f>'LEMBAR PENILAIAN'!Q70</f>
        <v>0</v>
      </c>
      <c r="L50" s="27">
        <f>'LEMBAR PENILAIAN'!R70</f>
        <v>0</v>
      </c>
      <c r="M50" s="27">
        <f>'LEMBAR PENILAIAN'!S70</f>
        <v>0</v>
      </c>
      <c r="N50" s="27">
        <f>'LEMBAR PENILAIAN'!T70</f>
        <v>0</v>
      </c>
      <c r="O50" s="27">
        <f>'LEMBAR PENILAIAN'!U70</f>
        <v>0</v>
      </c>
      <c r="P50" s="27">
        <f>'LEMBAR PENILAIAN'!V70</f>
        <v>0</v>
      </c>
      <c r="Q50" s="27">
        <f>'LEMBAR PENILAIAN'!W70</f>
        <v>0</v>
      </c>
      <c r="R50" s="27">
        <f>'LEMBAR PENILAIAN'!X70</f>
        <v>0</v>
      </c>
      <c r="S50" s="27">
        <f>'LEMBAR PENILAIAN'!Y70</f>
        <v>0</v>
      </c>
      <c r="T50" s="27">
        <f>'LEMBAR PENILAIAN'!Z70</f>
        <v>0</v>
      </c>
      <c r="U50" s="27">
        <f>'LEMBAR PENILAIAN'!AA70</f>
        <v>0</v>
      </c>
    </row>
    <row r="51" spans="1:21" x14ac:dyDescent="0.35">
      <c r="A51" s="58"/>
      <c r="B51" s="58"/>
      <c r="C51" s="11">
        <v>4</v>
      </c>
      <c r="D51" s="27" t="b">
        <f>'LEMBAR PENILAIAN'!J71</f>
        <v>1</v>
      </c>
      <c r="E51" s="27" t="b">
        <f>'LEMBAR PENILAIAN'!K71</f>
        <v>1</v>
      </c>
      <c r="F51" s="27">
        <f>'LEMBAR PENILAIAN'!L71</f>
        <v>0</v>
      </c>
      <c r="G51" s="27">
        <f>'LEMBAR PENILAIAN'!M71</f>
        <v>0</v>
      </c>
      <c r="H51" s="27">
        <f>'LEMBAR PENILAIAN'!N71</f>
        <v>0</v>
      </c>
      <c r="I51" s="27">
        <f>'LEMBAR PENILAIAN'!O71</f>
        <v>0</v>
      </c>
      <c r="J51" s="27">
        <f>'LEMBAR PENILAIAN'!P71</f>
        <v>0</v>
      </c>
      <c r="K51" s="27">
        <f>'LEMBAR PENILAIAN'!Q71</f>
        <v>0</v>
      </c>
      <c r="L51" s="27">
        <f>'LEMBAR PENILAIAN'!R71</f>
        <v>0</v>
      </c>
      <c r="M51" s="27">
        <f>'LEMBAR PENILAIAN'!S71</f>
        <v>0</v>
      </c>
      <c r="N51" s="27">
        <f>'LEMBAR PENILAIAN'!T71</f>
        <v>0</v>
      </c>
      <c r="O51" s="27">
        <f>'LEMBAR PENILAIAN'!U71</f>
        <v>0</v>
      </c>
      <c r="P51" s="27">
        <f>'LEMBAR PENILAIAN'!V71</f>
        <v>0</v>
      </c>
      <c r="Q51" s="27">
        <f>'LEMBAR PENILAIAN'!W71</f>
        <v>0</v>
      </c>
      <c r="R51" s="27">
        <f>'LEMBAR PENILAIAN'!X71</f>
        <v>0</v>
      </c>
      <c r="S51" s="27">
        <f>'LEMBAR PENILAIAN'!Y71</f>
        <v>0</v>
      </c>
      <c r="T51" s="27">
        <f>'LEMBAR PENILAIAN'!Z71</f>
        <v>0</v>
      </c>
      <c r="U51" s="27">
        <f>'LEMBAR PENILAIAN'!AA71</f>
        <v>0</v>
      </c>
    </row>
    <row r="52" spans="1:21" x14ac:dyDescent="0.35">
      <c r="A52" s="58"/>
      <c r="B52" s="58"/>
      <c r="C52" s="11">
        <v>5</v>
      </c>
      <c r="D52" s="27" t="b">
        <f>'LEMBAR PENILAIAN'!J72</f>
        <v>0</v>
      </c>
      <c r="E52" s="27" t="b">
        <f>'LEMBAR PENILAIAN'!K72</f>
        <v>1</v>
      </c>
      <c r="F52" s="27">
        <f>'LEMBAR PENILAIAN'!L72</f>
        <v>0</v>
      </c>
      <c r="G52" s="27">
        <f>'LEMBAR PENILAIAN'!M72</f>
        <v>0</v>
      </c>
      <c r="H52" s="27">
        <f>'LEMBAR PENILAIAN'!N72</f>
        <v>0</v>
      </c>
      <c r="I52" s="27">
        <f>'LEMBAR PENILAIAN'!O72</f>
        <v>0</v>
      </c>
      <c r="J52" s="27">
        <f>'LEMBAR PENILAIAN'!P72</f>
        <v>0</v>
      </c>
      <c r="K52" s="27">
        <f>'LEMBAR PENILAIAN'!Q72</f>
        <v>0</v>
      </c>
      <c r="L52" s="27">
        <f>'LEMBAR PENILAIAN'!R72</f>
        <v>0</v>
      </c>
      <c r="M52" s="27">
        <f>'LEMBAR PENILAIAN'!S72</f>
        <v>0</v>
      </c>
      <c r="N52" s="27">
        <f>'LEMBAR PENILAIAN'!T72</f>
        <v>0</v>
      </c>
      <c r="O52" s="27">
        <f>'LEMBAR PENILAIAN'!U72</f>
        <v>0</v>
      </c>
      <c r="P52" s="27">
        <f>'LEMBAR PENILAIAN'!V72</f>
        <v>0</v>
      </c>
      <c r="Q52" s="27">
        <f>'LEMBAR PENILAIAN'!W72</f>
        <v>0</v>
      </c>
      <c r="R52" s="27">
        <f>'LEMBAR PENILAIAN'!X72</f>
        <v>0</v>
      </c>
      <c r="S52" s="27">
        <f>'LEMBAR PENILAIAN'!Y72</f>
        <v>0</v>
      </c>
      <c r="T52" s="27">
        <f>'LEMBAR PENILAIAN'!Z72</f>
        <v>0</v>
      </c>
      <c r="U52" s="27">
        <f>'LEMBAR PENILAIAN'!AA72</f>
        <v>0</v>
      </c>
    </row>
    <row r="53" spans="1:21" x14ac:dyDescent="0.35">
      <c r="A53" s="58"/>
      <c r="B53" s="58"/>
      <c r="C53" s="11">
        <v>6</v>
      </c>
      <c r="D53" s="27" t="b">
        <f>'LEMBAR PENILAIAN'!J73</f>
        <v>0</v>
      </c>
      <c r="E53" s="27" t="b">
        <f>'LEMBAR PENILAIAN'!K73</f>
        <v>1</v>
      </c>
      <c r="F53" s="27">
        <f>'LEMBAR PENILAIAN'!L73</f>
        <v>0</v>
      </c>
      <c r="G53" s="27">
        <f>'LEMBAR PENILAIAN'!M73</f>
        <v>0</v>
      </c>
      <c r="H53" s="27">
        <f>'LEMBAR PENILAIAN'!N73</f>
        <v>0</v>
      </c>
      <c r="I53" s="27">
        <f>'LEMBAR PENILAIAN'!O73</f>
        <v>0</v>
      </c>
      <c r="J53" s="27">
        <f>'LEMBAR PENILAIAN'!P73</f>
        <v>0</v>
      </c>
      <c r="K53" s="27">
        <f>'LEMBAR PENILAIAN'!Q73</f>
        <v>0</v>
      </c>
      <c r="L53" s="27">
        <f>'LEMBAR PENILAIAN'!R73</f>
        <v>0</v>
      </c>
      <c r="M53" s="27">
        <f>'LEMBAR PENILAIAN'!S73</f>
        <v>0</v>
      </c>
      <c r="N53" s="27">
        <f>'LEMBAR PENILAIAN'!T73</f>
        <v>0</v>
      </c>
      <c r="O53" s="27">
        <f>'LEMBAR PENILAIAN'!U73</f>
        <v>0</v>
      </c>
      <c r="P53" s="27">
        <f>'LEMBAR PENILAIAN'!V73</f>
        <v>0</v>
      </c>
      <c r="Q53" s="27">
        <f>'LEMBAR PENILAIAN'!W73</f>
        <v>0</v>
      </c>
      <c r="R53" s="27">
        <f>'LEMBAR PENILAIAN'!X73</f>
        <v>0</v>
      </c>
      <c r="S53" s="27">
        <f>'LEMBAR PENILAIAN'!Y73</f>
        <v>0</v>
      </c>
      <c r="T53" s="27">
        <f>'LEMBAR PENILAIAN'!Z73</f>
        <v>0</v>
      </c>
      <c r="U53" s="27">
        <f>'LEMBAR PENILAIAN'!AA73</f>
        <v>0</v>
      </c>
    </row>
    <row r="54" spans="1:21" x14ac:dyDescent="0.35">
      <c r="A54" s="58"/>
      <c r="B54" s="58"/>
      <c r="C54" s="11">
        <v>7</v>
      </c>
      <c r="D54" s="27" t="b">
        <f>'LEMBAR PENILAIAN'!J74</f>
        <v>1</v>
      </c>
      <c r="E54" s="27" t="b">
        <f>'LEMBAR PENILAIAN'!K74</f>
        <v>1</v>
      </c>
      <c r="F54" s="27">
        <f>'LEMBAR PENILAIAN'!L74</f>
        <v>0</v>
      </c>
      <c r="G54" s="27">
        <f>'LEMBAR PENILAIAN'!M74</f>
        <v>0</v>
      </c>
      <c r="H54" s="27">
        <f>'LEMBAR PENILAIAN'!N74</f>
        <v>0</v>
      </c>
      <c r="I54" s="27">
        <f>'LEMBAR PENILAIAN'!O74</f>
        <v>0</v>
      </c>
      <c r="J54" s="27">
        <f>'LEMBAR PENILAIAN'!P74</f>
        <v>0</v>
      </c>
      <c r="K54" s="27">
        <f>'LEMBAR PENILAIAN'!Q74</f>
        <v>0</v>
      </c>
      <c r="L54" s="27">
        <f>'LEMBAR PENILAIAN'!R74</f>
        <v>0</v>
      </c>
      <c r="M54" s="27">
        <f>'LEMBAR PENILAIAN'!S74</f>
        <v>0</v>
      </c>
      <c r="N54" s="27">
        <f>'LEMBAR PENILAIAN'!T74</f>
        <v>0</v>
      </c>
      <c r="O54" s="27">
        <f>'LEMBAR PENILAIAN'!U74</f>
        <v>0</v>
      </c>
      <c r="P54" s="27">
        <f>'LEMBAR PENILAIAN'!V74</f>
        <v>0</v>
      </c>
      <c r="Q54" s="27">
        <f>'LEMBAR PENILAIAN'!W74</f>
        <v>0</v>
      </c>
      <c r="R54" s="27">
        <f>'LEMBAR PENILAIAN'!X74</f>
        <v>0</v>
      </c>
      <c r="S54" s="27">
        <f>'LEMBAR PENILAIAN'!Y74</f>
        <v>0</v>
      </c>
      <c r="T54" s="27">
        <f>'LEMBAR PENILAIAN'!Z74</f>
        <v>0</v>
      </c>
      <c r="U54" s="27">
        <f>'LEMBAR PENILAIAN'!AA74</f>
        <v>0</v>
      </c>
    </row>
    <row r="55" spans="1:21" x14ac:dyDescent="0.35">
      <c r="A55" s="58"/>
      <c r="B55" s="58"/>
      <c r="C55" s="11">
        <v>8</v>
      </c>
      <c r="D55" s="27" t="b">
        <f>'LEMBAR PENILAIAN'!J75</f>
        <v>1</v>
      </c>
      <c r="E55" s="27" t="b">
        <f>'LEMBAR PENILAIAN'!K75</f>
        <v>1</v>
      </c>
      <c r="F55" s="27">
        <f>'LEMBAR PENILAIAN'!L75</f>
        <v>0</v>
      </c>
      <c r="G55" s="27">
        <f>'LEMBAR PENILAIAN'!M75</f>
        <v>0</v>
      </c>
      <c r="H55" s="27">
        <f>'LEMBAR PENILAIAN'!N75</f>
        <v>0</v>
      </c>
      <c r="I55" s="27">
        <f>'LEMBAR PENILAIAN'!O75</f>
        <v>0</v>
      </c>
      <c r="J55" s="27">
        <f>'LEMBAR PENILAIAN'!P75</f>
        <v>0</v>
      </c>
      <c r="K55" s="27">
        <f>'LEMBAR PENILAIAN'!Q75</f>
        <v>0</v>
      </c>
      <c r="L55" s="27">
        <f>'LEMBAR PENILAIAN'!R75</f>
        <v>0</v>
      </c>
      <c r="M55" s="27">
        <f>'LEMBAR PENILAIAN'!S75</f>
        <v>0</v>
      </c>
      <c r="N55" s="27">
        <f>'LEMBAR PENILAIAN'!T75</f>
        <v>0</v>
      </c>
      <c r="O55" s="27">
        <f>'LEMBAR PENILAIAN'!U75</f>
        <v>0</v>
      </c>
      <c r="P55" s="27">
        <f>'LEMBAR PENILAIAN'!V75</f>
        <v>0</v>
      </c>
      <c r="Q55" s="27">
        <f>'LEMBAR PENILAIAN'!W75</f>
        <v>0</v>
      </c>
      <c r="R55" s="27">
        <f>'LEMBAR PENILAIAN'!X75</f>
        <v>0</v>
      </c>
      <c r="S55" s="27">
        <f>'LEMBAR PENILAIAN'!Y75</f>
        <v>0</v>
      </c>
      <c r="T55" s="27">
        <f>'LEMBAR PENILAIAN'!Z75</f>
        <v>0</v>
      </c>
      <c r="U55" s="27">
        <f>'LEMBAR PENILAIAN'!AA75</f>
        <v>0</v>
      </c>
    </row>
    <row r="56" spans="1:21" x14ac:dyDescent="0.35">
      <c r="A56" s="58"/>
      <c r="B56" s="58"/>
      <c r="C56" s="11">
        <v>9</v>
      </c>
      <c r="D56" s="27" t="b">
        <f>'LEMBAR PENILAIAN'!J76</f>
        <v>1</v>
      </c>
      <c r="E56" s="27" t="b">
        <f>'LEMBAR PENILAIAN'!K76</f>
        <v>1</v>
      </c>
      <c r="F56" s="27">
        <f>'LEMBAR PENILAIAN'!L76</f>
        <v>0</v>
      </c>
      <c r="G56" s="27">
        <f>'LEMBAR PENILAIAN'!M76</f>
        <v>0</v>
      </c>
      <c r="H56" s="27">
        <f>'LEMBAR PENILAIAN'!N76</f>
        <v>0</v>
      </c>
      <c r="I56" s="27">
        <f>'LEMBAR PENILAIAN'!O76</f>
        <v>0</v>
      </c>
      <c r="J56" s="27">
        <f>'LEMBAR PENILAIAN'!P76</f>
        <v>0</v>
      </c>
      <c r="K56" s="27">
        <f>'LEMBAR PENILAIAN'!Q76</f>
        <v>0</v>
      </c>
      <c r="L56" s="27">
        <f>'LEMBAR PENILAIAN'!R76</f>
        <v>0</v>
      </c>
      <c r="M56" s="27">
        <f>'LEMBAR PENILAIAN'!S76</f>
        <v>0</v>
      </c>
      <c r="N56" s="27">
        <f>'LEMBAR PENILAIAN'!T76</f>
        <v>0</v>
      </c>
      <c r="O56" s="27">
        <f>'LEMBAR PENILAIAN'!U76</f>
        <v>0</v>
      </c>
      <c r="P56" s="27">
        <f>'LEMBAR PENILAIAN'!V76</f>
        <v>0</v>
      </c>
      <c r="Q56" s="27">
        <f>'LEMBAR PENILAIAN'!W76</f>
        <v>0</v>
      </c>
      <c r="R56" s="27">
        <f>'LEMBAR PENILAIAN'!X76</f>
        <v>0</v>
      </c>
      <c r="S56" s="27">
        <f>'LEMBAR PENILAIAN'!Y76</f>
        <v>0</v>
      </c>
      <c r="T56" s="27">
        <f>'LEMBAR PENILAIAN'!Z76</f>
        <v>0</v>
      </c>
      <c r="U56" s="27">
        <f>'LEMBAR PENILAIAN'!AA76</f>
        <v>0</v>
      </c>
    </row>
    <row r="57" spans="1:21" x14ac:dyDescent="0.35">
      <c r="A57" s="58"/>
      <c r="B57" s="59"/>
      <c r="C57" s="11">
        <v>10</v>
      </c>
      <c r="D57" s="27" t="b">
        <f>'LEMBAR PENILAIAN'!J77</f>
        <v>1</v>
      </c>
      <c r="E57" s="27" t="b">
        <f>'LEMBAR PENILAIAN'!K77</f>
        <v>1</v>
      </c>
      <c r="F57" s="27">
        <f>'LEMBAR PENILAIAN'!L77</f>
        <v>0</v>
      </c>
      <c r="G57" s="27">
        <f>'LEMBAR PENILAIAN'!M77</f>
        <v>0</v>
      </c>
      <c r="H57" s="27">
        <f>'LEMBAR PENILAIAN'!N77</f>
        <v>0</v>
      </c>
      <c r="I57" s="27">
        <f>'LEMBAR PENILAIAN'!O77</f>
        <v>0</v>
      </c>
      <c r="J57" s="27">
        <f>'LEMBAR PENILAIAN'!P77</f>
        <v>0</v>
      </c>
      <c r="K57" s="27">
        <f>'LEMBAR PENILAIAN'!Q77</f>
        <v>0</v>
      </c>
      <c r="L57" s="27">
        <f>'LEMBAR PENILAIAN'!R77</f>
        <v>0</v>
      </c>
      <c r="M57" s="27">
        <f>'LEMBAR PENILAIAN'!S77</f>
        <v>0</v>
      </c>
      <c r="N57" s="27">
        <f>'LEMBAR PENILAIAN'!T77</f>
        <v>0</v>
      </c>
      <c r="O57" s="27">
        <f>'LEMBAR PENILAIAN'!U77</f>
        <v>0</v>
      </c>
      <c r="P57" s="27">
        <f>'LEMBAR PENILAIAN'!V77</f>
        <v>0</v>
      </c>
      <c r="Q57" s="27">
        <f>'LEMBAR PENILAIAN'!W77</f>
        <v>0</v>
      </c>
      <c r="R57" s="27">
        <f>'LEMBAR PENILAIAN'!X77</f>
        <v>0</v>
      </c>
      <c r="S57" s="27">
        <f>'LEMBAR PENILAIAN'!Y77</f>
        <v>0</v>
      </c>
      <c r="T57" s="27">
        <f>'LEMBAR PENILAIAN'!Z77</f>
        <v>0</v>
      </c>
      <c r="U57" s="27">
        <f>'LEMBAR PENILAIAN'!AA77</f>
        <v>0</v>
      </c>
    </row>
    <row r="58" spans="1:21" x14ac:dyDescent="0.35">
      <c r="A58" s="58"/>
      <c r="B58" s="57">
        <v>6</v>
      </c>
      <c r="C58" s="11">
        <v>1</v>
      </c>
      <c r="D58" s="27" t="b">
        <f>'LEMBAR PENILAIAN'!J78</f>
        <v>1</v>
      </c>
      <c r="E58" s="27" t="b">
        <f>'LEMBAR PENILAIAN'!K78</f>
        <v>1</v>
      </c>
      <c r="F58" s="27">
        <f>'LEMBAR PENILAIAN'!L78</f>
        <v>0</v>
      </c>
      <c r="G58" s="27">
        <f>'LEMBAR PENILAIAN'!M78</f>
        <v>0</v>
      </c>
      <c r="H58" s="27">
        <f>'LEMBAR PENILAIAN'!N78</f>
        <v>0</v>
      </c>
      <c r="I58" s="27">
        <f>'LEMBAR PENILAIAN'!O78</f>
        <v>0</v>
      </c>
      <c r="J58" s="27">
        <f>'LEMBAR PENILAIAN'!P78</f>
        <v>0</v>
      </c>
      <c r="K58" s="27">
        <f>'LEMBAR PENILAIAN'!Q78</f>
        <v>0</v>
      </c>
      <c r="L58" s="27">
        <f>'LEMBAR PENILAIAN'!R78</f>
        <v>0</v>
      </c>
      <c r="M58" s="27">
        <f>'LEMBAR PENILAIAN'!S78</f>
        <v>0</v>
      </c>
      <c r="N58" s="27">
        <f>'LEMBAR PENILAIAN'!T78</f>
        <v>0</v>
      </c>
      <c r="O58" s="27">
        <f>'LEMBAR PENILAIAN'!U78</f>
        <v>0</v>
      </c>
      <c r="P58" s="27">
        <f>'LEMBAR PENILAIAN'!V78</f>
        <v>0</v>
      </c>
      <c r="Q58" s="27">
        <f>'LEMBAR PENILAIAN'!W78</f>
        <v>0</v>
      </c>
      <c r="R58" s="27">
        <f>'LEMBAR PENILAIAN'!X78</f>
        <v>0</v>
      </c>
      <c r="S58" s="27">
        <f>'LEMBAR PENILAIAN'!Y78</f>
        <v>0</v>
      </c>
      <c r="T58" s="27">
        <f>'LEMBAR PENILAIAN'!Z78</f>
        <v>0</v>
      </c>
      <c r="U58" s="27">
        <f>'LEMBAR PENILAIAN'!AA78</f>
        <v>0</v>
      </c>
    </row>
    <row r="59" spans="1:21" x14ac:dyDescent="0.35">
      <c r="A59" s="58"/>
      <c r="B59" s="58"/>
      <c r="C59" s="11">
        <v>2</v>
      </c>
      <c r="D59" s="27" t="b">
        <f>'LEMBAR PENILAIAN'!J79</f>
        <v>1</v>
      </c>
      <c r="E59" s="27" t="b">
        <f>'LEMBAR PENILAIAN'!K79</f>
        <v>1</v>
      </c>
      <c r="F59" s="27">
        <f>'LEMBAR PENILAIAN'!L79</f>
        <v>0</v>
      </c>
      <c r="G59" s="27">
        <f>'LEMBAR PENILAIAN'!M79</f>
        <v>0</v>
      </c>
      <c r="H59" s="27">
        <f>'LEMBAR PENILAIAN'!N79</f>
        <v>0</v>
      </c>
      <c r="I59" s="27">
        <f>'LEMBAR PENILAIAN'!O79</f>
        <v>0</v>
      </c>
      <c r="J59" s="27">
        <f>'LEMBAR PENILAIAN'!P79</f>
        <v>0</v>
      </c>
      <c r="K59" s="27">
        <f>'LEMBAR PENILAIAN'!Q79</f>
        <v>0</v>
      </c>
      <c r="L59" s="27">
        <f>'LEMBAR PENILAIAN'!R79</f>
        <v>0</v>
      </c>
      <c r="M59" s="27">
        <f>'LEMBAR PENILAIAN'!S79</f>
        <v>0</v>
      </c>
      <c r="N59" s="27">
        <f>'LEMBAR PENILAIAN'!T79</f>
        <v>0</v>
      </c>
      <c r="O59" s="27">
        <f>'LEMBAR PENILAIAN'!U79</f>
        <v>0</v>
      </c>
      <c r="P59" s="27">
        <f>'LEMBAR PENILAIAN'!V79</f>
        <v>0</v>
      </c>
      <c r="Q59" s="27">
        <f>'LEMBAR PENILAIAN'!W79</f>
        <v>0</v>
      </c>
      <c r="R59" s="27">
        <f>'LEMBAR PENILAIAN'!X79</f>
        <v>0</v>
      </c>
      <c r="S59" s="27">
        <f>'LEMBAR PENILAIAN'!Y79</f>
        <v>0</v>
      </c>
      <c r="T59" s="27">
        <f>'LEMBAR PENILAIAN'!Z79</f>
        <v>0</v>
      </c>
      <c r="U59" s="27">
        <f>'LEMBAR PENILAIAN'!AA79</f>
        <v>0</v>
      </c>
    </row>
    <row r="60" spans="1:21" x14ac:dyDescent="0.35">
      <c r="A60" s="58"/>
      <c r="B60" s="58"/>
      <c r="C60" s="11">
        <v>3</v>
      </c>
      <c r="D60" s="27" t="b">
        <f>'LEMBAR PENILAIAN'!J80</f>
        <v>1</v>
      </c>
      <c r="E60" s="27" t="b">
        <f>'LEMBAR PENILAIAN'!K80</f>
        <v>1</v>
      </c>
      <c r="F60" s="27">
        <f>'LEMBAR PENILAIAN'!L80</f>
        <v>0</v>
      </c>
      <c r="G60" s="27">
        <f>'LEMBAR PENILAIAN'!M80</f>
        <v>0</v>
      </c>
      <c r="H60" s="27">
        <f>'LEMBAR PENILAIAN'!N80</f>
        <v>0</v>
      </c>
      <c r="I60" s="27">
        <f>'LEMBAR PENILAIAN'!O80</f>
        <v>0</v>
      </c>
      <c r="J60" s="27">
        <f>'LEMBAR PENILAIAN'!P80</f>
        <v>0</v>
      </c>
      <c r="K60" s="27">
        <f>'LEMBAR PENILAIAN'!Q80</f>
        <v>0</v>
      </c>
      <c r="L60" s="27">
        <f>'LEMBAR PENILAIAN'!R80</f>
        <v>0</v>
      </c>
      <c r="M60" s="27">
        <f>'LEMBAR PENILAIAN'!S80</f>
        <v>0</v>
      </c>
      <c r="N60" s="27">
        <f>'LEMBAR PENILAIAN'!T80</f>
        <v>0</v>
      </c>
      <c r="O60" s="27">
        <f>'LEMBAR PENILAIAN'!U80</f>
        <v>0</v>
      </c>
      <c r="P60" s="27">
        <f>'LEMBAR PENILAIAN'!V80</f>
        <v>0</v>
      </c>
      <c r="Q60" s="27">
        <f>'LEMBAR PENILAIAN'!W80</f>
        <v>0</v>
      </c>
      <c r="R60" s="27">
        <f>'LEMBAR PENILAIAN'!X80</f>
        <v>0</v>
      </c>
      <c r="S60" s="27">
        <f>'LEMBAR PENILAIAN'!Y80</f>
        <v>0</v>
      </c>
      <c r="T60" s="27">
        <f>'LEMBAR PENILAIAN'!Z80</f>
        <v>0</v>
      </c>
      <c r="U60" s="27">
        <f>'LEMBAR PENILAIAN'!AA80</f>
        <v>0</v>
      </c>
    </row>
    <row r="61" spans="1:21" x14ac:dyDescent="0.35">
      <c r="A61" s="58"/>
      <c r="B61" s="58"/>
      <c r="C61" s="11">
        <v>4</v>
      </c>
      <c r="D61" s="27" t="b">
        <f>'LEMBAR PENILAIAN'!J81</f>
        <v>1</v>
      </c>
      <c r="E61" s="27" t="b">
        <f>'LEMBAR PENILAIAN'!K81</f>
        <v>1</v>
      </c>
      <c r="F61" s="27">
        <f>'LEMBAR PENILAIAN'!L81</f>
        <v>0</v>
      </c>
      <c r="G61" s="27">
        <f>'LEMBAR PENILAIAN'!M81</f>
        <v>0</v>
      </c>
      <c r="H61" s="27">
        <f>'LEMBAR PENILAIAN'!N81</f>
        <v>0</v>
      </c>
      <c r="I61" s="27">
        <f>'LEMBAR PENILAIAN'!O81</f>
        <v>0</v>
      </c>
      <c r="J61" s="27">
        <f>'LEMBAR PENILAIAN'!P81</f>
        <v>0</v>
      </c>
      <c r="K61" s="27">
        <f>'LEMBAR PENILAIAN'!Q81</f>
        <v>0</v>
      </c>
      <c r="L61" s="27">
        <f>'LEMBAR PENILAIAN'!R81</f>
        <v>0</v>
      </c>
      <c r="M61" s="27">
        <f>'LEMBAR PENILAIAN'!S81</f>
        <v>0</v>
      </c>
      <c r="N61" s="27">
        <f>'LEMBAR PENILAIAN'!T81</f>
        <v>0</v>
      </c>
      <c r="O61" s="27">
        <f>'LEMBAR PENILAIAN'!U81</f>
        <v>0</v>
      </c>
      <c r="P61" s="27">
        <f>'LEMBAR PENILAIAN'!V81</f>
        <v>0</v>
      </c>
      <c r="Q61" s="27">
        <f>'LEMBAR PENILAIAN'!W81</f>
        <v>0</v>
      </c>
      <c r="R61" s="27">
        <f>'LEMBAR PENILAIAN'!X81</f>
        <v>0</v>
      </c>
      <c r="S61" s="27">
        <f>'LEMBAR PENILAIAN'!Y81</f>
        <v>0</v>
      </c>
      <c r="T61" s="27">
        <f>'LEMBAR PENILAIAN'!Z81</f>
        <v>0</v>
      </c>
      <c r="U61" s="27">
        <f>'LEMBAR PENILAIAN'!AA81</f>
        <v>0</v>
      </c>
    </row>
    <row r="62" spans="1:21" x14ac:dyDescent="0.35">
      <c r="A62" s="58"/>
      <c r="B62" s="58"/>
      <c r="C62" s="11">
        <v>5</v>
      </c>
      <c r="D62" s="27" t="b">
        <f>'LEMBAR PENILAIAN'!J82</f>
        <v>0</v>
      </c>
      <c r="E62" s="27" t="b">
        <f>'LEMBAR PENILAIAN'!K82</f>
        <v>1</v>
      </c>
      <c r="F62" s="27">
        <f>'LEMBAR PENILAIAN'!L82</f>
        <v>0</v>
      </c>
      <c r="G62" s="27">
        <f>'LEMBAR PENILAIAN'!M82</f>
        <v>0</v>
      </c>
      <c r="H62" s="27">
        <f>'LEMBAR PENILAIAN'!N82</f>
        <v>0</v>
      </c>
      <c r="I62" s="27">
        <f>'LEMBAR PENILAIAN'!O82</f>
        <v>0</v>
      </c>
      <c r="J62" s="27">
        <f>'LEMBAR PENILAIAN'!P82</f>
        <v>0</v>
      </c>
      <c r="K62" s="27">
        <f>'LEMBAR PENILAIAN'!Q82</f>
        <v>0</v>
      </c>
      <c r="L62" s="27">
        <f>'LEMBAR PENILAIAN'!R82</f>
        <v>0</v>
      </c>
      <c r="M62" s="27">
        <f>'LEMBAR PENILAIAN'!S82</f>
        <v>0</v>
      </c>
      <c r="N62" s="27">
        <f>'LEMBAR PENILAIAN'!T82</f>
        <v>0</v>
      </c>
      <c r="O62" s="27">
        <f>'LEMBAR PENILAIAN'!U82</f>
        <v>0</v>
      </c>
      <c r="P62" s="27">
        <f>'LEMBAR PENILAIAN'!V82</f>
        <v>0</v>
      </c>
      <c r="Q62" s="27">
        <f>'LEMBAR PENILAIAN'!W82</f>
        <v>0</v>
      </c>
      <c r="R62" s="27">
        <f>'LEMBAR PENILAIAN'!X82</f>
        <v>0</v>
      </c>
      <c r="S62" s="27">
        <f>'LEMBAR PENILAIAN'!Y82</f>
        <v>0</v>
      </c>
      <c r="T62" s="27">
        <f>'LEMBAR PENILAIAN'!Z82</f>
        <v>0</v>
      </c>
      <c r="U62" s="27">
        <f>'LEMBAR PENILAIAN'!AA82</f>
        <v>0</v>
      </c>
    </row>
    <row r="63" spans="1:21" x14ac:dyDescent="0.35">
      <c r="A63" s="58"/>
      <c r="B63" s="58"/>
      <c r="C63" s="11">
        <v>6</v>
      </c>
      <c r="D63" s="27" t="b">
        <f>'LEMBAR PENILAIAN'!J83</f>
        <v>0</v>
      </c>
      <c r="E63" s="27" t="b">
        <f>'LEMBAR PENILAIAN'!K83</f>
        <v>1</v>
      </c>
      <c r="F63" s="27">
        <f>'LEMBAR PENILAIAN'!L83</f>
        <v>0</v>
      </c>
      <c r="G63" s="27">
        <f>'LEMBAR PENILAIAN'!M83</f>
        <v>0</v>
      </c>
      <c r="H63" s="27">
        <f>'LEMBAR PENILAIAN'!N83</f>
        <v>0</v>
      </c>
      <c r="I63" s="27">
        <f>'LEMBAR PENILAIAN'!O83</f>
        <v>0</v>
      </c>
      <c r="J63" s="27">
        <f>'LEMBAR PENILAIAN'!P83</f>
        <v>0</v>
      </c>
      <c r="K63" s="27">
        <f>'LEMBAR PENILAIAN'!Q83</f>
        <v>0</v>
      </c>
      <c r="L63" s="27">
        <f>'LEMBAR PENILAIAN'!R83</f>
        <v>0</v>
      </c>
      <c r="M63" s="27">
        <f>'LEMBAR PENILAIAN'!S83</f>
        <v>0</v>
      </c>
      <c r="N63" s="27">
        <f>'LEMBAR PENILAIAN'!T83</f>
        <v>0</v>
      </c>
      <c r="O63" s="27">
        <f>'LEMBAR PENILAIAN'!U83</f>
        <v>0</v>
      </c>
      <c r="P63" s="27">
        <f>'LEMBAR PENILAIAN'!V83</f>
        <v>0</v>
      </c>
      <c r="Q63" s="27">
        <f>'LEMBAR PENILAIAN'!W83</f>
        <v>0</v>
      </c>
      <c r="R63" s="27">
        <f>'LEMBAR PENILAIAN'!X83</f>
        <v>0</v>
      </c>
      <c r="S63" s="27">
        <f>'LEMBAR PENILAIAN'!Y83</f>
        <v>0</v>
      </c>
      <c r="T63" s="27">
        <f>'LEMBAR PENILAIAN'!Z83</f>
        <v>0</v>
      </c>
      <c r="U63" s="27">
        <f>'LEMBAR PENILAIAN'!AA83</f>
        <v>0</v>
      </c>
    </row>
    <row r="64" spans="1:21" x14ac:dyDescent="0.35">
      <c r="A64" s="58"/>
      <c r="B64" s="58"/>
      <c r="C64" s="11">
        <v>7</v>
      </c>
      <c r="D64" s="27" t="b">
        <f>'LEMBAR PENILAIAN'!J84</f>
        <v>1</v>
      </c>
      <c r="E64" s="27" t="b">
        <f>'LEMBAR PENILAIAN'!K84</f>
        <v>1</v>
      </c>
      <c r="F64" s="27">
        <f>'LEMBAR PENILAIAN'!L84</f>
        <v>0</v>
      </c>
      <c r="G64" s="27">
        <f>'LEMBAR PENILAIAN'!M84</f>
        <v>0</v>
      </c>
      <c r="H64" s="27">
        <f>'LEMBAR PENILAIAN'!N84</f>
        <v>0</v>
      </c>
      <c r="I64" s="27">
        <f>'LEMBAR PENILAIAN'!O84</f>
        <v>0</v>
      </c>
      <c r="J64" s="27">
        <f>'LEMBAR PENILAIAN'!P84</f>
        <v>0</v>
      </c>
      <c r="K64" s="27">
        <f>'LEMBAR PENILAIAN'!Q84</f>
        <v>0</v>
      </c>
      <c r="L64" s="27">
        <f>'LEMBAR PENILAIAN'!R84</f>
        <v>0</v>
      </c>
      <c r="M64" s="27">
        <f>'LEMBAR PENILAIAN'!S84</f>
        <v>0</v>
      </c>
      <c r="N64" s="27">
        <f>'LEMBAR PENILAIAN'!T84</f>
        <v>0</v>
      </c>
      <c r="O64" s="27">
        <f>'LEMBAR PENILAIAN'!U84</f>
        <v>0</v>
      </c>
      <c r="P64" s="27">
        <f>'LEMBAR PENILAIAN'!V84</f>
        <v>0</v>
      </c>
      <c r="Q64" s="27">
        <f>'LEMBAR PENILAIAN'!W84</f>
        <v>0</v>
      </c>
      <c r="R64" s="27">
        <f>'LEMBAR PENILAIAN'!X84</f>
        <v>0</v>
      </c>
      <c r="S64" s="27">
        <f>'LEMBAR PENILAIAN'!Y84</f>
        <v>0</v>
      </c>
      <c r="T64" s="27">
        <f>'LEMBAR PENILAIAN'!Z84</f>
        <v>0</v>
      </c>
      <c r="U64" s="27">
        <f>'LEMBAR PENILAIAN'!AA84</f>
        <v>0</v>
      </c>
    </row>
    <row r="65" spans="1:21" x14ac:dyDescent="0.35">
      <c r="A65" s="58"/>
      <c r="B65" s="58"/>
      <c r="C65" s="11">
        <v>8</v>
      </c>
      <c r="D65" s="27" t="b">
        <f>'LEMBAR PENILAIAN'!J85</f>
        <v>1</v>
      </c>
      <c r="E65" s="27" t="b">
        <f>'LEMBAR PENILAIAN'!K85</f>
        <v>1</v>
      </c>
      <c r="F65" s="27">
        <f>'LEMBAR PENILAIAN'!L85</f>
        <v>0</v>
      </c>
      <c r="G65" s="27">
        <f>'LEMBAR PENILAIAN'!M85</f>
        <v>0</v>
      </c>
      <c r="H65" s="27">
        <f>'LEMBAR PENILAIAN'!N85</f>
        <v>0</v>
      </c>
      <c r="I65" s="27">
        <f>'LEMBAR PENILAIAN'!O85</f>
        <v>0</v>
      </c>
      <c r="J65" s="27">
        <f>'LEMBAR PENILAIAN'!P85</f>
        <v>0</v>
      </c>
      <c r="K65" s="27">
        <f>'LEMBAR PENILAIAN'!Q85</f>
        <v>0</v>
      </c>
      <c r="L65" s="27">
        <f>'LEMBAR PENILAIAN'!R85</f>
        <v>0</v>
      </c>
      <c r="M65" s="27">
        <f>'LEMBAR PENILAIAN'!S85</f>
        <v>0</v>
      </c>
      <c r="N65" s="27">
        <f>'LEMBAR PENILAIAN'!T85</f>
        <v>0</v>
      </c>
      <c r="O65" s="27">
        <f>'LEMBAR PENILAIAN'!U85</f>
        <v>0</v>
      </c>
      <c r="P65" s="27">
        <f>'LEMBAR PENILAIAN'!V85</f>
        <v>0</v>
      </c>
      <c r="Q65" s="27">
        <f>'LEMBAR PENILAIAN'!W85</f>
        <v>0</v>
      </c>
      <c r="R65" s="27">
        <f>'LEMBAR PENILAIAN'!X85</f>
        <v>0</v>
      </c>
      <c r="S65" s="27">
        <f>'LEMBAR PENILAIAN'!Y85</f>
        <v>0</v>
      </c>
      <c r="T65" s="27">
        <f>'LEMBAR PENILAIAN'!Z85</f>
        <v>0</v>
      </c>
      <c r="U65" s="27">
        <f>'LEMBAR PENILAIAN'!AA85</f>
        <v>0</v>
      </c>
    </row>
    <row r="66" spans="1:21" x14ac:dyDescent="0.35">
      <c r="A66" s="58"/>
      <c r="B66" s="58"/>
      <c r="C66" s="11">
        <v>9</v>
      </c>
      <c r="D66" s="27" t="b">
        <f>'LEMBAR PENILAIAN'!J86</f>
        <v>1</v>
      </c>
      <c r="E66" s="27" t="b">
        <f>'LEMBAR PENILAIAN'!K86</f>
        <v>1</v>
      </c>
      <c r="F66" s="27">
        <f>'LEMBAR PENILAIAN'!L86</f>
        <v>0</v>
      </c>
      <c r="G66" s="27">
        <f>'LEMBAR PENILAIAN'!M86</f>
        <v>0</v>
      </c>
      <c r="H66" s="27">
        <f>'LEMBAR PENILAIAN'!N86</f>
        <v>0</v>
      </c>
      <c r="I66" s="27">
        <f>'LEMBAR PENILAIAN'!O86</f>
        <v>0</v>
      </c>
      <c r="J66" s="27">
        <f>'LEMBAR PENILAIAN'!P86</f>
        <v>0</v>
      </c>
      <c r="K66" s="27">
        <f>'LEMBAR PENILAIAN'!Q86</f>
        <v>0</v>
      </c>
      <c r="L66" s="27">
        <f>'LEMBAR PENILAIAN'!R86</f>
        <v>0</v>
      </c>
      <c r="M66" s="27">
        <f>'LEMBAR PENILAIAN'!S86</f>
        <v>0</v>
      </c>
      <c r="N66" s="27">
        <f>'LEMBAR PENILAIAN'!T86</f>
        <v>0</v>
      </c>
      <c r="O66" s="27">
        <f>'LEMBAR PENILAIAN'!U86</f>
        <v>0</v>
      </c>
      <c r="P66" s="27">
        <f>'LEMBAR PENILAIAN'!V86</f>
        <v>0</v>
      </c>
      <c r="Q66" s="27">
        <f>'LEMBAR PENILAIAN'!W86</f>
        <v>0</v>
      </c>
      <c r="R66" s="27">
        <f>'LEMBAR PENILAIAN'!X86</f>
        <v>0</v>
      </c>
      <c r="S66" s="27">
        <f>'LEMBAR PENILAIAN'!Y86</f>
        <v>0</v>
      </c>
      <c r="T66" s="27">
        <f>'LEMBAR PENILAIAN'!Z86</f>
        <v>0</v>
      </c>
      <c r="U66" s="27">
        <f>'LEMBAR PENILAIAN'!AA86</f>
        <v>0</v>
      </c>
    </row>
    <row r="67" spans="1:21" x14ac:dyDescent="0.35">
      <c r="A67" s="58"/>
      <c r="B67" s="59"/>
      <c r="C67" s="11">
        <v>10</v>
      </c>
      <c r="D67" s="27" t="b">
        <f>'LEMBAR PENILAIAN'!J87</f>
        <v>1</v>
      </c>
      <c r="E67" s="27" t="b">
        <f>'LEMBAR PENILAIAN'!K87</f>
        <v>1</v>
      </c>
      <c r="F67" s="27">
        <f>'LEMBAR PENILAIAN'!L87</f>
        <v>0</v>
      </c>
      <c r="G67" s="27">
        <f>'LEMBAR PENILAIAN'!M87</f>
        <v>0</v>
      </c>
      <c r="H67" s="27">
        <f>'LEMBAR PENILAIAN'!N87</f>
        <v>0</v>
      </c>
      <c r="I67" s="27">
        <f>'LEMBAR PENILAIAN'!O87</f>
        <v>0</v>
      </c>
      <c r="J67" s="27">
        <f>'LEMBAR PENILAIAN'!P87</f>
        <v>0</v>
      </c>
      <c r="K67" s="27">
        <f>'LEMBAR PENILAIAN'!Q87</f>
        <v>0</v>
      </c>
      <c r="L67" s="27">
        <f>'LEMBAR PENILAIAN'!R87</f>
        <v>0</v>
      </c>
      <c r="M67" s="27">
        <f>'LEMBAR PENILAIAN'!S87</f>
        <v>0</v>
      </c>
      <c r="N67" s="27">
        <f>'LEMBAR PENILAIAN'!T87</f>
        <v>0</v>
      </c>
      <c r="O67" s="27">
        <f>'LEMBAR PENILAIAN'!U87</f>
        <v>0</v>
      </c>
      <c r="P67" s="27">
        <f>'LEMBAR PENILAIAN'!V87</f>
        <v>0</v>
      </c>
      <c r="Q67" s="27">
        <f>'LEMBAR PENILAIAN'!W87</f>
        <v>0</v>
      </c>
      <c r="R67" s="27">
        <f>'LEMBAR PENILAIAN'!X87</f>
        <v>0</v>
      </c>
      <c r="S67" s="27">
        <f>'LEMBAR PENILAIAN'!Y87</f>
        <v>0</v>
      </c>
      <c r="T67" s="27">
        <f>'LEMBAR PENILAIAN'!Z87</f>
        <v>0</v>
      </c>
      <c r="U67" s="27">
        <f>'LEMBAR PENILAIAN'!AA87</f>
        <v>0</v>
      </c>
    </row>
    <row r="68" spans="1:21" x14ac:dyDescent="0.35">
      <c r="A68" s="58"/>
      <c r="B68" s="57">
        <v>7</v>
      </c>
      <c r="C68" s="11">
        <v>1</v>
      </c>
      <c r="D68" s="27" t="b">
        <f>'LEMBAR PENILAIAN'!J88</f>
        <v>1</v>
      </c>
      <c r="E68" s="27" t="b">
        <f>'LEMBAR PENILAIAN'!K88</f>
        <v>1</v>
      </c>
      <c r="F68" s="27">
        <f>'LEMBAR PENILAIAN'!L88</f>
        <v>0</v>
      </c>
      <c r="G68" s="27">
        <f>'LEMBAR PENILAIAN'!M88</f>
        <v>0</v>
      </c>
      <c r="H68" s="27">
        <f>'LEMBAR PENILAIAN'!N88</f>
        <v>0</v>
      </c>
      <c r="I68" s="27">
        <f>'LEMBAR PENILAIAN'!O88</f>
        <v>0</v>
      </c>
      <c r="J68" s="27">
        <f>'LEMBAR PENILAIAN'!P88</f>
        <v>0</v>
      </c>
      <c r="K68" s="27">
        <f>'LEMBAR PENILAIAN'!Q88</f>
        <v>0</v>
      </c>
      <c r="L68" s="27">
        <f>'LEMBAR PENILAIAN'!R88</f>
        <v>0</v>
      </c>
      <c r="M68" s="27">
        <f>'LEMBAR PENILAIAN'!S88</f>
        <v>0</v>
      </c>
      <c r="N68" s="27">
        <f>'LEMBAR PENILAIAN'!T88</f>
        <v>0</v>
      </c>
      <c r="O68" s="27">
        <f>'LEMBAR PENILAIAN'!U88</f>
        <v>0</v>
      </c>
      <c r="P68" s="27">
        <f>'LEMBAR PENILAIAN'!V88</f>
        <v>0</v>
      </c>
      <c r="Q68" s="27">
        <f>'LEMBAR PENILAIAN'!W88</f>
        <v>0</v>
      </c>
      <c r="R68" s="27">
        <f>'LEMBAR PENILAIAN'!X88</f>
        <v>0</v>
      </c>
      <c r="S68" s="27">
        <f>'LEMBAR PENILAIAN'!Y88</f>
        <v>0</v>
      </c>
      <c r="T68" s="27">
        <f>'LEMBAR PENILAIAN'!Z88</f>
        <v>0</v>
      </c>
      <c r="U68" s="27">
        <f>'LEMBAR PENILAIAN'!AA88</f>
        <v>0</v>
      </c>
    </row>
    <row r="69" spans="1:21" x14ac:dyDescent="0.35">
      <c r="A69" s="58"/>
      <c r="B69" s="58"/>
      <c r="C69" s="11">
        <v>2</v>
      </c>
      <c r="D69" s="27" t="b">
        <f>'LEMBAR PENILAIAN'!J89</f>
        <v>1</v>
      </c>
      <c r="E69" s="27" t="b">
        <f>'LEMBAR PENILAIAN'!K89</f>
        <v>1</v>
      </c>
      <c r="F69" s="27">
        <f>'LEMBAR PENILAIAN'!L89</f>
        <v>0</v>
      </c>
      <c r="G69" s="27">
        <f>'LEMBAR PENILAIAN'!M89</f>
        <v>0</v>
      </c>
      <c r="H69" s="27">
        <f>'LEMBAR PENILAIAN'!N89</f>
        <v>0</v>
      </c>
      <c r="I69" s="27">
        <f>'LEMBAR PENILAIAN'!O89</f>
        <v>0</v>
      </c>
      <c r="J69" s="27">
        <f>'LEMBAR PENILAIAN'!P89</f>
        <v>0</v>
      </c>
      <c r="K69" s="27">
        <f>'LEMBAR PENILAIAN'!Q89</f>
        <v>0</v>
      </c>
      <c r="L69" s="27">
        <f>'LEMBAR PENILAIAN'!R89</f>
        <v>0</v>
      </c>
      <c r="M69" s="27">
        <f>'LEMBAR PENILAIAN'!S89</f>
        <v>0</v>
      </c>
      <c r="N69" s="27">
        <f>'LEMBAR PENILAIAN'!T89</f>
        <v>0</v>
      </c>
      <c r="O69" s="27">
        <f>'LEMBAR PENILAIAN'!U89</f>
        <v>0</v>
      </c>
      <c r="P69" s="27">
        <f>'LEMBAR PENILAIAN'!V89</f>
        <v>0</v>
      </c>
      <c r="Q69" s="27">
        <f>'LEMBAR PENILAIAN'!W89</f>
        <v>0</v>
      </c>
      <c r="R69" s="27">
        <f>'LEMBAR PENILAIAN'!X89</f>
        <v>0</v>
      </c>
      <c r="S69" s="27">
        <f>'LEMBAR PENILAIAN'!Y89</f>
        <v>0</v>
      </c>
      <c r="T69" s="27">
        <f>'LEMBAR PENILAIAN'!Z89</f>
        <v>0</v>
      </c>
      <c r="U69" s="27">
        <f>'LEMBAR PENILAIAN'!AA89</f>
        <v>0</v>
      </c>
    </row>
    <row r="70" spans="1:21" x14ac:dyDescent="0.35">
      <c r="A70" s="58"/>
      <c r="B70" s="58"/>
      <c r="C70" s="11">
        <v>3</v>
      </c>
      <c r="D70" s="27" t="b">
        <f>'LEMBAR PENILAIAN'!J90</f>
        <v>1</v>
      </c>
      <c r="E70" s="27" t="b">
        <f>'LEMBAR PENILAIAN'!K90</f>
        <v>1</v>
      </c>
      <c r="F70" s="27">
        <f>'LEMBAR PENILAIAN'!L90</f>
        <v>0</v>
      </c>
      <c r="G70" s="27">
        <f>'LEMBAR PENILAIAN'!M90</f>
        <v>0</v>
      </c>
      <c r="H70" s="27">
        <f>'LEMBAR PENILAIAN'!N90</f>
        <v>0</v>
      </c>
      <c r="I70" s="27">
        <f>'LEMBAR PENILAIAN'!O90</f>
        <v>0</v>
      </c>
      <c r="J70" s="27">
        <f>'LEMBAR PENILAIAN'!P90</f>
        <v>0</v>
      </c>
      <c r="K70" s="27">
        <f>'LEMBAR PENILAIAN'!Q90</f>
        <v>0</v>
      </c>
      <c r="L70" s="27">
        <f>'LEMBAR PENILAIAN'!R90</f>
        <v>0</v>
      </c>
      <c r="M70" s="27">
        <f>'LEMBAR PENILAIAN'!S90</f>
        <v>0</v>
      </c>
      <c r="N70" s="27">
        <f>'LEMBAR PENILAIAN'!T90</f>
        <v>0</v>
      </c>
      <c r="O70" s="27">
        <f>'LEMBAR PENILAIAN'!U90</f>
        <v>0</v>
      </c>
      <c r="P70" s="27">
        <f>'LEMBAR PENILAIAN'!V90</f>
        <v>0</v>
      </c>
      <c r="Q70" s="27">
        <f>'LEMBAR PENILAIAN'!W90</f>
        <v>0</v>
      </c>
      <c r="R70" s="27">
        <f>'LEMBAR PENILAIAN'!X90</f>
        <v>0</v>
      </c>
      <c r="S70" s="27">
        <f>'LEMBAR PENILAIAN'!Y90</f>
        <v>0</v>
      </c>
      <c r="T70" s="27">
        <f>'LEMBAR PENILAIAN'!Z90</f>
        <v>0</v>
      </c>
      <c r="U70" s="27">
        <f>'LEMBAR PENILAIAN'!AA90</f>
        <v>0</v>
      </c>
    </row>
    <row r="71" spans="1:21" x14ac:dyDescent="0.35">
      <c r="A71" s="58"/>
      <c r="B71" s="58"/>
      <c r="C71" s="11">
        <v>4</v>
      </c>
      <c r="D71" s="27" t="b">
        <f>'LEMBAR PENILAIAN'!J91</f>
        <v>1</v>
      </c>
      <c r="E71" s="27" t="b">
        <f>'LEMBAR PENILAIAN'!K91</f>
        <v>1</v>
      </c>
      <c r="F71" s="27">
        <f>'LEMBAR PENILAIAN'!L91</f>
        <v>0</v>
      </c>
      <c r="G71" s="27">
        <f>'LEMBAR PENILAIAN'!M91</f>
        <v>0</v>
      </c>
      <c r="H71" s="27">
        <f>'LEMBAR PENILAIAN'!N91</f>
        <v>0</v>
      </c>
      <c r="I71" s="27">
        <f>'LEMBAR PENILAIAN'!O91</f>
        <v>0</v>
      </c>
      <c r="J71" s="27">
        <f>'LEMBAR PENILAIAN'!P91</f>
        <v>0</v>
      </c>
      <c r="K71" s="27">
        <f>'LEMBAR PENILAIAN'!Q91</f>
        <v>0</v>
      </c>
      <c r="L71" s="27">
        <f>'LEMBAR PENILAIAN'!R91</f>
        <v>0</v>
      </c>
      <c r="M71" s="27">
        <f>'LEMBAR PENILAIAN'!S91</f>
        <v>0</v>
      </c>
      <c r="N71" s="27">
        <f>'LEMBAR PENILAIAN'!T91</f>
        <v>0</v>
      </c>
      <c r="O71" s="27">
        <f>'LEMBAR PENILAIAN'!U91</f>
        <v>0</v>
      </c>
      <c r="P71" s="27">
        <f>'LEMBAR PENILAIAN'!V91</f>
        <v>0</v>
      </c>
      <c r="Q71" s="27">
        <f>'LEMBAR PENILAIAN'!W91</f>
        <v>0</v>
      </c>
      <c r="R71" s="27">
        <f>'LEMBAR PENILAIAN'!X91</f>
        <v>0</v>
      </c>
      <c r="S71" s="27">
        <f>'LEMBAR PENILAIAN'!Y91</f>
        <v>0</v>
      </c>
      <c r="T71" s="27">
        <f>'LEMBAR PENILAIAN'!Z91</f>
        <v>0</v>
      </c>
      <c r="U71" s="27">
        <f>'LEMBAR PENILAIAN'!AA91</f>
        <v>0</v>
      </c>
    </row>
    <row r="72" spans="1:21" x14ac:dyDescent="0.35">
      <c r="A72" s="58"/>
      <c r="B72" s="58"/>
      <c r="C72" s="11">
        <v>5</v>
      </c>
      <c r="D72" s="27" t="b">
        <f>'LEMBAR PENILAIAN'!J92</f>
        <v>0</v>
      </c>
      <c r="E72" s="27" t="b">
        <f>'LEMBAR PENILAIAN'!K92</f>
        <v>1</v>
      </c>
      <c r="F72" s="27">
        <f>'LEMBAR PENILAIAN'!L92</f>
        <v>0</v>
      </c>
      <c r="G72" s="27">
        <f>'LEMBAR PENILAIAN'!M92</f>
        <v>0</v>
      </c>
      <c r="H72" s="27">
        <f>'LEMBAR PENILAIAN'!N92</f>
        <v>0</v>
      </c>
      <c r="I72" s="27">
        <f>'LEMBAR PENILAIAN'!O92</f>
        <v>0</v>
      </c>
      <c r="J72" s="27">
        <f>'LEMBAR PENILAIAN'!P92</f>
        <v>0</v>
      </c>
      <c r="K72" s="27">
        <f>'LEMBAR PENILAIAN'!Q92</f>
        <v>0</v>
      </c>
      <c r="L72" s="27">
        <f>'LEMBAR PENILAIAN'!R92</f>
        <v>0</v>
      </c>
      <c r="M72" s="27">
        <f>'LEMBAR PENILAIAN'!S92</f>
        <v>0</v>
      </c>
      <c r="N72" s="27">
        <f>'LEMBAR PENILAIAN'!T92</f>
        <v>0</v>
      </c>
      <c r="O72" s="27">
        <f>'LEMBAR PENILAIAN'!U92</f>
        <v>0</v>
      </c>
      <c r="P72" s="27">
        <f>'LEMBAR PENILAIAN'!V92</f>
        <v>0</v>
      </c>
      <c r="Q72" s="27">
        <f>'LEMBAR PENILAIAN'!W92</f>
        <v>0</v>
      </c>
      <c r="R72" s="27">
        <f>'LEMBAR PENILAIAN'!X92</f>
        <v>0</v>
      </c>
      <c r="S72" s="27">
        <f>'LEMBAR PENILAIAN'!Y92</f>
        <v>0</v>
      </c>
      <c r="T72" s="27">
        <f>'LEMBAR PENILAIAN'!Z92</f>
        <v>0</v>
      </c>
      <c r="U72" s="27">
        <f>'LEMBAR PENILAIAN'!AA92</f>
        <v>0</v>
      </c>
    </row>
    <row r="73" spans="1:21" x14ac:dyDescent="0.35">
      <c r="A73" s="58"/>
      <c r="B73" s="58"/>
      <c r="C73" s="11">
        <v>6</v>
      </c>
      <c r="D73" s="27" t="b">
        <f>'LEMBAR PENILAIAN'!J93</f>
        <v>0</v>
      </c>
      <c r="E73" s="27" t="b">
        <f>'LEMBAR PENILAIAN'!K93</f>
        <v>1</v>
      </c>
      <c r="F73" s="27">
        <f>'LEMBAR PENILAIAN'!L93</f>
        <v>0</v>
      </c>
      <c r="G73" s="27">
        <f>'LEMBAR PENILAIAN'!M93</f>
        <v>0</v>
      </c>
      <c r="H73" s="27">
        <f>'LEMBAR PENILAIAN'!N93</f>
        <v>0</v>
      </c>
      <c r="I73" s="27">
        <f>'LEMBAR PENILAIAN'!O93</f>
        <v>0</v>
      </c>
      <c r="J73" s="27">
        <f>'LEMBAR PENILAIAN'!P93</f>
        <v>0</v>
      </c>
      <c r="K73" s="27">
        <f>'LEMBAR PENILAIAN'!Q93</f>
        <v>0</v>
      </c>
      <c r="L73" s="27">
        <f>'LEMBAR PENILAIAN'!R93</f>
        <v>0</v>
      </c>
      <c r="M73" s="27">
        <f>'LEMBAR PENILAIAN'!S93</f>
        <v>0</v>
      </c>
      <c r="N73" s="27">
        <f>'LEMBAR PENILAIAN'!T93</f>
        <v>0</v>
      </c>
      <c r="O73" s="27">
        <f>'LEMBAR PENILAIAN'!U93</f>
        <v>0</v>
      </c>
      <c r="P73" s="27">
        <f>'LEMBAR PENILAIAN'!V93</f>
        <v>0</v>
      </c>
      <c r="Q73" s="27">
        <f>'LEMBAR PENILAIAN'!W93</f>
        <v>0</v>
      </c>
      <c r="R73" s="27">
        <f>'LEMBAR PENILAIAN'!X93</f>
        <v>0</v>
      </c>
      <c r="S73" s="27">
        <f>'LEMBAR PENILAIAN'!Y93</f>
        <v>0</v>
      </c>
      <c r="T73" s="27">
        <f>'LEMBAR PENILAIAN'!Z93</f>
        <v>0</v>
      </c>
      <c r="U73" s="27">
        <f>'LEMBAR PENILAIAN'!AA93</f>
        <v>0</v>
      </c>
    </row>
    <row r="74" spans="1:21" x14ac:dyDescent="0.35">
      <c r="A74" s="58"/>
      <c r="B74" s="58"/>
      <c r="C74" s="11">
        <v>7</v>
      </c>
      <c r="D74" s="27" t="b">
        <f>'LEMBAR PENILAIAN'!J94</f>
        <v>1</v>
      </c>
      <c r="E74" s="27" t="b">
        <f>'LEMBAR PENILAIAN'!K94</f>
        <v>1</v>
      </c>
      <c r="F74" s="27">
        <f>'LEMBAR PENILAIAN'!L94</f>
        <v>0</v>
      </c>
      <c r="G74" s="27">
        <f>'LEMBAR PENILAIAN'!M94</f>
        <v>0</v>
      </c>
      <c r="H74" s="27">
        <f>'LEMBAR PENILAIAN'!N94</f>
        <v>0</v>
      </c>
      <c r="I74" s="27">
        <f>'LEMBAR PENILAIAN'!O94</f>
        <v>0</v>
      </c>
      <c r="J74" s="27">
        <f>'LEMBAR PENILAIAN'!P94</f>
        <v>0</v>
      </c>
      <c r="K74" s="27">
        <f>'LEMBAR PENILAIAN'!Q94</f>
        <v>0</v>
      </c>
      <c r="L74" s="27">
        <f>'LEMBAR PENILAIAN'!R94</f>
        <v>0</v>
      </c>
      <c r="M74" s="27">
        <f>'LEMBAR PENILAIAN'!S94</f>
        <v>0</v>
      </c>
      <c r="N74" s="27">
        <f>'LEMBAR PENILAIAN'!T94</f>
        <v>0</v>
      </c>
      <c r="O74" s="27">
        <f>'LEMBAR PENILAIAN'!U94</f>
        <v>0</v>
      </c>
      <c r="P74" s="27">
        <f>'LEMBAR PENILAIAN'!V94</f>
        <v>0</v>
      </c>
      <c r="Q74" s="27">
        <f>'LEMBAR PENILAIAN'!W94</f>
        <v>0</v>
      </c>
      <c r="R74" s="27">
        <f>'LEMBAR PENILAIAN'!X94</f>
        <v>0</v>
      </c>
      <c r="S74" s="27">
        <f>'LEMBAR PENILAIAN'!Y94</f>
        <v>0</v>
      </c>
      <c r="T74" s="27">
        <f>'LEMBAR PENILAIAN'!Z94</f>
        <v>0</v>
      </c>
      <c r="U74" s="27">
        <f>'LEMBAR PENILAIAN'!AA94</f>
        <v>0</v>
      </c>
    </row>
    <row r="75" spans="1:21" x14ac:dyDescent="0.35">
      <c r="A75" s="58"/>
      <c r="B75" s="58"/>
      <c r="C75" s="11">
        <v>8</v>
      </c>
      <c r="D75" s="27" t="b">
        <f>'LEMBAR PENILAIAN'!J95</f>
        <v>1</v>
      </c>
      <c r="E75" s="27" t="b">
        <f>'LEMBAR PENILAIAN'!K95</f>
        <v>1</v>
      </c>
      <c r="F75" s="27">
        <f>'LEMBAR PENILAIAN'!L95</f>
        <v>0</v>
      </c>
      <c r="G75" s="27">
        <f>'LEMBAR PENILAIAN'!M95</f>
        <v>0</v>
      </c>
      <c r="H75" s="27">
        <f>'LEMBAR PENILAIAN'!N95</f>
        <v>0</v>
      </c>
      <c r="I75" s="27">
        <f>'LEMBAR PENILAIAN'!O95</f>
        <v>0</v>
      </c>
      <c r="J75" s="27">
        <f>'LEMBAR PENILAIAN'!P95</f>
        <v>0</v>
      </c>
      <c r="K75" s="27">
        <f>'LEMBAR PENILAIAN'!Q95</f>
        <v>0</v>
      </c>
      <c r="L75" s="27">
        <f>'LEMBAR PENILAIAN'!R95</f>
        <v>0</v>
      </c>
      <c r="M75" s="27">
        <f>'LEMBAR PENILAIAN'!S95</f>
        <v>0</v>
      </c>
      <c r="N75" s="27">
        <f>'LEMBAR PENILAIAN'!T95</f>
        <v>0</v>
      </c>
      <c r="O75" s="27">
        <f>'LEMBAR PENILAIAN'!U95</f>
        <v>0</v>
      </c>
      <c r="P75" s="27">
        <f>'LEMBAR PENILAIAN'!V95</f>
        <v>0</v>
      </c>
      <c r="Q75" s="27">
        <f>'LEMBAR PENILAIAN'!W95</f>
        <v>0</v>
      </c>
      <c r="R75" s="27">
        <f>'LEMBAR PENILAIAN'!X95</f>
        <v>0</v>
      </c>
      <c r="S75" s="27">
        <f>'LEMBAR PENILAIAN'!Y95</f>
        <v>0</v>
      </c>
      <c r="T75" s="27">
        <f>'LEMBAR PENILAIAN'!Z95</f>
        <v>0</v>
      </c>
      <c r="U75" s="27">
        <f>'LEMBAR PENILAIAN'!AA95</f>
        <v>0</v>
      </c>
    </row>
    <row r="76" spans="1:21" x14ac:dyDescent="0.35">
      <c r="A76" s="58"/>
      <c r="B76" s="58"/>
      <c r="C76" s="11">
        <v>9</v>
      </c>
      <c r="D76" s="27" t="b">
        <f>'LEMBAR PENILAIAN'!J96</f>
        <v>1</v>
      </c>
      <c r="E76" s="27" t="b">
        <f>'LEMBAR PENILAIAN'!K96</f>
        <v>1</v>
      </c>
      <c r="F76" s="27">
        <f>'LEMBAR PENILAIAN'!L96</f>
        <v>0</v>
      </c>
      <c r="G76" s="27">
        <f>'LEMBAR PENILAIAN'!M96</f>
        <v>0</v>
      </c>
      <c r="H76" s="27">
        <f>'LEMBAR PENILAIAN'!N96</f>
        <v>0</v>
      </c>
      <c r="I76" s="27">
        <f>'LEMBAR PENILAIAN'!O96</f>
        <v>0</v>
      </c>
      <c r="J76" s="27">
        <f>'LEMBAR PENILAIAN'!P96</f>
        <v>0</v>
      </c>
      <c r="K76" s="27">
        <f>'LEMBAR PENILAIAN'!Q96</f>
        <v>0</v>
      </c>
      <c r="L76" s="27">
        <f>'LEMBAR PENILAIAN'!R96</f>
        <v>0</v>
      </c>
      <c r="M76" s="27">
        <f>'LEMBAR PENILAIAN'!S96</f>
        <v>0</v>
      </c>
      <c r="N76" s="27">
        <f>'LEMBAR PENILAIAN'!T96</f>
        <v>0</v>
      </c>
      <c r="O76" s="27">
        <f>'LEMBAR PENILAIAN'!U96</f>
        <v>0</v>
      </c>
      <c r="P76" s="27">
        <f>'LEMBAR PENILAIAN'!V96</f>
        <v>0</v>
      </c>
      <c r="Q76" s="27">
        <f>'LEMBAR PENILAIAN'!W96</f>
        <v>0</v>
      </c>
      <c r="R76" s="27">
        <f>'LEMBAR PENILAIAN'!X96</f>
        <v>0</v>
      </c>
      <c r="S76" s="27">
        <f>'LEMBAR PENILAIAN'!Y96</f>
        <v>0</v>
      </c>
      <c r="T76" s="27">
        <f>'LEMBAR PENILAIAN'!Z96</f>
        <v>0</v>
      </c>
      <c r="U76" s="27">
        <f>'LEMBAR PENILAIAN'!AA96</f>
        <v>0</v>
      </c>
    </row>
    <row r="77" spans="1:21" x14ac:dyDescent="0.35">
      <c r="A77" s="58"/>
      <c r="B77" s="59"/>
      <c r="C77" s="11">
        <v>10</v>
      </c>
      <c r="D77" s="27" t="b">
        <f>'LEMBAR PENILAIAN'!J97</f>
        <v>1</v>
      </c>
      <c r="E77" s="27" t="b">
        <f>'LEMBAR PENILAIAN'!K97</f>
        <v>1</v>
      </c>
      <c r="F77" s="27">
        <f>'LEMBAR PENILAIAN'!L97</f>
        <v>0</v>
      </c>
      <c r="G77" s="27">
        <f>'LEMBAR PENILAIAN'!M97</f>
        <v>0</v>
      </c>
      <c r="H77" s="27">
        <f>'LEMBAR PENILAIAN'!N97</f>
        <v>0</v>
      </c>
      <c r="I77" s="27">
        <f>'LEMBAR PENILAIAN'!O97</f>
        <v>0</v>
      </c>
      <c r="J77" s="27">
        <f>'LEMBAR PENILAIAN'!P97</f>
        <v>0</v>
      </c>
      <c r="K77" s="27">
        <f>'LEMBAR PENILAIAN'!Q97</f>
        <v>0</v>
      </c>
      <c r="L77" s="27">
        <f>'LEMBAR PENILAIAN'!R97</f>
        <v>0</v>
      </c>
      <c r="M77" s="27">
        <f>'LEMBAR PENILAIAN'!S97</f>
        <v>0</v>
      </c>
      <c r="N77" s="27">
        <f>'LEMBAR PENILAIAN'!T97</f>
        <v>0</v>
      </c>
      <c r="O77" s="27">
        <f>'LEMBAR PENILAIAN'!U97</f>
        <v>0</v>
      </c>
      <c r="P77" s="27">
        <f>'LEMBAR PENILAIAN'!V97</f>
        <v>0</v>
      </c>
      <c r="Q77" s="27">
        <f>'LEMBAR PENILAIAN'!W97</f>
        <v>0</v>
      </c>
      <c r="R77" s="27">
        <f>'LEMBAR PENILAIAN'!X97</f>
        <v>0</v>
      </c>
      <c r="S77" s="27">
        <f>'LEMBAR PENILAIAN'!Y97</f>
        <v>0</v>
      </c>
      <c r="T77" s="27">
        <f>'LEMBAR PENILAIAN'!Z97</f>
        <v>0</v>
      </c>
      <c r="U77" s="27">
        <f>'LEMBAR PENILAIAN'!AA97</f>
        <v>0</v>
      </c>
    </row>
    <row r="78" spans="1:21" x14ac:dyDescent="0.35">
      <c r="A78" s="58"/>
      <c r="B78" s="57">
        <v>8</v>
      </c>
      <c r="C78" s="11">
        <v>1</v>
      </c>
      <c r="D78" s="27" t="b">
        <f>'LEMBAR PENILAIAN'!J98</f>
        <v>1</v>
      </c>
      <c r="E78" s="27" t="b">
        <f>'LEMBAR PENILAIAN'!K98</f>
        <v>1</v>
      </c>
      <c r="F78" s="27">
        <f>'LEMBAR PENILAIAN'!L98</f>
        <v>0</v>
      </c>
      <c r="G78" s="27">
        <f>'LEMBAR PENILAIAN'!M98</f>
        <v>0</v>
      </c>
      <c r="H78" s="27">
        <f>'LEMBAR PENILAIAN'!N98</f>
        <v>0</v>
      </c>
      <c r="I78" s="27">
        <f>'LEMBAR PENILAIAN'!O98</f>
        <v>0</v>
      </c>
      <c r="J78" s="27">
        <f>'LEMBAR PENILAIAN'!P98</f>
        <v>0</v>
      </c>
      <c r="K78" s="27">
        <f>'LEMBAR PENILAIAN'!Q98</f>
        <v>0</v>
      </c>
      <c r="L78" s="27">
        <f>'LEMBAR PENILAIAN'!R98</f>
        <v>0</v>
      </c>
      <c r="M78" s="27">
        <f>'LEMBAR PENILAIAN'!S98</f>
        <v>0</v>
      </c>
      <c r="N78" s="27">
        <f>'LEMBAR PENILAIAN'!T98</f>
        <v>0</v>
      </c>
      <c r="O78" s="27">
        <f>'LEMBAR PENILAIAN'!U98</f>
        <v>0</v>
      </c>
      <c r="P78" s="27">
        <f>'LEMBAR PENILAIAN'!V98</f>
        <v>0</v>
      </c>
      <c r="Q78" s="27">
        <f>'LEMBAR PENILAIAN'!W98</f>
        <v>0</v>
      </c>
      <c r="R78" s="27">
        <f>'LEMBAR PENILAIAN'!X98</f>
        <v>0</v>
      </c>
      <c r="S78" s="27">
        <f>'LEMBAR PENILAIAN'!Y98</f>
        <v>0</v>
      </c>
      <c r="T78" s="27">
        <f>'LEMBAR PENILAIAN'!Z98</f>
        <v>0</v>
      </c>
      <c r="U78" s="27">
        <f>'LEMBAR PENILAIAN'!AA98</f>
        <v>0</v>
      </c>
    </row>
    <row r="79" spans="1:21" x14ac:dyDescent="0.35">
      <c r="A79" s="58"/>
      <c r="B79" s="58"/>
      <c r="C79" s="11">
        <v>2</v>
      </c>
      <c r="D79" s="27" t="b">
        <f>'LEMBAR PENILAIAN'!J99</f>
        <v>1</v>
      </c>
      <c r="E79" s="27" t="b">
        <f>'LEMBAR PENILAIAN'!K99</f>
        <v>1</v>
      </c>
      <c r="F79" s="27">
        <f>'LEMBAR PENILAIAN'!L99</f>
        <v>0</v>
      </c>
      <c r="G79" s="27">
        <f>'LEMBAR PENILAIAN'!M99</f>
        <v>0</v>
      </c>
      <c r="H79" s="27">
        <f>'LEMBAR PENILAIAN'!N99</f>
        <v>0</v>
      </c>
      <c r="I79" s="27">
        <f>'LEMBAR PENILAIAN'!O99</f>
        <v>0</v>
      </c>
      <c r="J79" s="27">
        <f>'LEMBAR PENILAIAN'!P99</f>
        <v>0</v>
      </c>
      <c r="K79" s="27">
        <f>'LEMBAR PENILAIAN'!Q99</f>
        <v>0</v>
      </c>
      <c r="L79" s="27">
        <f>'LEMBAR PENILAIAN'!R99</f>
        <v>0</v>
      </c>
      <c r="M79" s="27">
        <f>'LEMBAR PENILAIAN'!S99</f>
        <v>0</v>
      </c>
      <c r="N79" s="27">
        <f>'LEMBAR PENILAIAN'!T99</f>
        <v>0</v>
      </c>
      <c r="O79" s="27">
        <f>'LEMBAR PENILAIAN'!U99</f>
        <v>0</v>
      </c>
      <c r="P79" s="27">
        <f>'LEMBAR PENILAIAN'!V99</f>
        <v>0</v>
      </c>
      <c r="Q79" s="27">
        <f>'LEMBAR PENILAIAN'!W99</f>
        <v>0</v>
      </c>
      <c r="R79" s="27">
        <f>'LEMBAR PENILAIAN'!X99</f>
        <v>0</v>
      </c>
      <c r="S79" s="27">
        <f>'LEMBAR PENILAIAN'!Y99</f>
        <v>0</v>
      </c>
      <c r="T79" s="27">
        <f>'LEMBAR PENILAIAN'!Z99</f>
        <v>0</v>
      </c>
      <c r="U79" s="27">
        <f>'LEMBAR PENILAIAN'!AA99</f>
        <v>0</v>
      </c>
    </row>
    <row r="80" spans="1:21" x14ac:dyDescent="0.35">
      <c r="A80" s="58"/>
      <c r="B80" s="58"/>
      <c r="C80" s="11">
        <v>3</v>
      </c>
      <c r="D80" s="27" t="b">
        <f>'LEMBAR PENILAIAN'!J100</f>
        <v>1</v>
      </c>
      <c r="E80" s="27" t="b">
        <f>'LEMBAR PENILAIAN'!K100</f>
        <v>1</v>
      </c>
      <c r="F80" s="27">
        <f>'LEMBAR PENILAIAN'!L100</f>
        <v>0</v>
      </c>
      <c r="G80" s="27">
        <f>'LEMBAR PENILAIAN'!M100</f>
        <v>0</v>
      </c>
      <c r="H80" s="27">
        <f>'LEMBAR PENILAIAN'!N100</f>
        <v>0</v>
      </c>
      <c r="I80" s="27">
        <f>'LEMBAR PENILAIAN'!O100</f>
        <v>0</v>
      </c>
      <c r="J80" s="27">
        <f>'LEMBAR PENILAIAN'!P100</f>
        <v>0</v>
      </c>
      <c r="K80" s="27">
        <f>'LEMBAR PENILAIAN'!Q100</f>
        <v>0</v>
      </c>
      <c r="L80" s="27">
        <f>'LEMBAR PENILAIAN'!R100</f>
        <v>0</v>
      </c>
      <c r="M80" s="27">
        <f>'LEMBAR PENILAIAN'!S100</f>
        <v>0</v>
      </c>
      <c r="N80" s="27">
        <f>'LEMBAR PENILAIAN'!T100</f>
        <v>0</v>
      </c>
      <c r="O80" s="27">
        <f>'LEMBAR PENILAIAN'!U100</f>
        <v>0</v>
      </c>
      <c r="P80" s="27">
        <f>'LEMBAR PENILAIAN'!V100</f>
        <v>0</v>
      </c>
      <c r="Q80" s="27">
        <f>'LEMBAR PENILAIAN'!W100</f>
        <v>0</v>
      </c>
      <c r="R80" s="27">
        <f>'LEMBAR PENILAIAN'!X100</f>
        <v>0</v>
      </c>
      <c r="S80" s="27">
        <f>'LEMBAR PENILAIAN'!Y100</f>
        <v>0</v>
      </c>
      <c r="T80" s="27">
        <f>'LEMBAR PENILAIAN'!Z100</f>
        <v>0</v>
      </c>
      <c r="U80" s="27">
        <f>'LEMBAR PENILAIAN'!AA100</f>
        <v>0</v>
      </c>
    </row>
    <row r="81" spans="1:21" x14ac:dyDescent="0.35">
      <c r="A81" s="58"/>
      <c r="B81" s="58"/>
      <c r="C81" s="11">
        <v>4</v>
      </c>
      <c r="D81" s="27" t="b">
        <f>'LEMBAR PENILAIAN'!J101</f>
        <v>1</v>
      </c>
      <c r="E81" s="27" t="b">
        <f>'LEMBAR PENILAIAN'!K101</f>
        <v>1</v>
      </c>
      <c r="F81" s="27">
        <f>'LEMBAR PENILAIAN'!L101</f>
        <v>0</v>
      </c>
      <c r="G81" s="27">
        <f>'LEMBAR PENILAIAN'!M101</f>
        <v>0</v>
      </c>
      <c r="H81" s="27">
        <f>'LEMBAR PENILAIAN'!N101</f>
        <v>0</v>
      </c>
      <c r="I81" s="27">
        <f>'LEMBAR PENILAIAN'!O101</f>
        <v>0</v>
      </c>
      <c r="J81" s="27">
        <f>'LEMBAR PENILAIAN'!P101</f>
        <v>0</v>
      </c>
      <c r="K81" s="27">
        <f>'LEMBAR PENILAIAN'!Q101</f>
        <v>0</v>
      </c>
      <c r="L81" s="27">
        <f>'LEMBAR PENILAIAN'!R101</f>
        <v>0</v>
      </c>
      <c r="M81" s="27">
        <f>'LEMBAR PENILAIAN'!S101</f>
        <v>0</v>
      </c>
      <c r="N81" s="27">
        <f>'LEMBAR PENILAIAN'!T101</f>
        <v>0</v>
      </c>
      <c r="O81" s="27">
        <f>'LEMBAR PENILAIAN'!U101</f>
        <v>0</v>
      </c>
      <c r="P81" s="27">
        <f>'LEMBAR PENILAIAN'!V101</f>
        <v>0</v>
      </c>
      <c r="Q81" s="27">
        <f>'LEMBAR PENILAIAN'!W101</f>
        <v>0</v>
      </c>
      <c r="R81" s="27">
        <f>'LEMBAR PENILAIAN'!X101</f>
        <v>0</v>
      </c>
      <c r="S81" s="27">
        <f>'LEMBAR PENILAIAN'!Y101</f>
        <v>0</v>
      </c>
      <c r="T81" s="27">
        <f>'LEMBAR PENILAIAN'!Z101</f>
        <v>0</v>
      </c>
      <c r="U81" s="27">
        <f>'LEMBAR PENILAIAN'!AA101</f>
        <v>0</v>
      </c>
    </row>
    <row r="82" spans="1:21" x14ac:dyDescent="0.35">
      <c r="A82" s="58"/>
      <c r="B82" s="58"/>
      <c r="C82" s="11">
        <v>5</v>
      </c>
      <c r="D82" s="27" t="b">
        <f>'LEMBAR PENILAIAN'!J102</f>
        <v>0</v>
      </c>
      <c r="E82" s="27" t="b">
        <f>'LEMBAR PENILAIAN'!K102</f>
        <v>1</v>
      </c>
      <c r="F82" s="27">
        <f>'LEMBAR PENILAIAN'!L102</f>
        <v>0</v>
      </c>
      <c r="G82" s="27">
        <f>'LEMBAR PENILAIAN'!M102</f>
        <v>0</v>
      </c>
      <c r="H82" s="27">
        <f>'LEMBAR PENILAIAN'!N102</f>
        <v>0</v>
      </c>
      <c r="I82" s="27">
        <f>'LEMBAR PENILAIAN'!O102</f>
        <v>0</v>
      </c>
      <c r="J82" s="27">
        <f>'LEMBAR PENILAIAN'!P102</f>
        <v>0</v>
      </c>
      <c r="K82" s="27">
        <f>'LEMBAR PENILAIAN'!Q102</f>
        <v>0</v>
      </c>
      <c r="L82" s="27">
        <f>'LEMBAR PENILAIAN'!R102</f>
        <v>0</v>
      </c>
      <c r="M82" s="27">
        <f>'LEMBAR PENILAIAN'!S102</f>
        <v>0</v>
      </c>
      <c r="N82" s="27">
        <f>'LEMBAR PENILAIAN'!T102</f>
        <v>0</v>
      </c>
      <c r="O82" s="27">
        <f>'LEMBAR PENILAIAN'!U102</f>
        <v>0</v>
      </c>
      <c r="P82" s="27">
        <f>'LEMBAR PENILAIAN'!V102</f>
        <v>0</v>
      </c>
      <c r="Q82" s="27">
        <f>'LEMBAR PENILAIAN'!W102</f>
        <v>0</v>
      </c>
      <c r="R82" s="27">
        <f>'LEMBAR PENILAIAN'!X102</f>
        <v>0</v>
      </c>
      <c r="S82" s="27">
        <f>'LEMBAR PENILAIAN'!Y102</f>
        <v>0</v>
      </c>
      <c r="T82" s="27">
        <f>'LEMBAR PENILAIAN'!Z102</f>
        <v>0</v>
      </c>
      <c r="U82" s="27">
        <f>'LEMBAR PENILAIAN'!AA102</f>
        <v>0</v>
      </c>
    </row>
    <row r="83" spans="1:21" x14ac:dyDescent="0.35">
      <c r="A83" s="58"/>
      <c r="B83" s="58"/>
      <c r="C83" s="11">
        <v>6</v>
      </c>
      <c r="D83" s="27" t="b">
        <f>'LEMBAR PENILAIAN'!J103</f>
        <v>0</v>
      </c>
      <c r="E83" s="27" t="b">
        <f>'LEMBAR PENILAIAN'!K103</f>
        <v>1</v>
      </c>
      <c r="F83" s="27">
        <f>'LEMBAR PENILAIAN'!L103</f>
        <v>0</v>
      </c>
      <c r="G83" s="27">
        <f>'LEMBAR PENILAIAN'!M103</f>
        <v>0</v>
      </c>
      <c r="H83" s="27">
        <f>'LEMBAR PENILAIAN'!N103</f>
        <v>0</v>
      </c>
      <c r="I83" s="27">
        <f>'LEMBAR PENILAIAN'!O103</f>
        <v>0</v>
      </c>
      <c r="J83" s="27">
        <f>'LEMBAR PENILAIAN'!P103</f>
        <v>0</v>
      </c>
      <c r="K83" s="27">
        <f>'LEMBAR PENILAIAN'!Q103</f>
        <v>0</v>
      </c>
      <c r="L83" s="27">
        <f>'LEMBAR PENILAIAN'!R103</f>
        <v>0</v>
      </c>
      <c r="M83" s="27">
        <f>'LEMBAR PENILAIAN'!S103</f>
        <v>0</v>
      </c>
      <c r="N83" s="27">
        <f>'LEMBAR PENILAIAN'!T103</f>
        <v>0</v>
      </c>
      <c r="O83" s="27">
        <f>'LEMBAR PENILAIAN'!U103</f>
        <v>0</v>
      </c>
      <c r="P83" s="27">
        <f>'LEMBAR PENILAIAN'!V103</f>
        <v>0</v>
      </c>
      <c r="Q83" s="27">
        <f>'LEMBAR PENILAIAN'!W103</f>
        <v>0</v>
      </c>
      <c r="R83" s="27">
        <f>'LEMBAR PENILAIAN'!X103</f>
        <v>0</v>
      </c>
      <c r="S83" s="27">
        <f>'LEMBAR PENILAIAN'!Y103</f>
        <v>0</v>
      </c>
      <c r="T83" s="27">
        <f>'LEMBAR PENILAIAN'!Z103</f>
        <v>0</v>
      </c>
      <c r="U83" s="27">
        <f>'LEMBAR PENILAIAN'!AA103</f>
        <v>0</v>
      </c>
    </row>
    <row r="84" spans="1:21" x14ac:dyDescent="0.35">
      <c r="A84" s="58"/>
      <c r="B84" s="58"/>
      <c r="C84" s="11">
        <v>7</v>
      </c>
      <c r="D84" s="27" t="b">
        <f>'LEMBAR PENILAIAN'!J104</f>
        <v>1</v>
      </c>
      <c r="E84" s="27" t="b">
        <f>'LEMBAR PENILAIAN'!K104</f>
        <v>1</v>
      </c>
      <c r="F84" s="27">
        <f>'LEMBAR PENILAIAN'!L104</f>
        <v>0</v>
      </c>
      <c r="G84" s="27">
        <f>'LEMBAR PENILAIAN'!M104</f>
        <v>0</v>
      </c>
      <c r="H84" s="27">
        <f>'LEMBAR PENILAIAN'!N104</f>
        <v>0</v>
      </c>
      <c r="I84" s="27">
        <f>'LEMBAR PENILAIAN'!O104</f>
        <v>0</v>
      </c>
      <c r="J84" s="27">
        <f>'LEMBAR PENILAIAN'!P104</f>
        <v>0</v>
      </c>
      <c r="K84" s="27">
        <f>'LEMBAR PENILAIAN'!Q104</f>
        <v>0</v>
      </c>
      <c r="L84" s="27">
        <f>'LEMBAR PENILAIAN'!R104</f>
        <v>0</v>
      </c>
      <c r="M84" s="27">
        <f>'LEMBAR PENILAIAN'!S104</f>
        <v>0</v>
      </c>
      <c r="N84" s="27">
        <f>'LEMBAR PENILAIAN'!T104</f>
        <v>0</v>
      </c>
      <c r="O84" s="27">
        <f>'LEMBAR PENILAIAN'!U104</f>
        <v>0</v>
      </c>
      <c r="P84" s="27">
        <f>'LEMBAR PENILAIAN'!V104</f>
        <v>0</v>
      </c>
      <c r="Q84" s="27">
        <f>'LEMBAR PENILAIAN'!W104</f>
        <v>0</v>
      </c>
      <c r="R84" s="27">
        <f>'LEMBAR PENILAIAN'!X104</f>
        <v>0</v>
      </c>
      <c r="S84" s="27">
        <f>'LEMBAR PENILAIAN'!Y104</f>
        <v>0</v>
      </c>
      <c r="T84" s="27">
        <f>'LEMBAR PENILAIAN'!Z104</f>
        <v>0</v>
      </c>
      <c r="U84" s="27">
        <f>'LEMBAR PENILAIAN'!AA104</f>
        <v>0</v>
      </c>
    </row>
    <row r="85" spans="1:21" x14ac:dyDescent="0.35">
      <c r="A85" s="58"/>
      <c r="B85" s="58"/>
      <c r="C85" s="11">
        <v>8</v>
      </c>
      <c r="D85" s="27" t="b">
        <f>'LEMBAR PENILAIAN'!J105</f>
        <v>1</v>
      </c>
      <c r="E85" s="27" t="b">
        <f>'LEMBAR PENILAIAN'!K105</f>
        <v>1</v>
      </c>
      <c r="F85" s="27">
        <f>'LEMBAR PENILAIAN'!L105</f>
        <v>0</v>
      </c>
      <c r="G85" s="27">
        <f>'LEMBAR PENILAIAN'!M105</f>
        <v>0</v>
      </c>
      <c r="H85" s="27">
        <f>'LEMBAR PENILAIAN'!N105</f>
        <v>0</v>
      </c>
      <c r="I85" s="27">
        <f>'LEMBAR PENILAIAN'!O105</f>
        <v>0</v>
      </c>
      <c r="J85" s="27">
        <f>'LEMBAR PENILAIAN'!P105</f>
        <v>0</v>
      </c>
      <c r="K85" s="27">
        <f>'LEMBAR PENILAIAN'!Q105</f>
        <v>0</v>
      </c>
      <c r="L85" s="27">
        <f>'LEMBAR PENILAIAN'!R105</f>
        <v>0</v>
      </c>
      <c r="M85" s="27">
        <f>'LEMBAR PENILAIAN'!S105</f>
        <v>0</v>
      </c>
      <c r="N85" s="27">
        <f>'LEMBAR PENILAIAN'!T105</f>
        <v>0</v>
      </c>
      <c r="O85" s="27">
        <f>'LEMBAR PENILAIAN'!U105</f>
        <v>0</v>
      </c>
      <c r="P85" s="27">
        <f>'LEMBAR PENILAIAN'!V105</f>
        <v>0</v>
      </c>
      <c r="Q85" s="27">
        <f>'LEMBAR PENILAIAN'!W105</f>
        <v>0</v>
      </c>
      <c r="R85" s="27">
        <f>'LEMBAR PENILAIAN'!X105</f>
        <v>0</v>
      </c>
      <c r="S85" s="27">
        <f>'LEMBAR PENILAIAN'!Y105</f>
        <v>0</v>
      </c>
      <c r="T85" s="27">
        <f>'LEMBAR PENILAIAN'!Z105</f>
        <v>0</v>
      </c>
      <c r="U85" s="27">
        <f>'LEMBAR PENILAIAN'!AA105</f>
        <v>0</v>
      </c>
    </row>
    <row r="86" spans="1:21" x14ac:dyDescent="0.35">
      <c r="A86" s="58"/>
      <c r="B86" s="58"/>
      <c r="C86" s="11">
        <v>9</v>
      </c>
      <c r="D86" s="27" t="b">
        <f>'LEMBAR PENILAIAN'!J106</f>
        <v>1</v>
      </c>
      <c r="E86" s="27" t="b">
        <f>'LEMBAR PENILAIAN'!K106</f>
        <v>1</v>
      </c>
      <c r="F86" s="27">
        <f>'LEMBAR PENILAIAN'!L106</f>
        <v>0</v>
      </c>
      <c r="G86" s="27">
        <f>'LEMBAR PENILAIAN'!M106</f>
        <v>0</v>
      </c>
      <c r="H86" s="27">
        <f>'LEMBAR PENILAIAN'!N106</f>
        <v>0</v>
      </c>
      <c r="I86" s="27">
        <f>'LEMBAR PENILAIAN'!O106</f>
        <v>0</v>
      </c>
      <c r="J86" s="27">
        <f>'LEMBAR PENILAIAN'!P106</f>
        <v>0</v>
      </c>
      <c r="K86" s="27">
        <f>'LEMBAR PENILAIAN'!Q106</f>
        <v>0</v>
      </c>
      <c r="L86" s="27">
        <f>'LEMBAR PENILAIAN'!R106</f>
        <v>0</v>
      </c>
      <c r="M86" s="27">
        <f>'LEMBAR PENILAIAN'!S106</f>
        <v>0</v>
      </c>
      <c r="N86" s="27">
        <f>'LEMBAR PENILAIAN'!T106</f>
        <v>0</v>
      </c>
      <c r="O86" s="27">
        <f>'LEMBAR PENILAIAN'!U106</f>
        <v>0</v>
      </c>
      <c r="P86" s="27">
        <f>'LEMBAR PENILAIAN'!V106</f>
        <v>0</v>
      </c>
      <c r="Q86" s="27">
        <f>'LEMBAR PENILAIAN'!W106</f>
        <v>0</v>
      </c>
      <c r="R86" s="27">
        <f>'LEMBAR PENILAIAN'!X106</f>
        <v>0</v>
      </c>
      <c r="S86" s="27">
        <f>'LEMBAR PENILAIAN'!Y106</f>
        <v>0</v>
      </c>
      <c r="T86" s="27">
        <f>'LEMBAR PENILAIAN'!Z106</f>
        <v>0</v>
      </c>
      <c r="U86" s="27">
        <f>'LEMBAR PENILAIAN'!AA106</f>
        <v>0</v>
      </c>
    </row>
    <row r="87" spans="1:21" x14ac:dyDescent="0.35">
      <c r="A87" s="58"/>
      <c r="B87" s="59"/>
      <c r="C87" s="11">
        <v>10</v>
      </c>
      <c r="D87" s="27" t="b">
        <f>'LEMBAR PENILAIAN'!J107</f>
        <v>1</v>
      </c>
      <c r="E87" s="27" t="b">
        <f>'LEMBAR PENILAIAN'!K107</f>
        <v>1</v>
      </c>
      <c r="F87" s="27">
        <f>'LEMBAR PENILAIAN'!L107</f>
        <v>0</v>
      </c>
      <c r="G87" s="27">
        <f>'LEMBAR PENILAIAN'!M107</f>
        <v>0</v>
      </c>
      <c r="H87" s="27">
        <f>'LEMBAR PENILAIAN'!N107</f>
        <v>0</v>
      </c>
      <c r="I87" s="27">
        <f>'LEMBAR PENILAIAN'!O107</f>
        <v>0</v>
      </c>
      <c r="J87" s="27">
        <f>'LEMBAR PENILAIAN'!P107</f>
        <v>0</v>
      </c>
      <c r="K87" s="27">
        <f>'LEMBAR PENILAIAN'!Q107</f>
        <v>0</v>
      </c>
      <c r="L87" s="27">
        <f>'LEMBAR PENILAIAN'!R107</f>
        <v>0</v>
      </c>
      <c r="M87" s="27">
        <f>'LEMBAR PENILAIAN'!S107</f>
        <v>0</v>
      </c>
      <c r="N87" s="27">
        <f>'LEMBAR PENILAIAN'!T107</f>
        <v>0</v>
      </c>
      <c r="O87" s="27">
        <f>'LEMBAR PENILAIAN'!U107</f>
        <v>0</v>
      </c>
      <c r="P87" s="27">
        <f>'LEMBAR PENILAIAN'!V107</f>
        <v>0</v>
      </c>
      <c r="Q87" s="27">
        <f>'LEMBAR PENILAIAN'!W107</f>
        <v>0</v>
      </c>
      <c r="R87" s="27">
        <f>'LEMBAR PENILAIAN'!X107</f>
        <v>0</v>
      </c>
      <c r="S87" s="27">
        <f>'LEMBAR PENILAIAN'!Y107</f>
        <v>0</v>
      </c>
      <c r="T87" s="27">
        <f>'LEMBAR PENILAIAN'!Z107</f>
        <v>0</v>
      </c>
      <c r="U87" s="27">
        <f>'LEMBAR PENILAIAN'!AA107</f>
        <v>0</v>
      </c>
    </row>
    <row r="88" spans="1:21" x14ac:dyDescent="0.35">
      <c r="A88" s="58"/>
      <c r="B88" s="57">
        <v>9</v>
      </c>
      <c r="C88" s="11">
        <v>1</v>
      </c>
      <c r="D88" s="27" t="b">
        <f>'LEMBAR PENILAIAN'!J108</f>
        <v>1</v>
      </c>
      <c r="E88" s="27" t="b">
        <f>'LEMBAR PENILAIAN'!K108</f>
        <v>1</v>
      </c>
      <c r="F88" s="27">
        <f>'LEMBAR PENILAIAN'!L108</f>
        <v>0</v>
      </c>
      <c r="G88" s="27">
        <f>'LEMBAR PENILAIAN'!M108</f>
        <v>0</v>
      </c>
      <c r="H88" s="27">
        <f>'LEMBAR PENILAIAN'!N108</f>
        <v>0</v>
      </c>
      <c r="I88" s="27">
        <f>'LEMBAR PENILAIAN'!O108</f>
        <v>0</v>
      </c>
      <c r="J88" s="27">
        <f>'LEMBAR PENILAIAN'!P108</f>
        <v>0</v>
      </c>
      <c r="K88" s="27">
        <f>'LEMBAR PENILAIAN'!Q108</f>
        <v>0</v>
      </c>
      <c r="L88" s="27">
        <f>'LEMBAR PENILAIAN'!R108</f>
        <v>0</v>
      </c>
      <c r="M88" s="27">
        <f>'LEMBAR PENILAIAN'!S108</f>
        <v>0</v>
      </c>
      <c r="N88" s="27">
        <f>'LEMBAR PENILAIAN'!T108</f>
        <v>0</v>
      </c>
      <c r="O88" s="27">
        <f>'LEMBAR PENILAIAN'!U108</f>
        <v>0</v>
      </c>
      <c r="P88" s="27">
        <f>'LEMBAR PENILAIAN'!V108</f>
        <v>0</v>
      </c>
      <c r="Q88" s="27">
        <f>'LEMBAR PENILAIAN'!W108</f>
        <v>0</v>
      </c>
      <c r="R88" s="27">
        <f>'LEMBAR PENILAIAN'!X108</f>
        <v>0</v>
      </c>
      <c r="S88" s="27">
        <f>'LEMBAR PENILAIAN'!Y108</f>
        <v>0</v>
      </c>
      <c r="T88" s="27">
        <f>'LEMBAR PENILAIAN'!Z108</f>
        <v>0</v>
      </c>
      <c r="U88" s="27">
        <f>'LEMBAR PENILAIAN'!AA108</f>
        <v>0</v>
      </c>
    </row>
    <row r="89" spans="1:21" x14ac:dyDescent="0.35">
      <c r="A89" s="58"/>
      <c r="B89" s="58"/>
      <c r="C89" s="11">
        <v>2</v>
      </c>
      <c r="D89" s="27" t="b">
        <f>'LEMBAR PENILAIAN'!J109</f>
        <v>0</v>
      </c>
      <c r="E89" s="27" t="b">
        <f>'LEMBAR PENILAIAN'!K109</f>
        <v>1</v>
      </c>
      <c r="F89" s="27">
        <f>'LEMBAR PENILAIAN'!L109</f>
        <v>0</v>
      </c>
      <c r="G89" s="27">
        <f>'LEMBAR PENILAIAN'!M109</f>
        <v>0</v>
      </c>
      <c r="H89" s="27">
        <f>'LEMBAR PENILAIAN'!N109</f>
        <v>0</v>
      </c>
      <c r="I89" s="27">
        <f>'LEMBAR PENILAIAN'!O109</f>
        <v>0</v>
      </c>
      <c r="J89" s="27">
        <f>'LEMBAR PENILAIAN'!P109</f>
        <v>0</v>
      </c>
      <c r="K89" s="27">
        <f>'LEMBAR PENILAIAN'!Q109</f>
        <v>0</v>
      </c>
      <c r="L89" s="27">
        <f>'LEMBAR PENILAIAN'!R109</f>
        <v>0</v>
      </c>
      <c r="M89" s="27">
        <f>'LEMBAR PENILAIAN'!S109</f>
        <v>0</v>
      </c>
      <c r="N89" s="27">
        <f>'LEMBAR PENILAIAN'!T109</f>
        <v>0</v>
      </c>
      <c r="O89" s="27">
        <f>'LEMBAR PENILAIAN'!U109</f>
        <v>0</v>
      </c>
      <c r="P89" s="27">
        <f>'LEMBAR PENILAIAN'!V109</f>
        <v>0</v>
      </c>
      <c r="Q89" s="27">
        <f>'LEMBAR PENILAIAN'!W109</f>
        <v>0</v>
      </c>
      <c r="R89" s="27">
        <f>'LEMBAR PENILAIAN'!X109</f>
        <v>0</v>
      </c>
      <c r="S89" s="27">
        <f>'LEMBAR PENILAIAN'!Y109</f>
        <v>0</v>
      </c>
      <c r="T89" s="27">
        <f>'LEMBAR PENILAIAN'!Z109</f>
        <v>0</v>
      </c>
      <c r="U89" s="27">
        <f>'LEMBAR PENILAIAN'!AA109</f>
        <v>0</v>
      </c>
    </row>
    <row r="90" spans="1:21" x14ac:dyDescent="0.35">
      <c r="A90" s="58"/>
      <c r="B90" s="58"/>
      <c r="C90" s="11">
        <v>3</v>
      </c>
      <c r="D90" s="27" t="b">
        <f>'LEMBAR PENILAIAN'!J110</f>
        <v>0</v>
      </c>
      <c r="E90" s="27" t="b">
        <f>'LEMBAR PENILAIAN'!K110</f>
        <v>1</v>
      </c>
      <c r="F90" s="27">
        <f>'LEMBAR PENILAIAN'!L110</f>
        <v>0</v>
      </c>
      <c r="G90" s="27">
        <f>'LEMBAR PENILAIAN'!M110</f>
        <v>0</v>
      </c>
      <c r="H90" s="27">
        <f>'LEMBAR PENILAIAN'!N110</f>
        <v>0</v>
      </c>
      <c r="I90" s="27">
        <f>'LEMBAR PENILAIAN'!O110</f>
        <v>0</v>
      </c>
      <c r="J90" s="27">
        <f>'LEMBAR PENILAIAN'!P110</f>
        <v>0</v>
      </c>
      <c r="K90" s="27">
        <f>'LEMBAR PENILAIAN'!Q110</f>
        <v>0</v>
      </c>
      <c r="L90" s="27">
        <f>'LEMBAR PENILAIAN'!R110</f>
        <v>0</v>
      </c>
      <c r="M90" s="27">
        <f>'LEMBAR PENILAIAN'!S110</f>
        <v>0</v>
      </c>
      <c r="N90" s="27">
        <f>'LEMBAR PENILAIAN'!T110</f>
        <v>0</v>
      </c>
      <c r="O90" s="27">
        <f>'LEMBAR PENILAIAN'!U110</f>
        <v>0</v>
      </c>
      <c r="P90" s="27">
        <f>'LEMBAR PENILAIAN'!V110</f>
        <v>0</v>
      </c>
      <c r="Q90" s="27">
        <f>'LEMBAR PENILAIAN'!W110</f>
        <v>0</v>
      </c>
      <c r="R90" s="27">
        <f>'LEMBAR PENILAIAN'!X110</f>
        <v>0</v>
      </c>
      <c r="S90" s="27">
        <f>'LEMBAR PENILAIAN'!Y110</f>
        <v>0</v>
      </c>
      <c r="T90" s="27">
        <f>'LEMBAR PENILAIAN'!Z110</f>
        <v>0</v>
      </c>
      <c r="U90" s="27">
        <f>'LEMBAR PENILAIAN'!AA110</f>
        <v>0</v>
      </c>
    </row>
    <row r="91" spans="1:21" x14ac:dyDescent="0.35">
      <c r="A91" s="58"/>
      <c r="B91" s="58"/>
      <c r="C91" s="11">
        <v>4</v>
      </c>
      <c r="D91" s="27" t="b">
        <f>'LEMBAR PENILAIAN'!J111</f>
        <v>0</v>
      </c>
      <c r="E91" s="27" t="b">
        <f>'LEMBAR PENILAIAN'!K111</f>
        <v>1</v>
      </c>
      <c r="F91" s="27">
        <f>'LEMBAR PENILAIAN'!L111</f>
        <v>0</v>
      </c>
      <c r="G91" s="27">
        <f>'LEMBAR PENILAIAN'!M111</f>
        <v>0</v>
      </c>
      <c r="H91" s="27">
        <f>'LEMBAR PENILAIAN'!N111</f>
        <v>0</v>
      </c>
      <c r="I91" s="27">
        <f>'LEMBAR PENILAIAN'!O111</f>
        <v>0</v>
      </c>
      <c r="J91" s="27">
        <f>'LEMBAR PENILAIAN'!P111</f>
        <v>0</v>
      </c>
      <c r="K91" s="27">
        <f>'LEMBAR PENILAIAN'!Q111</f>
        <v>0</v>
      </c>
      <c r="L91" s="27">
        <f>'LEMBAR PENILAIAN'!R111</f>
        <v>0</v>
      </c>
      <c r="M91" s="27">
        <f>'LEMBAR PENILAIAN'!S111</f>
        <v>0</v>
      </c>
      <c r="N91" s="27">
        <f>'LEMBAR PENILAIAN'!T111</f>
        <v>0</v>
      </c>
      <c r="O91" s="27">
        <f>'LEMBAR PENILAIAN'!U111</f>
        <v>0</v>
      </c>
      <c r="P91" s="27">
        <f>'LEMBAR PENILAIAN'!V111</f>
        <v>0</v>
      </c>
      <c r="Q91" s="27">
        <f>'LEMBAR PENILAIAN'!W111</f>
        <v>0</v>
      </c>
      <c r="R91" s="27">
        <f>'LEMBAR PENILAIAN'!X111</f>
        <v>0</v>
      </c>
      <c r="S91" s="27">
        <f>'LEMBAR PENILAIAN'!Y111</f>
        <v>0</v>
      </c>
      <c r="T91" s="27">
        <f>'LEMBAR PENILAIAN'!Z111</f>
        <v>0</v>
      </c>
      <c r="U91" s="27">
        <f>'LEMBAR PENILAIAN'!AA111</f>
        <v>0</v>
      </c>
    </row>
    <row r="92" spans="1:21" x14ac:dyDescent="0.35">
      <c r="A92" s="58"/>
      <c r="B92" s="58"/>
      <c r="C92" s="11">
        <v>5</v>
      </c>
      <c r="D92" s="27" t="b">
        <f>'LEMBAR PENILAIAN'!J112</f>
        <v>0</v>
      </c>
      <c r="E92" s="27" t="b">
        <f>'LEMBAR PENILAIAN'!K112</f>
        <v>1</v>
      </c>
      <c r="F92" s="27">
        <f>'LEMBAR PENILAIAN'!L112</f>
        <v>0</v>
      </c>
      <c r="G92" s="27">
        <f>'LEMBAR PENILAIAN'!M112</f>
        <v>0</v>
      </c>
      <c r="H92" s="27">
        <f>'LEMBAR PENILAIAN'!N112</f>
        <v>0</v>
      </c>
      <c r="I92" s="27">
        <f>'LEMBAR PENILAIAN'!O112</f>
        <v>0</v>
      </c>
      <c r="J92" s="27">
        <f>'LEMBAR PENILAIAN'!P112</f>
        <v>0</v>
      </c>
      <c r="K92" s="27">
        <f>'LEMBAR PENILAIAN'!Q112</f>
        <v>0</v>
      </c>
      <c r="L92" s="27">
        <f>'LEMBAR PENILAIAN'!R112</f>
        <v>0</v>
      </c>
      <c r="M92" s="27">
        <f>'LEMBAR PENILAIAN'!S112</f>
        <v>0</v>
      </c>
      <c r="N92" s="27">
        <f>'LEMBAR PENILAIAN'!T112</f>
        <v>0</v>
      </c>
      <c r="O92" s="27">
        <f>'LEMBAR PENILAIAN'!U112</f>
        <v>0</v>
      </c>
      <c r="P92" s="27">
        <f>'LEMBAR PENILAIAN'!V112</f>
        <v>0</v>
      </c>
      <c r="Q92" s="27">
        <f>'LEMBAR PENILAIAN'!W112</f>
        <v>0</v>
      </c>
      <c r="R92" s="27">
        <f>'LEMBAR PENILAIAN'!X112</f>
        <v>0</v>
      </c>
      <c r="S92" s="27">
        <f>'LEMBAR PENILAIAN'!Y112</f>
        <v>0</v>
      </c>
      <c r="T92" s="27">
        <f>'LEMBAR PENILAIAN'!Z112</f>
        <v>0</v>
      </c>
      <c r="U92" s="27">
        <f>'LEMBAR PENILAIAN'!AA112</f>
        <v>0</v>
      </c>
    </row>
    <row r="93" spans="1:21" x14ac:dyDescent="0.35">
      <c r="A93" s="58"/>
      <c r="B93" s="58"/>
      <c r="C93" s="11">
        <v>6</v>
      </c>
      <c r="D93" s="27" t="b">
        <f>'LEMBAR PENILAIAN'!J113</f>
        <v>0</v>
      </c>
      <c r="E93" s="27" t="b">
        <f>'LEMBAR PENILAIAN'!K113</f>
        <v>1</v>
      </c>
      <c r="F93" s="27">
        <f>'LEMBAR PENILAIAN'!L113</f>
        <v>0</v>
      </c>
      <c r="G93" s="27">
        <f>'LEMBAR PENILAIAN'!M113</f>
        <v>0</v>
      </c>
      <c r="H93" s="27">
        <f>'LEMBAR PENILAIAN'!N113</f>
        <v>0</v>
      </c>
      <c r="I93" s="27">
        <f>'LEMBAR PENILAIAN'!O113</f>
        <v>0</v>
      </c>
      <c r="J93" s="27">
        <f>'LEMBAR PENILAIAN'!P113</f>
        <v>0</v>
      </c>
      <c r="K93" s="27">
        <f>'LEMBAR PENILAIAN'!Q113</f>
        <v>0</v>
      </c>
      <c r="L93" s="27">
        <f>'LEMBAR PENILAIAN'!R113</f>
        <v>0</v>
      </c>
      <c r="M93" s="27">
        <f>'LEMBAR PENILAIAN'!S113</f>
        <v>0</v>
      </c>
      <c r="N93" s="27">
        <f>'LEMBAR PENILAIAN'!T113</f>
        <v>0</v>
      </c>
      <c r="O93" s="27">
        <f>'LEMBAR PENILAIAN'!U113</f>
        <v>0</v>
      </c>
      <c r="P93" s="27">
        <f>'LEMBAR PENILAIAN'!V113</f>
        <v>0</v>
      </c>
      <c r="Q93" s="27">
        <f>'LEMBAR PENILAIAN'!W113</f>
        <v>0</v>
      </c>
      <c r="R93" s="27">
        <f>'LEMBAR PENILAIAN'!X113</f>
        <v>0</v>
      </c>
      <c r="S93" s="27">
        <f>'LEMBAR PENILAIAN'!Y113</f>
        <v>0</v>
      </c>
      <c r="T93" s="27">
        <f>'LEMBAR PENILAIAN'!Z113</f>
        <v>0</v>
      </c>
      <c r="U93" s="27">
        <f>'LEMBAR PENILAIAN'!AA113</f>
        <v>0</v>
      </c>
    </row>
    <row r="94" spans="1:21" x14ac:dyDescent="0.35">
      <c r="A94" s="58"/>
      <c r="B94" s="58"/>
      <c r="C94" s="11">
        <v>7</v>
      </c>
      <c r="D94" s="27" t="b">
        <f>'LEMBAR PENILAIAN'!J114</f>
        <v>0</v>
      </c>
      <c r="E94" s="27" t="b">
        <f>'LEMBAR PENILAIAN'!K114</f>
        <v>1</v>
      </c>
      <c r="F94" s="27">
        <f>'LEMBAR PENILAIAN'!L114</f>
        <v>0</v>
      </c>
      <c r="G94" s="27">
        <f>'LEMBAR PENILAIAN'!M114</f>
        <v>0</v>
      </c>
      <c r="H94" s="27">
        <f>'LEMBAR PENILAIAN'!N114</f>
        <v>0</v>
      </c>
      <c r="I94" s="27">
        <f>'LEMBAR PENILAIAN'!O114</f>
        <v>0</v>
      </c>
      <c r="J94" s="27">
        <f>'LEMBAR PENILAIAN'!P114</f>
        <v>0</v>
      </c>
      <c r="K94" s="27">
        <f>'LEMBAR PENILAIAN'!Q114</f>
        <v>0</v>
      </c>
      <c r="L94" s="27">
        <f>'LEMBAR PENILAIAN'!R114</f>
        <v>0</v>
      </c>
      <c r="M94" s="27">
        <f>'LEMBAR PENILAIAN'!S114</f>
        <v>0</v>
      </c>
      <c r="N94" s="27">
        <f>'LEMBAR PENILAIAN'!T114</f>
        <v>0</v>
      </c>
      <c r="O94" s="27">
        <f>'LEMBAR PENILAIAN'!U114</f>
        <v>0</v>
      </c>
      <c r="P94" s="27">
        <f>'LEMBAR PENILAIAN'!V114</f>
        <v>0</v>
      </c>
      <c r="Q94" s="27">
        <f>'LEMBAR PENILAIAN'!W114</f>
        <v>0</v>
      </c>
      <c r="R94" s="27">
        <f>'LEMBAR PENILAIAN'!X114</f>
        <v>0</v>
      </c>
      <c r="S94" s="27">
        <f>'LEMBAR PENILAIAN'!Y114</f>
        <v>0</v>
      </c>
      <c r="T94" s="27">
        <f>'LEMBAR PENILAIAN'!Z114</f>
        <v>0</v>
      </c>
      <c r="U94" s="27">
        <f>'LEMBAR PENILAIAN'!AA114</f>
        <v>0</v>
      </c>
    </row>
    <row r="95" spans="1:21" x14ac:dyDescent="0.35">
      <c r="A95" s="58"/>
      <c r="B95" s="58"/>
      <c r="C95" s="11">
        <v>8</v>
      </c>
      <c r="D95" s="27" t="b">
        <f>'LEMBAR PENILAIAN'!J115</f>
        <v>0</v>
      </c>
      <c r="E95" s="27" t="b">
        <f>'LEMBAR PENILAIAN'!K115</f>
        <v>1</v>
      </c>
      <c r="F95" s="27">
        <f>'LEMBAR PENILAIAN'!L115</f>
        <v>0</v>
      </c>
      <c r="G95" s="27">
        <f>'LEMBAR PENILAIAN'!M115</f>
        <v>0</v>
      </c>
      <c r="H95" s="27">
        <f>'LEMBAR PENILAIAN'!N115</f>
        <v>0</v>
      </c>
      <c r="I95" s="27">
        <f>'LEMBAR PENILAIAN'!O115</f>
        <v>0</v>
      </c>
      <c r="J95" s="27">
        <f>'LEMBAR PENILAIAN'!P115</f>
        <v>0</v>
      </c>
      <c r="K95" s="27">
        <f>'LEMBAR PENILAIAN'!Q115</f>
        <v>0</v>
      </c>
      <c r="L95" s="27">
        <f>'LEMBAR PENILAIAN'!R115</f>
        <v>0</v>
      </c>
      <c r="M95" s="27">
        <f>'LEMBAR PENILAIAN'!S115</f>
        <v>0</v>
      </c>
      <c r="N95" s="27">
        <f>'LEMBAR PENILAIAN'!T115</f>
        <v>0</v>
      </c>
      <c r="O95" s="27">
        <f>'LEMBAR PENILAIAN'!U115</f>
        <v>0</v>
      </c>
      <c r="P95" s="27">
        <f>'LEMBAR PENILAIAN'!V115</f>
        <v>0</v>
      </c>
      <c r="Q95" s="27">
        <f>'LEMBAR PENILAIAN'!W115</f>
        <v>0</v>
      </c>
      <c r="R95" s="27">
        <f>'LEMBAR PENILAIAN'!X115</f>
        <v>0</v>
      </c>
      <c r="S95" s="27">
        <f>'LEMBAR PENILAIAN'!Y115</f>
        <v>0</v>
      </c>
      <c r="T95" s="27">
        <f>'LEMBAR PENILAIAN'!Z115</f>
        <v>0</v>
      </c>
      <c r="U95" s="27">
        <f>'LEMBAR PENILAIAN'!AA115</f>
        <v>0</v>
      </c>
    </row>
    <row r="96" spans="1:21" x14ac:dyDescent="0.35">
      <c r="A96" s="58"/>
      <c r="B96" s="58"/>
      <c r="C96" s="11">
        <v>9</v>
      </c>
      <c r="D96" s="27" t="b">
        <f>'LEMBAR PENILAIAN'!J116</f>
        <v>0</v>
      </c>
      <c r="E96" s="27" t="b">
        <f>'LEMBAR PENILAIAN'!K116</f>
        <v>1</v>
      </c>
      <c r="F96" s="27">
        <f>'LEMBAR PENILAIAN'!L116</f>
        <v>0</v>
      </c>
      <c r="G96" s="27">
        <f>'LEMBAR PENILAIAN'!M116</f>
        <v>0</v>
      </c>
      <c r="H96" s="27">
        <f>'LEMBAR PENILAIAN'!N116</f>
        <v>0</v>
      </c>
      <c r="I96" s="27">
        <f>'LEMBAR PENILAIAN'!O116</f>
        <v>0</v>
      </c>
      <c r="J96" s="27">
        <f>'LEMBAR PENILAIAN'!P116</f>
        <v>0</v>
      </c>
      <c r="K96" s="27">
        <f>'LEMBAR PENILAIAN'!Q116</f>
        <v>0</v>
      </c>
      <c r="L96" s="27">
        <f>'LEMBAR PENILAIAN'!R116</f>
        <v>0</v>
      </c>
      <c r="M96" s="27">
        <f>'LEMBAR PENILAIAN'!S116</f>
        <v>0</v>
      </c>
      <c r="N96" s="27">
        <f>'LEMBAR PENILAIAN'!T116</f>
        <v>0</v>
      </c>
      <c r="O96" s="27">
        <f>'LEMBAR PENILAIAN'!U116</f>
        <v>0</v>
      </c>
      <c r="P96" s="27">
        <f>'LEMBAR PENILAIAN'!V116</f>
        <v>0</v>
      </c>
      <c r="Q96" s="27">
        <f>'LEMBAR PENILAIAN'!W116</f>
        <v>0</v>
      </c>
      <c r="R96" s="27">
        <f>'LEMBAR PENILAIAN'!X116</f>
        <v>0</v>
      </c>
      <c r="S96" s="27">
        <f>'LEMBAR PENILAIAN'!Y116</f>
        <v>0</v>
      </c>
      <c r="T96" s="27">
        <f>'LEMBAR PENILAIAN'!Z116</f>
        <v>0</v>
      </c>
      <c r="U96" s="27">
        <f>'LEMBAR PENILAIAN'!AA116</f>
        <v>0</v>
      </c>
    </row>
    <row r="97" spans="1:21" x14ac:dyDescent="0.35">
      <c r="A97" s="58"/>
      <c r="B97" s="59"/>
      <c r="C97" s="11">
        <v>10</v>
      </c>
      <c r="D97" s="27" t="b">
        <f>'LEMBAR PENILAIAN'!J117</f>
        <v>0</v>
      </c>
      <c r="E97" s="27" t="b">
        <f>'LEMBAR PENILAIAN'!K117</f>
        <v>1</v>
      </c>
      <c r="F97" s="27">
        <f>'LEMBAR PENILAIAN'!L117</f>
        <v>0</v>
      </c>
      <c r="G97" s="27">
        <f>'LEMBAR PENILAIAN'!M117</f>
        <v>0</v>
      </c>
      <c r="H97" s="27">
        <f>'LEMBAR PENILAIAN'!N117</f>
        <v>0</v>
      </c>
      <c r="I97" s="27">
        <f>'LEMBAR PENILAIAN'!O117</f>
        <v>0</v>
      </c>
      <c r="J97" s="27">
        <f>'LEMBAR PENILAIAN'!P117</f>
        <v>0</v>
      </c>
      <c r="K97" s="27">
        <f>'LEMBAR PENILAIAN'!Q117</f>
        <v>0</v>
      </c>
      <c r="L97" s="27">
        <f>'LEMBAR PENILAIAN'!R117</f>
        <v>0</v>
      </c>
      <c r="M97" s="27">
        <f>'LEMBAR PENILAIAN'!S117</f>
        <v>0</v>
      </c>
      <c r="N97" s="27">
        <f>'LEMBAR PENILAIAN'!T117</f>
        <v>0</v>
      </c>
      <c r="O97" s="27">
        <f>'LEMBAR PENILAIAN'!U117</f>
        <v>0</v>
      </c>
      <c r="P97" s="27">
        <f>'LEMBAR PENILAIAN'!V117</f>
        <v>0</v>
      </c>
      <c r="Q97" s="27">
        <f>'LEMBAR PENILAIAN'!W117</f>
        <v>0</v>
      </c>
      <c r="R97" s="27">
        <f>'LEMBAR PENILAIAN'!X117</f>
        <v>0</v>
      </c>
      <c r="S97" s="27">
        <f>'LEMBAR PENILAIAN'!Y117</f>
        <v>0</v>
      </c>
      <c r="T97" s="27">
        <f>'LEMBAR PENILAIAN'!Z117</f>
        <v>0</v>
      </c>
      <c r="U97" s="27">
        <f>'LEMBAR PENILAIAN'!AA117</f>
        <v>0</v>
      </c>
    </row>
    <row r="98" spans="1:21" x14ac:dyDescent="0.35">
      <c r="A98" s="58"/>
      <c r="B98" s="57">
        <v>10</v>
      </c>
      <c r="C98" s="11">
        <v>1</v>
      </c>
      <c r="D98" s="27" t="b">
        <f>'LEMBAR PENILAIAN'!J118</f>
        <v>0</v>
      </c>
      <c r="E98" s="27" t="b">
        <f>'LEMBAR PENILAIAN'!K118</f>
        <v>1</v>
      </c>
      <c r="F98" s="27">
        <f>'LEMBAR PENILAIAN'!L118</f>
        <v>0</v>
      </c>
      <c r="G98" s="27">
        <f>'LEMBAR PENILAIAN'!M118</f>
        <v>0</v>
      </c>
      <c r="H98" s="27">
        <f>'LEMBAR PENILAIAN'!N118</f>
        <v>0</v>
      </c>
      <c r="I98" s="27">
        <f>'LEMBAR PENILAIAN'!O118</f>
        <v>0</v>
      </c>
      <c r="J98" s="27">
        <f>'LEMBAR PENILAIAN'!P118</f>
        <v>0</v>
      </c>
      <c r="K98" s="27">
        <f>'LEMBAR PENILAIAN'!Q118</f>
        <v>0</v>
      </c>
      <c r="L98" s="27">
        <f>'LEMBAR PENILAIAN'!R118</f>
        <v>0</v>
      </c>
      <c r="M98" s="27">
        <f>'LEMBAR PENILAIAN'!S118</f>
        <v>0</v>
      </c>
      <c r="N98" s="27">
        <f>'LEMBAR PENILAIAN'!T118</f>
        <v>0</v>
      </c>
      <c r="O98" s="27">
        <f>'LEMBAR PENILAIAN'!U118</f>
        <v>0</v>
      </c>
      <c r="P98" s="27">
        <f>'LEMBAR PENILAIAN'!V118</f>
        <v>0</v>
      </c>
      <c r="Q98" s="27">
        <f>'LEMBAR PENILAIAN'!W118</f>
        <v>0</v>
      </c>
      <c r="R98" s="27">
        <f>'LEMBAR PENILAIAN'!X118</f>
        <v>0</v>
      </c>
      <c r="S98" s="27">
        <f>'LEMBAR PENILAIAN'!Y118</f>
        <v>0</v>
      </c>
      <c r="T98" s="27">
        <f>'LEMBAR PENILAIAN'!Z118</f>
        <v>0</v>
      </c>
      <c r="U98" s="27">
        <f>'LEMBAR PENILAIAN'!AA118</f>
        <v>0</v>
      </c>
    </row>
    <row r="99" spans="1:21" x14ac:dyDescent="0.35">
      <c r="A99" s="58"/>
      <c r="B99" s="58"/>
      <c r="C99" s="11">
        <v>2</v>
      </c>
      <c r="D99" s="27" t="b">
        <f>'LEMBAR PENILAIAN'!J119</f>
        <v>0</v>
      </c>
      <c r="E99" s="27" t="b">
        <f>'LEMBAR PENILAIAN'!K119</f>
        <v>1</v>
      </c>
      <c r="F99" s="27">
        <f>'LEMBAR PENILAIAN'!L119</f>
        <v>0</v>
      </c>
      <c r="G99" s="27">
        <f>'LEMBAR PENILAIAN'!M119</f>
        <v>0</v>
      </c>
      <c r="H99" s="27">
        <f>'LEMBAR PENILAIAN'!N119</f>
        <v>0</v>
      </c>
      <c r="I99" s="27">
        <f>'LEMBAR PENILAIAN'!O119</f>
        <v>0</v>
      </c>
      <c r="J99" s="27">
        <f>'LEMBAR PENILAIAN'!P119</f>
        <v>0</v>
      </c>
      <c r="K99" s="27">
        <f>'LEMBAR PENILAIAN'!Q119</f>
        <v>0</v>
      </c>
      <c r="L99" s="27">
        <f>'LEMBAR PENILAIAN'!R119</f>
        <v>0</v>
      </c>
      <c r="M99" s="27">
        <f>'LEMBAR PENILAIAN'!S119</f>
        <v>0</v>
      </c>
      <c r="N99" s="27">
        <f>'LEMBAR PENILAIAN'!T119</f>
        <v>0</v>
      </c>
      <c r="O99" s="27">
        <f>'LEMBAR PENILAIAN'!U119</f>
        <v>0</v>
      </c>
      <c r="P99" s="27">
        <f>'LEMBAR PENILAIAN'!V119</f>
        <v>0</v>
      </c>
      <c r="Q99" s="27">
        <f>'LEMBAR PENILAIAN'!W119</f>
        <v>0</v>
      </c>
      <c r="R99" s="27">
        <f>'LEMBAR PENILAIAN'!X119</f>
        <v>0</v>
      </c>
      <c r="S99" s="27">
        <f>'LEMBAR PENILAIAN'!Y119</f>
        <v>0</v>
      </c>
      <c r="T99" s="27">
        <f>'LEMBAR PENILAIAN'!Z119</f>
        <v>0</v>
      </c>
      <c r="U99" s="27">
        <f>'LEMBAR PENILAIAN'!AA119</f>
        <v>0</v>
      </c>
    </row>
    <row r="100" spans="1:21" x14ac:dyDescent="0.35">
      <c r="A100" s="58"/>
      <c r="B100" s="58"/>
      <c r="C100" s="11">
        <v>3</v>
      </c>
      <c r="D100" s="27" t="b">
        <f>'LEMBAR PENILAIAN'!J120</f>
        <v>0</v>
      </c>
      <c r="E100" s="27" t="b">
        <f>'LEMBAR PENILAIAN'!K120</f>
        <v>1</v>
      </c>
      <c r="F100" s="27">
        <f>'LEMBAR PENILAIAN'!L120</f>
        <v>0</v>
      </c>
      <c r="G100" s="27">
        <f>'LEMBAR PENILAIAN'!M120</f>
        <v>0</v>
      </c>
      <c r="H100" s="27">
        <f>'LEMBAR PENILAIAN'!N120</f>
        <v>0</v>
      </c>
      <c r="I100" s="27">
        <f>'LEMBAR PENILAIAN'!O120</f>
        <v>0</v>
      </c>
      <c r="J100" s="27">
        <f>'LEMBAR PENILAIAN'!P120</f>
        <v>0</v>
      </c>
      <c r="K100" s="27">
        <f>'LEMBAR PENILAIAN'!Q120</f>
        <v>0</v>
      </c>
      <c r="L100" s="27">
        <f>'LEMBAR PENILAIAN'!R120</f>
        <v>0</v>
      </c>
      <c r="M100" s="27">
        <f>'LEMBAR PENILAIAN'!S120</f>
        <v>0</v>
      </c>
      <c r="N100" s="27">
        <f>'LEMBAR PENILAIAN'!T120</f>
        <v>0</v>
      </c>
      <c r="O100" s="27">
        <f>'LEMBAR PENILAIAN'!U120</f>
        <v>0</v>
      </c>
      <c r="P100" s="27">
        <f>'LEMBAR PENILAIAN'!V120</f>
        <v>0</v>
      </c>
      <c r="Q100" s="27">
        <f>'LEMBAR PENILAIAN'!W120</f>
        <v>0</v>
      </c>
      <c r="R100" s="27">
        <f>'LEMBAR PENILAIAN'!X120</f>
        <v>0</v>
      </c>
      <c r="S100" s="27">
        <f>'LEMBAR PENILAIAN'!Y120</f>
        <v>0</v>
      </c>
      <c r="T100" s="27">
        <f>'LEMBAR PENILAIAN'!Z120</f>
        <v>0</v>
      </c>
      <c r="U100" s="27">
        <f>'LEMBAR PENILAIAN'!AA120</f>
        <v>0</v>
      </c>
    </row>
    <row r="101" spans="1:21" x14ac:dyDescent="0.35">
      <c r="A101" s="58"/>
      <c r="B101" s="58"/>
      <c r="C101" s="11">
        <v>4</v>
      </c>
      <c r="D101" s="27" t="b">
        <f>'LEMBAR PENILAIAN'!J121</f>
        <v>0</v>
      </c>
      <c r="E101" s="27" t="b">
        <f>'LEMBAR PENILAIAN'!K121</f>
        <v>1</v>
      </c>
      <c r="F101" s="27">
        <f>'LEMBAR PENILAIAN'!L121</f>
        <v>0</v>
      </c>
      <c r="G101" s="27">
        <f>'LEMBAR PENILAIAN'!M121</f>
        <v>0</v>
      </c>
      <c r="H101" s="27">
        <f>'LEMBAR PENILAIAN'!N121</f>
        <v>0</v>
      </c>
      <c r="I101" s="27">
        <f>'LEMBAR PENILAIAN'!O121</f>
        <v>0</v>
      </c>
      <c r="J101" s="27">
        <f>'LEMBAR PENILAIAN'!P121</f>
        <v>0</v>
      </c>
      <c r="K101" s="27">
        <f>'LEMBAR PENILAIAN'!Q121</f>
        <v>0</v>
      </c>
      <c r="L101" s="27">
        <f>'LEMBAR PENILAIAN'!R121</f>
        <v>0</v>
      </c>
      <c r="M101" s="27">
        <f>'LEMBAR PENILAIAN'!S121</f>
        <v>0</v>
      </c>
      <c r="N101" s="27">
        <f>'LEMBAR PENILAIAN'!T121</f>
        <v>0</v>
      </c>
      <c r="O101" s="27">
        <f>'LEMBAR PENILAIAN'!U121</f>
        <v>0</v>
      </c>
      <c r="P101" s="27">
        <f>'LEMBAR PENILAIAN'!V121</f>
        <v>0</v>
      </c>
      <c r="Q101" s="27">
        <f>'LEMBAR PENILAIAN'!W121</f>
        <v>0</v>
      </c>
      <c r="R101" s="27">
        <f>'LEMBAR PENILAIAN'!X121</f>
        <v>0</v>
      </c>
      <c r="S101" s="27">
        <f>'LEMBAR PENILAIAN'!Y121</f>
        <v>0</v>
      </c>
      <c r="T101" s="27">
        <f>'LEMBAR PENILAIAN'!Z121</f>
        <v>0</v>
      </c>
      <c r="U101" s="27">
        <f>'LEMBAR PENILAIAN'!AA121</f>
        <v>0</v>
      </c>
    </row>
    <row r="102" spans="1:21" x14ac:dyDescent="0.35">
      <c r="A102" s="58"/>
      <c r="B102" s="58"/>
      <c r="C102" s="11">
        <v>5</v>
      </c>
      <c r="D102" s="27" t="b">
        <f>'LEMBAR PENILAIAN'!J122</f>
        <v>0</v>
      </c>
      <c r="E102" s="27" t="b">
        <f>'LEMBAR PENILAIAN'!K122</f>
        <v>1</v>
      </c>
      <c r="F102" s="27">
        <f>'LEMBAR PENILAIAN'!L122</f>
        <v>0</v>
      </c>
      <c r="G102" s="27">
        <f>'LEMBAR PENILAIAN'!M122</f>
        <v>0</v>
      </c>
      <c r="H102" s="27">
        <f>'LEMBAR PENILAIAN'!N122</f>
        <v>0</v>
      </c>
      <c r="I102" s="27">
        <f>'LEMBAR PENILAIAN'!O122</f>
        <v>0</v>
      </c>
      <c r="J102" s="27">
        <f>'LEMBAR PENILAIAN'!P122</f>
        <v>0</v>
      </c>
      <c r="K102" s="27">
        <f>'LEMBAR PENILAIAN'!Q122</f>
        <v>0</v>
      </c>
      <c r="L102" s="27">
        <f>'LEMBAR PENILAIAN'!R122</f>
        <v>0</v>
      </c>
      <c r="M102" s="27">
        <f>'LEMBAR PENILAIAN'!S122</f>
        <v>0</v>
      </c>
      <c r="N102" s="27">
        <f>'LEMBAR PENILAIAN'!T122</f>
        <v>0</v>
      </c>
      <c r="O102" s="27">
        <f>'LEMBAR PENILAIAN'!U122</f>
        <v>0</v>
      </c>
      <c r="P102" s="27">
        <f>'LEMBAR PENILAIAN'!V122</f>
        <v>0</v>
      </c>
      <c r="Q102" s="27">
        <f>'LEMBAR PENILAIAN'!W122</f>
        <v>0</v>
      </c>
      <c r="R102" s="27">
        <f>'LEMBAR PENILAIAN'!X122</f>
        <v>0</v>
      </c>
      <c r="S102" s="27">
        <f>'LEMBAR PENILAIAN'!Y122</f>
        <v>0</v>
      </c>
      <c r="T102" s="27">
        <f>'LEMBAR PENILAIAN'!Z122</f>
        <v>0</v>
      </c>
      <c r="U102" s="27">
        <f>'LEMBAR PENILAIAN'!AA122</f>
        <v>0</v>
      </c>
    </row>
    <row r="103" spans="1:21" x14ac:dyDescent="0.35">
      <c r="A103" s="58"/>
      <c r="B103" s="58"/>
      <c r="C103" s="11">
        <v>6</v>
      </c>
      <c r="D103" s="27" t="b">
        <f>'LEMBAR PENILAIAN'!J123</f>
        <v>0</v>
      </c>
      <c r="E103" s="27" t="b">
        <f>'LEMBAR PENILAIAN'!K123</f>
        <v>1</v>
      </c>
      <c r="F103" s="27">
        <f>'LEMBAR PENILAIAN'!L123</f>
        <v>0</v>
      </c>
      <c r="G103" s="27">
        <f>'LEMBAR PENILAIAN'!M123</f>
        <v>0</v>
      </c>
      <c r="H103" s="27">
        <f>'LEMBAR PENILAIAN'!N123</f>
        <v>0</v>
      </c>
      <c r="I103" s="27">
        <f>'LEMBAR PENILAIAN'!O123</f>
        <v>0</v>
      </c>
      <c r="J103" s="27">
        <f>'LEMBAR PENILAIAN'!P123</f>
        <v>0</v>
      </c>
      <c r="K103" s="27">
        <f>'LEMBAR PENILAIAN'!Q123</f>
        <v>0</v>
      </c>
      <c r="L103" s="27">
        <f>'LEMBAR PENILAIAN'!R123</f>
        <v>0</v>
      </c>
      <c r="M103" s="27">
        <f>'LEMBAR PENILAIAN'!S123</f>
        <v>0</v>
      </c>
      <c r="N103" s="27">
        <f>'LEMBAR PENILAIAN'!T123</f>
        <v>0</v>
      </c>
      <c r="O103" s="27">
        <f>'LEMBAR PENILAIAN'!U123</f>
        <v>0</v>
      </c>
      <c r="P103" s="27">
        <f>'LEMBAR PENILAIAN'!V123</f>
        <v>0</v>
      </c>
      <c r="Q103" s="27">
        <f>'LEMBAR PENILAIAN'!W123</f>
        <v>0</v>
      </c>
      <c r="R103" s="27">
        <f>'LEMBAR PENILAIAN'!X123</f>
        <v>0</v>
      </c>
      <c r="S103" s="27">
        <f>'LEMBAR PENILAIAN'!Y123</f>
        <v>0</v>
      </c>
      <c r="T103" s="27">
        <f>'LEMBAR PENILAIAN'!Z123</f>
        <v>0</v>
      </c>
      <c r="U103" s="27">
        <f>'LEMBAR PENILAIAN'!AA123</f>
        <v>0</v>
      </c>
    </row>
    <row r="104" spans="1:21" x14ac:dyDescent="0.35">
      <c r="A104" s="58"/>
      <c r="B104" s="58"/>
      <c r="C104" s="11">
        <v>7</v>
      </c>
      <c r="D104" s="27" t="b">
        <f>'LEMBAR PENILAIAN'!J124</f>
        <v>0</v>
      </c>
      <c r="E104" s="27" t="b">
        <f>'LEMBAR PENILAIAN'!K124</f>
        <v>1</v>
      </c>
      <c r="F104" s="27">
        <f>'LEMBAR PENILAIAN'!L124</f>
        <v>0</v>
      </c>
      <c r="G104" s="27">
        <f>'LEMBAR PENILAIAN'!M124</f>
        <v>0</v>
      </c>
      <c r="H104" s="27">
        <f>'LEMBAR PENILAIAN'!N124</f>
        <v>0</v>
      </c>
      <c r="I104" s="27">
        <f>'LEMBAR PENILAIAN'!O124</f>
        <v>0</v>
      </c>
      <c r="J104" s="27">
        <f>'LEMBAR PENILAIAN'!P124</f>
        <v>0</v>
      </c>
      <c r="K104" s="27">
        <f>'LEMBAR PENILAIAN'!Q124</f>
        <v>0</v>
      </c>
      <c r="L104" s="27">
        <f>'LEMBAR PENILAIAN'!R124</f>
        <v>0</v>
      </c>
      <c r="M104" s="27">
        <f>'LEMBAR PENILAIAN'!S124</f>
        <v>0</v>
      </c>
      <c r="N104" s="27">
        <f>'LEMBAR PENILAIAN'!T124</f>
        <v>0</v>
      </c>
      <c r="O104" s="27">
        <f>'LEMBAR PENILAIAN'!U124</f>
        <v>0</v>
      </c>
      <c r="P104" s="27">
        <f>'LEMBAR PENILAIAN'!V124</f>
        <v>0</v>
      </c>
      <c r="Q104" s="27">
        <f>'LEMBAR PENILAIAN'!W124</f>
        <v>0</v>
      </c>
      <c r="R104" s="27">
        <f>'LEMBAR PENILAIAN'!X124</f>
        <v>0</v>
      </c>
      <c r="S104" s="27">
        <f>'LEMBAR PENILAIAN'!Y124</f>
        <v>0</v>
      </c>
      <c r="T104" s="27">
        <f>'LEMBAR PENILAIAN'!Z124</f>
        <v>0</v>
      </c>
      <c r="U104" s="27">
        <f>'LEMBAR PENILAIAN'!AA124</f>
        <v>0</v>
      </c>
    </row>
    <row r="105" spans="1:21" x14ac:dyDescent="0.35">
      <c r="A105" s="58"/>
      <c r="B105" s="58"/>
      <c r="C105" s="11">
        <v>8</v>
      </c>
      <c r="D105" s="27" t="b">
        <f>'LEMBAR PENILAIAN'!J125</f>
        <v>0</v>
      </c>
      <c r="E105" s="27" t="b">
        <f>'LEMBAR PENILAIAN'!K125</f>
        <v>1</v>
      </c>
      <c r="F105" s="27">
        <f>'LEMBAR PENILAIAN'!L125</f>
        <v>0</v>
      </c>
      <c r="G105" s="27">
        <f>'LEMBAR PENILAIAN'!M125</f>
        <v>0</v>
      </c>
      <c r="H105" s="27">
        <f>'LEMBAR PENILAIAN'!N125</f>
        <v>0</v>
      </c>
      <c r="I105" s="27">
        <f>'LEMBAR PENILAIAN'!O125</f>
        <v>0</v>
      </c>
      <c r="J105" s="27">
        <f>'LEMBAR PENILAIAN'!P125</f>
        <v>0</v>
      </c>
      <c r="K105" s="27">
        <f>'LEMBAR PENILAIAN'!Q125</f>
        <v>0</v>
      </c>
      <c r="L105" s="27">
        <f>'LEMBAR PENILAIAN'!R125</f>
        <v>0</v>
      </c>
      <c r="M105" s="27">
        <f>'LEMBAR PENILAIAN'!S125</f>
        <v>0</v>
      </c>
      <c r="N105" s="27">
        <f>'LEMBAR PENILAIAN'!T125</f>
        <v>0</v>
      </c>
      <c r="O105" s="27">
        <f>'LEMBAR PENILAIAN'!U125</f>
        <v>0</v>
      </c>
      <c r="P105" s="27">
        <f>'LEMBAR PENILAIAN'!V125</f>
        <v>0</v>
      </c>
      <c r="Q105" s="27">
        <f>'LEMBAR PENILAIAN'!W125</f>
        <v>0</v>
      </c>
      <c r="R105" s="27">
        <f>'LEMBAR PENILAIAN'!X125</f>
        <v>0</v>
      </c>
      <c r="S105" s="27">
        <f>'LEMBAR PENILAIAN'!Y125</f>
        <v>0</v>
      </c>
      <c r="T105" s="27">
        <f>'LEMBAR PENILAIAN'!Z125</f>
        <v>0</v>
      </c>
      <c r="U105" s="27">
        <f>'LEMBAR PENILAIAN'!AA125</f>
        <v>0</v>
      </c>
    </row>
    <row r="106" spans="1:21" x14ac:dyDescent="0.35">
      <c r="A106" s="58"/>
      <c r="B106" s="58"/>
      <c r="C106" s="11">
        <v>9</v>
      </c>
      <c r="D106" s="27" t="b">
        <f>'LEMBAR PENILAIAN'!J126</f>
        <v>0</v>
      </c>
      <c r="E106" s="27" t="b">
        <f>'LEMBAR PENILAIAN'!K126</f>
        <v>1</v>
      </c>
      <c r="F106" s="27">
        <f>'LEMBAR PENILAIAN'!L126</f>
        <v>0</v>
      </c>
      <c r="G106" s="27">
        <f>'LEMBAR PENILAIAN'!M126</f>
        <v>0</v>
      </c>
      <c r="H106" s="27">
        <f>'LEMBAR PENILAIAN'!N126</f>
        <v>0</v>
      </c>
      <c r="I106" s="27">
        <f>'LEMBAR PENILAIAN'!O126</f>
        <v>0</v>
      </c>
      <c r="J106" s="27">
        <f>'LEMBAR PENILAIAN'!P126</f>
        <v>0</v>
      </c>
      <c r="K106" s="27">
        <f>'LEMBAR PENILAIAN'!Q126</f>
        <v>0</v>
      </c>
      <c r="L106" s="27">
        <f>'LEMBAR PENILAIAN'!R126</f>
        <v>0</v>
      </c>
      <c r="M106" s="27">
        <f>'LEMBAR PENILAIAN'!S126</f>
        <v>0</v>
      </c>
      <c r="N106" s="27">
        <f>'LEMBAR PENILAIAN'!T126</f>
        <v>0</v>
      </c>
      <c r="O106" s="27">
        <f>'LEMBAR PENILAIAN'!U126</f>
        <v>0</v>
      </c>
      <c r="P106" s="27">
        <f>'LEMBAR PENILAIAN'!V126</f>
        <v>0</v>
      </c>
      <c r="Q106" s="27">
        <f>'LEMBAR PENILAIAN'!W126</f>
        <v>0</v>
      </c>
      <c r="R106" s="27">
        <f>'LEMBAR PENILAIAN'!X126</f>
        <v>0</v>
      </c>
      <c r="S106" s="27">
        <f>'LEMBAR PENILAIAN'!Y126</f>
        <v>0</v>
      </c>
      <c r="T106" s="27">
        <f>'LEMBAR PENILAIAN'!Z126</f>
        <v>0</v>
      </c>
      <c r="U106" s="27">
        <f>'LEMBAR PENILAIAN'!AA126</f>
        <v>0</v>
      </c>
    </row>
    <row r="107" spans="1:21" x14ac:dyDescent="0.35">
      <c r="A107" s="59"/>
      <c r="B107" s="59"/>
      <c r="C107" s="11">
        <v>10</v>
      </c>
      <c r="D107" s="27" t="b">
        <f>'LEMBAR PENILAIAN'!J127</f>
        <v>0</v>
      </c>
      <c r="E107" s="27" t="b">
        <f>'LEMBAR PENILAIAN'!K127</f>
        <v>1</v>
      </c>
      <c r="F107" s="27">
        <f>'LEMBAR PENILAIAN'!L127</f>
        <v>0</v>
      </c>
      <c r="G107" s="27">
        <f>'LEMBAR PENILAIAN'!M127</f>
        <v>0</v>
      </c>
      <c r="H107" s="27">
        <f>'LEMBAR PENILAIAN'!N127</f>
        <v>0</v>
      </c>
      <c r="I107" s="27">
        <f>'LEMBAR PENILAIAN'!O127</f>
        <v>0</v>
      </c>
      <c r="J107" s="27">
        <f>'LEMBAR PENILAIAN'!P127</f>
        <v>0</v>
      </c>
      <c r="K107" s="27">
        <f>'LEMBAR PENILAIAN'!Q127</f>
        <v>0</v>
      </c>
      <c r="L107" s="27">
        <f>'LEMBAR PENILAIAN'!R127</f>
        <v>0</v>
      </c>
      <c r="M107" s="27">
        <f>'LEMBAR PENILAIAN'!S127</f>
        <v>0</v>
      </c>
      <c r="N107" s="27">
        <f>'LEMBAR PENILAIAN'!T127</f>
        <v>0</v>
      </c>
      <c r="O107" s="27">
        <f>'LEMBAR PENILAIAN'!U127</f>
        <v>0</v>
      </c>
      <c r="P107" s="27">
        <f>'LEMBAR PENILAIAN'!V127</f>
        <v>0</v>
      </c>
      <c r="Q107" s="27">
        <f>'LEMBAR PENILAIAN'!W127</f>
        <v>0</v>
      </c>
      <c r="R107" s="27">
        <f>'LEMBAR PENILAIAN'!X127</f>
        <v>0</v>
      </c>
      <c r="S107" s="27">
        <f>'LEMBAR PENILAIAN'!Y127</f>
        <v>0</v>
      </c>
      <c r="T107" s="27">
        <f>'LEMBAR PENILAIAN'!Z127</f>
        <v>0</v>
      </c>
      <c r="U107" s="27">
        <f>'LEMBAR PENILAIAN'!AA127</f>
        <v>0</v>
      </c>
    </row>
    <row r="108" spans="1:21" x14ac:dyDescent="0.35">
      <c r="A108" s="57">
        <v>2</v>
      </c>
      <c r="B108" s="57">
        <v>11</v>
      </c>
      <c r="C108" s="11">
        <v>1</v>
      </c>
      <c r="D108" s="27" t="b">
        <f>'LEMBAR PENILAIAN'!J128</f>
        <v>0</v>
      </c>
      <c r="E108" s="27" t="b">
        <f>'LEMBAR PENILAIAN'!K128</f>
        <v>1</v>
      </c>
      <c r="F108" s="27">
        <f>'LEMBAR PENILAIAN'!L128</f>
        <v>0</v>
      </c>
      <c r="G108" s="27">
        <f>'LEMBAR PENILAIAN'!M128</f>
        <v>0</v>
      </c>
      <c r="H108" s="27">
        <f>'LEMBAR PENILAIAN'!N128</f>
        <v>0</v>
      </c>
      <c r="I108" s="27">
        <f>'LEMBAR PENILAIAN'!O128</f>
        <v>0</v>
      </c>
      <c r="J108" s="27">
        <f>'LEMBAR PENILAIAN'!P128</f>
        <v>0</v>
      </c>
      <c r="K108" s="27">
        <f>'LEMBAR PENILAIAN'!Q128</f>
        <v>0</v>
      </c>
      <c r="L108" s="27">
        <f>'LEMBAR PENILAIAN'!R128</f>
        <v>0</v>
      </c>
      <c r="M108" s="27">
        <f>'LEMBAR PENILAIAN'!S128</f>
        <v>0</v>
      </c>
      <c r="N108" s="27">
        <f>'LEMBAR PENILAIAN'!T128</f>
        <v>0</v>
      </c>
      <c r="O108" s="27">
        <f>'LEMBAR PENILAIAN'!U128</f>
        <v>0</v>
      </c>
      <c r="P108" s="27">
        <f>'LEMBAR PENILAIAN'!V128</f>
        <v>0</v>
      </c>
      <c r="Q108" s="27">
        <f>'LEMBAR PENILAIAN'!W128</f>
        <v>0</v>
      </c>
      <c r="R108" s="27">
        <f>'LEMBAR PENILAIAN'!X128</f>
        <v>0</v>
      </c>
      <c r="S108" s="27">
        <f>'LEMBAR PENILAIAN'!Y128</f>
        <v>0</v>
      </c>
      <c r="T108" s="27">
        <f>'LEMBAR PENILAIAN'!Z128</f>
        <v>0</v>
      </c>
      <c r="U108" s="27">
        <f>'LEMBAR PENILAIAN'!AA128</f>
        <v>0</v>
      </c>
    </row>
    <row r="109" spans="1:21" x14ac:dyDescent="0.35">
      <c r="A109" s="58"/>
      <c r="B109" s="58"/>
      <c r="C109" s="11">
        <v>2</v>
      </c>
      <c r="D109" s="27" t="b">
        <f>'LEMBAR PENILAIAN'!J129</f>
        <v>0</v>
      </c>
      <c r="E109" s="27" t="b">
        <f>'LEMBAR PENILAIAN'!K129</f>
        <v>1</v>
      </c>
      <c r="F109" s="27">
        <f>'LEMBAR PENILAIAN'!L129</f>
        <v>0</v>
      </c>
      <c r="G109" s="27">
        <f>'LEMBAR PENILAIAN'!M129</f>
        <v>0</v>
      </c>
      <c r="H109" s="27">
        <f>'LEMBAR PENILAIAN'!N129</f>
        <v>0</v>
      </c>
      <c r="I109" s="27">
        <f>'LEMBAR PENILAIAN'!O129</f>
        <v>0</v>
      </c>
      <c r="J109" s="27">
        <f>'LEMBAR PENILAIAN'!P129</f>
        <v>0</v>
      </c>
      <c r="K109" s="27">
        <f>'LEMBAR PENILAIAN'!Q129</f>
        <v>0</v>
      </c>
      <c r="L109" s="27">
        <f>'LEMBAR PENILAIAN'!R129</f>
        <v>0</v>
      </c>
      <c r="M109" s="27">
        <f>'LEMBAR PENILAIAN'!S129</f>
        <v>0</v>
      </c>
      <c r="N109" s="27">
        <f>'LEMBAR PENILAIAN'!T129</f>
        <v>0</v>
      </c>
      <c r="O109" s="27">
        <f>'LEMBAR PENILAIAN'!U129</f>
        <v>0</v>
      </c>
      <c r="P109" s="27">
        <f>'LEMBAR PENILAIAN'!V129</f>
        <v>0</v>
      </c>
      <c r="Q109" s="27">
        <f>'LEMBAR PENILAIAN'!W129</f>
        <v>0</v>
      </c>
      <c r="R109" s="27">
        <f>'LEMBAR PENILAIAN'!X129</f>
        <v>0</v>
      </c>
      <c r="S109" s="27">
        <f>'LEMBAR PENILAIAN'!Y129</f>
        <v>0</v>
      </c>
      <c r="T109" s="27">
        <f>'LEMBAR PENILAIAN'!Z129</f>
        <v>0</v>
      </c>
      <c r="U109" s="27">
        <f>'LEMBAR PENILAIAN'!AA129</f>
        <v>0</v>
      </c>
    </row>
    <row r="110" spans="1:21" x14ac:dyDescent="0.35">
      <c r="A110" s="58"/>
      <c r="B110" s="58"/>
      <c r="C110" s="11">
        <v>3</v>
      </c>
      <c r="D110" s="27" t="b">
        <f>'LEMBAR PENILAIAN'!J130</f>
        <v>0</v>
      </c>
      <c r="E110" s="27" t="b">
        <f>'LEMBAR PENILAIAN'!K130</f>
        <v>1</v>
      </c>
      <c r="F110" s="27">
        <f>'LEMBAR PENILAIAN'!L130</f>
        <v>0</v>
      </c>
      <c r="G110" s="27">
        <f>'LEMBAR PENILAIAN'!M130</f>
        <v>0</v>
      </c>
      <c r="H110" s="27">
        <f>'LEMBAR PENILAIAN'!N130</f>
        <v>0</v>
      </c>
      <c r="I110" s="27">
        <f>'LEMBAR PENILAIAN'!O130</f>
        <v>0</v>
      </c>
      <c r="J110" s="27">
        <f>'LEMBAR PENILAIAN'!P130</f>
        <v>0</v>
      </c>
      <c r="K110" s="27">
        <f>'LEMBAR PENILAIAN'!Q130</f>
        <v>0</v>
      </c>
      <c r="L110" s="27">
        <f>'LEMBAR PENILAIAN'!R130</f>
        <v>0</v>
      </c>
      <c r="M110" s="27">
        <f>'LEMBAR PENILAIAN'!S130</f>
        <v>0</v>
      </c>
      <c r="N110" s="27">
        <f>'LEMBAR PENILAIAN'!T130</f>
        <v>0</v>
      </c>
      <c r="O110" s="27">
        <f>'LEMBAR PENILAIAN'!U130</f>
        <v>0</v>
      </c>
      <c r="P110" s="27">
        <f>'LEMBAR PENILAIAN'!V130</f>
        <v>0</v>
      </c>
      <c r="Q110" s="27">
        <f>'LEMBAR PENILAIAN'!W130</f>
        <v>0</v>
      </c>
      <c r="R110" s="27">
        <f>'LEMBAR PENILAIAN'!X130</f>
        <v>0</v>
      </c>
      <c r="S110" s="27">
        <f>'LEMBAR PENILAIAN'!Y130</f>
        <v>0</v>
      </c>
      <c r="T110" s="27">
        <f>'LEMBAR PENILAIAN'!Z130</f>
        <v>0</v>
      </c>
      <c r="U110" s="27">
        <f>'LEMBAR PENILAIAN'!AA130</f>
        <v>0</v>
      </c>
    </row>
    <row r="111" spans="1:21" x14ac:dyDescent="0.35">
      <c r="A111" s="58"/>
      <c r="B111" s="58"/>
      <c r="C111" s="11">
        <v>4</v>
      </c>
      <c r="D111" s="27" t="b">
        <f>'LEMBAR PENILAIAN'!J131</f>
        <v>0</v>
      </c>
      <c r="E111" s="27" t="b">
        <f>'LEMBAR PENILAIAN'!K131</f>
        <v>1</v>
      </c>
      <c r="F111" s="27">
        <f>'LEMBAR PENILAIAN'!L131</f>
        <v>0</v>
      </c>
      <c r="G111" s="27">
        <f>'LEMBAR PENILAIAN'!M131</f>
        <v>0</v>
      </c>
      <c r="H111" s="27">
        <f>'LEMBAR PENILAIAN'!N131</f>
        <v>0</v>
      </c>
      <c r="I111" s="27">
        <f>'LEMBAR PENILAIAN'!O131</f>
        <v>0</v>
      </c>
      <c r="J111" s="27">
        <f>'LEMBAR PENILAIAN'!P131</f>
        <v>0</v>
      </c>
      <c r="K111" s="27">
        <f>'LEMBAR PENILAIAN'!Q131</f>
        <v>0</v>
      </c>
      <c r="L111" s="27">
        <f>'LEMBAR PENILAIAN'!R131</f>
        <v>0</v>
      </c>
      <c r="M111" s="27">
        <f>'LEMBAR PENILAIAN'!S131</f>
        <v>0</v>
      </c>
      <c r="N111" s="27">
        <f>'LEMBAR PENILAIAN'!T131</f>
        <v>0</v>
      </c>
      <c r="O111" s="27">
        <f>'LEMBAR PENILAIAN'!U131</f>
        <v>0</v>
      </c>
      <c r="P111" s="27">
        <f>'LEMBAR PENILAIAN'!V131</f>
        <v>0</v>
      </c>
      <c r="Q111" s="27">
        <f>'LEMBAR PENILAIAN'!W131</f>
        <v>0</v>
      </c>
      <c r="R111" s="27">
        <f>'LEMBAR PENILAIAN'!X131</f>
        <v>0</v>
      </c>
      <c r="S111" s="27">
        <f>'LEMBAR PENILAIAN'!Y131</f>
        <v>0</v>
      </c>
      <c r="T111" s="27">
        <f>'LEMBAR PENILAIAN'!Z131</f>
        <v>0</v>
      </c>
      <c r="U111" s="27">
        <f>'LEMBAR PENILAIAN'!AA131</f>
        <v>0</v>
      </c>
    </row>
    <row r="112" spans="1:21" x14ac:dyDescent="0.35">
      <c r="A112" s="58"/>
      <c r="B112" s="58"/>
      <c r="C112" s="11">
        <v>5</v>
      </c>
      <c r="D112" s="27" t="b">
        <f>'LEMBAR PENILAIAN'!J132</f>
        <v>0</v>
      </c>
      <c r="E112" s="27" t="b">
        <f>'LEMBAR PENILAIAN'!K132</f>
        <v>1</v>
      </c>
      <c r="F112" s="27">
        <f>'LEMBAR PENILAIAN'!L132</f>
        <v>0</v>
      </c>
      <c r="G112" s="27">
        <f>'LEMBAR PENILAIAN'!M132</f>
        <v>0</v>
      </c>
      <c r="H112" s="27">
        <f>'LEMBAR PENILAIAN'!N132</f>
        <v>0</v>
      </c>
      <c r="I112" s="27">
        <f>'LEMBAR PENILAIAN'!O132</f>
        <v>0</v>
      </c>
      <c r="J112" s="27">
        <f>'LEMBAR PENILAIAN'!P132</f>
        <v>0</v>
      </c>
      <c r="K112" s="27">
        <f>'LEMBAR PENILAIAN'!Q132</f>
        <v>0</v>
      </c>
      <c r="L112" s="27">
        <f>'LEMBAR PENILAIAN'!R132</f>
        <v>0</v>
      </c>
      <c r="M112" s="27">
        <f>'LEMBAR PENILAIAN'!S132</f>
        <v>0</v>
      </c>
      <c r="N112" s="27">
        <f>'LEMBAR PENILAIAN'!T132</f>
        <v>0</v>
      </c>
      <c r="O112" s="27">
        <f>'LEMBAR PENILAIAN'!U132</f>
        <v>0</v>
      </c>
      <c r="P112" s="27">
        <f>'LEMBAR PENILAIAN'!V132</f>
        <v>0</v>
      </c>
      <c r="Q112" s="27">
        <f>'LEMBAR PENILAIAN'!W132</f>
        <v>0</v>
      </c>
      <c r="R112" s="27">
        <f>'LEMBAR PENILAIAN'!X132</f>
        <v>0</v>
      </c>
      <c r="S112" s="27">
        <f>'LEMBAR PENILAIAN'!Y132</f>
        <v>0</v>
      </c>
      <c r="T112" s="27">
        <f>'LEMBAR PENILAIAN'!Z132</f>
        <v>0</v>
      </c>
      <c r="U112" s="27">
        <f>'LEMBAR PENILAIAN'!AA132</f>
        <v>0</v>
      </c>
    </row>
    <row r="113" spans="1:21" x14ac:dyDescent="0.35">
      <c r="A113" s="58"/>
      <c r="B113" s="58"/>
      <c r="C113" s="11">
        <v>6</v>
      </c>
      <c r="D113" s="27" t="b">
        <f>'LEMBAR PENILAIAN'!J133</f>
        <v>1</v>
      </c>
      <c r="E113" s="27" t="b">
        <f>'LEMBAR PENILAIAN'!K133</f>
        <v>1</v>
      </c>
      <c r="F113" s="27">
        <f>'LEMBAR PENILAIAN'!L133</f>
        <v>0</v>
      </c>
      <c r="G113" s="27">
        <f>'LEMBAR PENILAIAN'!M133</f>
        <v>0</v>
      </c>
      <c r="H113" s="27">
        <f>'LEMBAR PENILAIAN'!N133</f>
        <v>0</v>
      </c>
      <c r="I113" s="27">
        <f>'LEMBAR PENILAIAN'!O133</f>
        <v>0</v>
      </c>
      <c r="J113" s="27">
        <f>'LEMBAR PENILAIAN'!P133</f>
        <v>0</v>
      </c>
      <c r="K113" s="27">
        <f>'LEMBAR PENILAIAN'!Q133</f>
        <v>0</v>
      </c>
      <c r="L113" s="27">
        <f>'LEMBAR PENILAIAN'!R133</f>
        <v>0</v>
      </c>
      <c r="M113" s="27">
        <f>'LEMBAR PENILAIAN'!S133</f>
        <v>0</v>
      </c>
      <c r="N113" s="27">
        <f>'LEMBAR PENILAIAN'!T133</f>
        <v>0</v>
      </c>
      <c r="O113" s="27">
        <f>'LEMBAR PENILAIAN'!U133</f>
        <v>0</v>
      </c>
      <c r="P113" s="27">
        <f>'LEMBAR PENILAIAN'!V133</f>
        <v>0</v>
      </c>
      <c r="Q113" s="27">
        <f>'LEMBAR PENILAIAN'!W133</f>
        <v>0</v>
      </c>
      <c r="R113" s="27">
        <f>'LEMBAR PENILAIAN'!X133</f>
        <v>0</v>
      </c>
      <c r="S113" s="27">
        <f>'LEMBAR PENILAIAN'!Y133</f>
        <v>0</v>
      </c>
      <c r="T113" s="27">
        <f>'LEMBAR PENILAIAN'!Z133</f>
        <v>0</v>
      </c>
      <c r="U113" s="27">
        <f>'LEMBAR PENILAIAN'!AA133</f>
        <v>0</v>
      </c>
    </row>
    <row r="114" spans="1:21" x14ac:dyDescent="0.35">
      <c r="A114" s="58"/>
      <c r="B114" s="58"/>
      <c r="C114" s="11">
        <v>7</v>
      </c>
      <c r="D114" s="27" t="b">
        <f>'LEMBAR PENILAIAN'!J134</f>
        <v>0</v>
      </c>
      <c r="E114" s="27" t="b">
        <f>'LEMBAR PENILAIAN'!K134</f>
        <v>0</v>
      </c>
      <c r="F114" s="27">
        <f>'LEMBAR PENILAIAN'!L134</f>
        <v>0</v>
      </c>
      <c r="G114" s="27">
        <f>'LEMBAR PENILAIAN'!M134</f>
        <v>0</v>
      </c>
      <c r="H114" s="27">
        <f>'LEMBAR PENILAIAN'!N134</f>
        <v>0</v>
      </c>
      <c r="I114" s="27">
        <f>'LEMBAR PENILAIAN'!O134</f>
        <v>0</v>
      </c>
      <c r="J114" s="27">
        <f>'LEMBAR PENILAIAN'!P134</f>
        <v>0</v>
      </c>
      <c r="K114" s="27">
        <f>'LEMBAR PENILAIAN'!Q134</f>
        <v>0</v>
      </c>
      <c r="L114" s="27">
        <f>'LEMBAR PENILAIAN'!R134</f>
        <v>0</v>
      </c>
      <c r="M114" s="27">
        <f>'LEMBAR PENILAIAN'!S134</f>
        <v>0</v>
      </c>
      <c r="N114" s="27">
        <f>'LEMBAR PENILAIAN'!T134</f>
        <v>0</v>
      </c>
      <c r="O114" s="27">
        <f>'LEMBAR PENILAIAN'!U134</f>
        <v>0</v>
      </c>
      <c r="P114" s="27">
        <f>'LEMBAR PENILAIAN'!V134</f>
        <v>0</v>
      </c>
      <c r="Q114" s="27">
        <f>'LEMBAR PENILAIAN'!W134</f>
        <v>0</v>
      </c>
      <c r="R114" s="27">
        <f>'LEMBAR PENILAIAN'!X134</f>
        <v>0</v>
      </c>
      <c r="S114" s="27">
        <f>'LEMBAR PENILAIAN'!Y134</f>
        <v>0</v>
      </c>
      <c r="T114" s="27">
        <f>'LEMBAR PENILAIAN'!Z134</f>
        <v>0</v>
      </c>
      <c r="U114" s="27">
        <f>'LEMBAR PENILAIAN'!AA134</f>
        <v>0</v>
      </c>
    </row>
    <row r="115" spans="1:21" x14ac:dyDescent="0.35">
      <c r="A115" s="58"/>
      <c r="B115" s="57">
        <v>12</v>
      </c>
      <c r="C115" s="11">
        <v>1</v>
      </c>
      <c r="D115" s="27" t="b">
        <f>'LEMBAR PENILAIAN'!J135</f>
        <v>0</v>
      </c>
      <c r="E115" s="27" t="b">
        <f>'LEMBAR PENILAIAN'!K135</f>
        <v>1</v>
      </c>
      <c r="F115" s="27">
        <f>'LEMBAR PENILAIAN'!L135</f>
        <v>0</v>
      </c>
      <c r="G115" s="27">
        <f>'LEMBAR PENILAIAN'!M135</f>
        <v>0</v>
      </c>
      <c r="H115" s="27">
        <f>'LEMBAR PENILAIAN'!N135</f>
        <v>0</v>
      </c>
      <c r="I115" s="27">
        <f>'LEMBAR PENILAIAN'!O135</f>
        <v>0</v>
      </c>
      <c r="J115" s="27">
        <f>'LEMBAR PENILAIAN'!P135</f>
        <v>0</v>
      </c>
      <c r="K115" s="27">
        <f>'LEMBAR PENILAIAN'!Q135</f>
        <v>0</v>
      </c>
      <c r="L115" s="27">
        <f>'LEMBAR PENILAIAN'!R135</f>
        <v>0</v>
      </c>
      <c r="M115" s="27">
        <f>'LEMBAR PENILAIAN'!S135</f>
        <v>0</v>
      </c>
      <c r="N115" s="27">
        <f>'LEMBAR PENILAIAN'!T135</f>
        <v>0</v>
      </c>
      <c r="O115" s="27">
        <f>'LEMBAR PENILAIAN'!U135</f>
        <v>0</v>
      </c>
      <c r="P115" s="27">
        <f>'LEMBAR PENILAIAN'!V135</f>
        <v>0</v>
      </c>
      <c r="Q115" s="27">
        <f>'LEMBAR PENILAIAN'!W135</f>
        <v>0</v>
      </c>
      <c r="R115" s="27">
        <f>'LEMBAR PENILAIAN'!X135</f>
        <v>0</v>
      </c>
      <c r="S115" s="27">
        <f>'LEMBAR PENILAIAN'!Y135</f>
        <v>0</v>
      </c>
      <c r="T115" s="27">
        <f>'LEMBAR PENILAIAN'!Z135</f>
        <v>0</v>
      </c>
      <c r="U115" s="27">
        <f>'LEMBAR PENILAIAN'!AA135</f>
        <v>0</v>
      </c>
    </row>
    <row r="116" spans="1:21" x14ac:dyDescent="0.35">
      <c r="A116" s="58"/>
      <c r="B116" s="58"/>
      <c r="C116" s="11">
        <v>2</v>
      </c>
      <c r="D116" s="27" t="b">
        <f>'LEMBAR PENILAIAN'!J136</f>
        <v>0</v>
      </c>
      <c r="E116" s="27" t="b">
        <f>'LEMBAR PENILAIAN'!K136</f>
        <v>1</v>
      </c>
      <c r="F116" s="27">
        <f>'LEMBAR PENILAIAN'!L136</f>
        <v>0</v>
      </c>
      <c r="G116" s="27">
        <f>'LEMBAR PENILAIAN'!M136</f>
        <v>0</v>
      </c>
      <c r="H116" s="27">
        <f>'LEMBAR PENILAIAN'!N136</f>
        <v>0</v>
      </c>
      <c r="I116" s="27">
        <f>'LEMBAR PENILAIAN'!O136</f>
        <v>0</v>
      </c>
      <c r="J116" s="27">
        <f>'LEMBAR PENILAIAN'!P136</f>
        <v>0</v>
      </c>
      <c r="K116" s="27">
        <f>'LEMBAR PENILAIAN'!Q136</f>
        <v>0</v>
      </c>
      <c r="L116" s="27">
        <f>'LEMBAR PENILAIAN'!R136</f>
        <v>0</v>
      </c>
      <c r="M116" s="27">
        <f>'LEMBAR PENILAIAN'!S136</f>
        <v>0</v>
      </c>
      <c r="N116" s="27">
        <f>'LEMBAR PENILAIAN'!T136</f>
        <v>0</v>
      </c>
      <c r="O116" s="27">
        <f>'LEMBAR PENILAIAN'!U136</f>
        <v>0</v>
      </c>
      <c r="P116" s="27">
        <f>'LEMBAR PENILAIAN'!V136</f>
        <v>0</v>
      </c>
      <c r="Q116" s="27">
        <f>'LEMBAR PENILAIAN'!W136</f>
        <v>0</v>
      </c>
      <c r="R116" s="27">
        <f>'LEMBAR PENILAIAN'!X136</f>
        <v>0</v>
      </c>
      <c r="S116" s="27">
        <f>'LEMBAR PENILAIAN'!Y136</f>
        <v>0</v>
      </c>
      <c r="T116" s="27">
        <f>'LEMBAR PENILAIAN'!Z136</f>
        <v>0</v>
      </c>
      <c r="U116" s="27">
        <f>'LEMBAR PENILAIAN'!AA136</f>
        <v>0</v>
      </c>
    </row>
    <row r="117" spans="1:21" x14ac:dyDescent="0.35">
      <c r="A117" s="58"/>
      <c r="B117" s="58"/>
      <c r="C117" s="11">
        <v>3</v>
      </c>
      <c r="D117" s="27" t="b">
        <f>'LEMBAR PENILAIAN'!J137</f>
        <v>0</v>
      </c>
      <c r="E117" s="27" t="b">
        <f>'LEMBAR PENILAIAN'!K137</f>
        <v>1</v>
      </c>
      <c r="F117" s="27">
        <f>'LEMBAR PENILAIAN'!L137</f>
        <v>0</v>
      </c>
      <c r="G117" s="27">
        <f>'LEMBAR PENILAIAN'!M137</f>
        <v>0</v>
      </c>
      <c r="H117" s="27">
        <f>'LEMBAR PENILAIAN'!N137</f>
        <v>0</v>
      </c>
      <c r="I117" s="27">
        <f>'LEMBAR PENILAIAN'!O137</f>
        <v>0</v>
      </c>
      <c r="J117" s="27">
        <f>'LEMBAR PENILAIAN'!P137</f>
        <v>0</v>
      </c>
      <c r="K117" s="27">
        <f>'LEMBAR PENILAIAN'!Q137</f>
        <v>0</v>
      </c>
      <c r="L117" s="27">
        <f>'LEMBAR PENILAIAN'!R137</f>
        <v>0</v>
      </c>
      <c r="M117" s="27">
        <f>'LEMBAR PENILAIAN'!S137</f>
        <v>0</v>
      </c>
      <c r="N117" s="27">
        <f>'LEMBAR PENILAIAN'!T137</f>
        <v>0</v>
      </c>
      <c r="O117" s="27">
        <f>'LEMBAR PENILAIAN'!U137</f>
        <v>0</v>
      </c>
      <c r="P117" s="27">
        <f>'LEMBAR PENILAIAN'!V137</f>
        <v>0</v>
      </c>
      <c r="Q117" s="27">
        <f>'LEMBAR PENILAIAN'!W137</f>
        <v>0</v>
      </c>
      <c r="R117" s="27">
        <f>'LEMBAR PENILAIAN'!X137</f>
        <v>0</v>
      </c>
      <c r="S117" s="27">
        <f>'LEMBAR PENILAIAN'!Y137</f>
        <v>0</v>
      </c>
      <c r="T117" s="27">
        <f>'LEMBAR PENILAIAN'!Z137</f>
        <v>0</v>
      </c>
      <c r="U117" s="27">
        <f>'LEMBAR PENILAIAN'!AA137</f>
        <v>0</v>
      </c>
    </row>
    <row r="118" spans="1:21" x14ac:dyDescent="0.35">
      <c r="A118" s="58"/>
      <c r="B118" s="58"/>
      <c r="C118" s="11">
        <v>4</v>
      </c>
      <c r="D118" s="27" t="b">
        <f>'LEMBAR PENILAIAN'!J138</f>
        <v>0</v>
      </c>
      <c r="E118" s="27" t="b">
        <f>'LEMBAR PENILAIAN'!K138</f>
        <v>1</v>
      </c>
      <c r="F118" s="27">
        <f>'LEMBAR PENILAIAN'!L138</f>
        <v>0</v>
      </c>
      <c r="G118" s="27">
        <f>'LEMBAR PENILAIAN'!M138</f>
        <v>0</v>
      </c>
      <c r="H118" s="27">
        <f>'LEMBAR PENILAIAN'!N138</f>
        <v>0</v>
      </c>
      <c r="I118" s="27">
        <f>'LEMBAR PENILAIAN'!O138</f>
        <v>0</v>
      </c>
      <c r="J118" s="27">
        <f>'LEMBAR PENILAIAN'!P138</f>
        <v>0</v>
      </c>
      <c r="K118" s="27">
        <f>'LEMBAR PENILAIAN'!Q138</f>
        <v>0</v>
      </c>
      <c r="L118" s="27">
        <f>'LEMBAR PENILAIAN'!R138</f>
        <v>0</v>
      </c>
      <c r="M118" s="27">
        <f>'LEMBAR PENILAIAN'!S138</f>
        <v>0</v>
      </c>
      <c r="N118" s="27">
        <f>'LEMBAR PENILAIAN'!T138</f>
        <v>0</v>
      </c>
      <c r="O118" s="27">
        <f>'LEMBAR PENILAIAN'!U138</f>
        <v>0</v>
      </c>
      <c r="P118" s="27">
        <f>'LEMBAR PENILAIAN'!V138</f>
        <v>0</v>
      </c>
      <c r="Q118" s="27">
        <f>'LEMBAR PENILAIAN'!W138</f>
        <v>0</v>
      </c>
      <c r="R118" s="27">
        <f>'LEMBAR PENILAIAN'!X138</f>
        <v>0</v>
      </c>
      <c r="S118" s="27">
        <f>'LEMBAR PENILAIAN'!Y138</f>
        <v>0</v>
      </c>
      <c r="T118" s="27">
        <f>'LEMBAR PENILAIAN'!Z138</f>
        <v>0</v>
      </c>
      <c r="U118" s="27">
        <f>'LEMBAR PENILAIAN'!AA138</f>
        <v>0</v>
      </c>
    </row>
    <row r="119" spans="1:21" x14ac:dyDescent="0.35">
      <c r="A119" s="58"/>
      <c r="B119" s="58"/>
      <c r="C119" s="11">
        <v>5</v>
      </c>
      <c r="D119" s="27" t="b">
        <f>'LEMBAR PENILAIAN'!J139</f>
        <v>0</v>
      </c>
      <c r="E119" s="27" t="b">
        <f>'LEMBAR PENILAIAN'!K139</f>
        <v>1</v>
      </c>
      <c r="F119" s="27">
        <f>'LEMBAR PENILAIAN'!L139</f>
        <v>0</v>
      </c>
      <c r="G119" s="27">
        <f>'LEMBAR PENILAIAN'!M139</f>
        <v>0</v>
      </c>
      <c r="H119" s="27">
        <f>'LEMBAR PENILAIAN'!N139</f>
        <v>0</v>
      </c>
      <c r="I119" s="27">
        <f>'LEMBAR PENILAIAN'!O139</f>
        <v>0</v>
      </c>
      <c r="J119" s="27">
        <f>'LEMBAR PENILAIAN'!P139</f>
        <v>0</v>
      </c>
      <c r="K119" s="27">
        <f>'LEMBAR PENILAIAN'!Q139</f>
        <v>0</v>
      </c>
      <c r="L119" s="27">
        <f>'LEMBAR PENILAIAN'!R139</f>
        <v>0</v>
      </c>
      <c r="M119" s="27">
        <f>'LEMBAR PENILAIAN'!S139</f>
        <v>0</v>
      </c>
      <c r="N119" s="27">
        <f>'LEMBAR PENILAIAN'!T139</f>
        <v>0</v>
      </c>
      <c r="O119" s="27">
        <f>'LEMBAR PENILAIAN'!U139</f>
        <v>0</v>
      </c>
      <c r="P119" s="27">
        <f>'LEMBAR PENILAIAN'!V139</f>
        <v>0</v>
      </c>
      <c r="Q119" s="27">
        <f>'LEMBAR PENILAIAN'!W139</f>
        <v>0</v>
      </c>
      <c r="R119" s="27">
        <f>'LEMBAR PENILAIAN'!X139</f>
        <v>0</v>
      </c>
      <c r="S119" s="27">
        <f>'LEMBAR PENILAIAN'!Y139</f>
        <v>0</v>
      </c>
      <c r="T119" s="27">
        <f>'LEMBAR PENILAIAN'!Z139</f>
        <v>0</v>
      </c>
      <c r="U119" s="27">
        <f>'LEMBAR PENILAIAN'!AA139</f>
        <v>0</v>
      </c>
    </row>
    <row r="120" spans="1:21" x14ac:dyDescent="0.35">
      <c r="A120" s="58"/>
      <c r="B120" s="58"/>
      <c r="C120" s="11">
        <v>6</v>
      </c>
      <c r="D120" s="27" t="b">
        <f>'LEMBAR PENILAIAN'!J140</f>
        <v>0</v>
      </c>
      <c r="E120" s="27" t="b">
        <f>'LEMBAR PENILAIAN'!K140</f>
        <v>0</v>
      </c>
      <c r="F120" s="27">
        <f>'LEMBAR PENILAIAN'!L140</f>
        <v>0</v>
      </c>
      <c r="G120" s="27">
        <f>'LEMBAR PENILAIAN'!M140</f>
        <v>0</v>
      </c>
      <c r="H120" s="27">
        <f>'LEMBAR PENILAIAN'!N140</f>
        <v>0</v>
      </c>
      <c r="I120" s="27">
        <f>'LEMBAR PENILAIAN'!O140</f>
        <v>0</v>
      </c>
      <c r="J120" s="27">
        <f>'LEMBAR PENILAIAN'!P140</f>
        <v>0</v>
      </c>
      <c r="K120" s="27">
        <f>'LEMBAR PENILAIAN'!Q140</f>
        <v>0</v>
      </c>
      <c r="L120" s="27">
        <f>'LEMBAR PENILAIAN'!R140</f>
        <v>0</v>
      </c>
      <c r="M120" s="27">
        <f>'LEMBAR PENILAIAN'!S140</f>
        <v>0</v>
      </c>
      <c r="N120" s="27">
        <f>'LEMBAR PENILAIAN'!T140</f>
        <v>0</v>
      </c>
      <c r="O120" s="27">
        <f>'LEMBAR PENILAIAN'!U140</f>
        <v>0</v>
      </c>
      <c r="P120" s="27">
        <f>'LEMBAR PENILAIAN'!V140</f>
        <v>0</v>
      </c>
      <c r="Q120" s="27">
        <f>'LEMBAR PENILAIAN'!W140</f>
        <v>0</v>
      </c>
      <c r="R120" s="27">
        <f>'LEMBAR PENILAIAN'!X140</f>
        <v>0</v>
      </c>
      <c r="S120" s="27">
        <f>'LEMBAR PENILAIAN'!Y140</f>
        <v>0</v>
      </c>
      <c r="T120" s="27">
        <f>'LEMBAR PENILAIAN'!Z140</f>
        <v>0</v>
      </c>
      <c r="U120" s="27">
        <f>'LEMBAR PENILAIAN'!AA140</f>
        <v>0</v>
      </c>
    </row>
    <row r="121" spans="1:21" x14ac:dyDescent="0.35">
      <c r="A121" s="58"/>
      <c r="B121" s="57">
        <v>13</v>
      </c>
      <c r="C121" s="11">
        <v>1</v>
      </c>
      <c r="D121" s="27" t="b">
        <f>'LEMBAR PENILAIAN'!J141</f>
        <v>0</v>
      </c>
      <c r="E121" s="27" t="b">
        <f>'LEMBAR PENILAIAN'!K141</f>
        <v>1</v>
      </c>
      <c r="F121" s="27">
        <f>'LEMBAR PENILAIAN'!L141</f>
        <v>0</v>
      </c>
      <c r="G121" s="27">
        <f>'LEMBAR PENILAIAN'!M141</f>
        <v>0</v>
      </c>
      <c r="H121" s="27">
        <f>'LEMBAR PENILAIAN'!N141</f>
        <v>0</v>
      </c>
      <c r="I121" s="27">
        <f>'LEMBAR PENILAIAN'!O141</f>
        <v>0</v>
      </c>
      <c r="J121" s="27">
        <f>'LEMBAR PENILAIAN'!P141</f>
        <v>0</v>
      </c>
      <c r="K121" s="27">
        <f>'LEMBAR PENILAIAN'!Q141</f>
        <v>0</v>
      </c>
      <c r="L121" s="27">
        <f>'LEMBAR PENILAIAN'!R141</f>
        <v>0</v>
      </c>
      <c r="M121" s="27">
        <f>'LEMBAR PENILAIAN'!S141</f>
        <v>0</v>
      </c>
      <c r="N121" s="27">
        <f>'LEMBAR PENILAIAN'!T141</f>
        <v>0</v>
      </c>
      <c r="O121" s="27">
        <f>'LEMBAR PENILAIAN'!U141</f>
        <v>0</v>
      </c>
      <c r="P121" s="27">
        <f>'LEMBAR PENILAIAN'!V141</f>
        <v>0</v>
      </c>
      <c r="Q121" s="27">
        <f>'LEMBAR PENILAIAN'!W141</f>
        <v>0</v>
      </c>
      <c r="R121" s="27">
        <f>'LEMBAR PENILAIAN'!X141</f>
        <v>0</v>
      </c>
      <c r="S121" s="27">
        <f>'LEMBAR PENILAIAN'!Y141</f>
        <v>0</v>
      </c>
      <c r="T121" s="27">
        <f>'LEMBAR PENILAIAN'!Z141</f>
        <v>0</v>
      </c>
      <c r="U121" s="27">
        <f>'LEMBAR PENILAIAN'!AA141</f>
        <v>0</v>
      </c>
    </row>
    <row r="122" spans="1:21" x14ac:dyDescent="0.35">
      <c r="A122" s="58"/>
      <c r="B122" s="58"/>
      <c r="C122" s="11">
        <v>2</v>
      </c>
      <c r="D122" s="27" t="b">
        <f>'LEMBAR PENILAIAN'!J142</f>
        <v>0</v>
      </c>
      <c r="E122" s="27" t="b">
        <f>'LEMBAR PENILAIAN'!K142</f>
        <v>1</v>
      </c>
      <c r="F122" s="27">
        <f>'LEMBAR PENILAIAN'!L142</f>
        <v>0</v>
      </c>
      <c r="G122" s="27">
        <f>'LEMBAR PENILAIAN'!M142</f>
        <v>0</v>
      </c>
      <c r="H122" s="27">
        <f>'LEMBAR PENILAIAN'!N142</f>
        <v>0</v>
      </c>
      <c r="I122" s="27">
        <f>'LEMBAR PENILAIAN'!O142</f>
        <v>0</v>
      </c>
      <c r="J122" s="27">
        <f>'LEMBAR PENILAIAN'!P142</f>
        <v>0</v>
      </c>
      <c r="K122" s="27">
        <f>'LEMBAR PENILAIAN'!Q142</f>
        <v>0</v>
      </c>
      <c r="L122" s="27">
        <f>'LEMBAR PENILAIAN'!R142</f>
        <v>0</v>
      </c>
      <c r="M122" s="27">
        <f>'LEMBAR PENILAIAN'!S142</f>
        <v>0</v>
      </c>
      <c r="N122" s="27">
        <f>'LEMBAR PENILAIAN'!T142</f>
        <v>0</v>
      </c>
      <c r="O122" s="27">
        <f>'LEMBAR PENILAIAN'!U142</f>
        <v>0</v>
      </c>
      <c r="P122" s="27">
        <f>'LEMBAR PENILAIAN'!V142</f>
        <v>0</v>
      </c>
      <c r="Q122" s="27">
        <f>'LEMBAR PENILAIAN'!W142</f>
        <v>0</v>
      </c>
      <c r="R122" s="27">
        <f>'LEMBAR PENILAIAN'!X142</f>
        <v>0</v>
      </c>
      <c r="S122" s="27">
        <f>'LEMBAR PENILAIAN'!Y142</f>
        <v>0</v>
      </c>
      <c r="T122" s="27">
        <f>'LEMBAR PENILAIAN'!Z142</f>
        <v>0</v>
      </c>
      <c r="U122" s="27">
        <f>'LEMBAR PENILAIAN'!AA142</f>
        <v>0</v>
      </c>
    </row>
    <row r="123" spans="1:21" x14ac:dyDescent="0.35">
      <c r="A123" s="58"/>
      <c r="B123" s="58"/>
      <c r="C123" s="11">
        <v>3</v>
      </c>
      <c r="D123" s="27" t="b">
        <f>'LEMBAR PENILAIAN'!J143</f>
        <v>0</v>
      </c>
      <c r="E123" s="27" t="b">
        <f>'LEMBAR PENILAIAN'!K143</f>
        <v>1</v>
      </c>
      <c r="F123" s="27">
        <f>'LEMBAR PENILAIAN'!L143</f>
        <v>0</v>
      </c>
      <c r="G123" s="27">
        <f>'LEMBAR PENILAIAN'!M143</f>
        <v>0</v>
      </c>
      <c r="H123" s="27">
        <f>'LEMBAR PENILAIAN'!N143</f>
        <v>0</v>
      </c>
      <c r="I123" s="27">
        <f>'LEMBAR PENILAIAN'!O143</f>
        <v>0</v>
      </c>
      <c r="J123" s="27">
        <f>'LEMBAR PENILAIAN'!P143</f>
        <v>0</v>
      </c>
      <c r="K123" s="27">
        <f>'LEMBAR PENILAIAN'!Q143</f>
        <v>0</v>
      </c>
      <c r="L123" s="27">
        <f>'LEMBAR PENILAIAN'!R143</f>
        <v>0</v>
      </c>
      <c r="M123" s="27">
        <f>'LEMBAR PENILAIAN'!S143</f>
        <v>0</v>
      </c>
      <c r="N123" s="27">
        <f>'LEMBAR PENILAIAN'!T143</f>
        <v>0</v>
      </c>
      <c r="O123" s="27">
        <f>'LEMBAR PENILAIAN'!U143</f>
        <v>0</v>
      </c>
      <c r="P123" s="27">
        <f>'LEMBAR PENILAIAN'!V143</f>
        <v>0</v>
      </c>
      <c r="Q123" s="27">
        <f>'LEMBAR PENILAIAN'!W143</f>
        <v>0</v>
      </c>
      <c r="R123" s="27">
        <f>'LEMBAR PENILAIAN'!X143</f>
        <v>0</v>
      </c>
      <c r="S123" s="27">
        <f>'LEMBAR PENILAIAN'!Y143</f>
        <v>0</v>
      </c>
      <c r="T123" s="27">
        <f>'LEMBAR PENILAIAN'!Z143</f>
        <v>0</v>
      </c>
      <c r="U123" s="27">
        <f>'LEMBAR PENILAIAN'!AA143</f>
        <v>0</v>
      </c>
    </row>
    <row r="124" spans="1:21" x14ac:dyDescent="0.35">
      <c r="A124" s="58"/>
      <c r="B124" s="58"/>
      <c r="C124" s="11">
        <v>4</v>
      </c>
      <c r="D124" s="27" t="b">
        <f>'LEMBAR PENILAIAN'!J144</f>
        <v>0</v>
      </c>
      <c r="E124" s="27" t="b">
        <f>'LEMBAR PENILAIAN'!K144</f>
        <v>1</v>
      </c>
      <c r="F124" s="27">
        <f>'LEMBAR PENILAIAN'!L144</f>
        <v>0</v>
      </c>
      <c r="G124" s="27">
        <f>'LEMBAR PENILAIAN'!M144</f>
        <v>0</v>
      </c>
      <c r="H124" s="27">
        <f>'LEMBAR PENILAIAN'!N144</f>
        <v>0</v>
      </c>
      <c r="I124" s="27">
        <f>'LEMBAR PENILAIAN'!O144</f>
        <v>0</v>
      </c>
      <c r="J124" s="27">
        <f>'LEMBAR PENILAIAN'!P144</f>
        <v>0</v>
      </c>
      <c r="K124" s="27">
        <f>'LEMBAR PENILAIAN'!Q144</f>
        <v>0</v>
      </c>
      <c r="L124" s="27">
        <f>'LEMBAR PENILAIAN'!R144</f>
        <v>0</v>
      </c>
      <c r="M124" s="27">
        <f>'LEMBAR PENILAIAN'!S144</f>
        <v>0</v>
      </c>
      <c r="N124" s="27">
        <f>'LEMBAR PENILAIAN'!T144</f>
        <v>0</v>
      </c>
      <c r="O124" s="27">
        <f>'LEMBAR PENILAIAN'!U144</f>
        <v>0</v>
      </c>
      <c r="P124" s="27">
        <f>'LEMBAR PENILAIAN'!V144</f>
        <v>0</v>
      </c>
      <c r="Q124" s="27">
        <f>'LEMBAR PENILAIAN'!W144</f>
        <v>0</v>
      </c>
      <c r="R124" s="27">
        <f>'LEMBAR PENILAIAN'!X144</f>
        <v>0</v>
      </c>
      <c r="S124" s="27">
        <f>'LEMBAR PENILAIAN'!Y144</f>
        <v>0</v>
      </c>
      <c r="T124" s="27">
        <f>'LEMBAR PENILAIAN'!Z144</f>
        <v>0</v>
      </c>
      <c r="U124" s="27">
        <f>'LEMBAR PENILAIAN'!AA144</f>
        <v>0</v>
      </c>
    </row>
    <row r="125" spans="1:21" x14ac:dyDescent="0.35">
      <c r="A125" s="58"/>
      <c r="B125" s="58"/>
      <c r="C125" s="11">
        <v>5</v>
      </c>
      <c r="D125" s="27" t="b">
        <f>'LEMBAR PENILAIAN'!J145</f>
        <v>0</v>
      </c>
      <c r="E125" s="27" t="b">
        <f>'LEMBAR PENILAIAN'!K145</f>
        <v>1</v>
      </c>
      <c r="F125" s="27">
        <f>'LEMBAR PENILAIAN'!L145</f>
        <v>0</v>
      </c>
      <c r="G125" s="27">
        <f>'LEMBAR PENILAIAN'!M145</f>
        <v>0</v>
      </c>
      <c r="H125" s="27">
        <f>'LEMBAR PENILAIAN'!N145</f>
        <v>0</v>
      </c>
      <c r="I125" s="27">
        <f>'LEMBAR PENILAIAN'!O145</f>
        <v>0</v>
      </c>
      <c r="J125" s="27">
        <f>'LEMBAR PENILAIAN'!P145</f>
        <v>0</v>
      </c>
      <c r="K125" s="27">
        <f>'LEMBAR PENILAIAN'!Q145</f>
        <v>0</v>
      </c>
      <c r="L125" s="27">
        <f>'LEMBAR PENILAIAN'!R145</f>
        <v>0</v>
      </c>
      <c r="M125" s="27">
        <f>'LEMBAR PENILAIAN'!S145</f>
        <v>0</v>
      </c>
      <c r="N125" s="27">
        <f>'LEMBAR PENILAIAN'!T145</f>
        <v>0</v>
      </c>
      <c r="O125" s="27">
        <f>'LEMBAR PENILAIAN'!U145</f>
        <v>0</v>
      </c>
      <c r="P125" s="27">
        <f>'LEMBAR PENILAIAN'!V145</f>
        <v>0</v>
      </c>
      <c r="Q125" s="27">
        <f>'LEMBAR PENILAIAN'!W145</f>
        <v>0</v>
      </c>
      <c r="R125" s="27">
        <f>'LEMBAR PENILAIAN'!X145</f>
        <v>0</v>
      </c>
      <c r="S125" s="27">
        <f>'LEMBAR PENILAIAN'!Y145</f>
        <v>0</v>
      </c>
      <c r="T125" s="27">
        <f>'LEMBAR PENILAIAN'!Z145</f>
        <v>0</v>
      </c>
      <c r="U125" s="27">
        <f>'LEMBAR PENILAIAN'!AA145</f>
        <v>0</v>
      </c>
    </row>
    <row r="126" spans="1:21" x14ac:dyDescent="0.35">
      <c r="A126" s="58"/>
      <c r="B126" s="58"/>
      <c r="C126" s="11">
        <v>6</v>
      </c>
      <c r="D126" s="27" t="b">
        <f>'LEMBAR PENILAIAN'!J146</f>
        <v>0</v>
      </c>
      <c r="E126" s="27" t="b">
        <f>'LEMBAR PENILAIAN'!K146</f>
        <v>1</v>
      </c>
      <c r="F126" s="27">
        <f>'LEMBAR PENILAIAN'!L146</f>
        <v>0</v>
      </c>
      <c r="G126" s="27">
        <f>'LEMBAR PENILAIAN'!M146</f>
        <v>0</v>
      </c>
      <c r="H126" s="27">
        <f>'LEMBAR PENILAIAN'!N146</f>
        <v>0</v>
      </c>
      <c r="I126" s="27">
        <f>'LEMBAR PENILAIAN'!O146</f>
        <v>0</v>
      </c>
      <c r="J126" s="27">
        <f>'LEMBAR PENILAIAN'!P146</f>
        <v>0</v>
      </c>
      <c r="K126" s="27">
        <f>'LEMBAR PENILAIAN'!Q146</f>
        <v>0</v>
      </c>
      <c r="L126" s="27">
        <f>'LEMBAR PENILAIAN'!R146</f>
        <v>0</v>
      </c>
      <c r="M126" s="27">
        <f>'LEMBAR PENILAIAN'!S146</f>
        <v>0</v>
      </c>
      <c r="N126" s="27">
        <f>'LEMBAR PENILAIAN'!T146</f>
        <v>0</v>
      </c>
      <c r="O126" s="27">
        <f>'LEMBAR PENILAIAN'!U146</f>
        <v>0</v>
      </c>
      <c r="P126" s="27">
        <f>'LEMBAR PENILAIAN'!V146</f>
        <v>0</v>
      </c>
      <c r="Q126" s="27">
        <f>'LEMBAR PENILAIAN'!W146</f>
        <v>0</v>
      </c>
      <c r="R126" s="27">
        <f>'LEMBAR PENILAIAN'!X146</f>
        <v>0</v>
      </c>
      <c r="S126" s="27">
        <f>'LEMBAR PENILAIAN'!Y146</f>
        <v>0</v>
      </c>
      <c r="T126" s="27">
        <f>'LEMBAR PENILAIAN'!Z146</f>
        <v>0</v>
      </c>
      <c r="U126" s="27">
        <f>'LEMBAR PENILAIAN'!AA146</f>
        <v>0</v>
      </c>
    </row>
    <row r="127" spans="1:21" x14ac:dyDescent="0.35">
      <c r="A127" s="58"/>
      <c r="B127" s="58"/>
      <c r="C127" s="11">
        <v>7</v>
      </c>
      <c r="D127" s="27" t="b">
        <f>'LEMBAR PENILAIAN'!J147</f>
        <v>0</v>
      </c>
      <c r="E127" s="27" t="b">
        <f>'LEMBAR PENILAIAN'!K147</f>
        <v>1</v>
      </c>
      <c r="F127" s="27">
        <f>'LEMBAR PENILAIAN'!L147</f>
        <v>0</v>
      </c>
      <c r="G127" s="27">
        <f>'LEMBAR PENILAIAN'!M147</f>
        <v>0</v>
      </c>
      <c r="H127" s="27">
        <f>'LEMBAR PENILAIAN'!N147</f>
        <v>0</v>
      </c>
      <c r="I127" s="27">
        <f>'LEMBAR PENILAIAN'!O147</f>
        <v>0</v>
      </c>
      <c r="J127" s="27">
        <f>'LEMBAR PENILAIAN'!P147</f>
        <v>0</v>
      </c>
      <c r="K127" s="27">
        <f>'LEMBAR PENILAIAN'!Q147</f>
        <v>0</v>
      </c>
      <c r="L127" s="27">
        <f>'LEMBAR PENILAIAN'!R147</f>
        <v>0</v>
      </c>
      <c r="M127" s="27">
        <f>'LEMBAR PENILAIAN'!S147</f>
        <v>0</v>
      </c>
      <c r="N127" s="27">
        <f>'LEMBAR PENILAIAN'!T147</f>
        <v>0</v>
      </c>
      <c r="O127" s="27">
        <f>'LEMBAR PENILAIAN'!U147</f>
        <v>0</v>
      </c>
      <c r="P127" s="27">
        <f>'LEMBAR PENILAIAN'!V147</f>
        <v>0</v>
      </c>
      <c r="Q127" s="27">
        <f>'LEMBAR PENILAIAN'!W147</f>
        <v>0</v>
      </c>
      <c r="R127" s="27">
        <f>'LEMBAR PENILAIAN'!X147</f>
        <v>0</v>
      </c>
      <c r="S127" s="27">
        <f>'LEMBAR PENILAIAN'!Y147</f>
        <v>0</v>
      </c>
      <c r="T127" s="27">
        <f>'LEMBAR PENILAIAN'!Z147</f>
        <v>0</v>
      </c>
      <c r="U127" s="27">
        <f>'LEMBAR PENILAIAN'!AA147</f>
        <v>0</v>
      </c>
    </row>
    <row r="128" spans="1:21" x14ac:dyDescent="0.35">
      <c r="A128" s="58"/>
      <c r="B128" s="58"/>
      <c r="C128" s="11">
        <v>8</v>
      </c>
      <c r="D128" s="27" t="b">
        <f>'LEMBAR PENILAIAN'!J148</f>
        <v>0</v>
      </c>
      <c r="E128" s="27" t="b">
        <f>'LEMBAR PENILAIAN'!K148</f>
        <v>0</v>
      </c>
      <c r="F128" s="27">
        <f>'LEMBAR PENILAIAN'!L148</f>
        <v>0</v>
      </c>
      <c r="G128" s="27">
        <f>'LEMBAR PENILAIAN'!M148</f>
        <v>0</v>
      </c>
      <c r="H128" s="27">
        <f>'LEMBAR PENILAIAN'!N148</f>
        <v>0</v>
      </c>
      <c r="I128" s="27">
        <f>'LEMBAR PENILAIAN'!O148</f>
        <v>0</v>
      </c>
      <c r="J128" s="27">
        <f>'LEMBAR PENILAIAN'!P148</f>
        <v>0</v>
      </c>
      <c r="K128" s="27">
        <f>'LEMBAR PENILAIAN'!Q148</f>
        <v>0</v>
      </c>
      <c r="L128" s="27">
        <f>'LEMBAR PENILAIAN'!R148</f>
        <v>0</v>
      </c>
      <c r="M128" s="27">
        <f>'LEMBAR PENILAIAN'!S148</f>
        <v>0</v>
      </c>
      <c r="N128" s="27">
        <f>'LEMBAR PENILAIAN'!T148</f>
        <v>0</v>
      </c>
      <c r="O128" s="27">
        <f>'LEMBAR PENILAIAN'!U148</f>
        <v>0</v>
      </c>
      <c r="P128" s="27">
        <f>'LEMBAR PENILAIAN'!V148</f>
        <v>0</v>
      </c>
      <c r="Q128" s="27">
        <f>'LEMBAR PENILAIAN'!W148</f>
        <v>0</v>
      </c>
      <c r="R128" s="27">
        <f>'LEMBAR PENILAIAN'!X148</f>
        <v>0</v>
      </c>
      <c r="S128" s="27">
        <f>'LEMBAR PENILAIAN'!Y148</f>
        <v>0</v>
      </c>
      <c r="T128" s="27">
        <f>'LEMBAR PENILAIAN'!Z148</f>
        <v>0</v>
      </c>
      <c r="U128" s="27">
        <f>'LEMBAR PENILAIAN'!AA148</f>
        <v>0</v>
      </c>
    </row>
    <row r="129" spans="1:21" x14ac:dyDescent="0.35">
      <c r="A129" s="58"/>
      <c r="B129" s="57">
        <v>14</v>
      </c>
      <c r="C129" s="11">
        <v>1</v>
      </c>
      <c r="D129" s="27" t="b">
        <f>'LEMBAR PENILAIAN'!J149</f>
        <v>0</v>
      </c>
      <c r="E129" s="27" t="b">
        <f>'LEMBAR PENILAIAN'!K149</f>
        <v>1</v>
      </c>
      <c r="F129" s="27">
        <f>'LEMBAR PENILAIAN'!L149</f>
        <v>0</v>
      </c>
      <c r="G129" s="27">
        <f>'LEMBAR PENILAIAN'!M149</f>
        <v>0</v>
      </c>
      <c r="H129" s="27">
        <f>'LEMBAR PENILAIAN'!N149</f>
        <v>0</v>
      </c>
      <c r="I129" s="27">
        <f>'LEMBAR PENILAIAN'!O149</f>
        <v>0</v>
      </c>
      <c r="J129" s="27">
        <f>'LEMBAR PENILAIAN'!P149</f>
        <v>0</v>
      </c>
      <c r="K129" s="27">
        <f>'LEMBAR PENILAIAN'!Q149</f>
        <v>0</v>
      </c>
      <c r="L129" s="27">
        <f>'LEMBAR PENILAIAN'!R149</f>
        <v>0</v>
      </c>
      <c r="M129" s="27">
        <f>'LEMBAR PENILAIAN'!S149</f>
        <v>0</v>
      </c>
      <c r="N129" s="27">
        <f>'LEMBAR PENILAIAN'!T149</f>
        <v>0</v>
      </c>
      <c r="O129" s="27">
        <f>'LEMBAR PENILAIAN'!U149</f>
        <v>0</v>
      </c>
      <c r="P129" s="27">
        <f>'LEMBAR PENILAIAN'!V149</f>
        <v>0</v>
      </c>
      <c r="Q129" s="27">
        <f>'LEMBAR PENILAIAN'!W149</f>
        <v>0</v>
      </c>
      <c r="R129" s="27">
        <f>'LEMBAR PENILAIAN'!X149</f>
        <v>0</v>
      </c>
      <c r="S129" s="27">
        <f>'LEMBAR PENILAIAN'!Y149</f>
        <v>0</v>
      </c>
      <c r="T129" s="27">
        <f>'LEMBAR PENILAIAN'!Z149</f>
        <v>0</v>
      </c>
      <c r="U129" s="27">
        <f>'LEMBAR PENILAIAN'!AA149</f>
        <v>0</v>
      </c>
    </row>
    <row r="130" spans="1:21" x14ac:dyDescent="0.35">
      <c r="A130" s="58"/>
      <c r="B130" s="58"/>
      <c r="C130" s="11">
        <v>2</v>
      </c>
      <c r="D130" s="27" t="b">
        <f>'LEMBAR PENILAIAN'!J150</f>
        <v>0</v>
      </c>
      <c r="E130" s="27" t="b">
        <f>'LEMBAR PENILAIAN'!K150</f>
        <v>1</v>
      </c>
      <c r="F130" s="27">
        <f>'LEMBAR PENILAIAN'!L150</f>
        <v>0</v>
      </c>
      <c r="G130" s="27">
        <f>'LEMBAR PENILAIAN'!M150</f>
        <v>0</v>
      </c>
      <c r="H130" s="27">
        <f>'LEMBAR PENILAIAN'!N150</f>
        <v>0</v>
      </c>
      <c r="I130" s="27">
        <f>'LEMBAR PENILAIAN'!O150</f>
        <v>0</v>
      </c>
      <c r="J130" s="27">
        <f>'LEMBAR PENILAIAN'!P150</f>
        <v>0</v>
      </c>
      <c r="K130" s="27">
        <f>'LEMBAR PENILAIAN'!Q150</f>
        <v>0</v>
      </c>
      <c r="L130" s="27">
        <f>'LEMBAR PENILAIAN'!R150</f>
        <v>0</v>
      </c>
      <c r="M130" s="27">
        <f>'LEMBAR PENILAIAN'!S150</f>
        <v>0</v>
      </c>
      <c r="N130" s="27">
        <f>'LEMBAR PENILAIAN'!T150</f>
        <v>0</v>
      </c>
      <c r="O130" s="27">
        <f>'LEMBAR PENILAIAN'!U150</f>
        <v>0</v>
      </c>
      <c r="P130" s="27">
        <f>'LEMBAR PENILAIAN'!V150</f>
        <v>0</v>
      </c>
      <c r="Q130" s="27">
        <f>'LEMBAR PENILAIAN'!W150</f>
        <v>0</v>
      </c>
      <c r="R130" s="27">
        <f>'LEMBAR PENILAIAN'!X150</f>
        <v>0</v>
      </c>
      <c r="S130" s="27">
        <f>'LEMBAR PENILAIAN'!Y150</f>
        <v>0</v>
      </c>
      <c r="T130" s="27">
        <f>'LEMBAR PENILAIAN'!Z150</f>
        <v>0</v>
      </c>
      <c r="U130" s="27">
        <f>'LEMBAR PENILAIAN'!AA150</f>
        <v>0</v>
      </c>
    </row>
    <row r="131" spans="1:21" x14ac:dyDescent="0.35">
      <c r="A131" s="58"/>
      <c r="B131" s="58"/>
      <c r="C131" s="11">
        <v>3</v>
      </c>
      <c r="D131" s="27" t="b">
        <f>'LEMBAR PENILAIAN'!J151</f>
        <v>0</v>
      </c>
      <c r="E131" s="27" t="b">
        <f>'LEMBAR PENILAIAN'!K151</f>
        <v>1</v>
      </c>
      <c r="F131" s="27">
        <f>'LEMBAR PENILAIAN'!L151</f>
        <v>0</v>
      </c>
      <c r="G131" s="27">
        <f>'LEMBAR PENILAIAN'!M151</f>
        <v>0</v>
      </c>
      <c r="H131" s="27">
        <f>'LEMBAR PENILAIAN'!N151</f>
        <v>0</v>
      </c>
      <c r="I131" s="27">
        <f>'LEMBAR PENILAIAN'!O151</f>
        <v>0</v>
      </c>
      <c r="J131" s="27">
        <f>'LEMBAR PENILAIAN'!P151</f>
        <v>0</v>
      </c>
      <c r="K131" s="27">
        <f>'LEMBAR PENILAIAN'!Q151</f>
        <v>0</v>
      </c>
      <c r="L131" s="27">
        <f>'LEMBAR PENILAIAN'!R151</f>
        <v>0</v>
      </c>
      <c r="M131" s="27">
        <f>'LEMBAR PENILAIAN'!S151</f>
        <v>0</v>
      </c>
      <c r="N131" s="27">
        <f>'LEMBAR PENILAIAN'!T151</f>
        <v>0</v>
      </c>
      <c r="O131" s="27">
        <f>'LEMBAR PENILAIAN'!U151</f>
        <v>0</v>
      </c>
      <c r="P131" s="27">
        <f>'LEMBAR PENILAIAN'!V151</f>
        <v>0</v>
      </c>
      <c r="Q131" s="27">
        <f>'LEMBAR PENILAIAN'!W151</f>
        <v>0</v>
      </c>
      <c r="R131" s="27">
        <f>'LEMBAR PENILAIAN'!X151</f>
        <v>0</v>
      </c>
      <c r="S131" s="27">
        <f>'LEMBAR PENILAIAN'!Y151</f>
        <v>0</v>
      </c>
      <c r="T131" s="27">
        <f>'LEMBAR PENILAIAN'!Z151</f>
        <v>0</v>
      </c>
      <c r="U131" s="27">
        <f>'LEMBAR PENILAIAN'!AA151</f>
        <v>0</v>
      </c>
    </row>
    <row r="132" spans="1:21" x14ac:dyDescent="0.35">
      <c r="A132" s="58"/>
      <c r="B132" s="58"/>
      <c r="C132" s="11">
        <v>4</v>
      </c>
      <c r="D132" s="27" t="b">
        <f>'LEMBAR PENILAIAN'!J152</f>
        <v>0</v>
      </c>
      <c r="E132" s="27" t="b">
        <f>'LEMBAR PENILAIAN'!K152</f>
        <v>1</v>
      </c>
      <c r="F132" s="27">
        <f>'LEMBAR PENILAIAN'!L152</f>
        <v>0</v>
      </c>
      <c r="G132" s="27">
        <f>'LEMBAR PENILAIAN'!M152</f>
        <v>0</v>
      </c>
      <c r="H132" s="27">
        <f>'LEMBAR PENILAIAN'!N152</f>
        <v>0</v>
      </c>
      <c r="I132" s="27">
        <f>'LEMBAR PENILAIAN'!O152</f>
        <v>0</v>
      </c>
      <c r="J132" s="27">
        <f>'LEMBAR PENILAIAN'!P152</f>
        <v>0</v>
      </c>
      <c r="K132" s="27">
        <f>'LEMBAR PENILAIAN'!Q152</f>
        <v>0</v>
      </c>
      <c r="L132" s="27">
        <f>'LEMBAR PENILAIAN'!R152</f>
        <v>0</v>
      </c>
      <c r="M132" s="27">
        <f>'LEMBAR PENILAIAN'!S152</f>
        <v>0</v>
      </c>
      <c r="N132" s="27">
        <f>'LEMBAR PENILAIAN'!T152</f>
        <v>0</v>
      </c>
      <c r="O132" s="27">
        <f>'LEMBAR PENILAIAN'!U152</f>
        <v>0</v>
      </c>
      <c r="P132" s="27">
        <f>'LEMBAR PENILAIAN'!V152</f>
        <v>0</v>
      </c>
      <c r="Q132" s="27">
        <f>'LEMBAR PENILAIAN'!W152</f>
        <v>0</v>
      </c>
      <c r="R132" s="27">
        <f>'LEMBAR PENILAIAN'!X152</f>
        <v>0</v>
      </c>
      <c r="S132" s="27">
        <f>'LEMBAR PENILAIAN'!Y152</f>
        <v>0</v>
      </c>
      <c r="T132" s="27">
        <f>'LEMBAR PENILAIAN'!Z152</f>
        <v>0</v>
      </c>
      <c r="U132" s="27">
        <f>'LEMBAR PENILAIAN'!AA152</f>
        <v>0</v>
      </c>
    </row>
    <row r="133" spans="1:21" x14ac:dyDescent="0.35">
      <c r="A133" s="58"/>
      <c r="B133" s="58"/>
      <c r="C133" s="11">
        <v>5</v>
      </c>
      <c r="D133" s="27" t="b">
        <f>'LEMBAR PENILAIAN'!J153</f>
        <v>0</v>
      </c>
      <c r="E133" s="27" t="b">
        <f>'LEMBAR PENILAIAN'!K153</f>
        <v>1</v>
      </c>
      <c r="F133" s="27">
        <f>'LEMBAR PENILAIAN'!L153</f>
        <v>0</v>
      </c>
      <c r="G133" s="27">
        <f>'LEMBAR PENILAIAN'!M153</f>
        <v>0</v>
      </c>
      <c r="H133" s="27">
        <f>'LEMBAR PENILAIAN'!N153</f>
        <v>0</v>
      </c>
      <c r="I133" s="27">
        <f>'LEMBAR PENILAIAN'!O153</f>
        <v>0</v>
      </c>
      <c r="J133" s="27">
        <f>'LEMBAR PENILAIAN'!P153</f>
        <v>0</v>
      </c>
      <c r="K133" s="27">
        <f>'LEMBAR PENILAIAN'!Q153</f>
        <v>0</v>
      </c>
      <c r="L133" s="27">
        <f>'LEMBAR PENILAIAN'!R153</f>
        <v>0</v>
      </c>
      <c r="M133" s="27">
        <f>'LEMBAR PENILAIAN'!S153</f>
        <v>0</v>
      </c>
      <c r="N133" s="27">
        <f>'LEMBAR PENILAIAN'!T153</f>
        <v>0</v>
      </c>
      <c r="O133" s="27">
        <f>'LEMBAR PENILAIAN'!U153</f>
        <v>0</v>
      </c>
      <c r="P133" s="27">
        <f>'LEMBAR PENILAIAN'!V153</f>
        <v>0</v>
      </c>
      <c r="Q133" s="27">
        <f>'LEMBAR PENILAIAN'!W153</f>
        <v>0</v>
      </c>
      <c r="R133" s="27">
        <f>'LEMBAR PENILAIAN'!X153</f>
        <v>0</v>
      </c>
      <c r="S133" s="27">
        <f>'LEMBAR PENILAIAN'!Y153</f>
        <v>0</v>
      </c>
      <c r="T133" s="27">
        <f>'LEMBAR PENILAIAN'!Z153</f>
        <v>0</v>
      </c>
      <c r="U133" s="27">
        <f>'LEMBAR PENILAIAN'!AA153</f>
        <v>0</v>
      </c>
    </row>
    <row r="134" spans="1:21" x14ac:dyDescent="0.35">
      <c r="A134" s="58"/>
      <c r="B134" s="58"/>
      <c r="C134" s="11">
        <v>6</v>
      </c>
      <c r="D134" s="27" t="b">
        <f>'LEMBAR PENILAIAN'!J154</f>
        <v>0</v>
      </c>
      <c r="E134" s="27" t="b">
        <f>'LEMBAR PENILAIAN'!K154</f>
        <v>1</v>
      </c>
      <c r="F134" s="27">
        <f>'LEMBAR PENILAIAN'!L154</f>
        <v>0</v>
      </c>
      <c r="G134" s="27">
        <f>'LEMBAR PENILAIAN'!M154</f>
        <v>0</v>
      </c>
      <c r="H134" s="27">
        <f>'LEMBAR PENILAIAN'!N154</f>
        <v>0</v>
      </c>
      <c r="I134" s="27">
        <f>'LEMBAR PENILAIAN'!O154</f>
        <v>0</v>
      </c>
      <c r="J134" s="27">
        <f>'LEMBAR PENILAIAN'!P154</f>
        <v>0</v>
      </c>
      <c r="K134" s="27">
        <f>'LEMBAR PENILAIAN'!Q154</f>
        <v>0</v>
      </c>
      <c r="L134" s="27">
        <f>'LEMBAR PENILAIAN'!R154</f>
        <v>0</v>
      </c>
      <c r="M134" s="27">
        <f>'LEMBAR PENILAIAN'!S154</f>
        <v>0</v>
      </c>
      <c r="N134" s="27">
        <f>'LEMBAR PENILAIAN'!T154</f>
        <v>0</v>
      </c>
      <c r="O134" s="27">
        <f>'LEMBAR PENILAIAN'!U154</f>
        <v>0</v>
      </c>
      <c r="P134" s="27">
        <f>'LEMBAR PENILAIAN'!V154</f>
        <v>0</v>
      </c>
      <c r="Q134" s="27">
        <f>'LEMBAR PENILAIAN'!W154</f>
        <v>0</v>
      </c>
      <c r="R134" s="27">
        <f>'LEMBAR PENILAIAN'!X154</f>
        <v>0</v>
      </c>
      <c r="S134" s="27">
        <f>'LEMBAR PENILAIAN'!Y154</f>
        <v>0</v>
      </c>
      <c r="T134" s="27">
        <f>'LEMBAR PENILAIAN'!Z154</f>
        <v>0</v>
      </c>
      <c r="U134" s="27">
        <f>'LEMBAR PENILAIAN'!AA154</f>
        <v>0</v>
      </c>
    </row>
    <row r="135" spans="1:21" x14ac:dyDescent="0.35">
      <c r="A135" s="58"/>
      <c r="B135" s="58"/>
      <c r="C135" s="11">
        <v>7</v>
      </c>
      <c r="D135" s="27" t="b">
        <f>'LEMBAR PENILAIAN'!J155</f>
        <v>0</v>
      </c>
      <c r="E135" s="27" t="b">
        <f>'LEMBAR PENILAIAN'!K155</f>
        <v>1</v>
      </c>
      <c r="F135" s="27">
        <f>'LEMBAR PENILAIAN'!L155</f>
        <v>0</v>
      </c>
      <c r="G135" s="27">
        <f>'LEMBAR PENILAIAN'!M155</f>
        <v>0</v>
      </c>
      <c r="H135" s="27">
        <f>'LEMBAR PENILAIAN'!N155</f>
        <v>0</v>
      </c>
      <c r="I135" s="27">
        <f>'LEMBAR PENILAIAN'!O155</f>
        <v>0</v>
      </c>
      <c r="J135" s="27">
        <f>'LEMBAR PENILAIAN'!P155</f>
        <v>0</v>
      </c>
      <c r="K135" s="27">
        <f>'LEMBAR PENILAIAN'!Q155</f>
        <v>0</v>
      </c>
      <c r="L135" s="27">
        <f>'LEMBAR PENILAIAN'!R155</f>
        <v>0</v>
      </c>
      <c r="M135" s="27">
        <f>'LEMBAR PENILAIAN'!S155</f>
        <v>0</v>
      </c>
      <c r="N135" s="27">
        <f>'LEMBAR PENILAIAN'!T155</f>
        <v>0</v>
      </c>
      <c r="O135" s="27">
        <f>'LEMBAR PENILAIAN'!U155</f>
        <v>0</v>
      </c>
      <c r="P135" s="27">
        <f>'LEMBAR PENILAIAN'!V155</f>
        <v>0</v>
      </c>
      <c r="Q135" s="27">
        <f>'LEMBAR PENILAIAN'!W155</f>
        <v>0</v>
      </c>
      <c r="R135" s="27">
        <f>'LEMBAR PENILAIAN'!X155</f>
        <v>0</v>
      </c>
      <c r="S135" s="27">
        <f>'LEMBAR PENILAIAN'!Y155</f>
        <v>0</v>
      </c>
      <c r="T135" s="27">
        <f>'LEMBAR PENILAIAN'!Z155</f>
        <v>0</v>
      </c>
      <c r="U135" s="27">
        <f>'LEMBAR PENILAIAN'!AA155</f>
        <v>0</v>
      </c>
    </row>
    <row r="136" spans="1:21" x14ac:dyDescent="0.35">
      <c r="A136" s="58"/>
      <c r="B136" s="58"/>
      <c r="C136" s="11">
        <v>8</v>
      </c>
      <c r="D136" s="27" t="b">
        <f>'LEMBAR PENILAIAN'!J156</f>
        <v>0</v>
      </c>
      <c r="E136" s="27" t="b">
        <f>'LEMBAR PENILAIAN'!K156</f>
        <v>0</v>
      </c>
      <c r="F136" s="27">
        <f>'LEMBAR PENILAIAN'!L156</f>
        <v>0</v>
      </c>
      <c r="G136" s="27">
        <f>'LEMBAR PENILAIAN'!M156</f>
        <v>0</v>
      </c>
      <c r="H136" s="27">
        <f>'LEMBAR PENILAIAN'!N156</f>
        <v>0</v>
      </c>
      <c r="I136" s="27">
        <f>'LEMBAR PENILAIAN'!O156</f>
        <v>0</v>
      </c>
      <c r="J136" s="27">
        <f>'LEMBAR PENILAIAN'!P156</f>
        <v>0</v>
      </c>
      <c r="K136" s="27">
        <f>'LEMBAR PENILAIAN'!Q156</f>
        <v>0</v>
      </c>
      <c r="L136" s="27">
        <f>'LEMBAR PENILAIAN'!R156</f>
        <v>0</v>
      </c>
      <c r="M136" s="27">
        <f>'LEMBAR PENILAIAN'!S156</f>
        <v>0</v>
      </c>
      <c r="N136" s="27">
        <f>'LEMBAR PENILAIAN'!T156</f>
        <v>0</v>
      </c>
      <c r="O136" s="27">
        <f>'LEMBAR PENILAIAN'!U156</f>
        <v>0</v>
      </c>
      <c r="P136" s="27">
        <f>'LEMBAR PENILAIAN'!V156</f>
        <v>0</v>
      </c>
      <c r="Q136" s="27">
        <f>'LEMBAR PENILAIAN'!W156</f>
        <v>0</v>
      </c>
      <c r="R136" s="27">
        <f>'LEMBAR PENILAIAN'!X156</f>
        <v>0</v>
      </c>
      <c r="S136" s="27">
        <f>'LEMBAR PENILAIAN'!Y156</f>
        <v>0</v>
      </c>
      <c r="T136" s="27">
        <f>'LEMBAR PENILAIAN'!Z156</f>
        <v>0</v>
      </c>
      <c r="U136" s="27">
        <f>'LEMBAR PENILAIAN'!AA156</f>
        <v>0</v>
      </c>
    </row>
    <row r="137" spans="1:21" x14ac:dyDescent="0.35">
      <c r="A137" s="57">
        <v>3</v>
      </c>
      <c r="B137" s="57">
        <v>15</v>
      </c>
      <c r="C137" s="11">
        <v>1</v>
      </c>
      <c r="D137" s="27" t="b">
        <f>'LEMBAR PENILAIAN'!J157</f>
        <v>0</v>
      </c>
      <c r="E137" s="27" t="b">
        <f>'LEMBAR PENILAIAN'!K157</f>
        <v>1</v>
      </c>
      <c r="F137" s="27">
        <f>'LEMBAR PENILAIAN'!L157</f>
        <v>0</v>
      </c>
      <c r="G137" s="27">
        <f>'LEMBAR PENILAIAN'!M157</f>
        <v>0</v>
      </c>
      <c r="H137" s="27">
        <f>'LEMBAR PENILAIAN'!N157</f>
        <v>0</v>
      </c>
      <c r="I137" s="27">
        <f>'LEMBAR PENILAIAN'!O157</f>
        <v>0</v>
      </c>
      <c r="J137" s="27">
        <f>'LEMBAR PENILAIAN'!P157</f>
        <v>0</v>
      </c>
      <c r="K137" s="27">
        <f>'LEMBAR PENILAIAN'!Q157</f>
        <v>0</v>
      </c>
      <c r="L137" s="27">
        <f>'LEMBAR PENILAIAN'!R157</f>
        <v>0</v>
      </c>
      <c r="M137" s="27">
        <f>'LEMBAR PENILAIAN'!S157</f>
        <v>0</v>
      </c>
      <c r="N137" s="27">
        <f>'LEMBAR PENILAIAN'!T157</f>
        <v>0</v>
      </c>
      <c r="O137" s="27">
        <f>'LEMBAR PENILAIAN'!U157</f>
        <v>0</v>
      </c>
      <c r="P137" s="27">
        <f>'LEMBAR PENILAIAN'!V157</f>
        <v>0</v>
      </c>
      <c r="Q137" s="27">
        <f>'LEMBAR PENILAIAN'!W157</f>
        <v>0</v>
      </c>
      <c r="R137" s="27">
        <f>'LEMBAR PENILAIAN'!X157</f>
        <v>0</v>
      </c>
      <c r="S137" s="27">
        <f>'LEMBAR PENILAIAN'!Y157</f>
        <v>0</v>
      </c>
      <c r="T137" s="27">
        <f>'LEMBAR PENILAIAN'!Z157</f>
        <v>0</v>
      </c>
      <c r="U137" s="27">
        <f>'LEMBAR PENILAIAN'!AA157</f>
        <v>0</v>
      </c>
    </row>
    <row r="138" spans="1:21" x14ac:dyDescent="0.35">
      <c r="A138" s="58"/>
      <c r="B138" s="58"/>
      <c r="C138" s="11">
        <v>2</v>
      </c>
      <c r="D138" s="27" t="b">
        <f>'LEMBAR PENILAIAN'!J158</f>
        <v>0</v>
      </c>
      <c r="E138" s="27" t="b">
        <f>'LEMBAR PENILAIAN'!K158</f>
        <v>1</v>
      </c>
      <c r="F138" s="27">
        <f>'LEMBAR PENILAIAN'!L158</f>
        <v>0</v>
      </c>
      <c r="G138" s="27">
        <f>'LEMBAR PENILAIAN'!M158</f>
        <v>0</v>
      </c>
      <c r="H138" s="27">
        <f>'LEMBAR PENILAIAN'!N158</f>
        <v>0</v>
      </c>
      <c r="I138" s="27">
        <f>'LEMBAR PENILAIAN'!O158</f>
        <v>0</v>
      </c>
      <c r="J138" s="27">
        <f>'LEMBAR PENILAIAN'!P158</f>
        <v>0</v>
      </c>
      <c r="K138" s="27">
        <f>'LEMBAR PENILAIAN'!Q158</f>
        <v>0</v>
      </c>
      <c r="L138" s="27">
        <f>'LEMBAR PENILAIAN'!R158</f>
        <v>0</v>
      </c>
      <c r="M138" s="27">
        <f>'LEMBAR PENILAIAN'!S158</f>
        <v>0</v>
      </c>
      <c r="N138" s="27">
        <f>'LEMBAR PENILAIAN'!T158</f>
        <v>0</v>
      </c>
      <c r="O138" s="27">
        <f>'LEMBAR PENILAIAN'!U158</f>
        <v>0</v>
      </c>
      <c r="P138" s="27">
        <f>'LEMBAR PENILAIAN'!V158</f>
        <v>0</v>
      </c>
      <c r="Q138" s="27">
        <f>'LEMBAR PENILAIAN'!W158</f>
        <v>0</v>
      </c>
      <c r="R138" s="27">
        <f>'LEMBAR PENILAIAN'!X158</f>
        <v>0</v>
      </c>
      <c r="S138" s="27">
        <f>'LEMBAR PENILAIAN'!Y158</f>
        <v>0</v>
      </c>
      <c r="T138" s="27">
        <f>'LEMBAR PENILAIAN'!Z158</f>
        <v>0</v>
      </c>
      <c r="U138" s="27">
        <f>'LEMBAR PENILAIAN'!AA158</f>
        <v>0</v>
      </c>
    </row>
    <row r="139" spans="1:21" x14ac:dyDescent="0.35">
      <c r="A139" s="58"/>
      <c r="B139" s="58"/>
      <c r="C139" s="11">
        <v>3</v>
      </c>
      <c r="D139" s="27" t="b">
        <f>'LEMBAR PENILAIAN'!J159</f>
        <v>0</v>
      </c>
      <c r="E139" s="27" t="b">
        <f>'LEMBAR PENILAIAN'!K159</f>
        <v>1</v>
      </c>
      <c r="F139" s="27">
        <f>'LEMBAR PENILAIAN'!L159</f>
        <v>0</v>
      </c>
      <c r="G139" s="27">
        <f>'LEMBAR PENILAIAN'!M159</f>
        <v>0</v>
      </c>
      <c r="H139" s="27">
        <f>'LEMBAR PENILAIAN'!N159</f>
        <v>0</v>
      </c>
      <c r="I139" s="27">
        <f>'LEMBAR PENILAIAN'!O159</f>
        <v>0</v>
      </c>
      <c r="J139" s="27">
        <f>'LEMBAR PENILAIAN'!P159</f>
        <v>0</v>
      </c>
      <c r="K139" s="27">
        <f>'LEMBAR PENILAIAN'!Q159</f>
        <v>0</v>
      </c>
      <c r="L139" s="27">
        <f>'LEMBAR PENILAIAN'!R159</f>
        <v>0</v>
      </c>
      <c r="M139" s="27">
        <f>'LEMBAR PENILAIAN'!S159</f>
        <v>0</v>
      </c>
      <c r="N139" s="27">
        <f>'LEMBAR PENILAIAN'!T159</f>
        <v>0</v>
      </c>
      <c r="O139" s="27">
        <f>'LEMBAR PENILAIAN'!U159</f>
        <v>0</v>
      </c>
      <c r="P139" s="27">
        <f>'LEMBAR PENILAIAN'!V159</f>
        <v>0</v>
      </c>
      <c r="Q139" s="27">
        <f>'LEMBAR PENILAIAN'!W159</f>
        <v>0</v>
      </c>
      <c r="R139" s="27">
        <f>'LEMBAR PENILAIAN'!X159</f>
        <v>0</v>
      </c>
      <c r="S139" s="27">
        <f>'LEMBAR PENILAIAN'!Y159</f>
        <v>0</v>
      </c>
      <c r="T139" s="27">
        <f>'LEMBAR PENILAIAN'!Z159</f>
        <v>0</v>
      </c>
      <c r="U139" s="27">
        <f>'LEMBAR PENILAIAN'!AA159</f>
        <v>0</v>
      </c>
    </row>
    <row r="140" spans="1:21" x14ac:dyDescent="0.35">
      <c r="A140" s="58"/>
      <c r="B140" s="58"/>
      <c r="C140" s="11">
        <v>4</v>
      </c>
      <c r="D140" s="27" t="b">
        <f>'LEMBAR PENILAIAN'!J160</f>
        <v>0</v>
      </c>
      <c r="E140" s="27" t="b">
        <f>'LEMBAR PENILAIAN'!K160</f>
        <v>1</v>
      </c>
      <c r="F140" s="27">
        <f>'LEMBAR PENILAIAN'!L160</f>
        <v>0</v>
      </c>
      <c r="G140" s="27">
        <f>'LEMBAR PENILAIAN'!M160</f>
        <v>0</v>
      </c>
      <c r="H140" s="27">
        <f>'LEMBAR PENILAIAN'!N160</f>
        <v>0</v>
      </c>
      <c r="I140" s="27">
        <f>'LEMBAR PENILAIAN'!O160</f>
        <v>0</v>
      </c>
      <c r="J140" s="27">
        <f>'LEMBAR PENILAIAN'!P160</f>
        <v>0</v>
      </c>
      <c r="K140" s="27">
        <f>'LEMBAR PENILAIAN'!Q160</f>
        <v>0</v>
      </c>
      <c r="L140" s="27">
        <f>'LEMBAR PENILAIAN'!R160</f>
        <v>0</v>
      </c>
      <c r="M140" s="27">
        <f>'LEMBAR PENILAIAN'!S160</f>
        <v>0</v>
      </c>
      <c r="N140" s="27">
        <f>'LEMBAR PENILAIAN'!T160</f>
        <v>0</v>
      </c>
      <c r="O140" s="27">
        <f>'LEMBAR PENILAIAN'!U160</f>
        <v>0</v>
      </c>
      <c r="P140" s="27">
        <f>'LEMBAR PENILAIAN'!V160</f>
        <v>0</v>
      </c>
      <c r="Q140" s="27">
        <f>'LEMBAR PENILAIAN'!W160</f>
        <v>0</v>
      </c>
      <c r="R140" s="27">
        <f>'LEMBAR PENILAIAN'!X160</f>
        <v>0</v>
      </c>
      <c r="S140" s="27">
        <f>'LEMBAR PENILAIAN'!Y160</f>
        <v>0</v>
      </c>
      <c r="T140" s="27">
        <f>'LEMBAR PENILAIAN'!Z160</f>
        <v>0</v>
      </c>
      <c r="U140" s="27">
        <f>'LEMBAR PENILAIAN'!AA160</f>
        <v>0</v>
      </c>
    </row>
    <row r="141" spans="1:21" x14ac:dyDescent="0.35">
      <c r="A141" s="58"/>
      <c r="B141" s="58"/>
      <c r="C141" s="11">
        <v>5</v>
      </c>
      <c r="D141" s="27" t="b">
        <f>'LEMBAR PENILAIAN'!J161</f>
        <v>0</v>
      </c>
      <c r="E141" s="27" t="b">
        <f>'LEMBAR PENILAIAN'!K161</f>
        <v>1</v>
      </c>
      <c r="F141" s="27">
        <f>'LEMBAR PENILAIAN'!L161</f>
        <v>0</v>
      </c>
      <c r="G141" s="27">
        <f>'LEMBAR PENILAIAN'!M161</f>
        <v>0</v>
      </c>
      <c r="H141" s="27">
        <f>'LEMBAR PENILAIAN'!N161</f>
        <v>0</v>
      </c>
      <c r="I141" s="27">
        <f>'LEMBAR PENILAIAN'!O161</f>
        <v>0</v>
      </c>
      <c r="J141" s="27">
        <f>'LEMBAR PENILAIAN'!P161</f>
        <v>0</v>
      </c>
      <c r="K141" s="27">
        <f>'LEMBAR PENILAIAN'!Q161</f>
        <v>0</v>
      </c>
      <c r="L141" s="27">
        <f>'LEMBAR PENILAIAN'!R161</f>
        <v>0</v>
      </c>
      <c r="M141" s="27">
        <f>'LEMBAR PENILAIAN'!S161</f>
        <v>0</v>
      </c>
      <c r="N141" s="27">
        <f>'LEMBAR PENILAIAN'!T161</f>
        <v>0</v>
      </c>
      <c r="O141" s="27">
        <f>'LEMBAR PENILAIAN'!U161</f>
        <v>0</v>
      </c>
      <c r="P141" s="27">
        <f>'LEMBAR PENILAIAN'!V161</f>
        <v>0</v>
      </c>
      <c r="Q141" s="27">
        <f>'LEMBAR PENILAIAN'!W161</f>
        <v>0</v>
      </c>
      <c r="R141" s="27">
        <f>'LEMBAR PENILAIAN'!X161</f>
        <v>0</v>
      </c>
      <c r="S141" s="27">
        <f>'LEMBAR PENILAIAN'!Y161</f>
        <v>0</v>
      </c>
      <c r="T141" s="27">
        <f>'LEMBAR PENILAIAN'!Z161</f>
        <v>0</v>
      </c>
      <c r="U141" s="27">
        <f>'LEMBAR PENILAIAN'!AA161</f>
        <v>0</v>
      </c>
    </row>
    <row r="142" spans="1:21" x14ac:dyDescent="0.35">
      <c r="A142" s="58"/>
      <c r="B142" s="58"/>
      <c r="C142" s="11">
        <v>6</v>
      </c>
      <c r="D142" s="27" t="b">
        <f>'LEMBAR PENILAIAN'!J162</f>
        <v>0</v>
      </c>
      <c r="E142" s="27" t="b">
        <f>'LEMBAR PENILAIAN'!K162</f>
        <v>1</v>
      </c>
      <c r="F142" s="27">
        <f>'LEMBAR PENILAIAN'!L162</f>
        <v>0</v>
      </c>
      <c r="G142" s="27">
        <f>'LEMBAR PENILAIAN'!M162</f>
        <v>0</v>
      </c>
      <c r="H142" s="27">
        <f>'LEMBAR PENILAIAN'!N162</f>
        <v>0</v>
      </c>
      <c r="I142" s="27">
        <f>'LEMBAR PENILAIAN'!O162</f>
        <v>0</v>
      </c>
      <c r="J142" s="27">
        <f>'LEMBAR PENILAIAN'!P162</f>
        <v>0</v>
      </c>
      <c r="K142" s="27">
        <f>'LEMBAR PENILAIAN'!Q162</f>
        <v>0</v>
      </c>
      <c r="L142" s="27">
        <f>'LEMBAR PENILAIAN'!R162</f>
        <v>0</v>
      </c>
      <c r="M142" s="27">
        <f>'LEMBAR PENILAIAN'!S162</f>
        <v>0</v>
      </c>
      <c r="N142" s="27">
        <f>'LEMBAR PENILAIAN'!T162</f>
        <v>0</v>
      </c>
      <c r="O142" s="27">
        <f>'LEMBAR PENILAIAN'!U162</f>
        <v>0</v>
      </c>
      <c r="P142" s="27">
        <f>'LEMBAR PENILAIAN'!V162</f>
        <v>0</v>
      </c>
      <c r="Q142" s="27">
        <f>'LEMBAR PENILAIAN'!W162</f>
        <v>0</v>
      </c>
      <c r="R142" s="27">
        <f>'LEMBAR PENILAIAN'!X162</f>
        <v>0</v>
      </c>
      <c r="S142" s="27">
        <f>'LEMBAR PENILAIAN'!Y162</f>
        <v>0</v>
      </c>
      <c r="T142" s="27">
        <f>'LEMBAR PENILAIAN'!Z162</f>
        <v>0</v>
      </c>
      <c r="U142" s="27">
        <f>'LEMBAR PENILAIAN'!AA162</f>
        <v>0</v>
      </c>
    </row>
    <row r="143" spans="1:21" x14ac:dyDescent="0.35">
      <c r="A143" s="58"/>
      <c r="B143" s="58"/>
      <c r="C143" s="11">
        <v>7</v>
      </c>
      <c r="D143" s="27" t="b">
        <f>'LEMBAR PENILAIAN'!J163</f>
        <v>0</v>
      </c>
      <c r="E143" s="27" t="b">
        <f>'LEMBAR PENILAIAN'!K163</f>
        <v>1</v>
      </c>
      <c r="F143" s="27">
        <f>'LEMBAR PENILAIAN'!L163</f>
        <v>0</v>
      </c>
      <c r="G143" s="27">
        <f>'LEMBAR PENILAIAN'!M163</f>
        <v>0</v>
      </c>
      <c r="H143" s="27">
        <f>'LEMBAR PENILAIAN'!N163</f>
        <v>0</v>
      </c>
      <c r="I143" s="27">
        <f>'LEMBAR PENILAIAN'!O163</f>
        <v>0</v>
      </c>
      <c r="J143" s="27">
        <f>'LEMBAR PENILAIAN'!P163</f>
        <v>0</v>
      </c>
      <c r="K143" s="27">
        <f>'LEMBAR PENILAIAN'!Q163</f>
        <v>0</v>
      </c>
      <c r="L143" s="27">
        <f>'LEMBAR PENILAIAN'!R163</f>
        <v>0</v>
      </c>
      <c r="M143" s="27">
        <f>'LEMBAR PENILAIAN'!S163</f>
        <v>0</v>
      </c>
      <c r="N143" s="27">
        <f>'LEMBAR PENILAIAN'!T163</f>
        <v>0</v>
      </c>
      <c r="O143" s="27">
        <f>'LEMBAR PENILAIAN'!U163</f>
        <v>0</v>
      </c>
      <c r="P143" s="27">
        <f>'LEMBAR PENILAIAN'!V163</f>
        <v>0</v>
      </c>
      <c r="Q143" s="27">
        <f>'LEMBAR PENILAIAN'!W163</f>
        <v>0</v>
      </c>
      <c r="R143" s="27">
        <f>'LEMBAR PENILAIAN'!X163</f>
        <v>0</v>
      </c>
      <c r="S143" s="27">
        <f>'LEMBAR PENILAIAN'!Y163</f>
        <v>0</v>
      </c>
      <c r="T143" s="27">
        <f>'LEMBAR PENILAIAN'!Z163</f>
        <v>0</v>
      </c>
      <c r="U143" s="27">
        <f>'LEMBAR PENILAIAN'!AA163</f>
        <v>0</v>
      </c>
    </row>
    <row r="144" spans="1:21" x14ac:dyDescent="0.35">
      <c r="A144" s="58"/>
      <c r="B144" s="58"/>
      <c r="C144" s="11">
        <v>8</v>
      </c>
      <c r="D144" s="27" t="b">
        <f>'LEMBAR PENILAIAN'!J164</f>
        <v>0</v>
      </c>
      <c r="E144" s="27" t="b">
        <f>'LEMBAR PENILAIAN'!K164</f>
        <v>1</v>
      </c>
      <c r="F144" s="27">
        <f>'LEMBAR PENILAIAN'!L164</f>
        <v>0</v>
      </c>
      <c r="G144" s="27">
        <f>'LEMBAR PENILAIAN'!M164</f>
        <v>0</v>
      </c>
      <c r="H144" s="27">
        <f>'LEMBAR PENILAIAN'!N164</f>
        <v>0</v>
      </c>
      <c r="I144" s="27">
        <f>'LEMBAR PENILAIAN'!O164</f>
        <v>0</v>
      </c>
      <c r="J144" s="27">
        <f>'LEMBAR PENILAIAN'!P164</f>
        <v>0</v>
      </c>
      <c r="K144" s="27">
        <f>'LEMBAR PENILAIAN'!Q164</f>
        <v>0</v>
      </c>
      <c r="L144" s="27">
        <f>'LEMBAR PENILAIAN'!R164</f>
        <v>0</v>
      </c>
      <c r="M144" s="27">
        <f>'LEMBAR PENILAIAN'!S164</f>
        <v>0</v>
      </c>
      <c r="N144" s="27">
        <f>'LEMBAR PENILAIAN'!T164</f>
        <v>0</v>
      </c>
      <c r="O144" s="27">
        <f>'LEMBAR PENILAIAN'!U164</f>
        <v>0</v>
      </c>
      <c r="P144" s="27">
        <f>'LEMBAR PENILAIAN'!V164</f>
        <v>0</v>
      </c>
      <c r="Q144" s="27">
        <f>'LEMBAR PENILAIAN'!W164</f>
        <v>0</v>
      </c>
      <c r="R144" s="27">
        <f>'LEMBAR PENILAIAN'!X164</f>
        <v>0</v>
      </c>
      <c r="S144" s="27">
        <f>'LEMBAR PENILAIAN'!Y164</f>
        <v>0</v>
      </c>
      <c r="T144" s="27">
        <f>'LEMBAR PENILAIAN'!Z164</f>
        <v>0</v>
      </c>
      <c r="U144" s="27">
        <f>'LEMBAR PENILAIAN'!AA164</f>
        <v>0</v>
      </c>
    </row>
    <row r="145" spans="1:21" x14ac:dyDescent="0.35">
      <c r="A145" s="58"/>
      <c r="B145" s="58"/>
      <c r="C145" s="11">
        <v>9</v>
      </c>
      <c r="D145" s="27" t="b">
        <f>'LEMBAR PENILAIAN'!J165</f>
        <v>0</v>
      </c>
      <c r="E145" s="27" t="b">
        <f>'LEMBAR PENILAIAN'!K165</f>
        <v>1</v>
      </c>
      <c r="F145" s="27">
        <f>'LEMBAR PENILAIAN'!L165</f>
        <v>0</v>
      </c>
      <c r="G145" s="27">
        <f>'LEMBAR PENILAIAN'!M165</f>
        <v>0</v>
      </c>
      <c r="H145" s="27">
        <f>'LEMBAR PENILAIAN'!N165</f>
        <v>0</v>
      </c>
      <c r="I145" s="27">
        <f>'LEMBAR PENILAIAN'!O165</f>
        <v>0</v>
      </c>
      <c r="J145" s="27">
        <f>'LEMBAR PENILAIAN'!P165</f>
        <v>0</v>
      </c>
      <c r="K145" s="27">
        <f>'LEMBAR PENILAIAN'!Q165</f>
        <v>0</v>
      </c>
      <c r="L145" s="27">
        <f>'LEMBAR PENILAIAN'!R165</f>
        <v>0</v>
      </c>
      <c r="M145" s="27">
        <f>'LEMBAR PENILAIAN'!S165</f>
        <v>0</v>
      </c>
      <c r="N145" s="27">
        <f>'LEMBAR PENILAIAN'!T165</f>
        <v>0</v>
      </c>
      <c r="O145" s="27">
        <f>'LEMBAR PENILAIAN'!U165</f>
        <v>0</v>
      </c>
      <c r="P145" s="27">
        <f>'LEMBAR PENILAIAN'!V165</f>
        <v>0</v>
      </c>
      <c r="Q145" s="27">
        <f>'LEMBAR PENILAIAN'!W165</f>
        <v>0</v>
      </c>
      <c r="R145" s="27">
        <f>'LEMBAR PENILAIAN'!X165</f>
        <v>0</v>
      </c>
      <c r="S145" s="27">
        <f>'LEMBAR PENILAIAN'!Y165</f>
        <v>0</v>
      </c>
      <c r="T145" s="27">
        <f>'LEMBAR PENILAIAN'!Z165</f>
        <v>0</v>
      </c>
      <c r="U145" s="27">
        <f>'LEMBAR PENILAIAN'!AA165</f>
        <v>0</v>
      </c>
    </row>
    <row r="146" spans="1:21" x14ac:dyDescent="0.35">
      <c r="A146" s="58"/>
      <c r="B146" s="57">
        <v>16</v>
      </c>
      <c r="C146" s="11">
        <v>1</v>
      </c>
      <c r="D146" s="27" t="b">
        <f>'LEMBAR PENILAIAN'!J166</f>
        <v>0</v>
      </c>
      <c r="E146" s="27" t="b">
        <f>'LEMBAR PENILAIAN'!K166</f>
        <v>1</v>
      </c>
      <c r="F146" s="27">
        <f>'LEMBAR PENILAIAN'!L166</f>
        <v>0</v>
      </c>
      <c r="G146" s="27">
        <f>'LEMBAR PENILAIAN'!M166</f>
        <v>0</v>
      </c>
      <c r="H146" s="27">
        <f>'LEMBAR PENILAIAN'!N166</f>
        <v>0</v>
      </c>
      <c r="I146" s="27">
        <f>'LEMBAR PENILAIAN'!O166</f>
        <v>0</v>
      </c>
      <c r="J146" s="27">
        <f>'LEMBAR PENILAIAN'!P166</f>
        <v>0</v>
      </c>
      <c r="K146" s="27">
        <f>'LEMBAR PENILAIAN'!Q166</f>
        <v>0</v>
      </c>
      <c r="L146" s="27">
        <f>'LEMBAR PENILAIAN'!R166</f>
        <v>0</v>
      </c>
      <c r="M146" s="27">
        <f>'LEMBAR PENILAIAN'!S166</f>
        <v>0</v>
      </c>
      <c r="N146" s="27">
        <f>'LEMBAR PENILAIAN'!T166</f>
        <v>0</v>
      </c>
      <c r="O146" s="27">
        <f>'LEMBAR PENILAIAN'!U166</f>
        <v>0</v>
      </c>
      <c r="P146" s="27">
        <f>'LEMBAR PENILAIAN'!V166</f>
        <v>0</v>
      </c>
      <c r="Q146" s="27">
        <f>'LEMBAR PENILAIAN'!W166</f>
        <v>0</v>
      </c>
      <c r="R146" s="27">
        <f>'LEMBAR PENILAIAN'!X166</f>
        <v>0</v>
      </c>
      <c r="S146" s="27">
        <f>'LEMBAR PENILAIAN'!Y166</f>
        <v>0</v>
      </c>
      <c r="T146" s="27">
        <f>'LEMBAR PENILAIAN'!Z166</f>
        <v>0</v>
      </c>
      <c r="U146" s="27">
        <f>'LEMBAR PENILAIAN'!AA166</f>
        <v>0</v>
      </c>
    </row>
    <row r="147" spans="1:21" x14ac:dyDescent="0.35">
      <c r="A147" s="58"/>
      <c r="B147" s="58"/>
      <c r="C147" s="11">
        <v>2</v>
      </c>
      <c r="D147" s="27" t="b">
        <f>'LEMBAR PENILAIAN'!J167</f>
        <v>0</v>
      </c>
      <c r="E147" s="27" t="b">
        <f>'LEMBAR PENILAIAN'!K167</f>
        <v>1</v>
      </c>
      <c r="F147" s="27">
        <f>'LEMBAR PENILAIAN'!L167</f>
        <v>0</v>
      </c>
      <c r="G147" s="27">
        <f>'LEMBAR PENILAIAN'!M167</f>
        <v>0</v>
      </c>
      <c r="H147" s="27">
        <f>'LEMBAR PENILAIAN'!N167</f>
        <v>0</v>
      </c>
      <c r="I147" s="27">
        <f>'LEMBAR PENILAIAN'!O167</f>
        <v>0</v>
      </c>
      <c r="J147" s="27">
        <f>'LEMBAR PENILAIAN'!P167</f>
        <v>0</v>
      </c>
      <c r="K147" s="27">
        <f>'LEMBAR PENILAIAN'!Q167</f>
        <v>0</v>
      </c>
      <c r="L147" s="27">
        <f>'LEMBAR PENILAIAN'!R167</f>
        <v>0</v>
      </c>
      <c r="M147" s="27">
        <f>'LEMBAR PENILAIAN'!S167</f>
        <v>0</v>
      </c>
      <c r="N147" s="27">
        <f>'LEMBAR PENILAIAN'!T167</f>
        <v>0</v>
      </c>
      <c r="O147" s="27">
        <f>'LEMBAR PENILAIAN'!U167</f>
        <v>0</v>
      </c>
      <c r="P147" s="27">
        <f>'LEMBAR PENILAIAN'!V167</f>
        <v>0</v>
      </c>
      <c r="Q147" s="27">
        <f>'LEMBAR PENILAIAN'!W167</f>
        <v>0</v>
      </c>
      <c r="R147" s="27">
        <f>'LEMBAR PENILAIAN'!X167</f>
        <v>0</v>
      </c>
      <c r="S147" s="27">
        <f>'LEMBAR PENILAIAN'!Y167</f>
        <v>0</v>
      </c>
      <c r="T147" s="27">
        <f>'LEMBAR PENILAIAN'!Z167</f>
        <v>0</v>
      </c>
      <c r="U147" s="27">
        <f>'LEMBAR PENILAIAN'!AA167</f>
        <v>0</v>
      </c>
    </row>
    <row r="148" spans="1:21" x14ac:dyDescent="0.35">
      <c r="A148" s="58"/>
      <c r="B148" s="58"/>
      <c r="C148" s="11">
        <v>3</v>
      </c>
      <c r="D148" s="27" t="b">
        <f>'LEMBAR PENILAIAN'!J168</f>
        <v>0</v>
      </c>
      <c r="E148" s="27" t="b">
        <f>'LEMBAR PENILAIAN'!K168</f>
        <v>0</v>
      </c>
      <c r="F148" s="27">
        <f>'LEMBAR PENILAIAN'!L168</f>
        <v>0</v>
      </c>
      <c r="G148" s="27">
        <f>'LEMBAR PENILAIAN'!M168</f>
        <v>0</v>
      </c>
      <c r="H148" s="27">
        <f>'LEMBAR PENILAIAN'!N168</f>
        <v>0</v>
      </c>
      <c r="I148" s="27">
        <f>'LEMBAR PENILAIAN'!O168</f>
        <v>0</v>
      </c>
      <c r="J148" s="27">
        <f>'LEMBAR PENILAIAN'!P168</f>
        <v>0</v>
      </c>
      <c r="K148" s="27">
        <f>'LEMBAR PENILAIAN'!Q168</f>
        <v>0</v>
      </c>
      <c r="L148" s="27">
        <f>'LEMBAR PENILAIAN'!R168</f>
        <v>0</v>
      </c>
      <c r="M148" s="27">
        <f>'LEMBAR PENILAIAN'!S168</f>
        <v>0</v>
      </c>
      <c r="N148" s="27">
        <f>'LEMBAR PENILAIAN'!T168</f>
        <v>0</v>
      </c>
      <c r="O148" s="27">
        <f>'LEMBAR PENILAIAN'!U168</f>
        <v>0</v>
      </c>
      <c r="P148" s="27">
        <f>'LEMBAR PENILAIAN'!V168</f>
        <v>0</v>
      </c>
      <c r="Q148" s="27">
        <f>'LEMBAR PENILAIAN'!W168</f>
        <v>0</v>
      </c>
      <c r="R148" s="27">
        <f>'LEMBAR PENILAIAN'!X168</f>
        <v>0</v>
      </c>
      <c r="S148" s="27">
        <f>'LEMBAR PENILAIAN'!Y168</f>
        <v>0</v>
      </c>
      <c r="T148" s="27">
        <f>'LEMBAR PENILAIAN'!Z168</f>
        <v>0</v>
      </c>
      <c r="U148" s="27">
        <f>'LEMBAR PENILAIAN'!AA168</f>
        <v>0</v>
      </c>
    </row>
    <row r="149" spans="1:21" x14ac:dyDescent="0.35">
      <c r="A149" s="58"/>
      <c r="B149" s="58"/>
      <c r="C149" s="11">
        <v>4</v>
      </c>
      <c r="D149" s="27" t="b">
        <f>'LEMBAR PENILAIAN'!J169</f>
        <v>0</v>
      </c>
      <c r="E149" s="27" t="b">
        <f>'LEMBAR PENILAIAN'!K169</f>
        <v>1</v>
      </c>
      <c r="F149" s="27">
        <f>'LEMBAR PENILAIAN'!L169</f>
        <v>0</v>
      </c>
      <c r="G149" s="27">
        <f>'LEMBAR PENILAIAN'!M169</f>
        <v>0</v>
      </c>
      <c r="H149" s="27">
        <f>'LEMBAR PENILAIAN'!N169</f>
        <v>0</v>
      </c>
      <c r="I149" s="27">
        <f>'LEMBAR PENILAIAN'!O169</f>
        <v>0</v>
      </c>
      <c r="J149" s="27">
        <f>'LEMBAR PENILAIAN'!P169</f>
        <v>0</v>
      </c>
      <c r="K149" s="27">
        <f>'LEMBAR PENILAIAN'!Q169</f>
        <v>0</v>
      </c>
      <c r="L149" s="27">
        <f>'LEMBAR PENILAIAN'!R169</f>
        <v>0</v>
      </c>
      <c r="M149" s="27">
        <f>'LEMBAR PENILAIAN'!S169</f>
        <v>0</v>
      </c>
      <c r="N149" s="27">
        <f>'LEMBAR PENILAIAN'!T169</f>
        <v>0</v>
      </c>
      <c r="O149" s="27">
        <f>'LEMBAR PENILAIAN'!U169</f>
        <v>0</v>
      </c>
      <c r="P149" s="27">
        <f>'LEMBAR PENILAIAN'!V169</f>
        <v>0</v>
      </c>
      <c r="Q149" s="27">
        <f>'LEMBAR PENILAIAN'!W169</f>
        <v>0</v>
      </c>
      <c r="R149" s="27">
        <f>'LEMBAR PENILAIAN'!X169</f>
        <v>0</v>
      </c>
      <c r="S149" s="27">
        <f>'LEMBAR PENILAIAN'!Y169</f>
        <v>0</v>
      </c>
      <c r="T149" s="27">
        <f>'LEMBAR PENILAIAN'!Z169</f>
        <v>0</v>
      </c>
      <c r="U149" s="27">
        <f>'LEMBAR PENILAIAN'!AA169</f>
        <v>0</v>
      </c>
    </row>
    <row r="150" spans="1:21" x14ac:dyDescent="0.35">
      <c r="A150" s="58"/>
      <c r="B150" s="58"/>
      <c r="C150" s="11">
        <v>5</v>
      </c>
      <c r="D150" s="27" t="b">
        <f>'LEMBAR PENILAIAN'!J170</f>
        <v>0</v>
      </c>
      <c r="E150" s="27" t="b">
        <f>'LEMBAR PENILAIAN'!K170</f>
        <v>1</v>
      </c>
      <c r="F150" s="27">
        <f>'LEMBAR PENILAIAN'!L170</f>
        <v>0</v>
      </c>
      <c r="G150" s="27">
        <f>'LEMBAR PENILAIAN'!M170</f>
        <v>0</v>
      </c>
      <c r="H150" s="27">
        <f>'LEMBAR PENILAIAN'!N170</f>
        <v>0</v>
      </c>
      <c r="I150" s="27">
        <f>'LEMBAR PENILAIAN'!O170</f>
        <v>0</v>
      </c>
      <c r="J150" s="27">
        <f>'LEMBAR PENILAIAN'!P170</f>
        <v>0</v>
      </c>
      <c r="K150" s="27">
        <f>'LEMBAR PENILAIAN'!Q170</f>
        <v>0</v>
      </c>
      <c r="L150" s="27">
        <f>'LEMBAR PENILAIAN'!R170</f>
        <v>0</v>
      </c>
      <c r="M150" s="27">
        <f>'LEMBAR PENILAIAN'!S170</f>
        <v>0</v>
      </c>
      <c r="N150" s="27">
        <f>'LEMBAR PENILAIAN'!T170</f>
        <v>0</v>
      </c>
      <c r="O150" s="27">
        <f>'LEMBAR PENILAIAN'!U170</f>
        <v>0</v>
      </c>
      <c r="P150" s="27">
        <f>'LEMBAR PENILAIAN'!V170</f>
        <v>0</v>
      </c>
      <c r="Q150" s="27">
        <f>'LEMBAR PENILAIAN'!W170</f>
        <v>0</v>
      </c>
      <c r="R150" s="27">
        <f>'LEMBAR PENILAIAN'!X170</f>
        <v>0</v>
      </c>
      <c r="S150" s="27">
        <f>'LEMBAR PENILAIAN'!Y170</f>
        <v>0</v>
      </c>
      <c r="T150" s="27">
        <f>'LEMBAR PENILAIAN'!Z170</f>
        <v>0</v>
      </c>
      <c r="U150" s="27">
        <f>'LEMBAR PENILAIAN'!AA170</f>
        <v>0</v>
      </c>
    </row>
    <row r="151" spans="1:21" x14ac:dyDescent="0.35">
      <c r="A151" s="58"/>
      <c r="B151" s="58"/>
      <c r="C151" s="11">
        <v>6</v>
      </c>
      <c r="D151" s="27" t="b">
        <f>'LEMBAR PENILAIAN'!J171</f>
        <v>1</v>
      </c>
      <c r="E151" s="27" t="b">
        <f>'LEMBAR PENILAIAN'!K171</f>
        <v>1</v>
      </c>
      <c r="F151" s="27">
        <f>'LEMBAR PENILAIAN'!L171</f>
        <v>0</v>
      </c>
      <c r="G151" s="27">
        <f>'LEMBAR PENILAIAN'!M171</f>
        <v>0</v>
      </c>
      <c r="H151" s="27">
        <f>'LEMBAR PENILAIAN'!N171</f>
        <v>0</v>
      </c>
      <c r="I151" s="27">
        <f>'LEMBAR PENILAIAN'!O171</f>
        <v>0</v>
      </c>
      <c r="J151" s="27">
        <f>'LEMBAR PENILAIAN'!P171</f>
        <v>0</v>
      </c>
      <c r="K151" s="27">
        <f>'LEMBAR PENILAIAN'!Q171</f>
        <v>0</v>
      </c>
      <c r="L151" s="27">
        <f>'LEMBAR PENILAIAN'!R171</f>
        <v>0</v>
      </c>
      <c r="M151" s="27">
        <f>'LEMBAR PENILAIAN'!S171</f>
        <v>0</v>
      </c>
      <c r="N151" s="27">
        <f>'LEMBAR PENILAIAN'!T171</f>
        <v>0</v>
      </c>
      <c r="O151" s="27">
        <f>'LEMBAR PENILAIAN'!U171</f>
        <v>0</v>
      </c>
      <c r="P151" s="27">
        <f>'LEMBAR PENILAIAN'!V171</f>
        <v>0</v>
      </c>
      <c r="Q151" s="27">
        <f>'LEMBAR PENILAIAN'!W171</f>
        <v>0</v>
      </c>
      <c r="R151" s="27">
        <f>'LEMBAR PENILAIAN'!X171</f>
        <v>0</v>
      </c>
      <c r="S151" s="27">
        <f>'LEMBAR PENILAIAN'!Y171</f>
        <v>0</v>
      </c>
      <c r="T151" s="27">
        <f>'LEMBAR PENILAIAN'!Z171</f>
        <v>0</v>
      </c>
      <c r="U151" s="27">
        <f>'LEMBAR PENILAIAN'!AA171</f>
        <v>0</v>
      </c>
    </row>
    <row r="152" spans="1:21" x14ac:dyDescent="0.35">
      <c r="A152" s="58"/>
      <c r="B152" s="58"/>
      <c r="C152" s="11">
        <v>7</v>
      </c>
      <c r="D152" s="27" t="b">
        <f>'LEMBAR PENILAIAN'!J172</f>
        <v>1</v>
      </c>
      <c r="E152" s="27" t="b">
        <f>'LEMBAR PENILAIAN'!K172</f>
        <v>1</v>
      </c>
      <c r="F152" s="27">
        <f>'LEMBAR PENILAIAN'!L172</f>
        <v>0</v>
      </c>
      <c r="G152" s="27">
        <f>'LEMBAR PENILAIAN'!M172</f>
        <v>0</v>
      </c>
      <c r="H152" s="27">
        <f>'LEMBAR PENILAIAN'!N172</f>
        <v>0</v>
      </c>
      <c r="I152" s="27">
        <f>'LEMBAR PENILAIAN'!O172</f>
        <v>0</v>
      </c>
      <c r="J152" s="27">
        <f>'LEMBAR PENILAIAN'!P172</f>
        <v>0</v>
      </c>
      <c r="K152" s="27">
        <f>'LEMBAR PENILAIAN'!Q172</f>
        <v>0</v>
      </c>
      <c r="L152" s="27">
        <f>'LEMBAR PENILAIAN'!R172</f>
        <v>0</v>
      </c>
      <c r="M152" s="27">
        <f>'LEMBAR PENILAIAN'!S172</f>
        <v>0</v>
      </c>
      <c r="N152" s="27">
        <f>'LEMBAR PENILAIAN'!T172</f>
        <v>0</v>
      </c>
      <c r="O152" s="27">
        <f>'LEMBAR PENILAIAN'!U172</f>
        <v>0</v>
      </c>
      <c r="P152" s="27">
        <f>'LEMBAR PENILAIAN'!V172</f>
        <v>0</v>
      </c>
      <c r="Q152" s="27">
        <f>'LEMBAR PENILAIAN'!W172</f>
        <v>0</v>
      </c>
      <c r="R152" s="27">
        <f>'LEMBAR PENILAIAN'!X172</f>
        <v>0</v>
      </c>
      <c r="S152" s="27">
        <f>'LEMBAR PENILAIAN'!Y172</f>
        <v>0</v>
      </c>
      <c r="T152" s="27">
        <f>'LEMBAR PENILAIAN'!Z172</f>
        <v>0</v>
      </c>
      <c r="U152" s="27">
        <f>'LEMBAR PENILAIAN'!AA172</f>
        <v>0</v>
      </c>
    </row>
    <row r="153" spans="1:21" x14ac:dyDescent="0.35">
      <c r="A153" s="58"/>
      <c r="B153" s="58"/>
      <c r="C153" s="11">
        <v>8</v>
      </c>
      <c r="D153" s="27" t="b">
        <f>'LEMBAR PENILAIAN'!J173</f>
        <v>1</v>
      </c>
      <c r="E153" s="27" t="b">
        <f>'LEMBAR PENILAIAN'!K173</f>
        <v>1</v>
      </c>
      <c r="F153" s="27">
        <f>'LEMBAR PENILAIAN'!L173</f>
        <v>0</v>
      </c>
      <c r="G153" s="27">
        <f>'LEMBAR PENILAIAN'!M173</f>
        <v>0</v>
      </c>
      <c r="H153" s="27">
        <f>'LEMBAR PENILAIAN'!N173</f>
        <v>0</v>
      </c>
      <c r="I153" s="27">
        <f>'LEMBAR PENILAIAN'!O173</f>
        <v>0</v>
      </c>
      <c r="J153" s="27">
        <f>'LEMBAR PENILAIAN'!P173</f>
        <v>0</v>
      </c>
      <c r="K153" s="27">
        <f>'LEMBAR PENILAIAN'!Q173</f>
        <v>0</v>
      </c>
      <c r="L153" s="27">
        <f>'LEMBAR PENILAIAN'!R173</f>
        <v>0</v>
      </c>
      <c r="M153" s="27">
        <f>'LEMBAR PENILAIAN'!S173</f>
        <v>0</v>
      </c>
      <c r="N153" s="27">
        <f>'LEMBAR PENILAIAN'!T173</f>
        <v>0</v>
      </c>
      <c r="O153" s="27">
        <f>'LEMBAR PENILAIAN'!U173</f>
        <v>0</v>
      </c>
      <c r="P153" s="27">
        <f>'LEMBAR PENILAIAN'!V173</f>
        <v>0</v>
      </c>
      <c r="Q153" s="27">
        <f>'LEMBAR PENILAIAN'!W173</f>
        <v>0</v>
      </c>
      <c r="R153" s="27">
        <f>'LEMBAR PENILAIAN'!X173</f>
        <v>0</v>
      </c>
      <c r="S153" s="27">
        <f>'LEMBAR PENILAIAN'!Y173</f>
        <v>0</v>
      </c>
      <c r="T153" s="27">
        <f>'LEMBAR PENILAIAN'!Z173</f>
        <v>0</v>
      </c>
      <c r="U153" s="27">
        <f>'LEMBAR PENILAIAN'!AA173</f>
        <v>0</v>
      </c>
    </row>
    <row r="154" spans="1:21" x14ac:dyDescent="0.35">
      <c r="A154" s="58"/>
      <c r="B154" s="58"/>
      <c r="C154" s="11">
        <v>9</v>
      </c>
      <c r="D154" s="27" t="b">
        <f>'LEMBAR PENILAIAN'!J174</f>
        <v>0</v>
      </c>
      <c r="E154" s="27" t="b">
        <f>'LEMBAR PENILAIAN'!K174</f>
        <v>1</v>
      </c>
      <c r="F154" s="27">
        <f>'LEMBAR PENILAIAN'!L174</f>
        <v>0</v>
      </c>
      <c r="G154" s="27">
        <f>'LEMBAR PENILAIAN'!M174</f>
        <v>0</v>
      </c>
      <c r="H154" s="27">
        <f>'LEMBAR PENILAIAN'!N174</f>
        <v>0</v>
      </c>
      <c r="I154" s="27">
        <f>'LEMBAR PENILAIAN'!O174</f>
        <v>0</v>
      </c>
      <c r="J154" s="27">
        <f>'LEMBAR PENILAIAN'!P174</f>
        <v>0</v>
      </c>
      <c r="K154" s="27">
        <f>'LEMBAR PENILAIAN'!Q174</f>
        <v>0</v>
      </c>
      <c r="L154" s="27">
        <f>'LEMBAR PENILAIAN'!R174</f>
        <v>0</v>
      </c>
      <c r="M154" s="27">
        <f>'LEMBAR PENILAIAN'!S174</f>
        <v>0</v>
      </c>
      <c r="N154" s="27">
        <f>'LEMBAR PENILAIAN'!T174</f>
        <v>0</v>
      </c>
      <c r="O154" s="27">
        <f>'LEMBAR PENILAIAN'!U174</f>
        <v>0</v>
      </c>
      <c r="P154" s="27">
        <f>'LEMBAR PENILAIAN'!V174</f>
        <v>0</v>
      </c>
      <c r="Q154" s="27">
        <f>'LEMBAR PENILAIAN'!W174</f>
        <v>0</v>
      </c>
      <c r="R154" s="27">
        <f>'LEMBAR PENILAIAN'!X174</f>
        <v>0</v>
      </c>
      <c r="S154" s="27">
        <f>'LEMBAR PENILAIAN'!Y174</f>
        <v>0</v>
      </c>
      <c r="T154" s="27">
        <f>'LEMBAR PENILAIAN'!Z174</f>
        <v>0</v>
      </c>
      <c r="U154" s="27">
        <f>'LEMBAR PENILAIAN'!AA174</f>
        <v>0</v>
      </c>
    </row>
    <row r="155" spans="1:21" x14ac:dyDescent="0.35">
      <c r="A155" s="58"/>
      <c r="B155" s="57">
        <v>17</v>
      </c>
      <c r="C155" s="11">
        <v>1</v>
      </c>
      <c r="D155" s="27" t="b">
        <f>'LEMBAR PENILAIAN'!J175</f>
        <v>0</v>
      </c>
      <c r="E155" s="27" t="b">
        <f>'LEMBAR PENILAIAN'!K175</f>
        <v>1</v>
      </c>
      <c r="F155" s="27">
        <f>'LEMBAR PENILAIAN'!L175</f>
        <v>0</v>
      </c>
      <c r="G155" s="27">
        <f>'LEMBAR PENILAIAN'!M175</f>
        <v>0</v>
      </c>
      <c r="H155" s="27">
        <f>'LEMBAR PENILAIAN'!N175</f>
        <v>0</v>
      </c>
      <c r="I155" s="27">
        <f>'LEMBAR PENILAIAN'!O175</f>
        <v>0</v>
      </c>
      <c r="J155" s="27">
        <f>'LEMBAR PENILAIAN'!P175</f>
        <v>0</v>
      </c>
      <c r="K155" s="27">
        <f>'LEMBAR PENILAIAN'!Q175</f>
        <v>0</v>
      </c>
      <c r="L155" s="27">
        <f>'LEMBAR PENILAIAN'!R175</f>
        <v>0</v>
      </c>
      <c r="M155" s="27">
        <f>'LEMBAR PENILAIAN'!S175</f>
        <v>0</v>
      </c>
      <c r="N155" s="27">
        <f>'LEMBAR PENILAIAN'!T175</f>
        <v>0</v>
      </c>
      <c r="O155" s="27">
        <f>'LEMBAR PENILAIAN'!U175</f>
        <v>0</v>
      </c>
      <c r="P155" s="27">
        <f>'LEMBAR PENILAIAN'!V175</f>
        <v>0</v>
      </c>
      <c r="Q155" s="27">
        <f>'LEMBAR PENILAIAN'!W175</f>
        <v>0</v>
      </c>
      <c r="R155" s="27">
        <f>'LEMBAR PENILAIAN'!X175</f>
        <v>0</v>
      </c>
      <c r="S155" s="27">
        <f>'LEMBAR PENILAIAN'!Y175</f>
        <v>0</v>
      </c>
      <c r="T155" s="27">
        <f>'LEMBAR PENILAIAN'!Z175</f>
        <v>0</v>
      </c>
      <c r="U155" s="27">
        <f>'LEMBAR PENILAIAN'!AA175</f>
        <v>0</v>
      </c>
    </row>
    <row r="156" spans="1:21" x14ac:dyDescent="0.35">
      <c r="A156" s="58"/>
      <c r="B156" s="58"/>
      <c r="C156" s="11">
        <v>2</v>
      </c>
      <c r="D156" s="27" t="b">
        <f>'LEMBAR PENILAIAN'!J176</f>
        <v>0</v>
      </c>
      <c r="E156" s="27" t="b">
        <f>'LEMBAR PENILAIAN'!K176</f>
        <v>1</v>
      </c>
      <c r="F156" s="27">
        <f>'LEMBAR PENILAIAN'!L176</f>
        <v>0</v>
      </c>
      <c r="G156" s="27">
        <f>'LEMBAR PENILAIAN'!M176</f>
        <v>0</v>
      </c>
      <c r="H156" s="27">
        <f>'LEMBAR PENILAIAN'!N176</f>
        <v>0</v>
      </c>
      <c r="I156" s="27">
        <f>'LEMBAR PENILAIAN'!O176</f>
        <v>0</v>
      </c>
      <c r="J156" s="27">
        <f>'LEMBAR PENILAIAN'!P176</f>
        <v>0</v>
      </c>
      <c r="K156" s="27">
        <f>'LEMBAR PENILAIAN'!Q176</f>
        <v>0</v>
      </c>
      <c r="L156" s="27">
        <f>'LEMBAR PENILAIAN'!R176</f>
        <v>0</v>
      </c>
      <c r="M156" s="27">
        <f>'LEMBAR PENILAIAN'!S176</f>
        <v>0</v>
      </c>
      <c r="N156" s="27">
        <f>'LEMBAR PENILAIAN'!T176</f>
        <v>0</v>
      </c>
      <c r="O156" s="27">
        <f>'LEMBAR PENILAIAN'!U176</f>
        <v>0</v>
      </c>
      <c r="P156" s="27">
        <f>'LEMBAR PENILAIAN'!V176</f>
        <v>0</v>
      </c>
      <c r="Q156" s="27">
        <f>'LEMBAR PENILAIAN'!W176</f>
        <v>0</v>
      </c>
      <c r="R156" s="27">
        <f>'LEMBAR PENILAIAN'!X176</f>
        <v>0</v>
      </c>
      <c r="S156" s="27">
        <f>'LEMBAR PENILAIAN'!Y176</f>
        <v>0</v>
      </c>
      <c r="T156" s="27">
        <f>'LEMBAR PENILAIAN'!Z176</f>
        <v>0</v>
      </c>
      <c r="U156" s="27">
        <f>'LEMBAR PENILAIAN'!AA176</f>
        <v>0</v>
      </c>
    </row>
    <row r="157" spans="1:21" x14ac:dyDescent="0.35">
      <c r="A157" s="58"/>
      <c r="B157" s="58"/>
      <c r="C157" s="11">
        <v>3</v>
      </c>
      <c r="D157" s="27" t="b">
        <f>'LEMBAR PENILAIAN'!J177</f>
        <v>0</v>
      </c>
      <c r="E157" s="27" t="b">
        <f>'LEMBAR PENILAIAN'!K177</f>
        <v>0</v>
      </c>
      <c r="F157" s="27">
        <f>'LEMBAR PENILAIAN'!L177</f>
        <v>0</v>
      </c>
      <c r="G157" s="27">
        <f>'LEMBAR PENILAIAN'!M177</f>
        <v>0</v>
      </c>
      <c r="H157" s="27">
        <f>'LEMBAR PENILAIAN'!N177</f>
        <v>0</v>
      </c>
      <c r="I157" s="27">
        <f>'LEMBAR PENILAIAN'!O177</f>
        <v>0</v>
      </c>
      <c r="J157" s="27">
        <f>'LEMBAR PENILAIAN'!P177</f>
        <v>0</v>
      </c>
      <c r="K157" s="27">
        <f>'LEMBAR PENILAIAN'!Q177</f>
        <v>0</v>
      </c>
      <c r="L157" s="27">
        <f>'LEMBAR PENILAIAN'!R177</f>
        <v>0</v>
      </c>
      <c r="M157" s="27">
        <f>'LEMBAR PENILAIAN'!S177</f>
        <v>0</v>
      </c>
      <c r="N157" s="27">
        <f>'LEMBAR PENILAIAN'!T177</f>
        <v>0</v>
      </c>
      <c r="O157" s="27">
        <f>'LEMBAR PENILAIAN'!U177</f>
        <v>0</v>
      </c>
      <c r="P157" s="27">
        <f>'LEMBAR PENILAIAN'!V177</f>
        <v>0</v>
      </c>
      <c r="Q157" s="27">
        <f>'LEMBAR PENILAIAN'!W177</f>
        <v>0</v>
      </c>
      <c r="R157" s="27">
        <f>'LEMBAR PENILAIAN'!X177</f>
        <v>0</v>
      </c>
      <c r="S157" s="27">
        <f>'LEMBAR PENILAIAN'!Y177</f>
        <v>0</v>
      </c>
      <c r="T157" s="27">
        <f>'LEMBAR PENILAIAN'!Z177</f>
        <v>0</v>
      </c>
      <c r="U157" s="27">
        <f>'LEMBAR PENILAIAN'!AA177</f>
        <v>0</v>
      </c>
    </row>
    <row r="158" spans="1:21" x14ac:dyDescent="0.35">
      <c r="A158" s="58"/>
      <c r="B158" s="58"/>
      <c r="C158" s="11">
        <v>4</v>
      </c>
      <c r="D158" s="27" t="b">
        <f>'LEMBAR PENILAIAN'!J178</f>
        <v>0</v>
      </c>
      <c r="E158" s="27" t="b">
        <f>'LEMBAR PENILAIAN'!K178</f>
        <v>1</v>
      </c>
      <c r="F158" s="27">
        <f>'LEMBAR PENILAIAN'!L178</f>
        <v>0</v>
      </c>
      <c r="G158" s="27">
        <f>'LEMBAR PENILAIAN'!M178</f>
        <v>0</v>
      </c>
      <c r="H158" s="27">
        <f>'LEMBAR PENILAIAN'!N178</f>
        <v>0</v>
      </c>
      <c r="I158" s="27">
        <f>'LEMBAR PENILAIAN'!O178</f>
        <v>0</v>
      </c>
      <c r="J158" s="27">
        <f>'LEMBAR PENILAIAN'!P178</f>
        <v>0</v>
      </c>
      <c r="K158" s="27">
        <f>'LEMBAR PENILAIAN'!Q178</f>
        <v>0</v>
      </c>
      <c r="L158" s="27">
        <f>'LEMBAR PENILAIAN'!R178</f>
        <v>0</v>
      </c>
      <c r="M158" s="27">
        <f>'LEMBAR PENILAIAN'!S178</f>
        <v>0</v>
      </c>
      <c r="N158" s="27">
        <f>'LEMBAR PENILAIAN'!T178</f>
        <v>0</v>
      </c>
      <c r="O158" s="27">
        <f>'LEMBAR PENILAIAN'!U178</f>
        <v>0</v>
      </c>
      <c r="P158" s="27">
        <f>'LEMBAR PENILAIAN'!V178</f>
        <v>0</v>
      </c>
      <c r="Q158" s="27">
        <f>'LEMBAR PENILAIAN'!W178</f>
        <v>0</v>
      </c>
      <c r="R158" s="27">
        <f>'LEMBAR PENILAIAN'!X178</f>
        <v>0</v>
      </c>
      <c r="S158" s="27">
        <f>'LEMBAR PENILAIAN'!Y178</f>
        <v>0</v>
      </c>
      <c r="T158" s="27">
        <f>'LEMBAR PENILAIAN'!Z178</f>
        <v>0</v>
      </c>
      <c r="U158" s="27">
        <f>'LEMBAR PENILAIAN'!AA178</f>
        <v>0</v>
      </c>
    </row>
    <row r="159" spans="1:21" x14ac:dyDescent="0.35">
      <c r="A159" s="58"/>
      <c r="B159" s="58"/>
      <c r="C159" s="11">
        <v>5</v>
      </c>
      <c r="D159" s="27" t="b">
        <f>'LEMBAR PENILAIAN'!J179</f>
        <v>0</v>
      </c>
      <c r="E159" s="27" t="b">
        <f>'LEMBAR PENILAIAN'!K179</f>
        <v>1</v>
      </c>
      <c r="F159" s="27">
        <f>'LEMBAR PENILAIAN'!L179</f>
        <v>0</v>
      </c>
      <c r="G159" s="27">
        <f>'LEMBAR PENILAIAN'!M179</f>
        <v>0</v>
      </c>
      <c r="H159" s="27">
        <f>'LEMBAR PENILAIAN'!N179</f>
        <v>0</v>
      </c>
      <c r="I159" s="27">
        <f>'LEMBAR PENILAIAN'!O179</f>
        <v>0</v>
      </c>
      <c r="J159" s="27">
        <f>'LEMBAR PENILAIAN'!P179</f>
        <v>0</v>
      </c>
      <c r="K159" s="27">
        <f>'LEMBAR PENILAIAN'!Q179</f>
        <v>0</v>
      </c>
      <c r="L159" s="27">
        <f>'LEMBAR PENILAIAN'!R179</f>
        <v>0</v>
      </c>
      <c r="M159" s="27">
        <f>'LEMBAR PENILAIAN'!S179</f>
        <v>0</v>
      </c>
      <c r="N159" s="27">
        <f>'LEMBAR PENILAIAN'!T179</f>
        <v>0</v>
      </c>
      <c r="O159" s="27">
        <f>'LEMBAR PENILAIAN'!U179</f>
        <v>0</v>
      </c>
      <c r="P159" s="27">
        <f>'LEMBAR PENILAIAN'!V179</f>
        <v>0</v>
      </c>
      <c r="Q159" s="27">
        <f>'LEMBAR PENILAIAN'!W179</f>
        <v>0</v>
      </c>
      <c r="R159" s="27">
        <f>'LEMBAR PENILAIAN'!X179</f>
        <v>0</v>
      </c>
      <c r="S159" s="27">
        <f>'LEMBAR PENILAIAN'!Y179</f>
        <v>0</v>
      </c>
      <c r="T159" s="27">
        <f>'LEMBAR PENILAIAN'!Z179</f>
        <v>0</v>
      </c>
      <c r="U159" s="27">
        <f>'LEMBAR PENILAIAN'!AA179</f>
        <v>0</v>
      </c>
    </row>
    <row r="160" spans="1:21" x14ac:dyDescent="0.35">
      <c r="A160" s="58"/>
      <c r="B160" s="58"/>
      <c r="C160" s="11">
        <v>6</v>
      </c>
      <c r="D160" s="27" t="b">
        <f>'LEMBAR PENILAIAN'!J180</f>
        <v>0</v>
      </c>
      <c r="E160" s="27" t="b">
        <f>'LEMBAR PENILAIAN'!K180</f>
        <v>1</v>
      </c>
      <c r="F160" s="27">
        <f>'LEMBAR PENILAIAN'!L180</f>
        <v>0</v>
      </c>
      <c r="G160" s="27">
        <f>'LEMBAR PENILAIAN'!M180</f>
        <v>0</v>
      </c>
      <c r="H160" s="27">
        <f>'LEMBAR PENILAIAN'!N180</f>
        <v>0</v>
      </c>
      <c r="I160" s="27">
        <f>'LEMBAR PENILAIAN'!O180</f>
        <v>0</v>
      </c>
      <c r="J160" s="27">
        <f>'LEMBAR PENILAIAN'!P180</f>
        <v>0</v>
      </c>
      <c r="K160" s="27">
        <f>'LEMBAR PENILAIAN'!Q180</f>
        <v>0</v>
      </c>
      <c r="L160" s="27">
        <f>'LEMBAR PENILAIAN'!R180</f>
        <v>0</v>
      </c>
      <c r="M160" s="27">
        <f>'LEMBAR PENILAIAN'!S180</f>
        <v>0</v>
      </c>
      <c r="N160" s="27">
        <f>'LEMBAR PENILAIAN'!T180</f>
        <v>0</v>
      </c>
      <c r="O160" s="27">
        <f>'LEMBAR PENILAIAN'!U180</f>
        <v>0</v>
      </c>
      <c r="P160" s="27">
        <f>'LEMBAR PENILAIAN'!V180</f>
        <v>0</v>
      </c>
      <c r="Q160" s="27">
        <f>'LEMBAR PENILAIAN'!W180</f>
        <v>0</v>
      </c>
      <c r="R160" s="27">
        <f>'LEMBAR PENILAIAN'!X180</f>
        <v>0</v>
      </c>
      <c r="S160" s="27">
        <f>'LEMBAR PENILAIAN'!Y180</f>
        <v>0</v>
      </c>
      <c r="T160" s="27">
        <f>'LEMBAR PENILAIAN'!Z180</f>
        <v>0</v>
      </c>
      <c r="U160" s="27">
        <f>'LEMBAR PENILAIAN'!AA180</f>
        <v>0</v>
      </c>
    </row>
    <row r="161" spans="1:21" x14ac:dyDescent="0.35">
      <c r="A161" s="58"/>
      <c r="B161" s="58"/>
      <c r="C161" s="11">
        <v>7</v>
      </c>
      <c r="D161" s="27" t="b">
        <f>'LEMBAR PENILAIAN'!J181</f>
        <v>0</v>
      </c>
      <c r="E161" s="27" t="b">
        <f>'LEMBAR PENILAIAN'!K181</f>
        <v>1</v>
      </c>
      <c r="F161" s="27">
        <f>'LEMBAR PENILAIAN'!L181</f>
        <v>0</v>
      </c>
      <c r="G161" s="27">
        <f>'LEMBAR PENILAIAN'!M181</f>
        <v>0</v>
      </c>
      <c r="H161" s="27">
        <f>'LEMBAR PENILAIAN'!N181</f>
        <v>0</v>
      </c>
      <c r="I161" s="27">
        <f>'LEMBAR PENILAIAN'!O181</f>
        <v>0</v>
      </c>
      <c r="J161" s="27">
        <f>'LEMBAR PENILAIAN'!P181</f>
        <v>0</v>
      </c>
      <c r="K161" s="27">
        <f>'LEMBAR PENILAIAN'!Q181</f>
        <v>0</v>
      </c>
      <c r="L161" s="27">
        <f>'LEMBAR PENILAIAN'!R181</f>
        <v>0</v>
      </c>
      <c r="M161" s="27">
        <f>'LEMBAR PENILAIAN'!S181</f>
        <v>0</v>
      </c>
      <c r="N161" s="27">
        <f>'LEMBAR PENILAIAN'!T181</f>
        <v>0</v>
      </c>
      <c r="O161" s="27">
        <f>'LEMBAR PENILAIAN'!U181</f>
        <v>0</v>
      </c>
      <c r="P161" s="27">
        <f>'LEMBAR PENILAIAN'!V181</f>
        <v>0</v>
      </c>
      <c r="Q161" s="27">
        <f>'LEMBAR PENILAIAN'!W181</f>
        <v>0</v>
      </c>
      <c r="R161" s="27">
        <f>'LEMBAR PENILAIAN'!X181</f>
        <v>0</v>
      </c>
      <c r="S161" s="27">
        <f>'LEMBAR PENILAIAN'!Y181</f>
        <v>0</v>
      </c>
      <c r="T161" s="27">
        <f>'LEMBAR PENILAIAN'!Z181</f>
        <v>0</v>
      </c>
      <c r="U161" s="27">
        <f>'LEMBAR PENILAIAN'!AA181</f>
        <v>0</v>
      </c>
    </row>
    <row r="162" spans="1:21" x14ac:dyDescent="0.35">
      <c r="A162" s="58"/>
      <c r="B162" s="58"/>
      <c r="C162" s="11">
        <v>8</v>
      </c>
      <c r="D162" s="27" t="b">
        <f>'LEMBAR PENILAIAN'!J182</f>
        <v>0</v>
      </c>
      <c r="E162" s="27" t="b">
        <f>'LEMBAR PENILAIAN'!K182</f>
        <v>1</v>
      </c>
      <c r="F162" s="27">
        <f>'LEMBAR PENILAIAN'!L182</f>
        <v>0</v>
      </c>
      <c r="G162" s="27">
        <f>'LEMBAR PENILAIAN'!M182</f>
        <v>0</v>
      </c>
      <c r="H162" s="27">
        <f>'LEMBAR PENILAIAN'!N182</f>
        <v>0</v>
      </c>
      <c r="I162" s="27">
        <f>'LEMBAR PENILAIAN'!O182</f>
        <v>0</v>
      </c>
      <c r="J162" s="27">
        <f>'LEMBAR PENILAIAN'!P182</f>
        <v>0</v>
      </c>
      <c r="K162" s="27">
        <f>'LEMBAR PENILAIAN'!Q182</f>
        <v>0</v>
      </c>
      <c r="L162" s="27">
        <f>'LEMBAR PENILAIAN'!R182</f>
        <v>0</v>
      </c>
      <c r="M162" s="27">
        <f>'LEMBAR PENILAIAN'!S182</f>
        <v>0</v>
      </c>
      <c r="N162" s="27">
        <f>'LEMBAR PENILAIAN'!T182</f>
        <v>0</v>
      </c>
      <c r="O162" s="27">
        <f>'LEMBAR PENILAIAN'!U182</f>
        <v>0</v>
      </c>
      <c r="P162" s="27">
        <f>'LEMBAR PENILAIAN'!V182</f>
        <v>0</v>
      </c>
      <c r="Q162" s="27">
        <f>'LEMBAR PENILAIAN'!W182</f>
        <v>0</v>
      </c>
      <c r="R162" s="27">
        <f>'LEMBAR PENILAIAN'!X182</f>
        <v>0</v>
      </c>
      <c r="S162" s="27">
        <f>'LEMBAR PENILAIAN'!Y182</f>
        <v>0</v>
      </c>
      <c r="T162" s="27">
        <f>'LEMBAR PENILAIAN'!Z182</f>
        <v>0</v>
      </c>
      <c r="U162" s="27">
        <f>'LEMBAR PENILAIAN'!AA182</f>
        <v>0</v>
      </c>
    </row>
    <row r="163" spans="1:21" x14ac:dyDescent="0.35">
      <c r="A163" s="58"/>
      <c r="B163" s="58"/>
      <c r="C163" s="11">
        <v>9</v>
      </c>
      <c r="D163" s="27" t="b">
        <f>'LEMBAR PENILAIAN'!J183</f>
        <v>0</v>
      </c>
      <c r="E163" s="27" t="b">
        <f>'LEMBAR PENILAIAN'!K183</f>
        <v>1</v>
      </c>
      <c r="F163" s="27">
        <f>'LEMBAR PENILAIAN'!L183</f>
        <v>0</v>
      </c>
      <c r="G163" s="27">
        <f>'LEMBAR PENILAIAN'!M183</f>
        <v>0</v>
      </c>
      <c r="H163" s="27">
        <f>'LEMBAR PENILAIAN'!N183</f>
        <v>0</v>
      </c>
      <c r="I163" s="27">
        <f>'LEMBAR PENILAIAN'!O183</f>
        <v>0</v>
      </c>
      <c r="J163" s="27">
        <f>'LEMBAR PENILAIAN'!P183</f>
        <v>0</v>
      </c>
      <c r="K163" s="27">
        <f>'LEMBAR PENILAIAN'!Q183</f>
        <v>0</v>
      </c>
      <c r="L163" s="27">
        <f>'LEMBAR PENILAIAN'!R183</f>
        <v>0</v>
      </c>
      <c r="M163" s="27">
        <f>'LEMBAR PENILAIAN'!S183</f>
        <v>0</v>
      </c>
      <c r="N163" s="27">
        <f>'LEMBAR PENILAIAN'!T183</f>
        <v>0</v>
      </c>
      <c r="O163" s="27">
        <f>'LEMBAR PENILAIAN'!U183</f>
        <v>0</v>
      </c>
      <c r="P163" s="27">
        <f>'LEMBAR PENILAIAN'!V183</f>
        <v>0</v>
      </c>
      <c r="Q163" s="27">
        <f>'LEMBAR PENILAIAN'!W183</f>
        <v>0</v>
      </c>
      <c r="R163" s="27">
        <f>'LEMBAR PENILAIAN'!X183</f>
        <v>0</v>
      </c>
      <c r="S163" s="27">
        <f>'LEMBAR PENILAIAN'!Y183</f>
        <v>0</v>
      </c>
      <c r="T163" s="27">
        <f>'LEMBAR PENILAIAN'!Z183</f>
        <v>0</v>
      </c>
      <c r="U163" s="27">
        <f>'LEMBAR PENILAIAN'!AA183</f>
        <v>0</v>
      </c>
    </row>
    <row r="164" spans="1:21" x14ac:dyDescent="0.35">
      <c r="A164" s="58"/>
      <c r="B164" s="57">
        <v>18</v>
      </c>
      <c r="C164" s="11">
        <v>1</v>
      </c>
      <c r="D164" s="27" t="b">
        <f>'LEMBAR PENILAIAN'!J184</f>
        <v>0</v>
      </c>
      <c r="E164" s="27" t="b">
        <f>'LEMBAR PENILAIAN'!K184</f>
        <v>1</v>
      </c>
      <c r="F164" s="27">
        <f>'LEMBAR PENILAIAN'!L184</f>
        <v>0</v>
      </c>
      <c r="G164" s="27">
        <f>'LEMBAR PENILAIAN'!M184</f>
        <v>0</v>
      </c>
      <c r="H164" s="27">
        <f>'LEMBAR PENILAIAN'!N184</f>
        <v>0</v>
      </c>
      <c r="I164" s="27">
        <f>'LEMBAR PENILAIAN'!O184</f>
        <v>0</v>
      </c>
      <c r="J164" s="27">
        <f>'LEMBAR PENILAIAN'!P184</f>
        <v>0</v>
      </c>
      <c r="K164" s="27">
        <f>'LEMBAR PENILAIAN'!Q184</f>
        <v>0</v>
      </c>
      <c r="L164" s="27">
        <f>'LEMBAR PENILAIAN'!R184</f>
        <v>0</v>
      </c>
      <c r="M164" s="27">
        <f>'LEMBAR PENILAIAN'!S184</f>
        <v>0</v>
      </c>
      <c r="N164" s="27">
        <f>'LEMBAR PENILAIAN'!T184</f>
        <v>0</v>
      </c>
      <c r="O164" s="27">
        <f>'LEMBAR PENILAIAN'!U184</f>
        <v>0</v>
      </c>
      <c r="P164" s="27">
        <f>'LEMBAR PENILAIAN'!V184</f>
        <v>0</v>
      </c>
      <c r="Q164" s="27">
        <f>'LEMBAR PENILAIAN'!W184</f>
        <v>0</v>
      </c>
      <c r="R164" s="27">
        <f>'LEMBAR PENILAIAN'!X184</f>
        <v>0</v>
      </c>
      <c r="S164" s="27">
        <f>'LEMBAR PENILAIAN'!Y184</f>
        <v>0</v>
      </c>
      <c r="T164" s="27">
        <f>'LEMBAR PENILAIAN'!Z184</f>
        <v>0</v>
      </c>
      <c r="U164" s="27">
        <f>'LEMBAR PENILAIAN'!AA184</f>
        <v>0</v>
      </c>
    </row>
    <row r="165" spans="1:21" x14ac:dyDescent="0.35">
      <c r="A165" s="58"/>
      <c r="B165" s="58"/>
      <c r="C165" s="11">
        <v>2</v>
      </c>
      <c r="D165" s="27" t="b">
        <f>'LEMBAR PENILAIAN'!J185</f>
        <v>0</v>
      </c>
      <c r="E165" s="27" t="b">
        <f>'LEMBAR PENILAIAN'!K185</f>
        <v>1</v>
      </c>
      <c r="F165" s="27">
        <f>'LEMBAR PENILAIAN'!L185</f>
        <v>0</v>
      </c>
      <c r="G165" s="27">
        <f>'LEMBAR PENILAIAN'!M185</f>
        <v>0</v>
      </c>
      <c r="H165" s="27">
        <f>'LEMBAR PENILAIAN'!N185</f>
        <v>0</v>
      </c>
      <c r="I165" s="27">
        <f>'LEMBAR PENILAIAN'!O185</f>
        <v>0</v>
      </c>
      <c r="J165" s="27">
        <f>'LEMBAR PENILAIAN'!P185</f>
        <v>0</v>
      </c>
      <c r="K165" s="27">
        <f>'LEMBAR PENILAIAN'!Q185</f>
        <v>0</v>
      </c>
      <c r="L165" s="27">
        <f>'LEMBAR PENILAIAN'!R185</f>
        <v>0</v>
      </c>
      <c r="M165" s="27">
        <f>'LEMBAR PENILAIAN'!S185</f>
        <v>0</v>
      </c>
      <c r="N165" s="27">
        <f>'LEMBAR PENILAIAN'!T185</f>
        <v>0</v>
      </c>
      <c r="O165" s="27">
        <f>'LEMBAR PENILAIAN'!U185</f>
        <v>0</v>
      </c>
      <c r="P165" s="27">
        <f>'LEMBAR PENILAIAN'!V185</f>
        <v>0</v>
      </c>
      <c r="Q165" s="27">
        <f>'LEMBAR PENILAIAN'!W185</f>
        <v>0</v>
      </c>
      <c r="R165" s="27">
        <f>'LEMBAR PENILAIAN'!X185</f>
        <v>0</v>
      </c>
      <c r="S165" s="27">
        <f>'LEMBAR PENILAIAN'!Y185</f>
        <v>0</v>
      </c>
      <c r="T165" s="27">
        <f>'LEMBAR PENILAIAN'!Z185</f>
        <v>0</v>
      </c>
      <c r="U165" s="27">
        <f>'LEMBAR PENILAIAN'!AA185</f>
        <v>0</v>
      </c>
    </row>
    <row r="166" spans="1:21" x14ac:dyDescent="0.35">
      <c r="A166" s="58"/>
      <c r="B166" s="58"/>
      <c r="C166" s="11">
        <v>3</v>
      </c>
      <c r="D166" s="27" t="b">
        <f>'LEMBAR PENILAIAN'!J186</f>
        <v>0</v>
      </c>
      <c r="E166" s="27" t="b">
        <f>'LEMBAR PENILAIAN'!K186</f>
        <v>1</v>
      </c>
      <c r="F166" s="27">
        <f>'LEMBAR PENILAIAN'!L186</f>
        <v>0</v>
      </c>
      <c r="G166" s="27">
        <f>'LEMBAR PENILAIAN'!M186</f>
        <v>0</v>
      </c>
      <c r="H166" s="27">
        <f>'LEMBAR PENILAIAN'!N186</f>
        <v>0</v>
      </c>
      <c r="I166" s="27">
        <f>'LEMBAR PENILAIAN'!O186</f>
        <v>0</v>
      </c>
      <c r="J166" s="27">
        <f>'LEMBAR PENILAIAN'!P186</f>
        <v>0</v>
      </c>
      <c r="K166" s="27">
        <f>'LEMBAR PENILAIAN'!Q186</f>
        <v>0</v>
      </c>
      <c r="L166" s="27">
        <f>'LEMBAR PENILAIAN'!R186</f>
        <v>0</v>
      </c>
      <c r="M166" s="27">
        <f>'LEMBAR PENILAIAN'!S186</f>
        <v>0</v>
      </c>
      <c r="N166" s="27">
        <f>'LEMBAR PENILAIAN'!T186</f>
        <v>0</v>
      </c>
      <c r="O166" s="27">
        <f>'LEMBAR PENILAIAN'!U186</f>
        <v>0</v>
      </c>
      <c r="P166" s="27">
        <f>'LEMBAR PENILAIAN'!V186</f>
        <v>0</v>
      </c>
      <c r="Q166" s="27">
        <f>'LEMBAR PENILAIAN'!W186</f>
        <v>0</v>
      </c>
      <c r="R166" s="27">
        <f>'LEMBAR PENILAIAN'!X186</f>
        <v>0</v>
      </c>
      <c r="S166" s="27">
        <f>'LEMBAR PENILAIAN'!Y186</f>
        <v>0</v>
      </c>
      <c r="T166" s="27">
        <f>'LEMBAR PENILAIAN'!Z186</f>
        <v>0</v>
      </c>
      <c r="U166" s="27">
        <f>'LEMBAR PENILAIAN'!AA186</f>
        <v>0</v>
      </c>
    </row>
    <row r="167" spans="1:21" x14ac:dyDescent="0.35">
      <c r="A167" s="58"/>
      <c r="B167" s="58"/>
      <c r="C167" s="11">
        <v>4</v>
      </c>
      <c r="D167" s="27" t="b">
        <f>'LEMBAR PENILAIAN'!J187</f>
        <v>0</v>
      </c>
      <c r="E167" s="27" t="b">
        <f>'LEMBAR PENILAIAN'!K187</f>
        <v>1</v>
      </c>
      <c r="F167" s="27">
        <f>'LEMBAR PENILAIAN'!L187</f>
        <v>0</v>
      </c>
      <c r="G167" s="27">
        <f>'LEMBAR PENILAIAN'!M187</f>
        <v>0</v>
      </c>
      <c r="H167" s="27">
        <f>'LEMBAR PENILAIAN'!N187</f>
        <v>0</v>
      </c>
      <c r="I167" s="27">
        <f>'LEMBAR PENILAIAN'!O187</f>
        <v>0</v>
      </c>
      <c r="J167" s="27">
        <f>'LEMBAR PENILAIAN'!P187</f>
        <v>0</v>
      </c>
      <c r="K167" s="27">
        <f>'LEMBAR PENILAIAN'!Q187</f>
        <v>0</v>
      </c>
      <c r="L167" s="27">
        <f>'LEMBAR PENILAIAN'!R187</f>
        <v>0</v>
      </c>
      <c r="M167" s="27">
        <f>'LEMBAR PENILAIAN'!S187</f>
        <v>0</v>
      </c>
      <c r="N167" s="27">
        <f>'LEMBAR PENILAIAN'!T187</f>
        <v>0</v>
      </c>
      <c r="O167" s="27">
        <f>'LEMBAR PENILAIAN'!U187</f>
        <v>0</v>
      </c>
      <c r="P167" s="27">
        <f>'LEMBAR PENILAIAN'!V187</f>
        <v>0</v>
      </c>
      <c r="Q167" s="27">
        <f>'LEMBAR PENILAIAN'!W187</f>
        <v>0</v>
      </c>
      <c r="R167" s="27">
        <f>'LEMBAR PENILAIAN'!X187</f>
        <v>0</v>
      </c>
      <c r="S167" s="27">
        <f>'LEMBAR PENILAIAN'!Y187</f>
        <v>0</v>
      </c>
      <c r="T167" s="27">
        <f>'LEMBAR PENILAIAN'!Z187</f>
        <v>0</v>
      </c>
      <c r="U167" s="27">
        <f>'LEMBAR PENILAIAN'!AA187</f>
        <v>0</v>
      </c>
    </row>
    <row r="168" spans="1:21" x14ac:dyDescent="0.35">
      <c r="A168" s="58"/>
      <c r="B168" s="58"/>
      <c r="C168" s="11">
        <v>5</v>
      </c>
      <c r="D168" s="27" t="b">
        <f>'LEMBAR PENILAIAN'!J188</f>
        <v>0</v>
      </c>
      <c r="E168" s="27" t="b">
        <f>'LEMBAR PENILAIAN'!K188</f>
        <v>1</v>
      </c>
      <c r="F168" s="27">
        <f>'LEMBAR PENILAIAN'!L188</f>
        <v>0</v>
      </c>
      <c r="G168" s="27">
        <f>'LEMBAR PENILAIAN'!M188</f>
        <v>0</v>
      </c>
      <c r="H168" s="27">
        <f>'LEMBAR PENILAIAN'!N188</f>
        <v>0</v>
      </c>
      <c r="I168" s="27">
        <f>'LEMBAR PENILAIAN'!O188</f>
        <v>0</v>
      </c>
      <c r="J168" s="27">
        <f>'LEMBAR PENILAIAN'!P188</f>
        <v>0</v>
      </c>
      <c r="K168" s="27">
        <f>'LEMBAR PENILAIAN'!Q188</f>
        <v>0</v>
      </c>
      <c r="L168" s="27">
        <f>'LEMBAR PENILAIAN'!R188</f>
        <v>0</v>
      </c>
      <c r="M168" s="27">
        <f>'LEMBAR PENILAIAN'!S188</f>
        <v>0</v>
      </c>
      <c r="N168" s="27">
        <f>'LEMBAR PENILAIAN'!T188</f>
        <v>0</v>
      </c>
      <c r="O168" s="27">
        <f>'LEMBAR PENILAIAN'!U188</f>
        <v>0</v>
      </c>
      <c r="P168" s="27">
        <f>'LEMBAR PENILAIAN'!V188</f>
        <v>0</v>
      </c>
      <c r="Q168" s="27">
        <f>'LEMBAR PENILAIAN'!W188</f>
        <v>0</v>
      </c>
      <c r="R168" s="27">
        <f>'LEMBAR PENILAIAN'!X188</f>
        <v>0</v>
      </c>
      <c r="S168" s="27">
        <f>'LEMBAR PENILAIAN'!Y188</f>
        <v>0</v>
      </c>
      <c r="T168" s="27">
        <f>'LEMBAR PENILAIAN'!Z188</f>
        <v>0</v>
      </c>
      <c r="U168" s="27">
        <f>'LEMBAR PENILAIAN'!AA188</f>
        <v>0</v>
      </c>
    </row>
    <row r="169" spans="1:21" x14ac:dyDescent="0.35">
      <c r="A169" s="58"/>
      <c r="B169" s="58"/>
      <c r="C169" s="11">
        <v>6</v>
      </c>
      <c r="D169" s="27" t="b">
        <f>'LEMBAR PENILAIAN'!J189</f>
        <v>0</v>
      </c>
      <c r="E169" s="27" t="b">
        <f>'LEMBAR PENILAIAN'!K189</f>
        <v>1</v>
      </c>
      <c r="F169" s="27">
        <f>'LEMBAR PENILAIAN'!L189</f>
        <v>0</v>
      </c>
      <c r="G169" s="27">
        <f>'LEMBAR PENILAIAN'!M189</f>
        <v>0</v>
      </c>
      <c r="H169" s="27">
        <f>'LEMBAR PENILAIAN'!N189</f>
        <v>0</v>
      </c>
      <c r="I169" s="27">
        <f>'LEMBAR PENILAIAN'!O189</f>
        <v>0</v>
      </c>
      <c r="J169" s="27">
        <f>'LEMBAR PENILAIAN'!P189</f>
        <v>0</v>
      </c>
      <c r="K169" s="27">
        <f>'LEMBAR PENILAIAN'!Q189</f>
        <v>0</v>
      </c>
      <c r="L169" s="27">
        <f>'LEMBAR PENILAIAN'!R189</f>
        <v>0</v>
      </c>
      <c r="M169" s="27">
        <f>'LEMBAR PENILAIAN'!S189</f>
        <v>0</v>
      </c>
      <c r="N169" s="27">
        <f>'LEMBAR PENILAIAN'!T189</f>
        <v>0</v>
      </c>
      <c r="O169" s="27">
        <f>'LEMBAR PENILAIAN'!U189</f>
        <v>0</v>
      </c>
      <c r="P169" s="27">
        <f>'LEMBAR PENILAIAN'!V189</f>
        <v>0</v>
      </c>
      <c r="Q169" s="27">
        <f>'LEMBAR PENILAIAN'!W189</f>
        <v>0</v>
      </c>
      <c r="R169" s="27">
        <f>'LEMBAR PENILAIAN'!X189</f>
        <v>0</v>
      </c>
      <c r="S169" s="27">
        <f>'LEMBAR PENILAIAN'!Y189</f>
        <v>0</v>
      </c>
      <c r="T169" s="27">
        <f>'LEMBAR PENILAIAN'!Z189</f>
        <v>0</v>
      </c>
      <c r="U169" s="27">
        <f>'LEMBAR PENILAIAN'!AA189</f>
        <v>0</v>
      </c>
    </row>
    <row r="170" spans="1:21" x14ac:dyDescent="0.35">
      <c r="A170" s="58"/>
      <c r="B170" s="58"/>
      <c r="C170" s="11">
        <v>7</v>
      </c>
      <c r="D170" s="27" t="b">
        <f>'LEMBAR PENILAIAN'!J190</f>
        <v>0</v>
      </c>
      <c r="E170" s="27" t="b">
        <f>'LEMBAR PENILAIAN'!K190</f>
        <v>1</v>
      </c>
      <c r="F170" s="27">
        <f>'LEMBAR PENILAIAN'!L190</f>
        <v>0</v>
      </c>
      <c r="G170" s="27">
        <f>'LEMBAR PENILAIAN'!M190</f>
        <v>0</v>
      </c>
      <c r="H170" s="27">
        <f>'LEMBAR PENILAIAN'!N190</f>
        <v>0</v>
      </c>
      <c r="I170" s="27">
        <f>'LEMBAR PENILAIAN'!O190</f>
        <v>0</v>
      </c>
      <c r="J170" s="27">
        <f>'LEMBAR PENILAIAN'!P190</f>
        <v>0</v>
      </c>
      <c r="K170" s="27">
        <f>'LEMBAR PENILAIAN'!Q190</f>
        <v>0</v>
      </c>
      <c r="L170" s="27">
        <f>'LEMBAR PENILAIAN'!R190</f>
        <v>0</v>
      </c>
      <c r="M170" s="27">
        <f>'LEMBAR PENILAIAN'!S190</f>
        <v>0</v>
      </c>
      <c r="N170" s="27">
        <f>'LEMBAR PENILAIAN'!T190</f>
        <v>0</v>
      </c>
      <c r="O170" s="27">
        <f>'LEMBAR PENILAIAN'!U190</f>
        <v>0</v>
      </c>
      <c r="P170" s="27">
        <f>'LEMBAR PENILAIAN'!V190</f>
        <v>0</v>
      </c>
      <c r="Q170" s="27">
        <f>'LEMBAR PENILAIAN'!W190</f>
        <v>0</v>
      </c>
      <c r="R170" s="27">
        <f>'LEMBAR PENILAIAN'!X190</f>
        <v>0</v>
      </c>
      <c r="S170" s="27">
        <f>'LEMBAR PENILAIAN'!Y190</f>
        <v>0</v>
      </c>
      <c r="T170" s="27">
        <f>'LEMBAR PENILAIAN'!Z190</f>
        <v>0</v>
      </c>
      <c r="U170" s="27">
        <f>'LEMBAR PENILAIAN'!AA190</f>
        <v>0</v>
      </c>
    </row>
    <row r="171" spans="1:21" x14ac:dyDescent="0.35">
      <c r="A171" s="58"/>
      <c r="B171" s="58"/>
      <c r="C171" s="11">
        <v>8</v>
      </c>
      <c r="D171" s="27" t="b">
        <f>'LEMBAR PENILAIAN'!J191</f>
        <v>0</v>
      </c>
      <c r="E171" s="27" t="b">
        <f>'LEMBAR PENILAIAN'!K191</f>
        <v>1</v>
      </c>
      <c r="F171" s="27">
        <f>'LEMBAR PENILAIAN'!L191</f>
        <v>0</v>
      </c>
      <c r="G171" s="27">
        <f>'LEMBAR PENILAIAN'!M191</f>
        <v>0</v>
      </c>
      <c r="H171" s="27">
        <f>'LEMBAR PENILAIAN'!N191</f>
        <v>0</v>
      </c>
      <c r="I171" s="27">
        <f>'LEMBAR PENILAIAN'!O191</f>
        <v>0</v>
      </c>
      <c r="J171" s="27">
        <f>'LEMBAR PENILAIAN'!P191</f>
        <v>0</v>
      </c>
      <c r="K171" s="27">
        <f>'LEMBAR PENILAIAN'!Q191</f>
        <v>0</v>
      </c>
      <c r="L171" s="27">
        <f>'LEMBAR PENILAIAN'!R191</f>
        <v>0</v>
      </c>
      <c r="M171" s="27">
        <f>'LEMBAR PENILAIAN'!S191</f>
        <v>0</v>
      </c>
      <c r="N171" s="27">
        <f>'LEMBAR PENILAIAN'!T191</f>
        <v>0</v>
      </c>
      <c r="O171" s="27">
        <f>'LEMBAR PENILAIAN'!U191</f>
        <v>0</v>
      </c>
      <c r="P171" s="27">
        <f>'LEMBAR PENILAIAN'!V191</f>
        <v>0</v>
      </c>
      <c r="Q171" s="27">
        <f>'LEMBAR PENILAIAN'!W191</f>
        <v>0</v>
      </c>
      <c r="R171" s="27">
        <f>'LEMBAR PENILAIAN'!X191</f>
        <v>0</v>
      </c>
      <c r="S171" s="27">
        <f>'LEMBAR PENILAIAN'!Y191</f>
        <v>0</v>
      </c>
      <c r="T171" s="27">
        <f>'LEMBAR PENILAIAN'!Z191</f>
        <v>0</v>
      </c>
      <c r="U171" s="27">
        <f>'LEMBAR PENILAIAN'!AA191</f>
        <v>0</v>
      </c>
    </row>
    <row r="172" spans="1:21" x14ac:dyDescent="0.35">
      <c r="A172" s="75">
        <v>4</v>
      </c>
      <c r="B172" s="76">
        <v>19</v>
      </c>
      <c r="C172" s="11">
        <v>1</v>
      </c>
      <c r="D172" s="27" t="b">
        <f>'LEMBAR PENILAIAN'!J192</f>
        <v>0</v>
      </c>
      <c r="E172" s="27" t="b">
        <f>'LEMBAR PENILAIAN'!K192</f>
        <v>1</v>
      </c>
      <c r="F172" s="27">
        <f>'LEMBAR PENILAIAN'!L192</f>
        <v>0</v>
      </c>
      <c r="G172" s="27">
        <f>'LEMBAR PENILAIAN'!M192</f>
        <v>0</v>
      </c>
      <c r="H172" s="27">
        <f>'LEMBAR PENILAIAN'!N192</f>
        <v>0</v>
      </c>
      <c r="I172" s="27">
        <f>'LEMBAR PENILAIAN'!O192</f>
        <v>0</v>
      </c>
      <c r="J172" s="27">
        <f>'LEMBAR PENILAIAN'!P192</f>
        <v>0</v>
      </c>
      <c r="K172" s="27">
        <f>'LEMBAR PENILAIAN'!Q192</f>
        <v>0</v>
      </c>
      <c r="L172" s="27">
        <f>'LEMBAR PENILAIAN'!R192</f>
        <v>0</v>
      </c>
      <c r="M172" s="27">
        <f>'LEMBAR PENILAIAN'!S192</f>
        <v>0</v>
      </c>
      <c r="N172" s="27">
        <f>'LEMBAR PENILAIAN'!T192</f>
        <v>0</v>
      </c>
      <c r="O172" s="27">
        <f>'LEMBAR PENILAIAN'!U192</f>
        <v>0</v>
      </c>
      <c r="P172" s="27">
        <f>'LEMBAR PENILAIAN'!V192</f>
        <v>0</v>
      </c>
      <c r="Q172" s="27">
        <f>'LEMBAR PENILAIAN'!W192</f>
        <v>0</v>
      </c>
      <c r="R172" s="27">
        <f>'LEMBAR PENILAIAN'!X192</f>
        <v>0</v>
      </c>
      <c r="S172" s="27">
        <f>'LEMBAR PENILAIAN'!Y192</f>
        <v>0</v>
      </c>
      <c r="T172" s="27">
        <f>'LEMBAR PENILAIAN'!Z192</f>
        <v>0</v>
      </c>
      <c r="U172" s="27">
        <f>'LEMBAR PENILAIAN'!AA192</f>
        <v>0</v>
      </c>
    </row>
    <row r="173" spans="1:21" x14ac:dyDescent="0.35">
      <c r="A173" s="75"/>
      <c r="B173" s="76"/>
      <c r="C173" s="11">
        <v>2</v>
      </c>
      <c r="D173" s="27" t="b">
        <f>'LEMBAR PENILAIAN'!J193</f>
        <v>0</v>
      </c>
      <c r="E173" s="27" t="b">
        <f>'LEMBAR PENILAIAN'!K193</f>
        <v>0</v>
      </c>
      <c r="F173" s="27">
        <f>'LEMBAR PENILAIAN'!L193</f>
        <v>0</v>
      </c>
      <c r="G173" s="27">
        <f>'LEMBAR PENILAIAN'!M193</f>
        <v>0</v>
      </c>
      <c r="H173" s="27">
        <f>'LEMBAR PENILAIAN'!N193</f>
        <v>0</v>
      </c>
      <c r="I173" s="27">
        <f>'LEMBAR PENILAIAN'!O193</f>
        <v>0</v>
      </c>
      <c r="J173" s="27">
        <f>'LEMBAR PENILAIAN'!P193</f>
        <v>0</v>
      </c>
      <c r="K173" s="27">
        <f>'LEMBAR PENILAIAN'!Q193</f>
        <v>0</v>
      </c>
      <c r="L173" s="27">
        <f>'LEMBAR PENILAIAN'!R193</f>
        <v>0</v>
      </c>
      <c r="M173" s="27">
        <f>'LEMBAR PENILAIAN'!S193</f>
        <v>0</v>
      </c>
      <c r="N173" s="27">
        <f>'LEMBAR PENILAIAN'!T193</f>
        <v>0</v>
      </c>
      <c r="O173" s="27">
        <f>'LEMBAR PENILAIAN'!U193</f>
        <v>0</v>
      </c>
      <c r="P173" s="27">
        <f>'LEMBAR PENILAIAN'!V193</f>
        <v>0</v>
      </c>
      <c r="Q173" s="27">
        <f>'LEMBAR PENILAIAN'!W193</f>
        <v>0</v>
      </c>
      <c r="R173" s="27">
        <f>'LEMBAR PENILAIAN'!X193</f>
        <v>0</v>
      </c>
      <c r="S173" s="27">
        <f>'LEMBAR PENILAIAN'!Y193</f>
        <v>0</v>
      </c>
      <c r="T173" s="27">
        <f>'LEMBAR PENILAIAN'!Z193</f>
        <v>0</v>
      </c>
      <c r="U173" s="27">
        <f>'LEMBAR PENILAIAN'!AA193</f>
        <v>0</v>
      </c>
    </row>
    <row r="174" spans="1:21" x14ac:dyDescent="0.35">
      <c r="A174" s="75"/>
      <c r="B174" s="76"/>
      <c r="C174" s="11">
        <v>3</v>
      </c>
      <c r="D174" s="27" t="b">
        <f>'LEMBAR PENILAIAN'!J194</f>
        <v>0</v>
      </c>
      <c r="E174" s="27" t="b">
        <f>'LEMBAR PENILAIAN'!K194</f>
        <v>1</v>
      </c>
      <c r="F174" s="27">
        <f>'LEMBAR PENILAIAN'!L194</f>
        <v>0</v>
      </c>
      <c r="G174" s="27">
        <f>'LEMBAR PENILAIAN'!M194</f>
        <v>0</v>
      </c>
      <c r="H174" s="27">
        <f>'LEMBAR PENILAIAN'!N194</f>
        <v>0</v>
      </c>
      <c r="I174" s="27">
        <f>'LEMBAR PENILAIAN'!O194</f>
        <v>0</v>
      </c>
      <c r="J174" s="27">
        <f>'LEMBAR PENILAIAN'!P194</f>
        <v>0</v>
      </c>
      <c r="K174" s="27">
        <f>'LEMBAR PENILAIAN'!Q194</f>
        <v>0</v>
      </c>
      <c r="L174" s="27">
        <f>'LEMBAR PENILAIAN'!R194</f>
        <v>0</v>
      </c>
      <c r="M174" s="27">
        <f>'LEMBAR PENILAIAN'!S194</f>
        <v>0</v>
      </c>
      <c r="N174" s="27">
        <f>'LEMBAR PENILAIAN'!T194</f>
        <v>0</v>
      </c>
      <c r="O174" s="27">
        <f>'LEMBAR PENILAIAN'!U194</f>
        <v>0</v>
      </c>
      <c r="P174" s="27">
        <f>'LEMBAR PENILAIAN'!V194</f>
        <v>0</v>
      </c>
      <c r="Q174" s="27">
        <f>'LEMBAR PENILAIAN'!W194</f>
        <v>0</v>
      </c>
      <c r="R174" s="27">
        <f>'LEMBAR PENILAIAN'!X194</f>
        <v>0</v>
      </c>
      <c r="S174" s="27">
        <f>'LEMBAR PENILAIAN'!Y194</f>
        <v>0</v>
      </c>
      <c r="T174" s="27">
        <f>'LEMBAR PENILAIAN'!Z194</f>
        <v>0</v>
      </c>
      <c r="U174" s="27">
        <f>'LEMBAR PENILAIAN'!AA194</f>
        <v>0</v>
      </c>
    </row>
    <row r="175" spans="1:21" x14ac:dyDescent="0.35">
      <c r="A175" s="75"/>
      <c r="B175" s="76"/>
      <c r="C175" s="11">
        <v>4</v>
      </c>
      <c r="D175" s="27" t="b">
        <f>'LEMBAR PENILAIAN'!J195</f>
        <v>0</v>
      </c>
      <c r="E175" s="27" t="b">
        <f>'LEMBAR PENILAIAN'!K195</f>
        <v>1</v>
      </c>
      <c r="F175" s="27">
        <f>'LEMBAR PENILAIAN'!L195</f>
        <v>0</v>
      </c>
      <c r="G175" s="27">
        <f>'LEMBAR PENILAIAN'!M195</f>
        <v>0</v>
      </c>
      <c r="H175" s="27">
        <f>'LEMBAR PENILAIAN'!N195</f>
        <v>0</v>
      </c>
      <c r="I175" s="27">
        <f>'LEMBAR PENILAIAN'!O195</f>
        <v>0</v>
      </c>
      <c r="J175" s="27">
        <f>'LEMBAR PENILAIAN'!P195</f>
        <v>0</v>
      </c>
      <c r="K175" s="27">
        <f>'LEMBAR PENILAIAN'!Q195</f>
        <v>0</v>
      </c>
      <c r="L175" s="27">
        <f>'LEMBAR PENILAIAN'!R195</f>
        <v>0</v>
      </c>
      <c r="M175" s="27">
        <f>'LEMBAR PENILAIAN'!S195</f>
        <v>0</v>
      </c>
      <c r="N175" s="27">
        <f>'LEMBAR PENILAIAN'!T195</f>
        <v>0</v>
      </c>
      <c r="O175" s="27">
        <f>'LEMBAR PENILAIAN'!U195</f>
        <v>0</v>
      </c>
      <c r="P175" s="27">
        <f>'LEMBAR PENILAIAN'!V195</f>
        <v>0</v>
      </c>
      <c r="Q175" s="27">
        <f>'LEMBAR PENILAIAN'!W195</f>
        <v>0</v>
      </c>
      <c r="R175" s="27">
        <f>'LEMBAR PENILAIAN'!X195</f>
        <v>0</v>
      </c>
      <c r="S175" s="27">
        <f>'LEMBAR PENILAIAN'!Y195</f>
        <v>0</v>
      </c>
      <c r="T175" s="27">
        <f>'LEMBAR PENILAIAN'!Z195</f>
        <v>0</v>
      </c>
      <c r="U175" s="27">
        <f>'LEMBAR PENILAIAN'!AA195</f>
        <v>0</v>
      </c>
    </row>
    <row r="176" spans="1:21" x14ac:dyDescent="0.35">
      <c r="A176" s="75"/>
      <c r="B176" s="76"/>
      <c r="C176" s="11">
        <v>5</v>
      </c>
      <c r="D176" s="27" t="b">
        <f>'LEMBAR PENILAIAN'!J196</f>
        <v>0</v>
      </c>
      <c r="E176" s="27" t="b">
        <f>'LEMBAR PENILAIAN'!K196</f>
        <v>1</v>
      </c>
      <c r="F176" s="27">
        <f>'LEMBAR PENILAIAN'!L196</f>
        <v>0</v>
      </c>
      <c r="G176" s="27">
        <f>'LEMBAR PENILAIAN'!M196</f>
        <v>0</v>
      </c>
      <c r="H176" s="27">
        <f>'LEMBAR PENILAIAN'!N196</f>
        <v>0</v>
      </c>
      <c r="I176" s="27">
        <f>'LEMBAR PENILAIAN'!O196</f>
        <v>0</v>
      </c>
      <c r="J176" s="27">
        <f>'LEMBAR PENILAIAN'!P196</f>
        <v>0</v>
      </c>
      <c r="K176" s="27">
        <f>'LEMBAR PENILAIAN'!Q196</f>
        <v>0</v>
      </c>
      <c r="L176" s="27">
        <f>'LEMBAR PENILAIAN'!R196</f>
        <v>0</v>
      </c>
      <c r="M176" s="27">
        <f>'LEMBAR PENILAIAN'!S196</f>
        <v>0</v>
      </c>
      <c r="N176" s="27">
        <f>'LEMBAR PENILAIAN'!T196</f>
        <v>0</v>
      </c>
      <c r="O176" s="27">
        <f>'LEMBAR PENILAIAN'!U196</f>
        <v>0</v>
      </c>
      <c r="P176" s="27">
        <f>'LEMBAR PENILAIAN'!V196</f>
        <v>0</v>
      </c>
      <c r="Q176" s="27">
        <f>'LEMBAR PENILAIAN'!W196</f>
        <v>0</v>
      </c>
      <c r="R176" s="27">
        <f>'LEMBAR PENILAIAN'!X196</f>
        <v>0</v>
      </c>
      <c r="S176" s="27">
        <f>'LEMBAR PENILAIAN'!Y196</f>
        <v>0</v>
      </c>
      <c r="T176" s="27">
        <f>'LEMBAR PENILAIAN'!Z196</f>
        <v>0</v>
      </c>
      <c r="U176" s="27">
        <f>'LEMBAR PENILAIAN'!AA196</f>
        <v>0</v>
      </c>
    </row>
    <row r="177" spans="1:21" x14ac:dyDescent="0.35">
      <c r="A177" s="75"/>
      <c r="B177" s="76"/>
      <c r="C177" s="11">
        <v>6</v>
      </c>
      <c r="D177" s="27" t="b">
        <f>'LEMBAR PENILAIAN'!J197</f>
        <v>0</v>
      </c>
      <c r="E177" s="27" t="b">
        <f>'LEMBAR PENILAIAN'!K197</f>
        <v>1</v>
      </c>
      <c r="F177" s="27">
        <f>'LEMBAR PENILAIAN'!L197</f>
        <v>0</v>
      </c>
      <c r="G177" s="27">
        <f>'LEMBAR PENILAIAN'!M197</f>
        <v>0</v>
      </c>
      <c r="H177" s="27">
        <f>'LEMBAR PENILAIAN'!N197</f>
        <v>0</v>
      </c>
      <c r="I177" s="27">
        <f>'LEMBAR PENILAIAN'!O197</f>
        <v>0</v>
      </c>
      <c r="J177" s="27">
        <f>'LEMBAR PENILAIAN'!P197</f>
        <v>0</v>
      </c>
      <c r="K177" s="27">
        <f>'LEMBAR PENILAIAN'!Q197</f>
        <v>0</v>
      </c>
      <c r="L177" s="27">
        <f>'LEMBAR PENILAIAN'!R197</f>
        <v>0</v>
      </c>
      <c r="M177" s="27">
        <f>'LEMBAR PENILAIAN'!S197</f>
        <v>0</v>
      </c>
      <c r="N177" s="27">
        <f>'LEMBAR PENILAIAN'!T197</f>
        <v>0</v>
      </c>
      <c r="O177" s="27">
        <f>'LEMBAR PENILAIAN'!U197</f>
        <v>0</v>
      </c>
      <c r="P177" s="27">
        <f>'LEMBAR PENILAIAN'!V197</f>
        <v>0</v>
      </c>
      <c r="Q177" s="27">
        <f>'LEMBAR PENILAIAN'!W197</f>
        <v>0</v>
      </c>
      <c r="R177" s="27">
        <f>'LEMBAR PENILAIAN'!X197</f>
        <v>0</v>
      </c>
      <c r="S177" s="27">
        <f>'LEMBAR PENILAIAN'!Y197</f>
        <v>0</v>
      </c>
      <c r="T177" s="27">
        <f>'LEMBAR PENILAIAN'!Z197</f>
        <v>0</v>
      </c>
      <c r="U177" s="27">
        <f>'LEMBAR PENILAIAN'!AA197</f>
        <v>0</v>
      </c>
    </row>
    <row r="178" spans="1:21" x14ac:dyDescent="0.35">
      <c r="A178" s="75"/>
      <c r="B178" s="76"/>
      <c r="C178" s="11">
        <v>7</v>
      </c>
      <c r="D178" s="27" t="b">
        <f>'LEMBAR PENILAIAN'!J198</f>
        <v>0</v>
      </c>
      <c r="E178" s="27" t="b">
        <f>'LEMBAR PENILAIAN'!K198</f>
        <v>1</v>
      </c>
      <c r="F178" s="27">
        <f>'LEMBAR PENILAIAN'!L198</f>
        <v>0</v>
      </c>
      <c r="G178" s="27">
        <f>'LEMBAR PENILAIAN'!M198</f>
        <v>0</v>
      </c>
      <c r="H178" s="27">
        <f>'LEMBAR PENILAIAN'!N198</f>
        <v>0</v>
      </c>
      <c r="I178" s="27">
        <f>'LEMBAR PENILAIAN'!O198</f>
        <v>0</v>
      </c>
      <c r="J178" s="27">
        <f>'LEMBAR PENILAIAN'!P198</f>
        <v>0</v>
      </c>
      <c r="K178" s="27">
        <f>'LEMBAR PENILAIAN'!Q198</f>
        <v>0</v>
      </c>
      <c r="L178" s="27">
        <f>'LEMBAR PENILAIAN'!R198</f>
        <v>0</v>
      </c>
      <c r="M178" s="27">
        <f>'LEMBAR PENILAIAN'!S198</f>
        <v>0</v>
      </c>
      <c r="N178" s="27">
        <f>'LEMBAR PENILAIAN'!T198</f>
        <v>0</v>
      </c>
      <c r="O178" s="27">
        <f>'LEMBAR PENILAIAN'!U198</f>
        <v>0</v>
      </c>
      <c r="P178" s="27">
        <f>'LEMBAR PENILAIAN'!V198</f>
        <v>0</v>
      </c>
      <c r="Q178" s="27">
        <f>'LEMBAR PENILAIAN'!W198</f>
        <v>0</v>
      </c>
      <c r="R178" s="27">
        <f>'LEMBAR PENILAIAN'!X198</f>
        <v>0</v>
      </c>
      <c r="S178" s="27">
        <f>'LEMBAR PENILAIAN'!Y198</f>
        <v>0</v>
      </c>
      <c r="T178" s="27">
        <f>'LEMBAR PENILAIAN'!Z198</f>
        <v>0</v>
      </c>
      <c r="U178" s="27">
        <f>'LEMBAR PENILAIAN'!AA198</f>
        <v>0</v>
      </c>
    </row>
    <row r="179" spans="1:21" x14ac:dyDescent="0.35">
      <c r="A179" s="75"/>
      <c r="B179" s="76"/>
      <c r="C179" s="11">
        <v>8</v>
      </c>
      <c r="D179" s="27" t="b">
        <f>'LEMBAR PENILAIAN'!J199</f>
        <v>0</v>
      </c>
      <c r="E179" s="27" t="b">
        <f>'LEMBAR PENILAIAN'!K199</f>
        <v>1</v>
      </c>
      <c r="F179" s="27">
        <f>'LEMBAR PENILAIAN'!L199</f>
        <v>0</v>
      </c>
      <c r="G179" s="27">
        <f>'LEMBAR PENILAIAN'!M199</f>
        <v>0</v>
      </c>
      <c r="H179" s="27">
        <f>'LEMBAR PENILAIAN'!N199</f>
        <v>0</v>
      </c>
      <c r="I179" s="27">
        <f>'LEMBAR PENILAIAN'!O199</f>
        <v>0</v>
      </c>
      <c r="J179" s="27">
        <f>'LEMBAR PENILAIAN'!P199</f>
        <v>0</v>
      </c>
      <c r="K179" s="27">
        <f>'LEMBAR PENILAIAN'!Q199</f>
        <v>0</v>
      </c>
      <c r="L179" s="27">
        <f>'LEMBAR PENILAIAN'!R199</f>
        <v>0</v>
      </c>
      <c r="M179" s="27">
        <f>'LEMBAR PENILAIAN'!S199</f>
        <v>0</v>
      </c>
      <c r="N179" s="27">
        <f>'LEMBAR PENILAIAN'!T199</f>
        <v>0</v>
      </c>
      <c r="O179" s="27">
        <f>'LEMBAR PENILAIAN'!U199</f>
        <v>0</v>
      </c>
      <c r="P179" s="27">
        <f>'LEMBAR PENILAIAN'!V199</f>
        <v>0</v>
      </c>
      <c r="Q179" s="27">
        <f>'LEMBAR PENILAIAN'!W199</f>
        <v>0</v>
      </c>
      <c r="R179" s="27">
        <f>'LEMBAR PENILAIAN'!X199</f>
        <v>0</v>
      </c>
      <c r="S179" s="27">
        <f>'LEMBAR PENILAIAN'!Y199</f>
        <v>0</v>
      </c>
      <c r="T179" s="27">
        <f>'LEMBAR PENILAIAN'!Z199</f>
        <v>0</v>
      </c>
      <c r="U179" s="27">
        <f>'LEMBAR PENILAIAN'!AA199</f>
        <v>0</v>
      </c>
    </row>
    <row r="180" spans="1:21" x14ac:dyDescent="0.35">
      <c r="A180" s="75"/>
      <c r="B180" s="76">
        <v>20</v>
      </c>
      <c r="C180" s="11">
        <v>1</v>
      </c>
      <c r="D180" s="27" t="b">
        <f>'LEMBAR PENILAIAN'!J200</f>
        <v>0</v>
      </c>
      <c r="E180" s="27" t="b">
        <f>'LEMBAR PENILAIAN'!K200</f>
        <v>1</v>
      </c>
      <c r="F180" s="27">
        <f>'LEMBAR PENILAIAN'!L200</f>
        <v>0</v>
      </c>
      <c r="G180" s="27">
        <f>'LEMBAR PENILAIAN'!M200</f>
        <v>0</v>
      </c>
      <c r="H180" s="27">
        <f>'LEMBAR PENILAIAN'!N200</f>
        <v>0</v>
      </c>
      <c r="I180" s="27">
        <f>'LEMBAR PENILAIAN'!O200</f>
        <v>0</v>
      </c>
      <c r="J180" s="27">
        <f>'LEMBAR PENILAIAN'!P200</f>
        <v>0</v>
      </c>
      <c r="K180" s="27">
        <f>'LEMBAR PENILAIAN'!Q200</f>
        <v>0</v>
      </c>
      <c r="L180" s="27">
        <f>'LEMBAR PENILAIAN'!R200</f>
        <v>0</v>
      </c>
      <c r="M180" s="27">
        <f>'LEMBAR PENILAIAN'!S200</f>
        <v>0</v>
      </c>
      <c r="N180" s="27">
        <f>'LEMBAR PENILAIAN'!T200</f>
        <v>0</v>
      </c>
      <c r="O180" s="27">
        <f>'LEMBAR PENILAIAN'!U200</f>
        <v>0</v>
      </c>
      <c r="P180" s="27">
        <f>'LEMBAR PENILAIAN'!V200</f>
        <v>0</v>
      </c>
      <c r="Q180" s="27">
        <f>'LEMBAR PENILAIAN'!W200</f>
        <v>0</v>
      </c>
      <c r="R180" s="27">
        <f>'LEMBAR PENILAIAN'!X200</f>
        <v>0</v>
      </c>
      <c r="S180" s="27">
        <f>'LEMBAR PENILAIAN'!Y200</f>
        <v>0</v>
      </c>
      <c r="T180" s="27">
        <f>'LEMBAR PENILAIAN'!Z200</f>
        <v>0</v>
      </c>
      <c r="U180" s="27">
        <f>'LEMBAR PENILAIAN'!AA200</f>
        <v>0</v>
      </c>
    </row>
    <row r="181" spans="1:21" x14ac:dyDescent="0.35">
      <c r="A181" s="75"/>
      <c r="B181" s="76"/>
      <c r="C181" s="11">
        <v>2</v>
      </c>
      <c r="D181" s="27" t="b">
        <f>'LEMBAR PENILAIAN'!J201</f>
        <v>0</v>
      </c>
      <c r="E181" s="27" t="b">
        <f>'LEMBAR PENILAIAN'!K201</f>
        <v>1</v>
      </c>
      <c r="F181" s="27">
        <f>'LEMBAR PENILAIAN'!L201</f>
        <v>0</v>
      </c>
      <c r="G181" s="27">
        <f>'LEMBAR PENILAIAN'!M201</f>
        <v>0</v>
      </c>
      <c r="H181" s="27">
        <f>'LEMBAR PENILAIAN'!N201</f>
        <v>0</v>
      </c>
      <c r="I181" s="27">
        <f>'LEMBAR PENILAIAN'!O201</f>
        <v>0</v>
      </c>
      <c r="J181" s="27">
        <f>'LEMBAR PENILAIAN'!P201</f>
        <v>0</v>
      </c>
      <c r="K181" s="27">
        <f>'LEMBAR PENILAIAN'!Q201</f>
        <v>0</v>
      </c>
      <c r="L181" s="27">
        <f>'LEMBAR PENILAIAN'!R201</f>
        <v>0</v>
      </c>
      <c r="M181" s="27">
        <f>'LEMBAR PENILAIAN'!S201</f>
        <v>0</v>
      </c>
      <c r="N181" s="27">
        <f>'LEMBAR PENILAIAN'!T201</f>
        <v>0</v>
      </c>
      <c r="O181" s="27">
        <f>'LEMBAR PENILAIAN'!U201</f>
        <v>0</v>
      </c>
      <c r="P181" s="27">
        <f>'LEMBAR PENILAIAN'!V201</f>
        <v>0</v>
      </c>
      <c r="Q181" s="27">
        <f>'LEMBAR PENILAIAN'!W201</f>
        <v>0</v>
      </c>
      <c r="R181" s="27">
        <f>'LEMBAR PENILAIAN'!X201</f>
        <v>0</v>
      </c>
      <c r="S181" s="27">
        <f>'LEMBAR PENILAIAN'!Y201</f>
        <v>0</v>
      </c>
      <c r="T181" s="27">
        <f>'LEMBAR PENILAIAN'!Z201</f>
        <v>0</v>
      </c>
      <c r="U181" s="27">
        <f>'LEMBAR PENILAIAN'!AA201</f>
        <v>0</v>
      </c>
    </row>
    <row r="182" spans="1:21" x14ac:dyDescent="0.35">
      <c r="A182" s="75"/>
      <c r="B182" s="76"/>
      <c r="C182" s="11">
        <v>3</v>
      </c>
      <c r="D182" s="27" t="b">
        <f>'LEMBAR PENILAIAN'!J202</f>
        <v>0</v>
      </c>
      <c r="E182" s="27" t="b">
        <f>'LEMBAR PENILAIAN'!K202</f>
        <v>1</v>
      </c>
      <c r="F182" s="27">
        <f>'LEMBAR PENILAIAN'!L202</f>
        <v>0</v>
      </c>
      <c r="G182" s="27">
        <f>'LEMBAR PENILAIAN'!M202</f>
        <v>0</v>
      </c>
      <c r="H182" s="27">
        <f>'LEMBAR PENILAIAN'!N202</f>
        <v>0</v>
      </c>
      <c r="I182" s="27">
        <f>'LEMBAR PENILAIAN'!O202</f>
        <v>0</v>
      </c>
      <c r="J182" s="27">
        <f>'LEMBAR PENILAIAN'!P202</f>
        <v>0</v>
      </c>
      <c r="K182" s="27">
        <f>'LEMBAR PENILAIAN'!Q202</f>
        <v>0</v>
      </c>
      <c r="L182" s="27">
        <f>'LEMBAR PENILAIAN'!R202</f>
        <v>0</v>
      </c>
      <c r="M182" s="27">
        <f>'LEMBAR PENILAIAN'!S202</f>
        <v>0</v>
      </c>
      <c r="N182" s="27">
        <f>'LEMBAR PENILAIAN'!T202</f>
        <v>0</v>
      </c>
      <c r="O182" s="27">
        <f>'LEMBAR PENILAIAN'!U202</f>
        <v>0</v>
      </c>
      <c r="P182" s="27">
        <f>'LEMBAR PENILAIAN'!V202</f>
        <v>0</v>
      </c>
      <c r="Q182" s="27">
        <f>'LEMBAR PENILAIAN'!W202</f>
        <v>0</v>
      </c>
      <c r="R182" s="27">
        <f>'LEMBAR PENILAIAN'!X202</f>
        <v>0</v>
      </c>
      <c r="S182" s="27">
        <f>'LEMBAR PENILAIAN'!Y202</f>
        <v>0</v>
      </c>
      <c r="T182" s="27">
        <f>'LEMBAR PENILAIAN'!Z202</f>
        <v>0</v>
      </c>
      <c r="U182" s="27">
        <f>'LEMBAR PENILAIAN'!AA202</f>
        <v>0</v>
      </c>
    </row>
    <row r="183" spans="1:21" x14ac:dyDescent="0.35">
      <c r="A183" s="75"/>
      <c r="B183" s="76"/>
      <c r="C183" s="11">
        <v>4</v>
      </c>
      <c r="D183" s="27" t="b">
        <f>'LEMBAR PENILAIAN'!J203</f>
        <v>0</v>
      </c>
      <c r="E183" s="27" t="b">
        <f>'LEMBAR PENILAIAN'!K203</f>
        <v>1</v>
      </c>
      <c r="F183" s="27">
        <f>'LEMBAR PENILAIAN'!L203</f>
        <v>0</v>
      </c>
      <c r="G183" s="27">
        <f>'LEMBAR PENILAIAN'!M203</f>
        <v>0</v>
      </c>
      <c r="H183" s="27">
        <f>'LEMBAR PENILAIAN'!N203</f>
        <v>0</v>
      </c>
      <c r="I183" s="27">
        <f>'LEMBAR PENILAIAN'!O203</f>
        <v>0</v>
      </c>
      <c r="J183" s="27">
        <f>'LEMBAR PENILAIAN'!P203</f>
        <v>0</v>
      </c>
      <c r="K183" s="27">
        <f>'LEMBAR PENILAIAN'!Q203</f>
        <v>0</v>
      </c>
      <c r="L183" s="27">
        <f>'LEMBAR PENILAIAN'!R203</f>
        <v>0</v>
      </c>
      <c r="M183" s="27">
        <f>'LEMBAR PENILAIAN'!S203</f>
        <v>0</v>
      </c>
      <c r="N183" s="27">
        <f>'LEMBAR PENILAIAN'!T203</f>
        <v>0</v>
      </c>
      <c r="O183" s="27">
        <f>'LEMBAR PENILAIAN'!U203</f>
        <v>0</v>
      </c>
      <c r="P183" s="27">
        <f>'LEMBAR PENILAIAN'!V203</f>
        <v>0</v>
      </c>
      <c r="Q183" s="27">
        <f>'LEMBAR PENILAIAN'!W203</f>
        <v>0</v>
      </c>
      <c r="R183" s="27">
        <f>'LEMBAR PENILAIAN'!X203</f>
        <v>0</v>
      </c>
      <c r="S183" s="27">
        <f>'LEMBAR PENILAIAN'!Y203</f>
        <v>0</v>
      </c>
      <c r="T183" s="27">
        <f>'LEMBAR PENILAIAN'!Z203</f>
        <v>0</v>
      </c>
      <c r="U183" s="27">
        <f>'LEMBAR PENILAIAN'!AA203</f>
        <v>0</v>
      </c>
    </row>
    <row r="184" spans="1:21" x14ac:dyDescent="0.35">
      <c r="A184" s="75"/>
      <c r="B184" s="76"/>
      <c r="C184" s="11">
        <v>5</v>
      </c>
      <c r="D184" s="27" t="b">
        <f>'LEMBAR PENILAIAN'!J204</f>
        <v>0</v>
      </c>
      <c r="E184" s="27" t="b">
        <f>'LEMBAR PENILAIAN'!K204</f>
        <v>1</v>
      </c>
      <c r="F184" s="27">
        <f>'LEMBAR PENILAIAN'!L204</f>
        <v>0</v>
      </c>
      <c r="G184" s="27">
        <f>'LEMBAR PENILAIAN'!M204</f>
        <v>0</v>
      </c>
      <c r="H184" s="27">
        <f>'LEMBAR PENILAIAN'!N204</f>
        <v>0</v>
      </c>
      <c r="I184" s="27">
        <f>'LEMBAR PENILAIAN'!O204</f>
        <v>0</v>
      </c>
      <c r="J184" s="27">
        <f>'LEMBAR PENILAIAN'!P204</f>
        <v>0</v>
      </c>
      <c r="K184" s="27">
        <f>'LEMBAR PENILAIAN'!Q204</f>
        <v>0</v>
      </c>
      <c r="L184" s="27">
        <f>'LEMBAR PENILAIAN'!R204</f>
        <v>0</v>
      </c>
      <c r="M184" s="27">
        <f>'LEMBAR PENILAIAN'!S204</f>
        <v>0</v>
      </c>
      <c r="N184" s="27">
        <f>'LEMBAR PENILAIAN'!T204</f>
        <v>0</v>
      </c>
      <c r="O184" s="27">
        <f>'LEMBAR PENILAIAN'!U204</f>
        <v>0</v>
      </c>
      <c r="P184" s="27">
        <f>'LEMBAR PENILAIAN'!V204</f>
        <v>0</v>
      </c>
      <c r="Q184" s="27">
        <f>'LEMBAR PENILAIAN'!W204</f>
        <v>0</v>
      </c>
      <c r="R184" s="27">
        <f>'LEMBAR PENILAIAN'!X204</f>
        <v>0</v>
      </c>
      <c r="S184" s="27">
        <f>'LEMBAR PENILAIAN'!Y204</f>
        <v>0</v>
      </c>
      <c r="T184" s="27">
        <f>'LEMBAR PENILAIAN'!Z204</f>
        <v>0</v>
      </c>
      <c r="U184" s="27">
        <f>'LEMBAR PENILAIAN'!AA204</f>
        <v>0</v>
      </c>
    </row>
    <row r="185" spans="1:21" x14ac:dyDescent="0.35">
      <c r="A185" s="75"/>
      <c r="B185" s="76"/>
      <c r="C185" s="11">
        <v>6</v>
      </c>
      <c r="D185" s="27" t="b">
        <f>'LEMBAR PENILAIAN'!J205</f>
        <v>0</v>
      </c>
      <c r="E185" s="27" t="b">
        <f>'LEMBAR PENILAIAN'!K205</f>
        <v>1</v>
      </c>
      <c r="F185" s="27">
        <f>'LEMBAR PENILAIAN'!L205</f>
        <v>0</v>
      </c>
      <c r="G185" s="27">
        <f>'LEMBAR PENILAIAN'!M205</f>
        <v>0</v>
      </c>
      <c r="H185" s="27">
        <f>'LEMBAR PENILAIAN'!N205</f>
        <v>0</v>
      </c>
      <c r="I185" s="27">
        <f>'LEMBAR PENILAIAN'!O205</f>
        <v>0</v>
      </c>
      <c r="J185" s="27">
        <f>'LEMBAR PENILAIAN'!P205</f>
        <v>0</v>
      </c>
      <c r="K185" s="27">
        <f>'LEMBAR PENILAIAN'!Q205</f>
        <v>0</v>
      </c>
      <c r="L185" s="27">
        <f>'LEMBAR PENILAIAN'!R205</f>
        <v>0</v>
      </c>
      <c r="M185" s="27">
        <f>'LEMBAR PENILAIAN'!S205</f>
        <v>0</v>
      </c>
      <c r="N185" s="27">
        <f>'LEMBAR PENILAIAN'!T205</f>
        <v>0</v>
      </c>
      <c r="O185" s="27">
        <f>'LEMBAR PENILAIAN'!U205</f>
        <v>0</v>
      </c>
      <c r="P185" s="27">
        <f>'LEMBAR PENILAIAN'!V205</f>
        <v>0</v>
      </c>
      <c r="Q185" s="27">
        <f>'LEMBAR PENILAIAN'!W205</f>
        <v>0</v>
      </c>
      <c r="R185" s="27">
        <f>'LEMBAR PENILAIAN'!X205</f>
        <v>0</v>
      </c>
      <c r="S185" s="27">
        <f>'LEMBAR PENILAIAN'!Y205</f>
        <v>0</v>
      </c>
      <c r="T185" s="27">
        <f>'LEMBAR PENILAIAN'!Z205</f>
        <v>0</v>
      </c>
      <c r="U185" s="27">
        <f>'LEMBAR PENILAIAN'!AA205</f>
        <v>0</v>
      </c>
    </row>
    <row r="186" spans="1:21" x14ac:dyDescent="0.35">
      <c r="A186" s="75"/>
      <c r="B186" s="76"/>
      <c r="C186" s="11">
        <v>7</v>
      </c>
      <c r="D186" s="27" t="b">
        <f>'LEMBAR PENILAIAN'!J206</f>
        <v>0</v>
      </c>
      <c r="E186" s="27" t="b">
        <f>'LEMBAR PENILAIAN'!K206</f>
        <v>1</v>
      </c>
      <c r="F186" s="27">
        <f>'LEMBAR PENILAIAN'!L206</f>
        <v>0</v>
      </c>
      <c r="G186" s="27">
        <f>'LEMBAR PENILAIAN'!M206</f>
        <v>0</v>
      </c>
      <c r="H186" s="27">
        <f>'LEMBAR PENILAIAN'!N206</f>
        <v>0</v>
      </c>
      <c r="I186" s="27">
        <f>'LEMBAR PENILAIAN'!O206</f>
        <v>0</v>
      </c>
      <c r="J186" s="27">
        <f>'LEMBAR PENILAIAN'!P206</f>
        <v>0</v>
      </c>
      <c r="K186" s="27">
        <f>'LEMBAR PENILAIAN'!Q206</f>
        <v>0</v>
      </c>
      <c r="L186" s="27">
        <f>'LEMBAR PENILAIAN'!R206</f>
        <v>0</v>
      </c>
      <c r="M186" s="27">
        <f>'LEMBAR PENILAIAN'!S206</f>
        <v>0</v>
      </c>
      <c r="N186" s="27">
        <f>'LEMBAR PENILAIAN'!T206</f>
        <v>0</v>
      </c>
      <c r="O186" s="27">
        <f>'LEMBAR PENILAIAN'!U206</f>
        <v>0</v>
      </c>
      <c r="P186" s="27">
        <f>'LEMBAR PENILAIAN'!V206</f>
        <v>0</v>
      </c>
      <c r="Q186" s="27">
        <f>'LEMBAR PENILAIAN'!W206</f>
        <v>0</v>
      </c>
      <c r="R186" s="27">
        <f>'LEMBAR PENILAIAN'!X206</f>
        <v>0</v>
      </c>
      <c r="S186" s="27">
        <f>'LEMBAR PENILAIAN'!Y206</f>
        <v>0</v>
      </c>
      <c r="T186" s="27">
        <f>'LEMBAR PENILAIAN'!Z206</f>
        <v>0</v>
      </c>
      <c r="U186" s="27">
        <f>'LEMBAR PENILAIAN'!AA206</f>
        <v>0</v>
      </c>
    </row>
    <row r="187" spans="1:21" x14ac:dyDescent="0.35">
      <c r="A187" s="75"/>
      <c r="B187" s="76"/>
      <c r="C187" s="11">
        <v>8</v>
      </c>
      <c r="D187" s="27" t="b">
        <f>'LEMBAR PENILAIAN'!J207</f>
        <v>0</v>
      </c>
      <c r="E187" s="27" t="b">
        <f>'LEMBAR PENILAIAN'!K207</f>
        <v>1</v>
      </c>
      <c r="F187" s="27">
        <f>'LEMBAR PENILAIAN'!L207</f>
        <v>0</v>
      </c>
      <c r="G187" s="27">
        <f>'LEMBAR PENILAIAN'!M207</f>
        <v>0</v>
      </c>
      <c r="H187" s="27">
        <f>'LEMBAR PENILAIAN'!N207</f>
        <v>0</v>
      </c>
      <c r="I187" s="27">
        <f>'LEMBAR PENILAIAN'!O207</f>
        <v>0</v>
      </c>
      <c r="J187" s="27">
        <f>'LEMBAR PENILAIAN'!P207</f>
        <v>0</v>
      </c>
      <c r="K187" s="27">
        <f>'LEMBAR PENILAIAN'!Q207</f>
        <v>0</v>
      </c>
      <c r="L187" s="27">
        <f>'LEMBAR PENILAIAN'!R207</f>
        <v>0</v>
      </c>
      <c r="M187" s="27">
        <f>'LEMBAR PENILAIAN'!S207</f>
        <v>0</v>
      </c>
      <c r="N187" s="27">
        <f>'LEMBAR PENILAIAN'!T207</f>
        <v>0</v>
      </c>
      <c r="O187" s="27">
        <f>'LEMBAR PENILAIAN'!U207</f>
        <v>0</v>
      </c>
      <c r="P187" s="27">
        <f>'LEMBAR PENILAIAN'!V207</f>
        <v>0</v>
      </c>
      <c r="Q187" s="27">
        <f>'LEMBAR PENILAIAN'!W207</f>
        <v>0</v>
      </c>
      <c r="R187" s="27">
        <f>'LEMBAR PENILAIAN'!X207</f>
        <v>0</v>
      </c>
      <c r="S187" s="27">
        <f>'LEMBAR PENILAIAN'!Y207</f>
        <v>0</v>
      </c>
      <c r="T187" s="27">
        <f>'LEMBAR PENILAIAN'!Z207</f>
        <v>0</v>
      </c>
      <c r="U187" s="27">
        <f>'LEMBAR PENILAIAN'!AA207</f>
        <v>0</v>
      </c>
    </row>
    <row r="188" spans="1:21" x14ac:dyDescent="0.35">
      <c r="A188" s="75"/>
      <c r="B188" s="76"/>
      <c r="C188" s="11">
        <v>9</v>
      </c>
      <c r="D188" s="27" t="b">
        <f>'LEMBAR PENILAIAN'!J208</f>
        <v>0</v>
      </c>
      <c r="E188" s="27" t="b">
        <f>'LEMBAR PENILAIAN'!K208</f>
        <v>1</v>
      </c>
      <c r="F188" s="27">
        <f>'LEMBAR PENILAIAN'!L208</f>
        <v>0</v>
      </c>
      <c r="G188" s="27">
        <f>'LEMBAR PENILAIAN'!M208</f>
        <v>0</v>
      </c>
      <c r="H188" s="27">
        <f>'LEMBAR PENILAIAN'!N208</f>
        <v>0</v>
      </c>
      <c r="I188" s="27">
        <f>'LEMBAR PENILAIAN'!O208</f>
        <v>0</v>
      </c>
      <c r="J188" s="27">
        <f>'LEMBAR PENILAIAN'!P208</f>
        <v>0</v>
      </c>
      <c r="K188" s="27">
        <f>'LEMBAR PENILAIAN'!Q208</f>
        <v>0</v>
      </c>
      <c r="L188" s="27">
        <f>'LEMBAR PENILAIAN'!R208</f>
        <v>0</v>
      </c>
      <c r="M188" s="27">
        <f>'LEMBAR PENILAIAN'!S208</f>
        <v>0</v>
      </c>
      <c r="N188" s="27">
        <f>'LEMBAR PENILAIAN'!T208</f>
        <v>0</v>
      </c>
      <c r="O188" s="27">
        <f>'LEMBAR PENILAIAN'!U208</f>
        <v>0</v>
      </c>
      <c r="P188" s="27">
        <f>'LEMBAR PENILAIAN'!V208</f>
        <v>0</v>
      </c>
      <c r="Q188" s="27">
        <f>'LEMBAR PENILAIAN'!W208</f>
        <v>0</v>
      </c>
      <c r="R188" s="27">
        <f>'LEMBAR PENILAIAN'!X208</f>
        <v>0</v>
      </c>
      <c r="S188" s="27">
        <f>'LEMBAR PENILAIAN'!Y208</f>
        <v>0</v>
      </c>
      <c r="T188" s="27">
        <f>'LEMBAR PENILAIAN'!Z208</f>
        <v>0</v>
      </c>
      <c r="U188" s="27">
        <f>'LEMBAR PENILAIAN'!AA208</f>
        <v>0</v>
      </c>
    </row>
    <row r="189" spans="1:21" x14ac:dyDescent="0.35">
      <c r="A189" s="75"/>
      <c r="B189" s="76">
        <v>21</v>
      </c>
      <c r="C189" s="11">
        <v>1</v>
      </c>
      <c r="D189" s="27" t="b">
        <f>'LEMBAR PENILAIAN'!J209</f>
        <v>0</v>
      </c>
      <c r="E189" s="27" t="b">
        <f>'LEMBAR PENILAIAN'!K209</f>
        <v>1</v>
      </c>
      <c r="F189" s="27">
        <f>'LEMBAR PENILAIAN'!L209</f>
        <v>0</v>
      </c>
      <c r="G189" s="27">
        <f>'LEMBAR PENILAIAN'!M209</f>
        <v>0</v>
      </c>
      <c r="H189" s="27">
        <f>'LEMBAR PENILAIAN'!N209</f>
        <v>0</v>
      </c>
      <c r="I189" s="27">
        <f>'LEMBAR PENILAIAN'!O209</f>
        <v>0</v>
      </c>
      <c r="J189" s="27">
        <f>'LEMBAR PENILAIAN'!P209</f>
        <v>0</v>
      </c>
      <c r="K189" s="27">
        <f>'LEMBAR PENILAIAN'!Q209</f>
        <v>0</v>
      </c>
      <c r="L189" s="27">
        <f>'LEMBAR PENILAIAN'!R209</f>
        <v>0</v>
      </c>
      <c r="M189" s="27">
        <f>'LEMBAR PENILAIAN'!S209</f>
        <v>0</v>
      </c>
      <c r="N189" s="27">
        <f>'LEMBAR PENILAIAN'!T209</f>
        <v>0</v>
      </c>
      <c r="O189" s="27">
        <f>'LEMBAR PENILAIAN'!U209</f>
        <v>0</v>
      </c>
      <c r="P189" s="27">
        <f>'LEMBAR PENILAIAN'!V209</f>
        <v>0</v>
      </c>
      <c r="Q189" s="27">
        <f>'LEMBAR PENILAIAN'!W209</f>
        <v>0</v>
      </c>
      <c r="R189" s="27">
        <f>'LEMBAR PENILAIAN'!X209</f>
        <v>0</v>
      </c>
      <c r="S189" s="27">
        <f>'LEMBAR PENILAIAN'!Y209</f>
        <v>0</v>
      </c>
      <c r="T189" s="27">
        <f>'LEMBAR PENILAIAN'!Z209</f>
        <v>0</v>
      </c>
      <c r="U189" s="27">
        <f>'LEMBAR PENILAIAN'!AA209</f>
        <v>0</v>
      </c>
    </row>
    <row r="190" spans="1:21" x14ac:dyDescent="0.35">
      <c r="A190" s="75"/>
      <c r="B190" s="76"/>
      <c r="C190" s="11">
        <v>2</v>
      </c>
      <c r="D190" s="27" t="b">
        <f>'LEMBAR PENILAIAN'!J210</f>
        <v>0</v>
      </c>
      <c r="E190" s="27" t="b">
        <f>'LEMBAR PENILAIAN'!K210</f>
        <v>1</v>
      </c>
      <c r="F190" s="27">
        <f>'LEMBAR PENILAIAN'!L210</f>
        <v>0</v>
      </c>
      <c r="G190" s="27">
        <f>'LEMBAR PENILAIAN'!M210</f>
        <v>0</v>
      </c>
      <c r="H190" s="27">
        <f>'LEMBAR PENILAIAN'!N210</f>
        <v>0</v>
      </c>
      <c r="I190" s="27">
        <f>'LEMBAR PENILAIAN'!O210</f>
        <v>0</v>
      </c>
      <c r="J190" s="27">
        <f>'LEMBAR PENILAIAN'!P210</f>
        <v>0</v>
      </c>
      <c r="K190" s="27">
        <f>'LEMBAR PENILAIAN'!Q210</f>
        <v>0</v>
      </c>
      <c r="L190" s="27">
        <f>'LEMBAR PENILAIAN'!R210</f>
        <v>0</v>
      </c>
      <c r="M190" s="27">
        <f>'LEMBAR PENILAIAN'!S210</f>
        <v>0</v>
      </c>
      <c r="N190" s="27">
        <f>'LEMBAR PENILAIAN'!T210</f>
        <v>0</v>
      </c>
      <c r="O190" s="27">
        <f>'LEMBAR PENILAIAN'!U210</f>
        <v>0</v>
      </c>
      <c r="P190" s="27">
        <f>'LEMBAR PENILAIAN'!V210</f>
        <v>0</v>
      </c>
      <c r="Q190" s="27">
        <f>'LEMBAR PENILAIAN'!W210</f>
        <v>0</v>
      </c>
      <c r="R190" s="27">
        <f>'LEMBAR PENILAIAN'!X210</f>
        <v>0</v>
      </c>
      <c r="S190" s="27">
        <f>'LEMBAR PENILAIAN'!Y210</f>
        <v>0</v>
      </c>
      <c r="T190" s="27">
        <f>'LEMBAR PENILAIAN'!Z210</f>
        <v>0</v>
      </c>
      <c r="U190" s="27">
        <f>'LEMBAR PENILAIAN'!AA210</f>
        <v>0</v>
      </c>
    </row>
    <row r="191" spans="1:21" x14ac:dyDescent="0.35">
      <c r="A191" s="75"/>
      <c r="B191" s="76"/>
      <c r="C191" s="11">
        <v>3</v>
      </c>
      <c r="D191" s="27" t="b">
        <f>'LEMBAR PENILAIAN'!J211</f>
        <v>0</v>
      </c>
      <c r="E191" s="27" t="b">
        <f>'LEMBAR PENILAIAN'!K211</f>
        <v>1</v>
      </c>
      <c r="F191" s="27">
        <f>'LEMBAR PENILAIAN'!L211</f>
        <v>0</v>
      </c>
      <c r="G191" s="27">
        <f>'LEMBAR PENILAIAN'!M211</f>
        <v>0</v>
      </c>
      <c r="H191" s="27">
        <f>'LEMBAR PENILAIAN'!N211</f>
        <v>0</v>
      </c>
      <c r="I191" s="27">
        <f>'LEMBAR PENILAIAN'!O211</f>
        <v>0</v>
      </c>
      <c r="J191" s="27">
        <f>'LEMBAR PENILAIAN'!P211</f>
        <v>0</v>
      </c>
      <c r="K191" s="27">
        <f>'LEMBAR PENILAIAN'!Q211</f>
        <v>0</v>
      </c>
      <c r="L191" s="27">
        <f>'LEMBAR PENILAIAN'!R211</f>
        <v>0</v>
      </c>
      <c r="M191" s="27">
        <f>'LEMBAR PENILAIAN'!S211</f>
        <v>0</v>
      </c>
      <c r="N191" s="27">
        <f>'LEMBAR PENILAIAN'!T211</f>
        <v>0</v>
      </c>
      <c r="O191" s="27">
        <f>'LEMBAR PENILAIAN'!U211</f>
        <v>0</v>
      </c>
      <c r="P191" s="27">
        <f>'LEMBAR PENILAIAN'!V211</f>
        <v>0</v>
      </c>
      <c r="Q191" s="27">
        <f>'LEMBAR PENILAIAN'!W211</f>
        <v>0</v>
      </c>
      <c r="R191" s="27">
        <f>'LEMBAR PENILAIAN'!X211</f>
        <v>0</v>
      </c>
      <c r="S191" s="27">
        <f>'LEMBAR PENILAIAN'!Y211</f>
        <v>0</v>
      </c>
      <c r="T191" s="27">
        <f>'LEMBAR PENILAIAN'!Z211</f>
        <v>0</v>
      </c>
      <c r="U191" s="27">
        <f>'LEMBAR PENILAIAN'!AA211</f>
        <v>0</v>
      </c>
    </row>
    <row r="192" spans="1:21" x14ac:dyDescent="0.35">
      <c r="A192" s="75"/>
      <c r="B192" s="76"/>
      <c r="C192" s="11">
        <v>4</v>
      </c>
      <c r="D192" s="27" t="b">
        <f>'LEMBAR PENILAIAN'!J212</f>
        <v>0</v>
      </c>
      <c r="E192" s="27" t="b">
        <f>'LEMBAR PENILAIAN'!K212</f>
        <v>1</v>
      </c>
      <c r="F192" s="27">
        <f>'LEMBAR PENILAIAN'!L212</f>
        <v>0</v>
      </c>
      <c r="G192" s="27">
        <f>'LEMBAR PENILAIAN'!M212</f>
        <v>0</v>
      </c>
      <c r="H192" s="27">
        <f>'LEMBAR PENILAIAN'!N212</f>
        <v>0</v>
      </c>
      <c r="I192" s="27">
        <f>'LEMBAR PENILAIAN'!O212</f>
        <v>0</v>
      </c>
      <c r="J192" s="27">
        <f>'LEMBAR PENILAIAN'!P212</f>
        <v>0</v>
      </c>
      <c r="K192" s="27">
        <f>'LEMBAR PENILAIAN'!Q212</f>
        <v>0</v>
      </c>
      <c r="L192" s="27">
        <f>'LEMBAR PENILAIAN'!R212</f>
        <v>0</v>
      </c>
      <c r="M192" s="27">
        <f>'LEMBAR PENILAIAN'!S212</f>
        <v>0</v>
      </c>
      <c r="N192" s="27">
        <f>'LEMBAR PENILAIAN'!T212</f>
        <v>0</v>
      </c>
      <c r="O192" s="27">
        <f>'LEMBAR PENILAIAN'!U212</f>
        <v>0</v>
      </c>
      <c r="P192" s="27">
        <f>'LEMBAR PENILAIAN'!V212</f>
        <v>0</v>
      </c>
      <c r="Q192" s="27">
        <f>'LEMBAR PENILAIAN'!W212</f>
        <v>0</v>
      </c>
      <c r="R192" s="27">
        <f>'LEMBAR PENILAIAN'!X212</f>
        <v>0</v>
      </c>
      <c r="S192" s="27">
        <f>'LEMBAR PENILAIAN'!Y212</f>
        <v>0</v>
      </c>
      <c r="T192" s="27">
        <f>'LEMBAR PENILAIAN'!Z212</f>
        <v>0</v>
      </c>
      <c r="U192" s="27">
        <f>'LEMBAR PENILAIAN'!AA212</f>
        <v>0</v>
      </c>
    </row>
    <row r="193" spans="1:21" x14ac:dyDescent="0.35">
      <c r="A193" s="75"/>
      <c r="B193" s="76"/>
      <c r="C193" s="11">
        <v>5</v>
      </c>
      <c r="D193" s="27" t="b">
        <f>'LEMBAR PENILAIAN'!J213</f>
        <v>0</v>
      </c>
      <c r="E193" s="27" t="b">
        <f>'LEMBAR PENILAIAN'!K213</f>
        <v>1</v>
      </c>
      <c r="F193" s="27">
        <f>'LEMBAR PENILAIAN'!L213</f>
        <v>0</v>
      </c>
      <c r="G193" s="27">
        <f>'LEMBAR PENILAIAN'!M213</f>
        <v>0</v>
      </c>
      <c r="H193" s="27">
        <f>'LEMBAR PENILAIAN'!N213</f>
        <v>0</v>
      </c>
      <c r="I193" s="27">
        <f>'LEMBAR PENILAIAN'!O213</f>
        <v>0</v>
      </c>
      <c r="J193" s="27">
        <f>'LEMBAR PENILAIAN'!P213</f>
        <v>0</v>
      </c>
      <c r="K193" s="27">
        <f>'LEMBAR PENILAIAN'!Q213</f>
        <v>0</v>
      </c>
      <c r="L193" s="27">
        <f>'LEMBAR PENILAIAN'!R213</f>
        <v>0</v>
      </c>
      <c r="M193" s="27">
        <f>'LEMBAR PENILAIAN'!S213</f>
        <v>0</v>
      </c>
      <c r="N193" s="27">
        <f>'LEMBAR PENILAIAN'!T213</f>
        <v>0</v>
      </c>
      <c r="O193" s="27">
        <f>'LEMBAR PENILAIAN'!U213</f>
        <v>0</v>
      </c>
      <c r="P193" s="27">
        <f>'LEMBAR PENILAIAN'!V213</f>
        <v>0</v>
      </c>
      <c r="Q193" s="27">
        <f>'LEMBAR PENILAIAN'!W213</f>
        <v>0</v>
      </c>
      <c r="R193" s="27">
        <f>'LEMBAR PENILAIAN'!X213</f>
        <v>0</v>
      </c>
      <c r="S193" s="27">
        <f>'LEMBAR PENILAIAN'!Y213</f>
        <v>0</v>
      </c>
      <c r="T193" s="27">
        <f>'LEMBAR PENILAIAN'!Z213</f>
        <v>0</v>
      </c>
      <c r="U193" s="27">
        <f>'LEMBAR PENILAIAN'!AA213</f>
        <v>0</v>
      </c>
    </row>
    <row r="194" spans="1:21" x14ac:dyDescent="0.35">
      <c r="A194" s="75"/>
      <c r="B194" s="76"/>
      <c r="C194" s="11">
        <v>6</v>
      </c>
      <c r="D194" s="27" t="b">
        <f>'LEMBAR PENILAIAN'!J214</f>
        <v>0</v>
      </c>
      <c r="E194" s="27" t="b">
        <f>'LEMBAR PENILAIAN'!K214</f>
        <v>1</v>
      </c>
      <c r="F194" s="27">
        <f>'LEMBAR PENILAIAN'!L214</f>
        <v>0</v>
      </c>
      <c r="G194" s="27">
        <f>'LEMBAR PENILAIAN'!M214</f>
        <v>0</v>
      </c>
      <c r="H194" s="27">
        <f>'LEMBAR PENILAIAN'!N214</f>
        <v>0</v>
      </c>
      <c r="I194" s="27">
        <f>'LEMBAR PENILAIAN'!O214</f>
        <v>0</v>
      </c>
      <c r="J194" s="27">
        <f>'LEMBAR PENILAIAN'!P214</f>
        <v>0</v>
      </c>
      <c r="K194" s="27">
        <f>'LEMBAR PENILAIAN'!Q214</f>
        <v>0</v>
      </c>
      <c r="L194" s="27">
        <f>'LEMBAR PENILAIAN'!R214</f>
        <v>0</v>
      </c>
      <c r="M194" s="27">
        <f>'LEMBAR PENILAIAN'!S214</f>
        <v>0</v>
      </c>
      <c r="N194" s="27">
        <f>'LEMBAR PENILAIAN'!T214</f>
        <v>0</v>
      </c>
      <c r="O194" s="27">
        <f>'LEMBAR PENILAIAN'!U214</f>
        <v>0</v>
      </c>
      <c r="P194" s="27">
        <f>'LEMBAR PENILAIAN'!V214</f>
        <v>0</v>
      </c>
      <c r="Q194" s="27">
        <f>'LEMBAR PENILAIAN'!W214</f>
        <v>0</v>
      </c>
      <c r="R194" s="27">
        <f>'LEMBAR PENILAIAN'!X214</f>
        <v>0</v>
      </c>
      <c r="S194" s="27">
        <f>'LEMBAR PENILAIAN'!Y214</f>
        <v>0</v>
      </c>
      <c r="T194" s="27">
        <f>'LEMBAR PENILAIAN'!Z214</f>
        <v>0</v>
      </c>
      <c r="U194" s="27">
        <f>'LEMBAR PENILAIAN'!AA214</f>
        <v>0</v>
      </c>
    </row>
    <row r="195" spans="1:21" x14ac:dyDescent="0.35">
      <c r="A195" s="75"/>
      <c r="B195" s="76"/>
      <c r="C195" s="11">
        <v>7</v>
      </c>
      <c r="D195" s="27" t="b">
        <f>'LEMBAR PENILAIAN'!J215</f>
        <v>0</v>
      </c>
      <c r="E195" s="27" t="b">
        <f>'LEMBAR PENILAIAN'!K215</f>
        <v>1</v>
      </c>
      <c r="F195" s="27">
        <f>'LEMBAR PENILAIAN'!L215</f>
        <v>0</v>
      </c>
      <c r="G195" s="27">
        <f>'LEMBAR PENILAIAN'!M215</f>
        <v>0</v>
      </c>
      <c r="H195" s="27">
        <f>'LEMBAR PENILAIAN'!N215</f>
        <v>0</v>
      </c>
      <c r="I195" s="27">
        <f>'LEMBAR PENILAIAN'!O215</f>
        <v>0</v>
      </c>
      <c r="J195" s="27">
        <f>'LEMBAR PENILAIAN'!P215</f>
        <v>0</v>
      </c>
      <c r="K195" s="27">
        <f>'LEMBAR PENILAIAN'!Q215</f>
        <v>0</v>
      </c>
      <c r="L195" s="27">
        <f>'LEMBAR PENILAIAN'!R215</f>
        <v>0</v>
      </c>
      <c r="M195" s="27">
        <f>'LEMBAR PENILAIAN'!S215</f>
        <v>0</v>
      </c>
      <c r="N195" s="27">
        <f>'LEMBAR PENILAIAN'!T215</f>
        <v>0</v>
      </c>
      <c r="O195" s="27">
        <f>'LEMBAR PENILAIAN'!U215</f>
        <v>0</v>
      </c>
      <c r="P195" s="27">
        <f>'LEMBAR PENILAIAN'!V215</f>
        <v>0</v>
      </c>
      <c r="Q195" s="27">
        <f>'LEMBAR PENILAIAN'!W215</f>
        <v>0</v>
      </c>
      <c r="R195" s="27">
        <f>'LEMBAR PENILAIAN'!X215</f>
        <v>0</v>
      </c>
      <c r="S195" s="27">
        <f>'LEMBAR PENILAIAN'!Y215</f>
        <v>0</v>
      </c>
      <c r="T195" s="27">
        <f>'LEMBAR PENILAIAN'!Z215</f>
        <v>0</v>
      </c>
      <c r="U195" s="27">
        <f>'LEMBAR PENILAIAN'!AA215</f>
        <v>0</v>
      </c>
    </row>
    <row r="196" spans="1:21" x14ac:dyDescent="0.35">
      <c r="A196" s="75"/>
      <c r="B196" s="76">
        <v>22</v>
      </c>
      <c r="C196" s="11">
        <v>1</v>
      </c>
      <c r="D196" s="27" t="b">
        <f>'LEMBAR PENILAIAN'!J216</f>
        <v>0</v>
      </c>
      <c r="E196" s="27" t="b">
        <f>'LEMBAR PENILAIAN'!K216</f>
        <v>1</v>
      </c>
      <c r="F196" s="27">
        <f>'LEMBAR PENILAIAN'!L216</f>
        <v>0</v>
      </c>
      <c r="G196" s="27">
        <f>'LEMBAR PENILAIAN'!M216</f>
        <v>0</v>
      </c>
      <c r="H196" s="27">
        <f>'LEMBAR PENILAIAN'!N216</f>
        <v>0</v>
      </c>
      <c r="I196" s="27">
        <f>'LEMBAR PENILAIAN'!O216</f>
        <v>0</v>
      </c>
      <c r="J196" s="27">
        <f>'LEMBAR PENILAIAN'!P216</f>
        <v>0</v>
      </c>
      <c r="K196" s="27">
        <f>'LEMBAR PENILAIAN'!Q216</f>
        <v>0</v>
      </c>
      <c r="L196" s="27">
        <f>'LEMBAR PENILAIAN'!R216</f>
        <v>0</v>
      </c>
      <c r="M196" s="27">
        <f>'LEMBAR PENILAIAN'!S216</f>
        <v>0</v>
      </c>
      <c r="N196" s="27">
        <f>'LEMBAR PENILAIAN'!T216</f>
        <v>0</v>
      </c>
      <c r="O196" s="27">
        <f>'LEMBAR PENILAIAN'!U216</f>
        <v>0</v>
      </c>
      <c r="P196" s="27">
        <f>'LEMBAR PENILAIAN'!V216</f>
        <v>0</v>
      </c>
      <c r="Q196" s="27">
        <f>'LEMBAR PENILAIAN'!W216</f>
        <v>0</v>
      </c>
      <c r="R196" s="27">
        <f>'LEMBAR PENILAIAN'!X216</f>
        <v>0</v>
      </c>
      <c r="S196" s="27">
        <f>'LEMBAR PENILAIAN'!Y216</f>
        <v>0</v>
      </c>
      <c r="T196" s="27">
        <f>'LEMBAR PENILAIAN'!Z216</f>
        <v>0</v>
      </c>
      <c r="U196" s="27">
        <f>'LEMBAR PENILAIAN'!AA216</f>
        <v>0</v>
      </c>
    </row>
    <row r="197" spans="1:21" x14ac:dyDescent="0.35">
      <c r="A197" s="75"/>
      <c r="B197" s="76"/>
      <c r="C197" s="11">
        <v>2</v>
      </c>
      <c r="D197" s="27" t="b">
        <f>'LEMBAR PENILAIAN'!J217</f>
        <v>0</v>
      </c>
      <c r="E197" s="27" t="b">
        <f>'LEMBAR PENILAIAN'!K217</f>
        <v>1</v>
      </c>
      <c r="F197" s="27">
        <f>'LEMBAR PENILAIAN'!L217</f>
        <v>0</v>
      </c>
      <c r="G197" s="27">
        <f>'LEMBAR PENILAIAN'!M217</f>
        <v>0</v>
      </c>
      <c r="H197" s="27">
        <f>'LEMBAR PENILAIAN'!N217</f>
        <v>0</v>
      </c>
      <c r="I197" s="27">
        <f>'LEMBAR PENILAIAN'!O217</f>
        <v>0</v>
      </c>
      <c r="J197" s="27">
        <f>'LEMBAR PENILAIAN'!P217</f>
        <v>0</v>
      </c>
      <c r="K197" s="27">
        <f>'LEMBAR PENILAIAN'!Q217</f>
        <v>0</v>
      </c>
      <c r="L197" s="27">
        <f>'LEMBAR PENILAIAN'!R217</f>
        <v>0</v>
      </c>
      <c r="M197" s="27">
        <f>'LEMBAR PENILAIAN'!S217</f>
        <v>0</v>
      </c>
      <c r="N197" s="27">
        <f>'LEMBAR PENILAIAN'!T217</f>
        <v>0</v>
      </c>
      <c r="O197" s="27">
        <f>'LEMBAR PENILAIAN'!U217</f>
        <v>0</v>
      </c>
      <c r="P197" s="27">
        <f>'LEMBAR PENILAIAN'!V217</f>
        <v>0</v>
      </c>
      <c r="Q197" s="27">
        <f>'LEMBAR PENILAIAN'!W217</f>
        <v>0</v>
      </c>
      <c r="R197" s="27">
        <f>'LEMBAR PENILAIAN'!X217</f>
        <v>0</v>
      </c>
      <c r="S197" s="27">
        <f>'LEMBAR PENILAIAN'!Y217</f>
        <v>0</v>
      </c>
      <c r="T197" s="27">
        <f>'LEMBAR PENILAIAN'!Z217</f>
        <v>0</v>
      </c>
      <c r="U197" s="27">
        <f>'LEMBAR PENILAIAN'!AA217</f>
        <v>0</v>
      </c>
    </row>
    <row r="198" spans="1:21" x14ac:dyDescent="0.35">
      <c r="A198" s="75"/>
      <c r="B198" s="76"/>
      <c r="C198" s="11">
        <v>3</v>
      </c>
      <c r="D198" s="27" t="b">
        <f>'LEMBAR PENILAIAN'!J218</f>
        <v>0</v>
      </c>
      <c r="E198" s="27" t="b">
        <f>'LEMBAR PENILAIAN'!K218</f>
        <v>1</v>
      </c>
      <c r="F198" s="27">
        <f>'LEMBAR PENILAIAN'!L218</f>
        <v>0</v>
      </c>
      <c r="G198" s="27">
        <f>'LEMBAR PENILAIAN'!M218</f>
        <v>0</v>
      </c>
      <c r="H198" s="27">
        <f>'LEMBAR PENILAIAN'!N218</f>
        <v>0</v>
      </c>
      <c r="I198" s="27">
        <f>'LEMBAR PENILAIAN'!O218</f>
        <v>0</v>
      </c>
      <c r="J198" s="27">
        <f>'LEMBAR PENILAIAN'!P218</f>
        <v>0</v>
      </c>
      <c r="K198" s="27">
        <f>'LEMBAR PENILAIAN'!Q218</f>
        <v>0</v>
      </c>
      <c r="L198" s="27">
        <f>'LEMBAR PENILAIAN'!R218</f>
        <v>0</v>
      </c>
      <c r="M198" s="27">
        <f>'LEMBAR PENILAIAN'!S218</f>
        <v>0</v>
      </c>
      <c r="N198" s="27">
        <f>'LEMBAR PENILAIAN'!T218</f>
        <v>0</v>
      </c>
      <c r="O198" s="27">
        <f>'LEMBAR PENILAIAN'!U218</f>
        <v>0</v>
      </c>
      <c r="P198" s="27">
        <f>'LEMBAR PENILAIAN'!V218</f>
        <v>0</v>
      </c>
      <c r="Q198" s="27">
        <f>'LEMBAR PENILAIAN'!W218</f>
        <v>0</v>
      </c>
      <c r="R198" s="27">
        <f>'LEMBAR PENILAIAN'!X218</f>
        <v>0</v>
      </c>
      <c r="S198" s="27">
        <f>'LEMBAR PENILAIAN'!Y218</f>
        <v>0</v>
      </c>
      <c r="T198" s="27">
        <f>'LEMBAR PENILAIAN'!Z218</f>
        <v>0</v>
      </c>
      <c r="U198" s="27">
        <f>'LEMBAR PENILAIAN'!AA218</f>
        <v>0</v>
      </c>
    </row>
    <row r="199" spans="1:21" x14ac:dyDescent="0.35">
      <c r="A199" s="75"/>
      <c r="B199" s="76"/>
      <c r="C199" s="11">
        <v>4</v>
      </c>
      <c r="D199" s="27" t="b">
        <f>'LEMBAR PENILAIAN'!J219</f>
        <v>0</v>
      </c>
      <c r="E199" s="27" t="b">
        <f>'LEMBAR PENILAIAN'!K219</f>
        <v>0</v>
      </c>
      <c r="F199" s="27">
        <f>'LEMBAR PENILAIAN'!L219</f>
        <v>0</v>
      </c>
      <c r="G199" s="27">
        <f>'LEMBAR PENILAIAN'!M219</f>
        <v>0</v>
      </c>
      <c r="H199" s="27">
        <f>'LEMBAR PENILAIAN'!N219</f>
        <v>0</v>
      </c>
      <c r="I199" s="27">
        <f>'LEMBAR PENILAIAN'!O219</f>
        <v>0</v>
      </c>
      <c r="J199" s="27">
        <f>'LEMBAR PENILAIAN'!P219</f>
        <v>0</v>
      </c>
      <c r="K199" s="27">
        <f>'LEMBAR PENILAIAN'!Q219</f>
        <v>0</v>
      </c>
      <c r="L199" s="27">
        <f>'LEMBAR PENILAIAN'!R219</f>
        <v>0</v>
      </c>
      <c r="M199" s="27">
        <f>'LEMBAR PENILAIAN'!S219</f>
        <v>0</v>
      </c>
      <c r="N199" s="27">
        <f>'LEMBAR PENILAIAN'!T219</f>
        <v>0</v>
      </c>
      <c r="O199" s="27">
        <f>'LEMBAR PENILAIAN'!U219</f>
        <v>0</v>
      </c>
      <c r="P199" s="27">
        <f>'LEMBAR PENILAIAN'!V219</f>
        <v>0</v>
      </c>
      <c r="Q199" s="27">
        <f>'LEMBAR PENILAIAN'!W219</f>
        <v>0</v>
      </c>
      <c r="R199" s="27">
        <f>'LEMBAR PENILAIAN'!X219</f>
        <v>0</v>
      </c>
      <c r="S199" s="27">
        <f>'LEMBAR PENILAIAN'!Y219</f>
        <v>0</v>
      </c>
      <c r="T199" s="27">
        <f>'LEMBAR PENILAIAN'!Z219</f>
        <v>0</v>
      </c>
      <c r="U199" s="27">
        <f>'LEMBAR PENILAIAN'!AA219</f>
        <v>0</v>
      </c>
    </row>
    <row r="200" spans="1:21" x14ac:dyDescent="0.35">
      <c r="A200" s="75"/>
      <c r="B200" s="76"/>
      <c r="C200" s="11">
        <v>5</v>
      </c>
      <c r="D200" s="27" t="b">
        <f>'LEMBAR PENILAIAN'!J220</f>
        <v>0</v>
      </c>
      <c r="E200" s="27" t="b">
        <f>'LEMBAR PENILAIAN'!K220</f>
        <v>1</v>
      </c>
      <c r="F200" s="27">
        <f>'LEMBAR PENILAIAN'!L220</f>
        <v>0</v>
      </c>
      <c r="G200" s="27">
        <f>'LEMBAR PENILAIAN'!M220</f>
        <v>0</v>
      </c>
      <c r="H200" s="27">
        <f>'LEMBAR PENILAIAN'!N220</f>
        <v>0</v>
      </c>
      <c r="I200" s="27">
        <f>'LEMBAR PENILAIAN'!O220</f>
        <v>0</v>
      </c>
      <c r="J200" s="27">
        <f>'LEMBAR PENILAIAN'!P220</f>
        <v>0</v>
      </c>
      <c r="K200" s="27">
        <f>'LEMBAR PENILAIAN'!Q220</f>
        <v>0</v>
      </c>
      <c r="L200" s="27">
        <f>'LEMBAR PENILAIAN'!R220</f>
        <v>0</v>
      </c>
      <c r="M200" s="27">
        <f>'LEMBAR PENILAIAN'!S220</f>
        <v>0</v>
      </c>
      <c r="N200" s="27">
        <f>'LEMBAR PENILAIAN'!T220</f>
        <v>0</v>
      </c>
      <c r="O200" s="27">
        <f>'LEMBAR PENILAIAN'!U220</f>
        <v>0</v>
      </c>
      <c r="P200" s="27">
        <f>'LEMBAR PENILAIAN'!V220</f>
        <v>0</v>
      </c>
      <c r="Q200" s="27">
        <f>'LEMBAR PENILAIAN'!W220</f>
        <v>0</v>
      </c>
      <c r="R200" s="27">
        <f>'LEMBAR PENILAIAN'!X220</f>
        <v>0</v>
      </c>
      <c r="S200" s="27">
        <f>'LEMBAR PENILAIAN'!Y220</f>
        <v>0</v>
      </c>
      <c r="T200" s="27">
        <f>'LEMBAR PENILAIAN'!Z220</f>
        <v>0</v>
      </c>
      <c r="U200" s="27">
        <f>'LEMBAR PENILAIAN'!AA220</f>
        <v>0</v>
      </c>
    </row>
    <row r="201" spans="1:21" x14ac:dyDescent="0.35">
      <c r="A201" s="75"/>
      <c r="B201" s="76"/>
      <c r="C201" s="11">
        <v>6</v>
      </c>
      <c r="D201" s="27" t="b">
        <f>'LEMBAR PENILAIAN'!J221</f>
        <v>0</v>
      </c>
      <c r="E201" s="27" t="b">
        <f>'LEMBAR PENILAIAN'!K221</f>
        <v>1</v>
      </c>
      <c r="F201" s="27">
        <f>'LEMBAR PENILAIAN'!L221</f>
        <v>0</v>
      </c>
      <c r="G201" s="27">
        <f>'LEMBAR PENILAIAN'!M221</f>
        <v>0</v>
      </c>
      <c r="H201" s="27">
        <f>'LEMBAR PENILAIAN'!N221</f>
        <v>0</v>
      </c>
      <c r="I201" s="27">
        <f>'LEMBAR PENILAIAN'!O221</f>
        <v>0</v>
      </c>
      <c r="J201" s="27">
        <f>'LEMBAR PENILAIAN'!P221</f>
        <v>0</v>
      </c>
      <c r="K201" s="27">
        <f>'LEMBAR PENILAIAN'!Q221</f>
        <v>0</v>
      </c>
      <c r="L201" s="27">
        <f>'LEMBAR PENILAIAN'!R221</f>
        <v>0</v>
      </c>
      <c r="M201" s="27">
        <f>'LEMBAR PENILAIAN'!S221</f>
        <v>0</v>
      </c>
      <c r="N201" s="27">
        <f>'LEMBAR PENILAIAN'!T221</f>
        <v>0</v>
      </c>
      <c r="O201" s="27">
        <f>'LEMBAR PENILAIAN'!U221</f>
        <v>0</v>
      </c>
      <c r="P201" s="27">
        <f>'LEMBAR PENILAIAN'!V221</f>
        <v>0</v>
      </c>
      <c r="Q201" s="27">
        <f>'LEMBAR PENILAIAN'!W221</f>
        <v>0</v>
      </c>
      <c r="R201" s="27">
        <f>'LEMBAR PENILAIAN'!X221</f>
        <v>0</v>
      </c>
      <c r="S201" s="27">
        <f>'LEMBAR PENILAIAN'!Y221</f>
        <v>0</v>
      </c>
      <c r="T201" s="27">
        <f>'LEMBAR PENILAIAN'!Z221</f>
        <v>0</v>
      </c>
      <c r="U201" s="27">
        <f>'LEMBAR PENILAIAN'!AA221</f>
        <v>0</v>
      </c>
    </row>
    <row r="202" spans="1:21" x14ac:dyDescent="0.35">
      <c r="A202" s="75"/>
      <c r="B202" s="76"/>
      <c r="C202" s="11">
        <v>7</v>
      </c>
      <c r="D202" s="27" t="b">
        <f>'LEMBAR PENILAIAN'!J222</f>
        <v>0</v>
      </c>
      <c r="E202" s="27" t="b">
        <f>'LEMBAR PENILAIAN'!K222</f>
        <v>1</v>
      </c>
      <c r="F202" s="27">
        <f>'LEMBAR PENILAIAN'!L222</f>
        <v>0</v>
      </c>
      <c r="G202" s="27">
        <f>'LEMBAR PENILAIAN'!M222</f>
        <v>0</v>
      </c>
      <c r="H202" s="27">
        <f>'LEMBAR PENILAIAN'!N222</f>
        <v>0</v>
      </c>
      <c r="I202" s="27">
        <f>'LEMBAR PENILAIAN'!O222</f>
        <v>0</v>
      </c>
      <c r="J202" s="27">
        <f>'LEMBAR PENILAIAN'!P222</f>
        <v>0</v>
      </c>
      <c r="K202" s="27">
        <f>'LEMBAR PENILAIAN'!Q222</f>
        <v>0</v>
      </c>
      <c r="L202" s="27">
        <f>'LEMBAR PENILAIAN'!R222</f>
        <v>0</v>
      </c>
      <c r="M202" s="27">
        <f>'LEMBAR PENILAIAN'!S222</f>
        <v>0</v>
      </c>
      <c r="N202" s="27">
        <f>'LEMBAR PENILAIAN'!T222</f>
        <v>0</v>
      </c>
      <c r="O202" s="27">
        <f>'LEMBAR PENILAIAN'!U222</f>
        <v>0</v>
      </c>
      <c r="P202" s="27">
        <f>'LEMBAR PENILAIAN'!V222</f>
        <v>0</v>
      </c>
      <c r="Q202" s="27">
        <f>'LEMBAR PENILAIAN'!W222</f>
        <v>0</v>
      </c>
      <c r="R202" s="27">
        <f>'LEMBAR PENILAIAN'!X222</f>
        <v>0</v>
      </c>
      <c r="S202" s="27">
        <f>'LEMBAR PENILAIAN'!Y222</f>
        <v>0</v>
      </c>
      <c r="T202" s="27">
        <f>'LEMBAR PENILAIAN'!Z222</f>
        <v>0</v>
      </c>
      <c r="U202" s="27">
        <f>'LEMBAR PENILAIAN'!AA222</f>
        <v>0</v>
      </c>
    </row>
  </sheetData>
  <sheetProtection algorithmName="SHA-512" hashValue="O0zdwqeRsWpIbLU+sUiJ16K6mw6MBLOL22x34uSvz2WunYtARF/EGU/t0I6d4uy5rajXE1080Y7GyIBtnwBRnA==" saltValue="kyJBSiDV2YUyTSqKMGRvZg==" spinCount="100000" sheet="1" objects="1" scenarios="1"/>
  <mergeCells count="33">
    <mergeCell ref="B8:B17"/>
    <mergeCell ref="B18:B27"/>
    <mergeCell ref="B28:B37"/>
    <mergeCell ref="A1:P1"/>
    <mergeCell ref="A2:P2"/>
    <mergeCell ref="C5:P5"/>
    <mergeCell ref="A6:A7"/>
    <mergeCell ref="A8:A107"/>
    <mergeCell ref="B6:B7"/>
    <mergeCell ref="C6:C7"/>
    <mergeCell ref="D6:U6"/>
    <mergeCell ref="B68:B77"/>
    <mergeCell ref="B78:B87"/>
    <mergeCell ref="B88:B97"/>
    <mergeCell ref="B38:B47"/>
    <mergeCell ref="B48:B57"/>
    <mergeCell ref="B58:B67"/>
    <mergeCell ref="B98:B107"/>
    <mergeCell ref="A108:A136"/>
    <mergeCell ref="B108:B114"/>
    <mergeCell ref="B115:B120"/>
    <mergeCell ref="B121:B128"/>
    <mergeCell ref="B129:B136"/>
    <mergeCell ref="A137:A171"/>
    <mergeCell ref="B137:B145"/>
    <mergeCell ref="B146:B154"/>
    <mergeCell ref="B155:B163"/>
    <mergeCell ref="B164:B171"/>
    <mergeCell ref="A172:A202"/>
    <mergeCell ref="B172:B179"/>
    <mergeCell ref="B180:B188"/>
    <mergeCell ref="B189:B195"/>
    <mergeCell ref="B196:B202"/>
  </mergeCells>
  <dataValidations count="1">
    <dataValidation type="custom" allowBlank="1" showInputMessage="1" showErrorMessage="1" sqref="D8:U202" xr:uid="{3C82ED33-37F4-482A-9822-CB0149963F7A}">
      <formula1>5&gt;=D8&gt;=10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E6E6-3AA3-4C41-8A5C-BDAB7AC2F2E2}">
  <dimension ref="B2:D36"/>
  <sheetViews>
    <sheetView workbookViewId="0">
      <selection activeCell="D6" sqref="D6"/>
    </sheetView>
  </sheetViews>
  <sheetFormatPr defaultRowHeight="14.5" x14ac:dyDescent="0.35"/>
  <cols>
    <col min="2" max="2" width="49.453125" customWidth="1"/>
  </cols>
  <sheetData>
    <row r="2" spans="2:4" x14ac:dyDescent="0.35">
      <c r="B2" s="1" t="s">
        <v>4</v>
      </c>
      <c r="D2">
        <v>0</v>
      </c>
    </row>
    <row r="3" spans="2:4" x14ac:dyDescent="0.35">
      <c r="B3" t="s">
        <v>5</v>
      </c>
      <c r="D3">
        <v>1</v>
      </c>
    </row>
    <row r="4" spans="2:4" x14ac:dyDescent="0.35">
      <c r="B4" t="s">
        <v>6</v>
      </c>
    </row>
    <row r="5" spans="2:4" x14ac:dyDescent="0.35">
      <c r="B5" t="s">
        <v>7</v>
      </c>
    </row>
    <row r="6" spans="2:4" x14ac:dyDescent="0.35">
      <c r="B6" t="s">
        <v>8</v>
      </c>
    </row>
    <row r="7" spans="2:4" x14ac:dyDescent="0.35">
      <c r="B7" t="s">
        <v>9</v>
      </c>
    </row>
    <row r="8" spans="2:4" x14ac:dyDescent="0.35">
      <c r="B8" t="s">
        <v>10</v>
      </c>
    </row>
    <row r="9" spans="2:4" x14ac:dyDescent="0.35">
      <c r="B9" t="s">
        <v>11</v>
      </c>
    </row>
    <row r="10" spans="2:4" x14ac:dyDescent="0.35">
      <c r="B10" t="s">
        <v>12</v>
      </c>
    </row>
    <row r="11" spans="2:4" x14ac:dyDescent="0.35">
      <c r="B11" t="s">
        <v>13</v>
      </c>
    </row>
    <row r="12" spans="2:4" x14ac:dyDescent="0.35">
      <c r="B12" t="s">
        <v>14</v>
      </c>
    </row>
    <row r="13" spans="2:4" x14ac:dyDescent="0.35">
      <c r="B13" t="s">
        <v>15</v>
      </c>
    </row>
    <row r="14" spans="2:4" x14ac:dyDescent="0.35">
      <c r="B14" t="s">
        <v>16</v>
      </c>
    </row>
    <row r="15" spans="2:4" x14ac:dyDescent="0.35">
      <c r="B15" t="s">
        <v>17</v>
      </c>
    </row>
    <row r="16" spans="2:4" x14ac:dyDescent="0.35">
      <c r="B16" t="s">
        <v>18</v>
      </c>
    </row>
    <row r="17" spans="2:2" x14ac:dyDescent="0.35">
      <c r="B17" t="s">
        <v>19</v>
      </c>
    </row>
    <row r="18" spans="2:2" x14ac:dyDescent="0.35">
      <c r="B18" t="s">
        <v>20</v>
      </c>
    </row>
    <row r="19" spans="2:2" x14ac:dyDescent="0.35">
      <c r="B19" t="s">
        <v>21</v>
      </c>
    </row>
    <row r="20" spans="2:2" x14ac:dyDescent="0.35">
      <c r="B20" t="s">
        <v>22</v>
      </c>
    </row>
    <row r="21" spans="2:2" x14ac:dyDescent="0.35">
      <c r="B21" t="s">
        <v>23</v>
      </c>
    </row>
    <row r="22" spans="2:2" x14ac:dyDescent="0.35">
      <c r="B22" t="s">
        <v>24</v>
      </c>
    </row>
    <row r="23" spans="2:2" x14ac:dyDescent="0.35">
      <c r="B23" t="s">
        <v>25</v>
      </c>
    </row>
    <row r="24" spans="2:2" x14ac:dyDescent="0.35">
      <c r="B24" t="s">
        <v>26</v>
      </c>
    </row>
    <row r="25" spans="2:2" x14ac:dyDescent="0.35">
      <c r="B25" t="s">
        <v>27</v>
      </c>
    </row>
    <row r="26" spans="2:2" x14ac:dyDescent="0.35">
      <c r="B26" t="s">
        <v>28</v>
      </c>
    </row>
    <row r="27" spans="2:2" x14ac:dyDescent="0.35">
      <c r="B27" t="s">
        <v>29</v>
      </c>
    </row>
    <row r="28" spans="2:2" x14ac:dyDescent="0.35">
      <c r="B28" t="s">
        <v>30</v>
      </c>
    </row>
    <row r="29" spans="2:2" x14ac:dyDescent="0.35">
      <c r="B29" t="s">
        <v>31</v>
      </c>
    </row>
    <row r="30" spans="2:2" x14ac:dyDescent="0.35">
      <c r="B30" t="s">
        <v>32</v>
      </c>
    </row>
    <row r="31" spans="2:2" x14ac:dyDescent="0.35">
      <c r="B31" t="s">
        <v>33</v>
      </c>
    </row>
    <row r="32" spans="2:2" x14ac:dyDescent="0.35">
      <c r="B32" t="s">
        <v>34</v>
      </c>
    </row>
    <row r="33" spans="2:2" x14ac:dyDescent="0.35">
      <c r="B33" t="s">
        <v>35</v>
      </c>
    </row>
    <row r="34" spans="2:2" x14ac:dyDescent="0.35">
      <c r="B34" t="s">
        <v>36</v>
      </c>
    </row>
    <row r="35" spans="2:2" x14ac:dyDescent="0.35">
      <c r="B35" t="s">
        <v>37</v>
      </c>
    </row>
    <row r="36" spans="2:2" x14ac:dyDescent="0.35">
      <c r="B36" t="s">
        <v>38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LEMBAR PENILAIAN</vt:lpstr>
      <vt:lpstr>REKAPITULASI ITEM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Lailly Rahmatika</dc:creator>
  <cp:lastModifiedBy>BAPPENAS</cp:lastModifiedBy>
  <dcterms:created xsi:type="dcterms:W3CDTF">2020-01-16T12:50:46Z</dcterms:created>
  <dcterms:modified xsi:type="dcterms:W3CDTF">2022-02-22T07:13:22Z</dcterms:modified>
</cp:coreProperties>
</file>