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 PPD 2024\1. Konsep\Modul dan Kelengkapan\"/>
    </mc:Choice>
  </mc:AlternateContent>
  <xr:revisionPtr revIDLastSave="0" documentId="13_ncr:1_{52A724E3-704B-420E-9ADD-46DF5F751558}" xr6:coauthVersionLast="36" xr6:coauthVersionMax="47" xr10:uidLastSave="{00000000-0000-0000-0000-000000000000}"/>
  <bookViews>
    <workbookView xWindow="0" yWindow="0" windowWidth="19200" windowHeight="8130" activeTab="1" xr2:uid="{A75AF768-A8EF-43EF-AC90-2E2766615CCF}"/>
  </bookViews>
  <sheets>
    <sheet name="10. PN RPJMN" sheetId="16" r:id="rId1"/>
    <sheet name="11. PN RPJMN_Prov-Kab-Kot" sheetId="20" r:id="rId2"/>
    <sheet name="12. Target RPJMN-RPJMD-Provinsi" sheetId="28" r:id="rId3"/>
    <sheet name="12. Target RPJMN-RPJMD-Kab-Kota" sheetId="26" r:id="rId4"/>
    <sheet name="13. Pemetaan Kebijakan" sheetId="21" r:id="rId5"/>
    <sheet name="14. Sasaran PN" sheetId="4" r:id="rId6"/>
    <sheet name="15. Evaluasi Pelaksanaan" sheetId="22" r:id="rId7"/>
    <sheet name="16. Isu Strategis" sheetId="23" r:id="rId8"/>
    <sheet name="21. PN RKP_Prov" sheetId="13" r:id="rId9"/>
    <sheet name="21. PN RKP_Kab" sheetId="24" r:id="rId10"/>
    <sheet name="21. PN RKP_Kota" sheetId="2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28" l="1"/>
  <c r="N38" i="28"/>
  <c r="O38" i="28" s="1"/>
  <c r="J38" i="28"/>
  <c r="K38" i="28" s="1"/>
  <c r="F38" i="28"/>
  <c r="G38" i="28" s="1"/>
  <c r="N37" i="28"/>
  <c r="O37" i="28" s="1"/>
  <c r="K37" i="28"/>
  <c r="J37" i="28"/>
  <c r="F37" i="28"/>
  <c r="G37" i="28" s="1"/>
  <c r="N36" i="28"/>
  <c r="O36" i="28" s="1"/>
  <c r="J36" i="28"/>
  <c r="K36" i="28" s="1"/>
  <c r="G36" i="28"/>
  <c r="F36" i="28"/>
  <c r="N35" i="28"/>
  <c r="O35" i="28" s="1"/>
  <c r="J35" i="28"/>
  <c r="K35" i="28" s="1"/>
  <c r="F35" i="28"/>
  <c r="G35" i="28" s="1"/>
  <c r="N34" i="28"/>
  <c r="O34" i="28" s="1"/>
  <c r="J34" i="28"/>
  <c r="K34" i="28" s="1"/>
  <c r="F34" i="28"/>
  <c r="G34" i="28" s="1"/>
  <c r="N33" i="28"/>
  <c r="O33" i="28" s="1"/>
  <c r="K33" i="28"/>
  <c r="J33" i="28"/>
  <c r="F33" i="28"/>
  <c r="G33" i="28" s="1"/>
  <c r="N32" i="28"/>
  <c r="O32" i="28" s="1"/>
  <c r="K32" i="28"/>
  <c r="J32" i="28"/>
  <c r="F32" i="28"/>
  <c r="G32" i="28" s="1"/>
  <c r="N31" i="28"/>
  <c r="O31" i="28" s="1"/>
  <c r="J31" i="28"/>
  <c r="K31" i="28" s="1"/>
  <c r="F31" i="28"/>
  <c r="G31" i="28" s="1"/>
  <c r="N30" i="28"/>
  <c r="O30" i="28" s="1"/>
  <c r="J30" i="28"/>
  <c r="K30" i="28" s="1"/>
  <c r="F30" i="28"/>
  <c r="G30" i="28" s="1"/>
  <c r="N29" i="28"/>
  <c r="O29" i="28" s="1"/>
  <c r="K29" i="28"/>
  <c r="J29" i="28"/>
  <c r="F29" i="28"/>
  <c r="G29" i="28" s="1"/>
  <c r="N28" i="28"/>
  <c r="O28" i="28" s="1"/>
  <c r="K28" i="28"/>
  <c r="J28" i="28"/>
  <c r="F28" i="28"/>
  <c r="G28" i="28" s="1"/>
  <c r="N27" i="28"/>
  <c r="O27" i="28" s="1"/>
  <c r="J27" i="28"/>
  <c r="K27" i="28" s="1"/>
  <c r="G27" i="28"/>
  <c r="F27" i="28"/>
  <c r="O26" i="28"/>
  <c r="N26" i="28"/>
  <c r="J26" i="28"/>
  <c r="K26" i="28" s="1"/>
  <c r="F26" i="28"/>
  <c r="G26" i="28" s="1"/>
  <c r="N25" i="28"/>
  <c r="O25" i="28" s="1"/>
  <c r="J25" i="28"/>
  <c r="K25" i="28" s="1"/>
  <c r="F25" i="28"/>
  <c r="G25" i="28" s="1"/>
  <c r="N24" i="28"/>
  <c r="O24" i="28" s="1"/>
  <c r="J24" i="28"/>
  <c r="K24" i="28" s="1"/>
  <c r="F24" i="28"/>
  <c r="G24" i="28" s="1"/>
  <c r="N23" i="28"/>
  <c r="O23" i="28" s="1"/>
  <c r="J23" i="28"/>
  <c r="K23" i="28" s="1"/>
  <c r="F23" i="28"/>
  <c r="G23" i="28" s="1"/>
  <c r="N22" i="28"/>
  <c r="O22" i="28" s="1"/>
  <c r="J22" i="28"/>
  <c r="K22" i="28" s="1"/>
  <c r="F22" i="28"/>
  <c r="G22" i="28" s="1"/>
  <c r="N21" i="28"/>
  <c r="O21" i="28" s="1"/>
  <c r="K21" i="28"/>
  <c r="J21" i="28"/>
  <c r="F21" i="28"/>
  <c r="G21" i="28" s="1"/>
  <c r="N20" i="28"/>
  <c r="O20" i="28" s="1"/>
  <c r="J20" i="28"/>
  <c r="K20" i="28" s="1"/>
  <c r="G20" i="28"/>
  <c r="F20" i="28"/>
  <c r="N19" i="28"/>
  <c r="O19" i="28" s="1"/>
  <c r="J19" i="28"/>
  <c r="K19" i="28" s="1"/>
  <c r="F19" i="28"/>
  <c r="G19" i="28" s="1"/>
  <c r="N18" i="28"/>
  <c r="O18" i="28" s="1"/>
  <c r="J18" i="28"/>
  <c r="K18" i="28" s="1"/>
  <c r="F18" i="28"/>
  <c r="G18" i="28" s="1"/>
  <c r="N17" i="28"/>
  <c r="O17" i="28" s="1"/>
  <c r="J17" i="28"/>
  <c r="K17" i="28" s="1"/>
  <c r="F17" i="28"/>
  <c r="G17" i="28" s="1"/>
  <c r="N16" i="28"/>
  <c r="O16" i="28" s="1"/>
  <c r="J16" i="28"/>
  <c r="K16" i="28" s="1"/>
  <c r="F16" i="28"/>
  <c r="G16" i="28" s="1"/>
  <c r="N15" i="28"/>
  <c r="O15" i="28" s="1"/>
  <c r="J15" i="28"/>
  <c r="K15" i="28" s="1"/>
  <c r="F15" i="28"/>
  <c r="G15" i="28" s="1"/>
  <c r="N14" i="28"/>
  <c r="O14" i="28" s="1"/>
  <c r="J14" i="28"/>
  <c r="K14" i="28" s="1"/>
  <c r="F14" i="28"/>
  <c r="G14" i="28" s="1"/>
  <c r="O13" i="28"/>
  <c r="N13" i="28"/>
  <c r="J13" i="28"/>
  <c r="K13" i="28" s="1"/>
  <c r="F13" i="28"/>
  <c r="G13" i="28" s="1"/>
  <c r="N12" i="28"/>
  <c r="O12" i="28" s="1"/>
  <c r="J12" i="28"/>
  <c r="K12" i="28" s="1"/>
  <c r="F12" i="28"/>
  <c r="G12" i="28" s="1"/>
  <c r="N11" i="28"/>
  <c r="O11" i="28" s="1"/>
  <c r="J11" i="28"/>
  <c r="K11" i="28" s="1"/>
  <c r="G11" i="28"/>
  <c r="F11" i="28"/>
  <c r="N10" i="28"/>
  <c r="O10" i="28" s="1"/>
  <c r="J10" i="28"/>
  <c r="K10" i="28" s="1"/>
  <c r="F10" i="28"/>
  <c r="G10" i="28" s="1"/>
  <c r="N9" i="28"/>
  <c r="O9" i="28" s="1"/>
  <c r="J9" i="28"/>
  <c r="K9" i="28" s="1"/>
  <c r="F9" i="28"/>
  <c r="G9" i="28" s="1"/>
  <c r="N8" i="28"/>
  <c r="O8" i="28" s="1"/>
  <c r="K8" i="28"/>
  <c r="J8" i="28"/>
  <c r="F8" i="28"/>
  <c r="G8" i="28" s="1"/>
  <c r="N7" i="28"/>
  <c r="O7" i="28" s="1"/>
  <c r="J7" i="28"/>
  <c r="K7" i="28" s="1"/>
  <c r="F7" i="28"/>
  <c r="G7" i="28" s="1"/>
  <c r="N6" i="28"/>
  <c r="O6" i="28" s="1"/>
  <c r="J6" i="28"/>
  <c r="K6" i="28" s="1"/>
  <c r="F6" i="28"/>
  <c r="G6" i="28" s="1"/>
  <c r="N5" i="28"/>
  <c r="O5" i="28" s="1"/>
  <c r="J5" i="28"/>
  <c r="K5" i="28" s="1"/>
  <c r="F5" i="28"/>
  <c r="G5" i="28" s="1"/>
  <c r="G50" i="26"/>
  <c r="N38" i="26"/>
  <c r="O38" i="26" s="1"/>
  <c r="J38" i="26"/>
  <c r="K38" i="26" s="1"/>
  <c r="F38" i="26"/>
  <c r="G38" i="26" s="1"/>
  <c r="N37" i="26"/>
  <c r="O37" i="26" s="1"/>
  <c r="J37" i="26"/>
  <c r="K37" i="26" s="1"/>
  <c r="F37" i="26"/>
  <c r="G37" i="26" s="1"/>
  <c r="N36" i="26"/>
  <c r="O36" i="26" s="1"/>
  <c r="J36" i="26"/>
  <c r="K36" i="26" s="1"/>
  <c r="F36" i="26"/>
  <c r="G36" i="26" s="1"/>
  <c r="N35" i="26"/>
  <c r="O35" i="26" s="1"/>
  <c r="J35" i="26"/>
  <c r="K35" i="26" s="1"/>
  <c r="F35" i="26"/>
  <c r="G35" i="26" s="1"/>
  <c r="N34" i="26"/>
  <c r="O34" i="26" s="1"/>
  <c r="J34" i="26"/>
  <c r="K34" i="26" s="1"/>
  <c r="F34" i="26"/>
  <c r="G34" i="26" s="1"/>
  <c r="N33" i="26"/>
  <c r="O33" i="26" s="1"/>
  <c r="J33" i="26"/>
  <c r="K33" i="26" s="1"/>
  <c r="F33" i="26"/>
  <c r="G33" i="26" s="1"/>
  <c r="N32" i="26"/>
  <c r="O32" i="26" s="1"/>
  <c r="J32" i="26"/>
  <c r="K32" i="26" s="1"/>
  <c r="F32" i="26"/>
  <c r="G32" i="26" s="1"/>
  <c r="N31" i="26"/>
  <c r="O31" i="26" s="1"/>
  <c r="J31" i="26"/>
  <c r="K31" i="26" s="1"/>
  <c r="F31" i="26"/>
  <c r="G31" i="26" s="1"/>
  <c r="N30" i="26"/>
  <c r="O30" i="26" s="1"/>
  <c r="J30" i="26"/>
  <c r="K30" i="26" s="1"/>
  <c r="F30" i="26"/>
  <c r="G30" i="26" s="1"/>
  <c r="N29" i="26"/>
  <c r="O29" i="26" s="1"/>
  <c r="J29" i="26"/>
  <c r="K29" i="26" s="1"/>
  <c r="F29" i="26"/>
  <c r="G29" i="26" s="1"/>
  <c r="N28" i="26"/>
  <c r="O28" i="26" s="1"/>
  <c r="J28" i="26"/>
  <c r="K28" i="26" s="1"/>
  <c r="F28" i="26"/>
  <c r="G28" i="26" s="1"/>
  <c r="N27" i="26"/>
  <c r="O27" i="26" s="1"/>
  <c r="J27" i="26"/>
  <c r="K27" i="26" s="1"/>
  <c r="F27" i="26"/>
  <c r="G27" i="26" s="1"/>
  <c r="N26" i="26"/>
  <c r="O26" i="26" s="1"/>
  <c r="J26" i="26"/>
  <c r="K26" i="26" s="1"/>
  <c r="F26" i="26"/>
  <c r="G26" i="26" s="1"/>
  <c r="N25" i="26"/>
  <c r="O25" i="26" s="1"/>
  <c r="J25" i="26"/>
  <c r="K25" i="26" s="1"/>
  <c r="F25" i="26"/>
  <c r="G25" i="26" s="1"/>
  <c r="N24" i="26"/>
  <c r="O24" i="26" s="1"/>
  <c r="J24" i="26"/>
  <c r="K24" i="26" s="1"/>
  <c r="F24" i="26"/>
  <c r="G24" i="26" s="1"/>
  <c r="N23" i="26"/>
  <c r="O23" i="26" s="1"/>
  <c r="J23" i="26"/>
  <c r="K23" i="26" s="1"/>
  <c r="F23" i="26"/>
  <c r="G23" i="26" s="1"/>
  <c r="N22" i="26"/>
  <c r="O22" i="26" s="1"/>
  <c r="J22" i="26"/>
  <c r="K22" i="26" s="1"/>
  <c r="F22" i="26"/>
  <c r="G22" i="26" s="1"/>
  <c r="N21" i="26"/>
  <c r="O21" i="26" s="1"/>
  <c r="J21" i="26"/>
  <c r="K21" i="26" s="1"/>
  <c r="F21" i="26"/>
  <c r="G21" i="26" s="1"/>
  <c r="N20" i="26"/>
  <c r="O20" i="26" s="1"/>
  <c r="J20" i="26"/>
  <c r="K20" i="26" s="1"/>
  <c r="F20" i="26"/>
  <c r="G20" i="26" s="1"/>
  <c r="N19" i="26"/>
  <c r="O19" i="26" s="1"/>
  <c r="J19" i="26"/>
  <c r="K19" i="26" s="1"/>
  <c r="F19" i="26"/>
  <c r="G19" i="26" s="1"/>
  <c r="N18" i="26"/>
  <c r="O18" i="26" s="1"/>
  <c r="J18" i="26"/>
  <c r="K18" i="26" s="1"/>
  <c r="F18" i="26"/>
  <c r="G18" i="26" s="1"/>
  <c r="N17" i="26"/>
  <c r="O17" i="26" s="1"/>
  <c r="J17" i="26"/>
  <c r="K17" i="26" s="1"/>
  <c r="F17" i="26"/>
  <c r="G17" i="26" s="1"/>
  <c r="N16" i="26"/>
  <c r="O16" i="26" s="1"/>
  <c r="J16" i="26"/>
  <c r="K16" i="26" s="1"/>
  <c r="F16" i="26"/>
  <c r="G16" i="26" s="1"/>
  <c r="N15" i="26"/>
  <c r="O15" i="26" s="1"/>
  <c r="J15" i="26"/>
  <c r="K15" i="26" s="1"/>
  <c r="F15" i="26"/>
  <c r="G15" i="26" s="1"/>
  <c r="N14" i="26"/>
  <c r="O14" i="26" s="1"/>
  <c r="J14" i="26"/>
  <c r="K14" i="26" s="1"/>
  <c r="F14" i="26"/>
  <c r="G14" i="26" s="1"/>
  <c r="N13" i="26"/>
  <c r="O13" i="26" s="1"/>
  <c r="J13" i="26"/>
  <c r="K13" i="26" s="1"/>
  <c r="F13" i="26"/>
  <c r="G13" i="26" s="1"/>
  <c r="N12" i="26"/>
  <c r="O12" i="26" s="1"/>
  <c r="J12" i="26"/>
  <c r="K12" i="26" s="1"/>
  <c r="F12" i="26"/>
  <c r="G12" i="26" s="1"/>
  <c r="N11" i="26"/>
  <c r="O11" i="26" s="1"/>
  <c r="J11" i="26"/>
  <c r="K11" i="26" s="1"/>
  <c r="F11" i="26"/>
  <c r="G11" i="26" s="1"/>
  <c r="N10" i="26"/>
  <c r="O10" i="26" s="1"/>
  <c r="J10" i="26"/>
  <c r="K10" i="26" s="1"/>
  <c r="F10" i="26"/>
  <c r="G10" i="26" s="1"/>
  <c r="N9" i="26"/>
  <c r="O9" i="26" s="1"/>
  <c r="J9" i="26"/>
  <c r="K9" i="26" s="1"/>
  <c r="F9" i="26"/>
  <c r="G9" i="26" s="1"/>
  <c r="N8" i="26"/>
  <c r="O8" i="26" s="1"/>
  <c r="J8" i="26"/>
  <c r="K8" i="26" s="1"/>
  <c r="F8" i="26"/>
  <c r="G8" i="26" s="1"/>
  <c r="N7" i="26"/>
  <c r="O7" i="26" s="1"/>
  <c r="J7" i="26"/>
  <c r="K7" i="26" s="1"/>
  <c r="F7" i="26"/>
  <c r="G7" i="26" s="1"/>
  <c r="N6" i="26"/>
  <c r="O6" i="26" s="1"/>
  <c r="J6" i="26"/>
  <c r="K6" i="26" s="1"/>
  <c r="F6" i="26"/>
  <c r="G6" i="26" s="1"/>
  <c r="N5" i="26"/>
  <c r="O5" i="26" s="1"/>
  <c r="J5" i="26"/>
  <c r="K5" i="26" s="1"/>
  <c r="F5" i="26"/>
  <c r="G5" i="26" s="1"/>
  <c r="H145" i="25" l="1"/>
  <c r="H74" i="24"/>
  <c r="H141" i="24"/>
  <c r="H155" i="13"/>
  <c r="D83" i="4"/>
  <c r="G24" i="4"/>
  <c r="H143" i="13"/>
  <c r="H124" i="13"/>
  <c r="H109" i="13"/>
  <c r="H81" i="13"/>
  <c r="H45" i="13"/>
  <c r="D29" i="22"/>
  <c r="F155" i="20"/>
  <c r="F143" i="20"/>
  <c r="F124" i="20"/>
  <c r="F109" i="20"/>
  <c r="F81" i="20"/>
  <c r="F45" i="20"/>
  <c r="H133" i="25" l="1"/>
  <c r="H74" i="25"/>
  <c r="H117" i="25"/>
  <c r="H102" i="25"/>
  <c r="H45" i="25"/>
  <c r="H129" i="24"/>
  <c r="H117" i="24"/>
  <c r="H102" i="24"/>
  <c r="H45" i="24"/>
</calcChain>
</file>

<file path=xl/sharedStrings.xml><?xml version="1.0" encoding="utf-8"?>
<sst xmlns="http://schemas.openxmlformats.org/spreadsheetml/2006/main" count="1335" uniqueCount="517">
  <si>
    <t>No</t>
  </si>
  <si>
    <t>Skor</t>
  </si>
  <si>
    <t>Pendidikan</t>
  </si>
  <si>
    <t>Kesehatan</t>
  </si>
  <si>
    <t>Perhubungan</t>
  </si>
  <si>
    <t>Pertanahan</t>
  </si>
  <si>
    <t>Statistik</t>
  </si>
  <si>
    <t>Kearsipan</t>
  </si>
  <si>
    <t>Perpustakaan</t>
  </si>
  <si>
    <t>No.</t>
  </si>
  <si>
    <t>Prioritas Nasional</t>
  </si>
  <si>
    <t>Program Prioritas</t>
  </si>
  <si>
    <r>
      <t xml:space="preserve">0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1</t>
    </r>
  </si>
  <si>
    <t>Pertumbuhan ekonomi (%)</t>
  </si>
  <si>
    <t>Tingkat pengangguran terbuka (%)</t>
  </si>
  <si>
    <t>Pertumbuhan PDB Pertanian</t>
  </si>
  <si>
    <t>Persentase Sasaran PN</t>
  </si>
  <si>
    <t>Persentase Urusan Wajib</t>
  </si>
  <si>
    <r>
      <t>Urusan Wajib Pemerintah</t>
    </r>
    <r>
      <rPr>
        <sz val="10"/>
        <color theme="1"/>
        <rFont val="Calibri"/>
        <family val="2"/>
        <scheme val="minor"/>
      </rPr>
      <t xml:space="preserve">
UU 23/2014 dan Permendagri 86/2017</t>
    </r>
  </si>
  <si>
    <t>Pekerjaan Umum dan Penataan Ruang</t>
  </si>
  <si>
    <t>Perumahan Rakyat dan Kawasan Permukiman</t>
  </si>
  <si>
    <t>Ketenteraman, Ketertiban Umum dan Perlindungan Masyarakat</t>
  </si>
  <si>
    <t>Sosial</t>
  </si>
  <si>
    <t>Tenaga Kerja</t>
  </si>
  <si>
    <t>Pemberdayaan Perempuan dan Perlindungan Anak</t>
  </si>
  <si>
    <t>Pangan</t>
  </si>
  <si>
    <t>Lingkungan Hidup</t>
  </si>
  <si>
    <t>Administrasi Kependudukan dan Pencatatan Sipil</t>
  </si>
  <si>
    <t>Pemberdayaan Masyarakat dan Desa</t>
  </si>
  <si>
    <t>Pengendalian Penduduk dan Keluarga Berencana</t>
  </si>
  <si>
    <t>Komunikasi dan Informatika</t>
  </si>
  <si>
    <t>Koperasi, Usaha Kecil, dan Menengah</t>
  </si>
  <si>
    <t>Penanaman Modal</t>
  </si>
  <si>
    <t>Kepemudaan dan Olah Raga</t>
  </si>
  <si>
    <t>Persandian</t>
  </si>
  <si>
    <t>Kebudayaan</t>
  </si>
  <si>
    <t>Tingkat kemiskinan (%)</t>
  </si>
  <si>
    <t xml:space="preserve">Rasio Gini (indeks) </t>
  </si>
  <si>
    <t>Indeks pembangunan manusia (IPM) (nilai)</t>
  </si>
  <si>
    <t>PN 1 Memperkuat Ketahanan Ekonomi untuk Pertumbuhan yang Berkualitas dan Berkeadilan</t>
  </si>
  <si>
    <t>Rasio kewirausahaan nasional</t>
  </si>
  <si>
    <t>Penyediaan lapangan kerja per tahun</t>
  </si>
  <si>
    <t>Pertumbuhan investasi (PMTB)</t>
  </si>
  <si>
    <t>Pertumbuhan ekspor industri pengolahan</t>
  </si>
  <si>
    <t>Pertumbuhan ekspor riil barang dan jasa</t>
  </si>
  <si>
    <t>Rasio perpajakan terhadap PDB</t>
  </si>
  <si>
    <t>PN 2 Mengembangkan Wilayah untuk Mengurangi Kesenjangan dan Menjamin Pemerataan</t>
  </si>
  <si>
    <t>PN 3 Meningkatkan Sumber Daya Manusia Berkualitas dan Berdaya Saing</t>
  </si>
  <si>
    <t>Persentase cakupan kepemilikan Nomor Induk Kependudukan (NIK)</t>
  </si>
  <si>
    <t>Proporsi penduduk yang tercakup dalam program jaminan sosial</t>
  </si>
  <si>
    <t>Proporsi rumah tangga miskin dan rentan yang memperoleh bantuan sosial pemerintah</t>
  </si>
  <si>
    <t>Angka Kematian Ibu (AKI)</t>
  </si>
  <si>
    <r>
      <t>Angka Kelahiran Total (</t>
    </r>
    <r>
      <rPr>
        <i/>
        <sz val="12"/>
        <color theme="1"/>
        <rFont val="Calibri"/>
        <family val="2"/>
        <scheme val="minor"/>
      </rPr>
      <t>Total Fertility Rate</t>
    </r>
    <r>
      <rPr>
        <sz val="12"/>
        <color theme="1"/>
        <rFont val="Calibri"/>
        <family val="2"/>
        <scheme val="minor"/>
      </rPr>
      <t>/TFR)</t>
    </r>
  </si>
  <si>
    <t>Rata-rata lama sekolah penduduk usia 15 tahun ke atas</t>
  </si>
  <si>
    <t>Harapan lama sekolah</t>
  </si>
  <si>
    <t>Indeks Pembangunan Gender (IPG)</t>
  </si>
  <si>
    <t>Persentase angkatan kerja berpendidikan menengah ke atas</t>
  </si>
  <si>
    <t>PN 4 Revolusi Mental dan Pembangunan Kebudayaan</t>
  </si>
  <si>
    <t>Indeks Pembangunan Kebudayaan</t>
  </si>
  <si>
    <t>Indeks Kerukunan Umat Beragama</t>
  </si>
  <si>
    <t>Indeks Pembangunan Keluarga</t>
  </si>
  <si>
    <t>Nilai Budaya Literasi</t>
  </si>
  <si>
    <t>PN 5 Memperkuat Infrastruktur untuk Mendukung Pengembangan Ekonomi dan Pelayanan Dasar</t>
  </si>
  <si>
    <t>Rumah Tangga yang menempati hunian layak dan terjangkau</t>
  </si>
  <si>
    <t xml:space="preserve">Persentase luas daerah irigasi premium yang dimodernisasi </t>
  </si>
  <si>
    <t>Persentase pemenuhan kebutuhan air baku</t>
  </si>
  <si>
    <t>Rasio elektrifikasi</t>
  </si>
  <si>
    <t>Rata-rata pemenuhan kebutuhan (konsumsi) listrik</t>
  </si>
  <si>
    <t>PN 6 Membangun Lingkungan Hidup, Meningkatan Ketahanan Bencana, dan Perubahan Iklim</t>
  </si>
  <si>
    <t>Indeks Kualitas Lingkungan Hidup (IKLH)</t>
  </si>
  <si>
    <t>Persentase penurunan emisi GRK</t>
  </si>
  <si>
    <t>Memperkuat Ketahanan Ekonomi untuk Pertumbuhan yang Berkualitas dan Berkeadilan</t>
  </si>
  <si>
    <t>Pemenuhan kebutuhan energi dengan mengutamakan peningkatan Energi Baru Terbarukan (EBT)</t>
  </si>
  <si>
    <t>Peningkatan ketersediaan, akses dan kualitas konsumsi pangan</t>
  </si>
  <si>
    <t>Peningkatan pengelolaan kemaritiman, perikanan dan kelautan</t>
  </si>
  <si>
    <t>Penguatan kewirausahaan, usaha mikro, kecil menengan (UMKM), dan koperasi</t>
  </si>
  <si>
    <t>Peningkatan ekspor bernilai tambah tinggi dan penguatan tingkat kandungan dalam negeri (TKDN)</t>
  </si>
  <si>
    <t>Penguatan pilar pertumbuhan dan daya saing ekonomi</t>
  </si>
  <si>
    <t>Membangun Wilayah untuk Mengurangi Kesenjangan dan Menjamin Pemerataan</t>
  </si>
  <si>
    <t>Meningkatkan Sumber Daya Manusia Berkualitas dan Berdaya Saing</t>
  </si>
  <si>
    <t>Penguatan pelaksanaan perlindungan sosial</t>
  </si>
  <si>
    <t>Peningkatan akses dan mutu pelayanan kesehatan</t>
  </si>
  <si>
    <t>Peningkatan pemerataan layanan Pendidikan berkualitas</t>
  </si>
  <si>
    <t>Peningkatan kualitas anak, perempuan, dan pemuda</t>
  </si>
  <si>
    <t>Pengentasan kemiskinan</t>
  </si>
  <si>
    <t>Peningkatan produktivitas dan daya saing</t>
  </si>
  <si>
    <t>Revolusi Mental dan Pembangunan Kebudayaan</t>
  </si>
  <si>
    <t>Revolusi mental dan pembinaan ideologi pancasila untuk memperkukuh ketahanan sbudaya bangsa dan membentuk mentalitas bangsa yang maju, modern, dan berkarakter</t>
  </si>
  <si>
    <t>Peningkatan budaya literasi, inovasi dan kreativitas bagi terwujudnya masyarakat berpengetahuan dan berkarakter</t>
  </si>
  <si>
    <t>Memperkuat Infrastruktur untuk mendukung Pengembangan Ekonomi dan Pelayanan Dasar</t>
  </si>
  <si>
    <t>Infrastruktur pelayanan dasar</t>
  </si>
  <si>
    <t>Infrastruktur ekonomi</t>
  </si>
  <si>
    <t>Transformasi digital</t>
  </si>
  <si>
    <t>Membangun Lingkungan Hidup, Meningkatkan Ketahanan Bencana, dan Perubahan Iklim</t>
  </si>
  <si>
    <t>Peningkatan kualitas lingkungan hidup</t>
  </si>
  <si>
    <t>Peningkatan ketahanan bencana dan iklim</t>
  </si>
  <si>
    <t>Pembangunan rendah karbon</t>
  </si>
  <si>
    <t>Peningkatan kuantitas / ketahanan air untuk mendukung pertumbuhan ekonomi</t>
  </si>
  <si>
    <t>Akselerasi pengembangan pembangkit energi terbarukan</t>
  </si>
  <si>
    <t>Penyediaan air untuk pertanian</t>
  </si>
  <si>
    <t>Penyediaan air baku untuk kawasan prioritas</t>
  </si>
  <si>
    <t>Pemeliharaan, pemulihan dan konservasi sumber daya air dan ekosistemnya termasuk revitalisasi danau dan infrastruktur hijau</t>
  </si>
  <si>
    <t>Pengembangan waduk multiguna</t>
  </si>
  <si>
    <t>Peningkatan kualitas konsumsi, keamanan, fortifikasi dan biofortifikasi pangan</t>
  </si>
  <si>
    <t>Peningkatan produktivitas, kesejahteraan sumber daya manusia (SDM) pertanian, perikanan dan kepastian pasar</t>
  </si>
  <si>
    <t>Peningkatan keberlanjutan produktivitas sumber daya pertanian dan digitalisasi pertanian</t>
  </si>
  <si>
    <t>Peningkatan tata kelola sistem pangan nasional</t>
  </si>
  <si>
    <t>Peningkatan produksi, produktivitas, standarisasi mutu dan nilai tambah produk kelautan dan perikanan</t>
  </si>
  <si>
    <t>Peningkatan fasilitasi usaha, pembiyaan, dan akses perlindungan usaha kelautan dan perikanan skala kecil serta akses terhadap pengelolaan sumber daya</t>
  </si>
  <si>
    <t>Peningkatan kemitraan usaha antara usaha mikro kecil dan usaha menengah besar</t>
  </si>
  <si>
    <t>Peningkatan kapasitas usaha dan akses pembiayaan bagi wirausaha</t>
  </si>
  <si>
    <t>Peningkatan kapasitas, jangkauan, dan inovasi koperasi</t>
  </si>
  <si>
    <r>
      <t xml:space="preserve">Peningkatan penciptaan </t>
    </r>
    <r>
      <rPr>
        <i/>
        <sz val="12"/>
        <color theme="1"/>
        <rFont val="Calibri"/>
        <family val="2"/>
        <scheme val="minor"/>
      </rPr>
      <t xml:space="preserve">start-up </t>
    </r>
    <r>
      <rPr>
        <sz val="12"/>
        <color theme="1"/>
        <rFont val="Calibri"/>
        <family val="2"/>
        <scheme val="minor"/>
      </rPr>
      <t>dan peluang usaha</t>
    </r>
  </si>
  <si>
    <t>Peningkatan nilai tambah usaha sosial</t>
  </si>
  <si>
    <t>Peningkatan industri pengolahan berbasis pertanian, kemaritiman, dan non agro yang terintegrasi hulu-hilir</t>
  </si>
  <si>
    <t>Peningkatan daya saing destinasi dan industri pengolahan pariwisata, termasuk wisata alam, yang didukung penguatan rantai pasok</t>
  </si>
  <si>
    <t>Peningkatan nilai tambah dan daya saing produk dan usaha kreatif dan digital</t>
  </si>
  <si>
    <t>Perbaikan iklim usaha dan peningkatan investasi, termasuk reformasi ketenagakerjaan</t>
  </si>
  <si>
    <t>Peningkatan diversifikasi, nilai tambah, dan daya saing produk ekspor dan jasa</t>
  </si>
  <si>
    <t>Peningkatan akses dan pendalaman pasar ekspor</t>
  </si>
  <si>
    <t>Pengelolaan impor</t>
  </si>
  <si>
    <t>Peningkatan kandungan dan penggunaan produk dalam negeri termasuk melalui pengadaan pemerintah yang efektif</t>
  </si>
  <si>
    <t>Peningkatan partisipasi dalam jaringan produksi global</t>
  </si>
  <si>
    <t>Peningkatan pendalaman sektor keuangan</t>
  </si>
  <si>
    <t>Optimalisasi pemanfaatan teknologi digital dan industri 4.0</t>
  </si>
  <si>
    <t>Peningkatan sistem logistik dan stabilitas harga</t>
  </si>
  <si>
    <t>Peningkatan penerapan praktik berkelanjutan di industri pengolahan dan pariwisata</t>
  </si>
  <si>
    <t>Pengembangan sektor unggulan</t>
  </si>
  <si>
    <t>Pengembangan Kawasan strategis</t>
  </si>
  <si>
    <t>Kelembagaan dan keuangan daerah</t>
  </si>
  <si>
    <t>Percepatan cakupan administrasi kependudukan</t>
  </si>
  <si>
    <t>Integrasi sistem administrasi kependudukan</t>
  </si>
  <si>
    <t>Pemaduan dan sinkronisasi kebijakan pengendalian penduduk</t>
  </si>
  <si>
    <t>Sistem jaminan sosial nasional</t>
  </si>
  <si>
    <t>Bantuan sosial dan subsidi tepat sasaran</t>
  </si>
  <si>
    <t>Perlindungan sosial adaptif</t>
  </si>
  <si>
    <t>Kesejahteraan sosial</t>
  </si>
  <si>
    <t>Peningkatan kesehatan ibu, anak, keluarga berencana (KB), dan kesehatan reproduksi</t>
  </si>
  <si>
    <t>Percepatan perbaikan gizi masyarakat</t>
  </si>
  <si>
    <t>Peningkatan pengendalian penyakit</t>
  </si>
  <si>
    <t>Penguatan Gerakan Masyarakat Hidup Sehat (Germas)</t>
  </si>
  <si>
    <t>Penguatan sistem kesehatan dan pengawasan obat dan makanan</t>
  </si>
  <si>
    <t>Peningkatan kualitas pengajaran dan pembelajaran</t>
  </si>
  <si>
    <t>Peningkatan pengelolaan dan penempatan pendidik dan tenaga kependidikan</t>
  </si>
  <si>
    <t>Penjaminan mutu Pendidikan</t>
  </si>
  <si>
    <t>Peningkatan tata kelola pendidikan</t>
  </si>
  <si>
    <t>Pemenuhan hak dan perlindungan anak</t>
  </si>
  <si>
    <t>Peningkatan kesetaraan gender, pemberdayaan dan perlindungan perempuan</t>
  </si>
  <si>
    <t>Kualitas pemuda</t>
  </si>
  <si>
    <t>Akselerasi penguatan ekonomi keluarga</t>
  </si>
  <si>
    <t>Keperantaraan usaha dan dampak sosial</t>
  </si>
  <si>
    <t>Reformasi agraria</t>
  </si>
  <si>
    <t>Perhutanan sosial</t>
  </si>
  <si>
    <t>Pendidikan dan pelatihan vokasi berbasis kerjasama industri</t>
  </si>
  <si>
    <t>Revolusi mental dalam sistem pendidikan untuk memperkuat nilai integritas, etos kerja, gotong royong, dan budi pekerti</t>
  </si>
  <si>
    <t>Revolusi mental dalam sistem sosial untuk memperkuat ketahanan, kualitas dan peran keluarga dan masyarakat dalam pembentukan karakter</t>
  </si>
  <si>
    <t>Pembinaan ideologi pancasila, pendidikan kewarganegaraan, wawasan kebangsaan dan bela negara untuk menumbuhkan jiwa nasionalisme dan patriotisme</t>
  </si>
  <si>
    <t>Revitalisasi dan aktualisasi nilai budaya dan kearifan lokal</t>
  </si>
  <si>
    <t>Pengembangan dan pemanfaatan kekayaan budaya untuk memperkuat karakter bangsa dan kesejahteraan rakyat</t>
  </si>
  <si>
    <t>Perlindungan hak kebudayaan dan ekspresi budaya untuk memeprkuat kebuadayaan yang inklusif</t>
  </si>
  <si>
    <t>Pengembangan tata kelola pembangunan kebudayaan</t>
  </si>
  <si>
    <t>Peningkatan budaya literasi</t>
  </si>
  <si>
    <t>Pengembangan, pembinaan, dan perlindungan Bahasa Indonesia, bahasa dan aksara daerah serta sastra</t>
  </si>
  <si>
    <t>Pengembangan budaya iptek, inovasi, kreativitas, dan daya cipta</t>
  </si>
  <si>
    <t>Penguatan institusi sosial penggerak literasi dan inovasi</t>
  </si>
  <si>
    <t>Penyediaan akses air minum dan sanitasi layak dan aman</t>
  </si>
  <si>
    <t>Keselamatan dan keamanan transportasi</t>
  </si>
  <si>
    <r>
      <t xml:space="preserve">Waduk </t>
    </r>
    <r>
      <rPr>
        <i/>
        <sz val="12"/>
        <color theme="1"/>
        <rFont val="Calibri"/>
        <family val="2"/>
        <scheme val="minor"/>
      </rPr>
      <t xml:space="preserve">multipurpose </t>
    </r>
    <r>
      <rPr>
        <sz val="12"/>
        <color theme="1"/>
        <rFont val="Calibri"/>
        <family val="2"/>
        <scheme val="minor"/>
      </rPr>
      <t>dan modernisasi irigasi</t>
    </r>
  </si>
  <si>
    <t>Konektivitas jalan</t>
  </si>
  <si>
    <t>Konektivitas darat</t>
  </si>
  <si>
    <r>
      <t xml:space="preserve">Energi dan ketenagalistrikan
</t>
    </r>
    <r>
      <rPr>
        <b/>
        <sz val="12"/>
        <color rgb="FFFF0000"/>
        <rFont val="Calibri"/>
        <family val="2"/>
        <scheme val="minor"/>
      </rPr>
      <t>(khusus penilaian provinsi)</t>
    </r>
  </si>
  <si>
    <r>
      <t xml:space="preserve">Infrastruktur perkotaan
</t>
    </r>
    <r>
      <rPr>
        <b/>
        <sz val="12"/>
        <color rgb="FFFF0000"/>
        <rFont val="Calibri"/>
        <family val="2"/>
        <scheme val="minor"/>
      </rPr>
      <t>(khusus penilaian provinsi dan kota)</t>
    </r>
  </si>
  <si>
    <t>Transportasi perkotaan</t>
  </si>
  <si>
    <t>Infrastruktur dan ekosistem TIK perkotaan</t>
  </si>
  <si>
    <t>Penyediaan akses air minum dan sanitasi layak dan aman di perkotaan</t>
  </si>
  <si>
    <t>Penyediaan akses perumahan dan permukiman layak, aman dan terjangkau di perkotaan</t>
  </si>
  <si>
    <t>Keberlanjutan penyediaan energi dan ketenagalistrikan</t>
  </si>
  <si>
    <t>Akses dan keterjangkauan energi dan ketenagalistrikan</t>
  </si>
  <si>
    <t>Kecukupan penyediaan energi dan tenaga listrik</t>
  </si>
  <si>
    <t>Penuntasan infrastruktur TIK</t>
  </si>
  <si>
    <t>Pemanfaatan infrastruktur TIK</t>
  </si>
  <si>
    <t>Fasilitas pendukung transformasi digital</t>
  </si>
  <si>
    <t>Pencegahan pencemaran dan kerusakan sumber daya alam dan lingkungan hidup</t>
  </si>
  <si>
    <t>Penanggulangan pencemaran dan kerusakan sumber daya alam dan lingkungan hidup</t>
  </si>
  <si>
    <t>Pemulihan pencemaran dan kerusakan sumber daya alam dan lingkungan hidup</t>
  </si>
  <si>
    <t>Penguatan kelembagaan dan penegakan hukum di bidang sumber daya alam dan lingkungan hidup</t>
  </si>
  <si>
    <t>Penanggulangan bencana</t>
  </si>
  <si>
    <t>Peningkatan ketahanan iklim</t>
  </si>
  <si>
    <t>Pembangunan energi berkelanjutan</t>
  </si>
  <si>
    <t>Pengelolaan limbah</t>
  </si>
  <si>
    <t>Pengembangan industri hijau</t>
  </si>
  <si>
    <t>Pemulihan lahan berkelanjutan</t>
  </si>
  <si>
    <t>Peningkatan pasokan bahan bakar nabati</t>
  </si>
  <si>
    <t>Penurunan rasio fatalitas kecelakaan jalan per 10.000 kendaraan terhadap angka dasar tahun 2010</t>
  </si>
  <si>
    <t>Meningkatkan pemajuan dan pelestarian kebudayaan untuk memperkuat karakter dan memperteguh jati diri bangsa, meningkatkan kesejahteraan rakyat, dan memengaruhi arah perkembangan peradaban dunia</t>
  </si>
  <si>
    <t>Indikator</t>
  </si>
  <si>
    <t>Kapasitas Terpasang Tambahan Pembangkit EBT</t>
  </si>
  <si>
    <t>Jumlah Pemanfaatan biofuel untuk Domestik</t>
  </si>
  <si>
    <t>01 - Alokasi batu bara untuk Kepentingan dalam Negeri (DMO) yang direncanakan
02 - Persentase Pemanfaatan Gas Bumi Domestik</t>
  </si>
  <si>
    <t>01 - Intensitas Energi Primer
02 - Penurunan Intensitas Energi Final</t>
  </si>
  <si>
    <t>Luas lahan beririgasi untuk komoditas padi dan nonpadi</t>
  </si>
  <si>
    <t>Jumlah debit air baku untuk kebutuhan domestik, industri, dan kawasan unggulan</t>
  </si>
  <si>
    <t>Peningkatan tutupan hutan</t>
  </si>
  <si>
    <t>01 - Penggunaan Benih Bersertifikat
02 - Ketersediaan Beras
03 - Ketersediaan Protein Hewani
04 - Produksi jagung
05 - Produksi daging
06 - Produksi umbi-umbian
07 - Produksi sayuran
08 - Produksi buah-buahan</t>
  </si>
  <si>
    <t>01 - Teknologi yang diterapkan oleh petani
02 - Nilai tambah per tenaga kerja pertanian</t>
  </si>
  <si>
    <t>Global food security index</t>
  </si>
  <si>
    <t>01 - Jumlah pendanaan pelaku usaha kelautan dan perikanan skala kecil
02 - Nilai Tukar Pembudidaya Ikan (NTPi)</t>
  </si>
  <si>
    <t>Jumlah koperasi modern yang dikembangkan</t>
  </si>
  <si>
    <t>Kontribusi usaha sosial</t>
  </si>
  <si>
    <t>01 - Pertumbuhan PDB Perkebunan
02 - Pertumbuhan PDB Hortikultura
03 - Pertumbuhan PDB Subsektor industri makanan dan minuman</t>
  </si>
  <si>
    <t>01 - Pertumbuhan PDB ekonomi kreatif
02 - Pertumbuhan PDB informasi dan komunikasi</t>
  </si>
  <si>
    <t>01 - Kontribusi PMDN terhadap total realisasi PMA dan PMDN
02 - Kontribusi realisasi investasi luar Jawa</t>
  </si>
  <si>
    <t>Pengembangan industri halal</t>
  </si>
  <si>
    <t>Jumlah sektor industri halal yang difasilitasi</t>
  </si>
  <si>
    <t>01 - Jumlah negara tujuan ekspor
02 - Pangsa pasar ekspor produk Indonesia di kawasan Afrika, Amerika Selatan, dan Eropa Timur
03 - Pangsa pasar ekspor produk Indonesia di pasar tradisional</t>
  </si>
  <si>
    <t>Tingkat Kandungan Dalam Negeri (TKDN) (Rerata Tertimbang)</t>
  </si>
  <si>
    <t>Produk tersertifikasi TKDN &gt; 25% yang masih berlaku</t>
  </si>
  <si>
    <t>Jumlah kesepakatan industri dalam jaringan produksi global</t>
  </si>
  <si>
    <t>01 - Rasio Kredit/PDB
02 - Jumlah mesin ATM per 100.000 penduduk dewasa
03 - Jumlah Kantor Layanan Bank per 100.000 Penduduk Dewasa
04 - Skema Pembiayaan Berbasis HKI</t>
  </si>
  <si>
    <t>01 - Kontribusi ekonomi digital
02 - Nilai transaksi e-commerce</t>
  </si>
  <si>
    <t xml:space="preserve">Pembangunan wilayah Sumatera  </t>
  </si>
  <si>
    <t>Pembangunan Wilayah Jawa-Bali</t>
  </si>
  <si>
    <t>Pembangunan Wilayah Nusa Tenggara</t>
  </si>
  <si>
    <t>Pembangunan Wilayah Kalimantan</t>
  </si>
  <si>
    <t>Pembangunan Wilayah Sulawesi</t>
  </si>
  <si>
    <t>Pembangunan Wilayah Maluku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</si>
  <si>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
07 - Kawasan Perdagangan Bebas dan Pelabuhan Bebas (KPBPB)</t>
  </si>
  <si>
    <t>01 - Skor Indeks Kota Berkelanjutan/IKB Kota Banda Aceh (Angka perhitungan sementara)
02 - Skor Indeks Kota Berkelanjutan/IKB Kota Sabang (Angka perhitungan sementara)
03 - Skor Indeks Kota Berkelanjutan/IKB Kota Lhokseumawe (Angka perhitungan sementara)
04 - Skor Indeks Kota Berkelanjutan/IKB Kota Langsa (Angka perhitungan sementara)
05 - Skor Indeks Kota Berkelanjutan/IKB WM Medan (Angka perhitungan sementara)
06 - Skor Indeks Kota Berkelanjutan/IKB Kota Sibolga (Angka perhitungan sementara)
07 - Skor Indeks Kota Berkelanjutan/IKB Kota Pematangsiantar (Angka perhitungan sementara)
08 - Skor Indeks Kota Berkelanjutan/IKB Kota Gunungsitoli (Angka perhitungan sementara)
09 - Skor Indeks Kota Berkelanjutan/IKB Kota Padang (Angka perhitungan sementara)
10 - Skor Indeks Kota Berkelanjutan/IKB Kota Solok (Angka perhitungan sementara)
11 - Skor Indeks Kota Berkelanjutan/IKB Kota Bukittinggi (Angka perhitungan sementara)
12 - Skor Indeks Kota Berkelanjutan/IKB Kota Dumai (Angka perhitungan sementara)
13 - Skor Indeks Kota Berkelanjutan/IKB Kota Pekanbaru (Angka perhitungan sementara)
14 - Skor Indeks Kota Berkelanjutan/IKB Kota Jambi (Angka perhitungan sementara)
15 - Skor Indeks Kota Berkelanjutan/IKB WM Palembang (Angka perhitungan sementara)
16 - Skor Indeks Kota Berkelanjutan/IKB Kota Prabumulih (Angka perhitungan sementara)
17 - Skor Indeks Kota Berkelanjutan/IKB Kota Lubuklinggau (Angka perhitungan sementara)
18 - Skor Indeks Kota Berkelanjutan/IKB Kota Bengkulu (Angka perhitungan sementara)
19 - Skor Indeks Kota Berkelanjutan/IKB Kota Bandar Lampung (Angka perhitungan sementara)
20 - Skor Indeks Kota Berkelanjutan/IKB Kota Pangkal Pinang (Angka perhitungan sementara)
21 - Skor Indeks Kota Berkelanjutan/IKB Kota Tanjungpinang (Angka perhitungan sementara)
22 - Skor Indeks Kota Berkelanjutan/IKB Kota Batam (Angka perhitungan sementara)
01 - Jumlah kota besar, sedang, kecil yang dikembangkan sebagai PKN/PKW
01 - Jumlah WM di luar Jawa yang direncanakan
01 - Jumlah WM di luar Jawa yang dikembangkan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</si>
  <si>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Cakupan peta RBI skala 1:5.000
02 - Jumlah kesepakatan teknis batas wilayah administrasi desa/kelurahan yang dihasilkan
03 - Jumlah luasan data geospasial dasar skala 1:5.000 yang diakuisisi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</si>
  <si>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</si>
  <si>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Cengkeh
06 - Persentase peningkatan produksi komoditas unggulan per tahun - Perikanan Tangkap
07 - Persentase peningkatan produksi komoditas unggulan per tahun - Perikanan Budidaya
08 - Persentase peningkatan produksi komoditas unggulan per tahun - Garam
09 - Persentase peningkatan produksi komoditas unggulan per tahun - Lada
10 - Persentase peningkatan produksi komoditas unggulan per tahun - Pala</t>
  </si>
  <si>
    <t>01 - Skor Indeks Kota Berkelanjutan/IKB WM Jakarta (Angka perhitungan sementara)
02 - Skor Indeks Kota Berkelanjutan/IKB WM Bandung (Angka perhitungan sementara)
03 - Skor Indeks Kota Berkelanjutan/IKB Kota Sukabumi (Angka perhitungan sementara)
04 - Skor Indeks Kota Berkelanjutan/IKB Kota Cirebon (Angka perhitungan sementara)
05 - Skor Indeks Kota Berkelanjutan/IKB WM Semarang (Angka perhitungan sementara)
06 - Skor Indeks Kota Berkelanjutan/IKB Kota Magelang (Angka perhitungan sementara)
07 - Skor Indeks Kota Berkelanjutan/IKB Kota Surakarta (Angka perhitungan sementara)
08 - Skor Indeks Kota Berkelanjutan/IKB Kota Pekalongan (Angka perhitungan sementara)
09 - Skor Indeks Kota Berkelanjutan/IKB Kota Tegal (Angka perhitungan sementara)
10 - Skor Indeks Kota Berkelanjutan/IKB Kota Yogyakarta (Angka perhitungan sementara)
11 - Skor Indeks Kota Berkelanjutan/IKB WM Surabaya (Angka perhitungan sementara)
12 - Skor Indeks Kota Berkelanjutan/IKB Kota Kediri (Angka perhitungan sementara)
13 - Skor Indeks Kota Berkelanjutan/IKB Kota Malang (Angka perhitungan sementara)
14 - Skor Indeks Kota Berkelanjutan/IKB Kota Probolinggo (Angka perhitungan sementara)
15 - Skor Indeks Kota Berkelanjutan/IKB Kota Pasuruan (Angka perhitungan sementara)
16 - Skor Indeks Kota Berkelanjutan/IKB Kota Batu (Angka perhitungan sementara)
17 - Skor Indeks Kota Berkelanjutan/IKB Kota Baru Maja (Angka perhitungan sementara)
18 - Skor Indeks Kota Berkelanjutan/IKB Kota Cilegon (Angka perhitungan sementara)
19 - Skor Indeks Kota Berkelanjutan/IKB Kota Serang (Angka perhitungan sementara)
20 - Skor Indeks Kota Berkelanjutan/IKB WM Denpasar (Angka perhitungan sementara)
01 - Jumlah WM di Jawa yang ditingkatkan kualitasnya
01 - Jumlah kota besar, sedang, kecil yang dikembangkan sebagai PKN/PKW
01 - Jumlah kota baru yang dibangun
01 - Jumlah WM di luar Jawa yang dikembangkan</t>
  </si>
  <si>
    <t>01 - Rasio pertumbuhan investasi kawasan (KEK/KI/DPP/KPBPB) terhadap wilayah
02 - Jumlah Kawasan pusat pertumbuhan yang difasilitasi dan dikembangkan
03 - Destinasi Pariwisata Prioritas (DPP)
04 - KEK berbasis pariwisata dan industri</t>
  </si>
  <si>
    <t>01 - Skor Indeks Kota Berkelanjutan/IKB Kota Mataram (Angka perhitungan sementara)
02 - Skor Indeks Kota Berkelanjutan/IKB Kota Kupang (Angka perhitungan sementara)
01 - Jumlah kota besar, sedang, kecil yang dikembangkan sebagai PKN/PKW</t>
  </si>
  <si>
    <t>01 - Rasio pertumbuhan investasi kawasan (KEK/KI/DPP/KPBPB) terhadap wilayah
02 - Jumlah kawasan pusat pertumbuhan yang difasilitasi dan dikembangkan
03 - Destinasi Pariwisata Pengembangan dan Revitalisasi
04 - KEK berbasis pariwisata dan industri
05 - KI Prioritas dan KI Pengembangan</t>
  </si>
  <si>
    <t>01 - Skor Indeks Kota Berkelanjutan/IKB Kota Pontianak (Angka perhitungan sementara)
02 - Skor Indeks Kota Berkelanjutan/IKB Kota Singkawang (Angka perhitungan sementara)
03 - Skor Indeks Kota Berkelanjutan/IKB Kota Palangkaraya (Angka perhitungan sementara)
04 - Skor Indeks Kota Berkelanjutan/IKB WM Banjarmasin (Angka perhitungan sementara)
05 - Skor Indeks Kota Berkelanjutan/IKB Ibu Kota Negara (Angka perhitungan sementara)
06 - Skor Indeks Kota Berkelanjutan/IKB Kota Balikpapan (Angka perhitungan sementara)
07 - Skor Indeks Kota Berkelanjutan/IKB Kota Samarinda (Angka perhitungan sementara)
08 - Skor Indeks Kota Berkelanjutan/IKB Kota Baru Tanjung Selor (Angka perhitungan sementara)
09 - Skor Indeks Kota Berkelanjutan/IKB Kota Tarakan (Angka perhitungan sementara)
01 - Jumlah kota besar, sedang, kecil yang dikembangkan sebagai PKN/PKW
01 - Jumlah WM di luar Jawa yang direncanakan
01 - Jumlah WM di luar Jawa yang dikembangkan
01 - Luas area pembangunan Ibu Kota Negara
01 - Jumlah kota baru yang dibangun</t>
  </si>
  <si>
    <t>01 - Skor Indeks Kota Berkelanjutan/IKB WM Manado (Angka perhitungan sementara)
02 - Skor Indeks Kota Berkelanjutan/IKB Kota Palu (Angka perhitungan sementara)
03 - Skor Indeks Kota Berkelanjutan/IKB WM Makassar (Angka perhitungan sementara)
04 - Skor Indeks Kota Berkelanjutan/IKB Kota Parepare (Angka perhitungan sementara)
05 - Skor Indeks Kota Berkelanjutan/IKB Kota Palopo (Angka perhitungan sementara)
06 - Skor Indeks Kota Berkelanjutan/IKB Kota Kendari (Angka perhitungan sementara)
07 - Skor Indeks Kota Berkelanjutan/IKB Kota Gorontalo (Angka perhitungan sementara)
08 - Skor Indeks Kota Berkelanjutan/IKB Mamuju (Angka perhitungan sementara)
01 - Jumlah kota besar, sedang, kecil yang dikembangkan sebagai PKN/PKW
01 - Jumlah WM di luar Jawa yang direncanakan
01 - Jumlah WM di luar Jawa yang dikembangkan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</si>
  <si>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</si>
  <si>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01 - Rasio pertumbuhan investasi kawasan (KEK/KI/DPP/KPBPB) terhadap wilayah
02 - Jumlah Kawasan pusat pertumbuhan yang difasilitasi dan dikembangkan
03 - Destinasi Pariwisata Prioritas (DPP)
04 - KEK berbasis pariwisata dan industri
05 - KI Prioritas dan KI pengembangan</t>
  </si>
  <si>
    <t>01 - Skor Indeks Kota Berkelanjutan/IKB Kota Ambon (Angka perhitungan sementara)
02 - Skor Indeks Kota Berkelanjutan/IKB Kota Tual (Angka perhitungan sementara)
03 - Skor Indeks Kota Berkelanjutan/IKB Kota Ternate (Angka perhitungan sementara)
04 - Skor Indeks Kota Berkelanjutan/IKB Kota Baru Sofifi (Angka perhitungan sementara)
01 - Jumlah kota besar, sedang, kecil yang dikembangkan sebagai PKN/PKW
01 - Jumlah kota baru yang dibangun</t>
  </si>
  <si>
    <t>01 - Skor Indeks Kota Berkelanjutan/IKB Kota Jayapura (Angka perhitungan sementara)
02 - Skor Indeks Kota Berkelanjutan/IKB Kota Baru Sorong (Angka perhitungan sementara)
01 - Jumlah kota besar, sedang, kecil yang dikembangkan sebagai PKN/PKW
01 - Jumlah kota baru yang dibangun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</si>
  <si>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</si>
  <si>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Jumlah Pedoman/Kebijakan/SOP Penyelenggaraan Administrasi Kependudukan yang disusun</t>
  </si>
  <si>
    <t>Jumlah Sistem Informasi Administrasi Kependudukan (SIAK) yang dikembangkan dan diintegrasikan</t>
  </si>
  <si>
    <t>Indeks Kepedulian Terhadap Isu Kependudukan</t>
  </si>
  <si>
    <t>Jumlah kajian penguatan dan harmonisasi peraturan perundangan terkait jaminan sosial</t>
  </si>
  <si>
    <t>01 - Akurasi penyaluran bantuan sosial
02 - Rumah tangga miskin dan rentan dengan akses layanan keuangan
03 - Penyaluran Bantuan keluarga untuk kesehatan dan pendidikan
04 - Penyaluran Bantuan Pangan melalui Kartu Sembako Murah
05 - Penyaluran Bantuan LPG 3 KG
06 - Penyaluran Bantuan listrik daya 450 VA dan 900 VA</t>
  </si>
  <si>
    <t>Penduduk yang memperoleh bantuan sosial bencana dan layanan pencegahan dan kesiapsiagaan bencana</t>
  </si>
  <si>
    <t>01 - Persentase lanjut usia yang memperoleh bantuan kesejahteraan sosial
02 - Persentase penyandang disabilitas yang memperoleh bantuan kesejahteraan sosial
03 - Jumlah kelompok rentan lain yang memperoleh layanan kesejahteraan sosial</t>
  </si>
  <si>
    <t>01 - Persentase imunisasi dasar lengkap pada anak usia 12-23 bulan
02 - Persentase peserta KB aktif Metode Kontrasepsi Jangka Panjang (MKJP)</t>
  </si>
  <si>
    <t>01 - Persentase bayi usia kurang dari 6 bulan mendapat ASI eksklusif
02 - Persentase ibu hamil Kurang Energi Kronis (KEK)</t>
  </si>
  <si>
    <t>01 - Persentase Orang Dengan HIV-AIDS yang menjalani Terapi ARV (ODHA on ART)
02 - Persentase angka keberhasilan pengobatan TBC (TBC Success Rate)
03 - Jumlah kabupaten/kota yang mencapai eliminasi malaria
04 - Persentase kabupaten/kota yang melaksanakan deteksi dini Hepatitis B dan C pada populasi berisiko
05 - Jumlah kabupaten/kota dengan eliminasi kusta
06 - Jumlah kabupaten/kota endemis filariasis yang mencapai eliminasi
07 - Jumlah desa endemis schistosomiasis yang mencapai eliminasi
08 - Jumlah kabupaten/kota yang melakukan deteksi dini faktor risiko Penyakit Tidak Menular (PTM)
09 - Jumlah kabupaten/kota yang menerapkan Kawasan Tanpa Rokok (KTR)</t>
  </si>
  <si>
    <t>Jumlah kabupaten/kota sehat</t>
  </si>
  <si>
    <t>01 - Persentase puskesmas tanpa dokter
02 - Persentase puskesmas dengan jenis tenaga kesehatan sesuai standar
03 - Persentase RSUD kabupaten/kota yang memiliki 4 dokter spesialis dasar dan 3 dokter spesialis lainnya
04 - Persentase fasilitas kesehatan tingkat pertama terakreditasi
05 - Persentase rumah sakit terakreditasi
06 - Persentase puskesmas dengan ketersediaan obat esensial
07 - Jumlah kabupaten/kota yang telah melakukan perbaikan tata kelola pembangunan kesehatan
08 - Persentase obat memenuhi syarat
09 - Persentase makanan memenuhi syarat</t>
  </si>
  <si>
    <t>01 - Persentase satuan pendidikan yang menerapkan kurikulum yang berlaku
02 - Persentase satuan pendidikan yang menggunakan hasil asesmen yang terstandar untuk perbaikan pembelajaran</t>
  </si>
  <si>
    <t>Persentase kab/kota memenuhi SPM pendidikan</t>
  </si>
  <si>
    <t>01 - Indeks Perlindungan Khusus Anak (IPKA)
02 - Indeks Pemenuhan Hak Anak (IPHA)</t>
  </si>
  <si>
    <t>Tingkat Partisipasi Angkatan Kerja (TPAK) Perempuan</t>
  </si>
  <si>
    <t>01 - Jumlah lembaga yang mengembangkan keperantaraan usaha (lembaga)
02 - Jumlah pendamping kelompok masyarakat yang ditingkatkan kapasitasnya (orang)</t>
  </si>
  <si>
    <t>01 - Penurunan Indeks Gini Ketimpangan Pemilikan Tanah
02 - Peningkatan Pendapatan Per Kapita Masyarakat Penerima Reforma Agraria</t>
  </si>
  <si>
    <t>Luas Distribusi Akses Kelola dan Manfaat Kawasan Hutan yang Berkeadilan dan Berkelanjutan bagi Masyarakat (Ha)</t>
  </si>
  <si>
    <t>Persentase satuan pendidikan yang memiliki lingkungan kondusif dalam pembangunan karakter</t>
  </si>
  <si>
    <t>01 - Indeks pengasuhan keluarga yang memiliki remaja
02 - Indeks Kemandirian Ekonomi Keluarga</t>
  </si>
  <si>
    <t>Persentase capaian proyek prioritas pada kegiatan prioritas pembinaan ideologi Pancasila, pendidikan kewarganegaraan, wawasan kebangsaan, dan bela negara untuk menumbuhkan jiwa nasionalisme dan patriotisme</t>
  </si>
  <si>
    <t>Persentase rumah tangga yang menghadiri atau menyelenggarakan upacara adat</t>
  </si>
  <si>
    <t>01 - Rasio ketercukupan koleksi perpustakaan dengan penduduk
02 - Rasio ketercukupan tenaga perpustakaan dengan penduduk
03 - Persentase peningkatan perpustakaan sesuai standar</t>
  </si>
  <si>
    <t>01 - Jumlah Hunian Baru Layak Huni yang Terbangun melalui peran pemerintah
02 - Jumlah Rumah Tangga yang Menerima Fasilitas Pembiayaan Perumahan termasuk SMF dan TAPERA
03 - Jumlah Rumah Tangga Berpendapatan Rendah yang Menerima Bantuan/Subsidi Pembiayaan Perumahan berupa Bantuan Uang Muka dan Fasilitas Likuiditas Pembiayaan Perumahan (FLPP)
04 - Jumlah Peningkatan Kualitas Hunian melalui Peran Pemerintah
05 - Jumlah luas kawasan permukiman kumuh yang ditangani secara terpadu
06 - Jumlah kabupaten/kota yang mengembangkan iklim kondusif perumahan melalui reformasi perizinan dan administrasi pertanahan
07 - Jumlah kabupaten/kota yang mengimplementasikan pemenuhan standar keandalan bangunan</t>
  </si>
  <si>
    <t>01 - Jumlah angkutan massal berbasis rel yang dibangun (kota)
02 - Jumlah angkutan umum perkotaan berbasis jalan yang dibangun (kota)</t>
  </si>
  <si>
    <t>Persentase rumah tangga terlayani jaringan internet akses tetap pitalebar terhadap total rumah tangga</t>
  </si>
  <si>
    <t>Jumlah kawasan perkotaan prioritas dengan penyediaan dan penyelenggaraan akses air minum dan air limbah yang aman dan andal</t>
  </si>
  <si>
    <t>Jumlah kawasan di permukiman kumuh perkotaan yang ditangani melalui peremajaan</t>
  </si>
  <si>
    <t>01 - Susut jaringan
02 - Porsi Kapasitas Terpasang Pembangkit EBT Terhadap Total Pembangkit</t>
  </si>
  <si>
    <t>01 - Penambahan Pelanggan Baru
02 - Jumlah Penyediaan Gas</t>
  </si>
  <si>
    <t>01 - Jumlah Cadangan Operasional BBM
02 - System Average Interruption Duration Index (SAIDI)
01 - Panjang Ruas Pipa Transmisi dan Distribusi Gas Bumi yang Difasilitasi (kumulatif)</t>
  </si>
  <si>
    <t>01 - Persentase desa berpenduduk yang mendapatkan akses jaringan mobile broadband
02 - Persentase kecamatan yang terjangkau infrastruktur jaringan serat optik
03 - Persentase rasio harga layanan fixed broadband terhadap pendapatan per kapita (pada kecepatan up to 30 Mbps)
04 - Persentase rasio harga layanan mobile broadband terhadap pendapatan per kapita (dilihat dari rata-rata kuota 1 GB)
05 - Persentase populasi yang terlayani penyiaran radio publik
06 - Persentase jangkauan populasi penyiaran TV digital</t>
  </si>
  <si>
    <t>01 - Jumlah lokasi pemantauan kualitas lingkungan
02 - Jumlah usaha dan/atau kegiatan yang terpantau memenuhi baku mutu lingkungan hidup
03 - Luas area dengan nilai konservasi tinggi yang dipertahankan secara nasional
04 - Persentase penurunan luas kebakaran hutan dan lahan di provinsi rawan kebakaran hutan dan lahan dari baseline
05 - Luas kawasan konservasi
06 - Luas kawasan konservasi perairan
07 - Akurasi Informasi meteorologi
08 - Akurasi Informasi klimatologi</t>
  </si>
  <si>
    <t>01 - Jumlah sampah yang terkelola secara nasional
02 - Persentase penurunan sampah yang terbuang ke laut dari baseline
03 - Jumlah limbah B3 yang terkelola
04 - Persentase penurunan beban pencemaran yang dibuang ke badan air pada 15 DAS prioritas dari baseline 4.546.946,30 kg BOD/hari</t>
  </si>
  <si>
    <t>01 - Luas lahan gambut terdegradasi yang dipulihkan dan difasilitasi restorasi gambut
02 - Jumlah lahan terkontaminasi limbah B3 yang dipulihkan secara nasional
03 - Jumlah kawasan pesisir dan pulau-pulau kecil rusak yang dipulihkan
04 - Jumlah spesies TSL terancam punah yang ditingkatkan populasinya</t>
  </si>
  <si>
    <t>01 - Persentase pemegang izin yang taat terhadap peraturan terkait bidang lingkungan hidup dan kehutanan
02 - Jumlah kasus pidana dan perdata lingkungan hidup dan kehutanan yang ditangani
03 - Jumlah luas hutan yang diamankan dari gangguan dan ancaman
04 - Jumlah daerah yang memiliki Perencanaan, Perlindungan dan Pengelolaan Lingkungan Hidup</t>
  </si>
  <si>
    <t>01 - Persentase penurunan potensi kehilangan PDB akibat bahaya iklim di sektor kelautan dan pesisir
02 - Persentase penurunan potensi kehilangan PDB akibat bahaya iklim di sektor air
03 - Persentase penurunan potensi kehilangan PDB akibat bahaya iklim di sektor pertanian
04 - Persentase penurunan potensi kehilangan PDB akibat bahaya iklim di sektor kesehatan</t>
  </si>
  <si>
    <t>01 - Porsi Energi Baru Terbarukan dalam bauran energi nasional
02 - Intensitas energi primer
03 - Penurunan intensitas energi final</t>
  </si>
  <si>
    <t>01 - Luas lahan gambut terdegradasi yang dipulihkan dan difasilitasi restorasi gambut
02 - Luas tutupan hutan yang ditingkatkan secara nasional
03 - Persentase lahan baku sawah yang ditetapkan sebagai Lahan Pertanian Pangan Berkelanjutan/LP2B</t>
  </si>
  <si>
    <t>Jumlah sampah yang terkelola secara nasional</t>
  </si>
  <si>
    <r>
      <t xml:space="preserve">0 </t>
    </r>
    <r>
      <rPr>
        <b/>
        <i/>
        <sz val="12"/>
        <color theme="1"/>
        <rFont val="Calibri"/>
        <family val="2"/>
        <scheme val="minor"/>
      </rPr>
      <t xml:space="preserve">atau </t>
    </r>
    <r>
      <rPr>
        <b/>
        <sz val="12"/>
        <color theme="1"/>
        <rFont val="Calibri"/>
        <family val="2"/>
        <scheme val="minor"/>
      </rPr>
      <t>1</t>
    </r>
  </si>
  <si>
    <t xml:space="preserve">Persentase penduduk miskin </t>
  </si>
  <si>
    <t>Porsi EBT dalam bauran energi nasional</t>
  </si>
  <si>
    <t>Pertumbuhan PDB industri pengolahan</t>
  </si>
  <si>
    <t>Kontribusi PDB industri pengolahan</t>
  </si>
  <si>
    <t>Nilai devisa pariwisata</t>
  </si>
  <si>
    <t>Kontribusi PDB pariwisata</t>
  </si>
  <si>
    <t>Peningkatan Pelaksanaan Konservasi dan Efisiensi Energi</t>
  </si>
  <si>
    <t>Peningkatan Pemenuhan Energi Domestik</t>
  </si>
  <si>
    <t>Pengembangan Industri Pendukung EBT</t>
  </si>
  <si>
    <t>Pemantapan Kawasan Berfungsi Lindung (Kumulatif)</t>
  </si>
  <si>
    <t>Pengelolaan hutan berkelanjutan</t>
  </si>
  <si>
    <t>Peningkatan ketersediaan pangan hasil pertanian, perikanan dan pangan hasil laut secara berkelanjutan untuk menjaga stabilitas pasikan dan harga kebutuhan pokok</t>
  </si>
  <si>
    <r>
      <t xml:space="preserve">Peningkatan SDM dan riset kemaritiman dan kelautan serta </t>
    </r>
    <r>
      <rPr>
        <i/>
        <sz val="12"/>
        <color theme="1"/>
        <rFont val="Calibri"/>
        <family val="2"/>
        <scheme val="minor"/>
      </rPr>
      <t>database</t>
    </r>
    <r>
      <rPr>
        <sz val="12"/>
        <color theme="1"/>
        <rFont val="Calibri"/>
        <family val="2"/>
        <scheme val="minor"/>
      </rPr>
      <t xml:space="preserve"> kelautan dan perikanan</t>
    </r>
  </si>
  <si>
    <t>Peningkatan nilai tambah, lapangan kerja, dan investasi di sektor riil, dan industrialisasi</t>
  </si>
  <si>
    <t>Peningkatan industrialisasi berbasis hilirisasi sumber daya alam termasuk melalui pengembangan smelter, kawasan industri terutama di luar Jawa</t>
  </si>
  <si>
    <r>
      <t xml:space="preserve">Peningkatan citra dan diversifikasi pemasaran destinasi pariwisata prioritas dan detsinasi </t>
    </r>
    <r>
      <rPr>
        <i/>
        <sz val="12"/>
        <color theme="1"/>
        <rFont val="Calibri"/>
        <family val="2"/>
        <scheme val="minor"/>
      </rPr>
      <t>branding</t>
    </r>
    <r>
      <rPr>
        <sz val="12"/>
        <color theme="1"/>
        <rFont val="Calibri"/>
        <family val="2"/>
        <scheme val="minor"/>
      </rPr>
      <t>, dan produk kreatif</t>
    </r>
  </si>
  <si>
    <t>Peningkatan ketersediaan dan kualitas data dan informasi perkembangan ekonomi, terutama pangan, kemaritiman, pariwisata, ekonomi kreatif, dan ekonomi digital</t>
  </si>
  <si>
    <t>Pembangunan Wilayah Papua</t>
  </si>
  <si>
    <t>Pengendalian penduduk dan penguatan tata kelola kependudukan</t>
  </si>
  <si>
    <t>Pendampingan dan layanan terpadu</t>
  </si>
  <si>
    <t>Afirmasi akses dan percepatan wajib belajar 12 tahun</t>
  </si>
  <si>
    <t>Prestasi Olahraga</t>
  </si>
  <si>
    <t>Revolusi mental dalam tata kelola pemerintahan untuk penguatan budaya birokrasi yang bersih, melayani, dan responsif</t>
  </si>
  <si>
    <t xml:space="preserve">Penguatan pusat-pusat perubahan gerakan revolusi mental </t>
  </si>
  <si>
    <t>Pembangunan dan pembudayaan sistem ekonomi kerakyatan berlandaskan pancasila</t>
  </si>
  <si>
    <t>Penyediaan akses perumahan dan permukiman layak, aman dan terjangkau</t>
  </si>
  <si>
    <t>Konektivitas Laut</t>
  </si>
  <si>
    <t>Konektivitas Udara</t>
  </si>
  <si>
    <t>Rendah karbon pesisir dan laut</t>
  </si>
  <si>
    <t>Skor
0 ATAU 1</t>
  </si>
  <si>
    <r>
      <t xml:space="preserve">01 - Skor </t>
    </r>
    <r>
      <rPr>
        <i/>
        <sz val="12"/>
        <color theme="1"/>
        <rFont val="Calibri"/>
        <family val="2"/>
        <scheme val="minor"/>
      </rPr>
      <t>Logistic Performance Index</t>
    </r>
    <r>
      <rPr>
        <sz val="12"/>
        <color theme="1"/>
        <rFont val="Calibri"/>
        <family val="2"/>
        <scheme val="minor"/>
      </rPr>
      <t xml:space="preserve">
02 - Tingkat Inflasi</t>
    </r>
  </si>
  <si>
    <r>
      <t>01 - Efisiensi perusahaan industri yang menerapkan prinsip industri hijau
02 - Jumlah lokasi penerapan</t>
    </r>
    <r>
      <rPr>
        <i/>
        <sz val="12"/>
        <color theme="1"/>
        <rFont val="Calibri"/>
        <family val="2"/>
        <scheme val="minor"/>
      </rPr>
      <t xml:space="preserve"> sustainable tourism development</t>
    </r>
  </si>
  <si>
    <r>
      <t xml:space="preserve">01 - Ketersediaan data statistik pariwisata dan ekonomi kreatif
02 - Ketersediaan data dan informasi statistik </t>
    </r>
    <r>
      <rPr>
        <i/>
        <sz val="12"/>
        <color theme="1"/>
        <rFont val="Calibri"/>
        <family val="2"/>
        <scheme val="minor"/>
      </rPr>
      <t xml:space="preserve">e-commerce
</t>
    </r>
    <r>
      <rPr>
        <sz val="12"/>
        <color theme="1"/>
        <rFont val="Calibri"/>
        <family val="2"/>
        <scheme val="minor"/>
      </rPr>
      <t>03 - Pelaksanaan sensus pertanian 2023 dan perbaikan data pangan
04 - Ketersediaan data statistik disagregasi PMTB</t>
    </r>
  </si>
  <si>
    <t>Luas minimal kawasan berfungsi lindung (kumulatif)</t>
  </si>
  <si>
    <t xml:space="preserve">Luas lahan kawasan hutan produksi </t>
  </si>
  <si>
    <t>01 - Konsumsi daging
02 - Konsumsi protein asal ternak
03 - Konsumsi sayur dan buah
04 - Konsumsi ikan
05 - Persentase pangan segar yang memenuhi syarat keamanan pangan
06 - Luas lahan produksi beras biofortifikasi
07 - Akses terhadap beras biofortifikasi dan fortifikasi bagi keluarga yang kurang mampu dan kurang gizi
08 - Persentase pangsa pangan organik</t>
  </si>
  <si>
    <t>01 - Produksi ikan
02 - Produksi rumput laut
03 - Produksi garam</t>
  </si>
  <si>
    <t>Jumlah model/teknologi kelautan dan perikanan yang layak adopsi</t>
  </si>
  <si>
    <t>01 - Proporsi IMK (Industri Mikro Kecil) yang menjalin kemitraan
02 - IKM yang melakukan kemitraan dengan industri besar sedang dan sektor sektor ekonomi lainnya</t>
  </si>
  <si>
    <t>01 - Proporsi UMKM yang mengakses kredit lembaga keuangan formal
02 - Proporsi IKM dengan pinjaman/kredit
03 - Proporsi penyaluran Kredit Usaha Rakyat (KUR) sektor produksi</t>
  </si>
  <si>
    <t>01 - Proporsi nilai tambah IKM terhadap total nilai tambah industri
02 - Penumbuhan start-up
03 - Jumlah wirausaha baru industri kecil yang tumbuh</t>
  </si>
  <si>
    <t>Jumlah Kawasan Industri (KI) yang difasilitasi</t>
  </si>
  <si>
    <r>
      <t xml:space="preserve">01 - Destinasi pariwisata prioritas yang dipercepat pengembangannya
02 - Revitalisasi destinasi Bali
03 - Destinasi wisata alam berkelanjutan berbasiskan kawasan hutan prioritas
04 - Destinasi wisata berbasis </t>
    </r>
    <r>
      <rPr>
        <i/>
        <sz val="12"/>
        <color theme="1"/>
        <rFont val="Calibri"/>
        <family val="2"/>
        <scheme val="minor"/>
      </rPr>
      <t>geopark</t>
    </r>
    <r>
      <rPr>
        <sz val="12"/>
        <color theme="1"/>
        <rFont val="Calibri"/>
        <family val="2"/>
        <scheme val="minor"/>
      </rPr>
      <t xml:space="preserve">
05 - Destinasi wisata bahari</t>
    </r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</si>
  <si>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Karet
06 - Persentase peningkatan produksi komoditas unggulan per tahun - kelapa sawit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Lada
11 - Persentase peningkatan produksi komoditas unggulan per tahun - Pala</t>
  </si>
  <si>
    <t>01 - Peningkatan Rata-Rata Indeks Desa Pulau Sumatera 
02 - Rata-rata nilai indeks perkembangan Kawasan Perdesaan Prioritas Nasional
03 - Rata-Rata Nilai Indeks Perkembangan Kawasan Transmigrasi yang Direvitalisasi di Pulau Sumatera 
04 - Persentase penduduk miskin perdesaan wilayah Sumatera
01 - Jumlah Daerah Tertinggal
02 - Jumlah kecamatan lokasi prioritas perbatasan negara yang ditingkatkan kesejahteraan dan tata kelolanya
03 - Rata-rata nilai Indeks Pengelolaan Kawasan Perbatasan</t>
  </si>
  <si>
    <t>01 - Peningkatan Rata-Rata Indeks Desa Pulau Jawa-Bali
02 - Rata-rata nilai indeks perkembangan Kawasan Perdesaan Prioritas Nasional
03 - Persentase penduduk miskin perdesaan Wilayah Jawa - Bali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</si>
  <si>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Jumlah layanan data center jaringan informasi geospasial nasional beroperasi</t>
  </si>
  <si>
    <t>01 - Persentase peningkatan produksi komoditas unggulan per tahun - Kopi
02 - Persentase peningkatan produksi komoditas unggulan per tahun - Kelapa
03 - Persentase peningkatan produksi komoditas unggulan per tahun - Tebu
04 - Persentase peningkatan produksi komoditas unggulan per tahun - Perikanan Tangkap
05 - Persentase peningkatan produksi komoditas unggulan per tahun - Perikanan Budidaya
06 - Persentase peningkatan produksi komoditas unggulan per tahun - Garam
07 - Persentase peningkatan produksi komoditas unggulan per tahun - kakao
08 - Persentase peningkatan produksi komoditas unggulan per tahun - cengkeh</t>
  </si>
  <si>
    <t>01 - Peningkatan Rata-Rata Indeks Desa Wilayah Nusa Tenggara
02 - Rata-rata nilai indeks perkembangan Kawasan Perdesaan Prioritas Nasional
03 - Rata-Rata Nilai Indeks Perkembangan Kawasan Transmigrasi yang Direvitalisasi di Pulau Nusa Tenggara
04 - Persentase penduduk miskin perdesaan Wilayah Nusa Tenggara
01 - Jumlah Daerah Tertinggal
02 - Jumlah kecamatan lokasi prioritas perbatasan negara yang ditingkatkan kesejahteraan dan tata kelolanya
03 - Rata-rata nilai Indeks Pengelolaan Kawasan Perbatasan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</si>
  <si>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</t>
  </si>
  <si>
    <t>01 - Persentase peningkatan produksi komoditas unggulan per tahun - Kopi
02 - Persentase peningkatan produksi komoditas unggulan per tahun - Karet
03 - Persentase peningkatan produksi komoditas unggulan per tahun - Perikanan Tangkap
04 - Persentase peningkatan produksi komoditas unggulan per tahun - Perikanan Budidaya
05 - Persentase peningkatan produksi komoditas unggulan per tahun - Lada
06 - Persentase peningkatan produksi komoditas unggulan per tahun - kelapa sawit
07 - Persentase peningkatan produksi komoditas unggulan per tahun - Kelapa
08 - Persentase peningkatan produksi komoditas unggulan per tahun - Kakao</t>
  </si>
  <si>
    <t xml:space="preserve">
01 - Peningkatan Rata-Rata Indeks Desa Wilayah Kalimantan
02 - Rata-rata nilai indeks perkembangan Kawasan Perdesaan Prioritas Nasional
03 - Rata-Rata Nilai Indeks Perkembangan Kawasan Transmigrasi yang Direvitalisasi di Pulau Kalimantan
04 - Persentase penduduk miskin Wilayah Kalimantan 
01 - Rata-rata nilai Indeks Pengelolaan Kawasan Perbatasan
02 - Jumlah kecamatan lokasi prioritas perbatasan negara yang ditingkatkan kesejahteraan dan tata kelolanya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</si>
  <si>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RDTR Rencana IKN
09 - Jumlah Dokumen Harmonisasi Rancangan Peraturan Perundangan RDTR Calon IKN
01 - Jumlah kesepakatan teknis batas wilayah administrasi desa/kelurahan yang dihasilkan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</si>
  <si>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Cengkeh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Kelapa sawit
11 - Persentase peningkatan produksi komoditas unggulan per tahun - tebu</t>
  </si>
  <si>
    <t>01 - Rata-rata Indeks Desa Wilayah Sulawesi 
02 - Rata-rata nilai indeks perkembangan Kawasan Perdesaan Prioritas Nasional
03 - Rata-rata nilai Indeks Perkembangan Kawasan Transmigrasi yang direvitalisasi di Pulau Sulawesi
04 - Persentase penduduk miskin perdesaan Wilayah Sulawesi 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</si>
  <si>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Kelapa
02 - Persentase peningkatan produksi komoditas unggulan per tahun - Pala
03 - Persentase peningkatan produksi komoditas unggulan per tahun - Cengkeh
04 - Persentase peningkatan produksi komoditas unggulan per tahun - Perikanan Tangkap
05 - Persentase peningkatan produksi komoditas unggulan per tahun - Perikanan Budidaya</t>
  </si>
  <si>
    <t>01 - Peningkatan Rata-Rata Indeks Desa Wilayah Maluku
02 - Rata-rata nilai indeks perkembangan Kawasan Perdesaan Prioritas Nasional
03 - Rata-Rata Nilai Indeks Perkembangan Kawasan Transmigrasi yang Direvitalisasi di Pulau Maluku
04 - Persentase penduduk miskin perdesaan Wilayah Maluku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</si>
  <si>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Perikanan Tangkap</t>
  </si>
  <si>
    <t xml:space="preserve">01 - Jumlah Daerah Tertinggal
02 - Rata-rata nilai Indeks Pengelolaan Kawasan Perbatasan
03 - Jumlah kecamatan lokasi prioritas perbatasan negara yang ditingkatkan kesejahteraan dan tata kelolanya
01 - Rata-Rata Nilai Indeks Perkembangan Kawasan Transmigrasi yang Direvitalisasi di Pulau Papua
02 - Peningkatan Rata-Rata Indeks Desa Wilayah Papua
03 - Rata-rata nilai indeks perkembangan Kawasan Perdesaan Prioritas Nasional
04 - Persentase penduduk miskin perdesaan Wilayah Papua
</t>
  </si>
  <si>
    <t>PN 2 Membangun Wilayah untuk Mengurangi Kesenjangan dan Menjamin Pemerataan</t>
  </si>
  <si>
    <t>01 - Persentase daerah yang menyelenggarakan layanan terpadu penanggulangan kemiskinan
02 - Persentase provinsi/kabupaten/ kota yang memanfaatkan sistem perencanaan, penganggaran dan monitoring evaluasi unit terpadu dalam proses penyusunan program-program penanggulangan kemiskinan
03 - Persentase daerah yang aktif melakukan pemutakhiran data terpadu penanggulangan kemiskinan
04 - Persentase pengembangan standar nasional pendamping pembangunan (%)
05 - Persentase penyetaraan jenjang kualifikasi pendamping pembangunan yang dikembangkan
06 - Persentase kementerian/lembaga yang mengadopsi kualifikasi standar nasional pendamping pembangunan</t>
  </si>
  <si>
    <t>01 - Angka Partisipasi Sekolah (APS) 7-12 tahun
02 - Angka Partisipasi  Sekolah (APS) 13-15 tahun
03 - Angka Partisipasi Kasar (APK) SMA / SMK / MA / SMLB / Sederajat
04 - Angka kesiapan sekolah</t>
  </si>
  <si>
    <t xml:space="preserve">01 - Persentase daerah yang memiliki Indeks Pemerataan Guru dan Ketersediaan tenaga kependidikan baik
02 - Persentase guru dan tenaga kependidikan profesional </t>
  </si>
  <si>
    <t>01 - Persentase satuan pendidikan berakreditasi minimal B (SD/MI)
02 - Persentase satuan pendidikan berakreditasi minimal B (SMP/MTS)
03 - Persentase satuan pendidikan berakreditasi minimal B (SMA/MA)
04 - Perguruan Tinggi Terakreditasi A (PT)
05 - Persentase satuan pendidikan berakreditasi minimal B (PAUD)
06 - Persentase satuan pendidikan berakreditasi minimal B (PNF)</t>
  </si>
  <si>
    <t>01 - Persentase pemuda (16-30 tahun) yang mengikuti kegiatan sosial kemasyarakatan dalam 3 bulan terakhir
02 - Persentase pemuda (16-30 tahun) yang sedang tidak sekolah, bekerja atau mengikuti pelatihan</t>
  </si>
  <si>
    <t>Keluarga miskin dan rentan yang memperoleh modal usaha ultra mikro</t>
  </si>
  <si>
    <t>01 - Lulusan pendidikan vokasi bersertifikat kompetensi
02 - PT Vokasi berakreditasi A
03 - Jumlah lulusan pendidikan menengah vokasi
04 - Jumlah lulusan pendidikan tinggi vokasi
05 - Jumlah lulusan pelatihan vokasi 
06 - Jumlah pemagangan dalam negeri
07 - Jumlah pemagangan luar negeri</t>
  </si>
  <si>
    <t>01 - Jumlah perolehan medali emas SEA Games
02 - Jumlah perolehan medali emas ASEAN Para Games</t>
  </si>
  <si>
    <t>Skor rata-rata nilai SKM secara nasional</t>
  </si>
  <si>
    <t>Jumlah pusat perubahan dan gugus tugas gerakan nasional revolusi mental yang memperoleh penguatan</t>
  </si>
  <si>
    <t>01 - Jumlah koperasi modern yang dikembangkan 
02 - Jumlah wirausaha baru industri kecil yang tumbuh</t>
  </si>
  <si>
    <t>01 - Persentase cagar budaya dan warisan budaya takbenda yang ditetapkan</t>
  </si>
  <si>
    <t xml:space="preserve">01 - Persentase penduduk yang memiliki sumber penghasilan sebagai pelaku/pendukung kegiatan seni
02 - Persentase penduduk usia 10 tahun ke atas yang menonton secara langsung pertunjukan kesenian </t>
  </si>
  <si>
    <t>Persentase lembaga kebudayaan pemerintah memperoleh layanan pembinaan museum dan taman budaya</t>
  </si>
  <si>
    <t>01 - Persentase penutur bahasa Indonesia mahir teruji
02 - Indeks daya hidup bahasa daearh</t>
  </si>
  <si>
    <t>Jumlah talenta nasional bidang riset dan inovasi</t>
  </si>
  <si>
    <t>Persentase peningkatan perpustakaan yang tergabung dalam jejaring nasional perpustakaan</t>
  </si>
  <si>
    <t>PN 5 Memperkuat Infrastruktur untuk mendukung Pengembangan Ekonomi dan Pelayanan Dasar</t>
  </si>
  <si>
    <t>PN 6 Membangun Lingkungan Hidup, Meningkatkan Ketahanan Bencana, dan Perubahan Iklim</t>
  </si>
  <si>
    <r>
      <t>01 - Jumlah rumah tangga dengan akses air minum jaringan perpipaan
02 - Jumlah rumah tangga dengan akses air minum Bukan Jaringan Perpipaan
03 - Jumlah rumah tangga dengan akses air minum aman
04 - Persentase PDAM dengan kinerja sehat
05 - Jumlah sambungan rumah yang terlayani SPALD-T skala kota/regional (SR)
06 - Jumlah sambungan rumah yang terlayani SPALD-T skala permukiman (SR)
07 - Jumlah rumah tangga yang terlayani IPLT (RT)
08 - Jumlah rumah tangga yang terlayani TPA dengan standar</t>
    </r>
    <r>
      <rPr>
        <i/>
        <sz val="12"/>
        <color theme="1"/>
        <rFont val="Calibri"/>
        <family val="2"/>
        <scheme val="minor"/>
      </rPr>
      <t xml:space="preserve"> sanitary landfill</t>
    </r>
    <r>
      <rPr>
        <sz val="12"/>
        <color theme="1"/>
        <rFont val="Calibri"/>
        <family val="2"/>
        <scheme val="minor"/>
      </rPr>
      <t xml:space="preserve"> (RT)
09 - Jumlah rumah tangga yang terlayani TPS3R (RT)
10 - Jumlah rumah tangga yang terlayani TPST (RT)
11 - Jumlah kabupaten/kota yang memiliki sistem pengelolaan air limbah, termasuk layanan lumpur tinja (Kab/Kota)
12 - Jumlah kabupaten/kota yang memiliki sistem pengelolaan sampah domestik (Kab/Kota)
13 - Persentase angka BABS di tempat terbuka (%)</t>
    </r>
  </si>
  <si>
    <t>01 - Rasio kejadian kecelakaan pelayaran laut per 10.000 pelayaran
02 - Rasio kejadian kecelakaan penerbangan per 1 juta penerbangan
03 - Rasio kejadian kecelakaan KA per 1 juta km perjalanan KA
04 - Rasio kejadian kecelakaan transportasi SDP per 10.000 pelayaran</t>
  </si>
  <si>
    <t>01 - Jumlah lokasi jalan tol baru yang terbangun dan/atau disiapkan
02 - Panjang jalan prioritas nasional yang dibangun
03 - panjang jembatan prioritas nasional yang dibangun</t>
  </si>
  <si>
    <t>01 - Jumlah lokasi pengembangan/pembangunan pelabuhan pendukung konektivitas laut
02 - Jumlah layanan subsidi Tol Laut, perintis angkutan laut, dan angkutan ternak yang tetap dan teratur</t>
  </si>
  <si>
    <t>01 - Jumlah layanan angkutan udara dan angkutan BBM untuk kargo perintis
02 - Jumlah bandara yang dibangun dan dikembangkan 
03 - Jumlah layanan angkutan  udara perintis</t>
  </si>
  <si>
    <t>01 - Jumlah pelabuhan penyeberangan, danau dan sungai yang dibangun dan dikembangkan
02 - Jumlah terminal penumpang dan barang antarnegara serta terminal Tipe A yang dibangun
03 - Jumlah layanan perintis angkutan penyeberangan
04 - Jumlah layanan perintis angkutan jalan</t>
  </si>
  <si>
    <r>
      <t xml:space="preserve">01 - Persentase kontribusi sektor TIK terhadap PDB
02 - Persentase K/L/D yang memanfaatkan </t>
    </r>
    <r>
      <rPr>
        <i/>
        <sz val="12"/>
        <color theme="1"/>
        <rFont val="Calibri"/>
        <family val="2"/>
        <scheme val="minor"/>
      </rPr>
      <t xml:space="preserve">cloud </t>
    </r>
    <r>
      <rPr>
        <sz val="12"/>
        <color theme="1"/>
        <rFont val="Calibri"/>
        <family val="2"/>
        <scheme val="minor"/>
      </rPr>
      <t>pemerintah (kumulatif)</t>
    </r>
  </si>
  <si>
    <r>
      <t>Jumlah peserta pelatihan digital</t>
    </r>
    <r>
      <rPr>
        <i/>
        <sz val="12"/>
        <color theme="1"/>
        <rFont val="Calibri"/>
        <family val="2"/>
        <scheme val="minor"/>
      </rPr>
      <t xml:space="preserve"> skill </t>
    </r>
    <r>
      <rPr>
        <sz val="12"/>
        <color theme="1"/>
        <rFont val="Calibri"/>
        <family val="2"/>
        <scheme val="minor"/>
      </rPr>
      <t>untuk menuju ekonomi digital</t>
    </r>
  </si>
  <si>
    <t>01 - Rasio investasi PRB terhadap APBN
02 - Persentase kelengkapan sistem peringatan dini bencana hidrometeorologis dan tektonis
03 - Indeks Risiko Bencana Indonesia</t>
  </si>
  <si>
    <t xml:space="preserve">Perusahaan industri menengah besar yang tersertifikasi Standar Industri Hijau (SIH) berdasarkan SIH yang ditetapkan </t>
  </si>
  <si>
    <t>Jumlah luas rehabilitasi hutan mangrove</t>
  </si>
  <si>
    <t xml:space="preserve">Penurunan Emisi Gas Rumah Kaca (GRK) (%) </t>
  </si>
  <si>
    <t>Skor Pola Pangan Harapan</t>
  </si>
  <si>
    <t>Pengelolaan dan pemanfaatan Wilayah Pengelolaan Perikanan (WPP) secara berkelanjutan</t>
  </si>
  <si>
    <t>Pertumbuhan PDB Perikanan</t>
  </si>
  <si>
    <t>Laju pertumbuhan PDRB KTI/KBI</t>
  </si>
  <si>
    <t>IPM  KTI/KBI</t>
  </si>
  <si>
    <t>Angka Kematian Bayi (AKB)</t>
  </si>
  <si>
    <t>Prevalensi obesitas pada penduduk umur &gt;18 tahun</t>
  </si>
  <si>
    <t>Prevalensi merokok penduduk usia 10-18 tahun</t>
  </si>
  <si>
    <t>Nilai rata-rata hasil PISA: 
- Membaca
- Matematika
- Sains</t>
  </si>
  <si>
    <t>Indeks Perlindungan Anak (IPA)</t>
  </si>
  <si>
    <t>Indeks Pembangunan Pemuda (IPP)</t>
  </si>
  <si>
    <t>Proporsi pekerja yang pekerja pada bidang keahlian menengah dan tinggi</t>
  </si>
  <si>
    <t>Indeks Capaian Revolusi Mental</t>
  </si>
  <si>
    <t>Indeks Aktualisasi Nilai Pancasila</t>
  </si>
  <si>
    <t>Indeks Pembangunan Masyarakat</t>
  </si>
  <si>
    <t xml:space="preserve">Median usia kawin pertama perempuan </t>
  </si>
  <si>
    <t>Waktu tempuh pada jalan lintas utama pulau</t>
  </si>
  <si>
    <t>Persentase rute pelayaran yang saling terhubung (loop)</t>
  </si>
  <si>
    <t>Kondisi jalur KA sesuai standar Track Quality Index (TQI) Kategori 1 dan 2</t>
  </si>
  <si>
    <t>Persentase capaian On Time Performance (OTP) transportasi udara</t>
  </si>
  <si>
    <t>Jumlah kota metropolitan dengan sistem angkutan umum massal perkotaan yang dibangun dan dikembangkan</t>
  </si>
  <si>
    <t>Persentase rumah tangga yang menempati hunian layak dan terjangkau di perkotaan</t>
  </si>
  <si>
    <t xml:space="preserve"> Penurunan emisi GRK sektor energi</t>
  </si>
  <si>
    <t>Persentase populasi yang dijangkau oleh jaringan bergerak pitalebar (4G)</t>
  </si>
  <si>
    <t>Penurunan potensi kehilangan PDB akibat dampak bencana dan iklim terhadap total PDB</t>
  </si>
  <si>
    <t>Persentase penurunan intensitas emisi GRK</t>
  </si>
  <si>
    <t>Prioritas Nasional RPJMN</t>
  </si>
  <si>
    <t>Prioritas Pembangunan Daerah RPJMD</t>
  </si>
  <si>
    <t>PN 1</t>
  </si>
  <si>
    <t>PN 2</t>
  </si>
  <si>
    <t>PN 3</t>
  </si>
  <si>
    <t>PN 4</t>
  </si>
  <si>
    <t>PN 5</t>
  </si>
  <si>
    <t>PN 6</t>
  </si>
  <si>
    <t>PN 7</t>
  </si>
  <si>
    <t>Sasaran Pembangunan Daerah</t>
  </si>
  <si>
    <t>Indikator 10</t>
  </si>
  <si>
    <t>Pertumbuhan Ekonomi</t>
  </si>
  <si>
    <t>Tingkat Kemiskinan</t>
  </si>
  <si>
    <t>Tingkat Pengangguran Terbuka (TPT)</t>
  </si>
  <si>
    <t>%Keselarasan</t>
  </si>
  <si>
    <t>Nilai</t>
  </si>
  <si>
    <t>Provinsi</t>
  </si>
  <si>
    <t>Aceh</t>
  </si>
  <si>
    <t>Pekerjaan Umum</t>
  </si>
  <si>
    <t>Perumahan Rakyat</t>
  </si>
  <si>
    <r>
      <t xml:space="preserve">SPM RPJMN
</t>
    </r>
    <r>
      <rPr>
        <i/>
        <sz val="11"/>
        <color theme="1"/>
        <rFont val="Calibri"/>
        <family val="2"/>
        <scheme val="minor"/>
      </rPr>
      <t>Berdasarkan PP 2 Tahun 2018</t>
    </r>
  </si>
  <si>
    <t>Persentase SPM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</si>
  <si>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</si>
  <si>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</si>
  <si>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</si>
  <si>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</si>
  <si>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</si>
  <si>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</si>
  <si>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</si>
  <si>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</si>
  <si>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</si>
  <si>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</si>
  <si>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</si>
  <si>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</si>
  <si>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</si>
  <si>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</si>
  <si>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</si>
  <si>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</si>
  <si>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</si>
  <si>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</si>
  <si>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</si>
  <si>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</si>
  <si>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</si>
  <si>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</si>
  <si>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</si>
  <si>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</si>
  <si>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</si>
  <si>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</si>
  <si>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</si>
  <si>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</si>
  <si>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</si>
  <si>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</si>
  <si>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</si>
  <si>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</si>
  <si>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</si>
  <si>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Sasaran RKP 2024</t>
  </si>
  <si>
    <t>Sasaran</t>
  </si>
  <si>
    <t>Tingkat kemiskinan ekstrem</t>
  </si>
  <si>
    <t>Persentase imunisasi dasar lengkap pada anak usia 12-23 bulan</t>
  </si>
  <si>
    <t>Persentase rumah tangga miskin dan rentan yang memiliki aset produktif</t>
  </si>
  <si>
    <t>Memperkuat Ketahanan Ekonomi uatuk Pertumbuhan yang Berkualitas dan Berkeadilan</t>
  </si>
  <si>
    <t>Memperkuat Infrastruktur untuk Mendukung Pengembangan Ekonomi dan Pelayanan Dasar</t>
  </si>
  <si>
    <t>Memperkuat Stabilitas Polhukhankam dan Transformasi Pelayanan Publik</t>
  </si>
  <si>
    <t>Membangun Lingkungan Hidup, Meningkatkan Ketahanan Bencana, dan Perubahan lkllm</t>
  </si>
  <si>
    <t>Mengembangkan Wilayah untuk Mengurangi Kesenjangan dan Menjamin Pemerataan</t>
  </si>
  <si>
    <t>Indikator 14</t>
  </si>
  <si>
    <r>
      <rPr>
        <b/>
        <sz val="12"/>
        <color rgb="FF002060"/>
        <rFont val="Calibri"/>
        <family val="2"/>
        <scheme val="minor"/>
      </rPr>
      <t>Indikator 11</t>
    </r>
    <r>
      <rPr>
        <sz val="11"/>
        <color rgb="FF002060"/>
        <rFont val="Calibri"/>
        <family val="2"/>
        <scheme val="minor"/>
      </rPr>
      <t xml:space="preserve">
</t>
    </r>
    <r>
      <rPr>
        <b/>
        <sz val="18"/>
        <color rgb="FF002060"/>
        <rFont val="Calibri"/>
        <family val="2"/>
        <scheme val="minor"/>
      </rPr>
      <t>Prioritas Pembangunan Nasional RPJMN 2024</t>
    </r>
  </si>
  <si>
    <t>Program Daerah RPJMD/RPD</t>
  </si>
  <si>
    <t>Indikator 12 Item 5</t>
  </si>
  <si>
    <t>Visi / Misi RPJMD</t>
  </si>
  <si>
    <t xml:space="preserve">Referensi </t>
  </si>
  <si>
    <t>RPJMD hal. …</t>
  </si>
  <si>
    <t>Tema RKPD 2024</t>
  </si>
  <si>
    <t>Arah Kebijakan RPJMD Tahun 2024</t>
  </si>
  <si>
    <t>Prioritas Pembangunan Daerah</t>
  </si>
  <si>
    <t>Indikator Sasaran Pembangunan Daerah</t>
  </si>
  <si>
    <t>Evaluasi Pelaksanaan RKPD 2022</t>
  </si>
  <si>
    <t>Masalah / Isu Strategis RKPD 2024</t>
  </si>
  <si>
    <t>Indikator 15</t>
  </si>
  <si>
    <t>Isu Strategis</t>
  </si>
  <si>
    <t>Sumber Rumusan</t>
  </si>
  <si>
    <t>dst.</t>
  </si>
  <si>
    <t>1) Permasalahan pembangunan dalam RPJMD
2) Permasalahan pembangunan hasil evaluasi RKPD
3) Arah kebijakan RPJMD/RPD, dan
4) Arah kebijakan RKP</t>
  </si>
  <si>
    <t>Permasalahan Pembangunan</t>
  </si>
  <si>
    <t>Pokir DPRD / Janji Tahunan Kepala Daerah</t>
  </si>
  <si>
    <t>dst</t>
  </si>
  <si>
    <r>
      <rPr>
        <b/>
        <sz val="12"/>
        <rFont val="Calibri"/>
        <family val="2"/>
        <scheme val="minor"/>
      </rPr>
      <t>Indikator 21</t>
    </r>
    <r>
      <rPr>
        <sz val="11"/>
        <rFont val="Calibri"/>
        <family val="2"/>
        <scheme val="minor"/>
      </rPr>
      <t xml:space="preserve">
</t>
    </r>
    <r>
      <rPr>
        <b/>
        <sz val="18"/>
        <rFont val="Calibri"/>
        <family val="2"/>
        <scheme val="minor"/>
      </rPr>
      <t>Prioritas Pembangunan Nasional RKP 2024</t>
    </r>
  </si>
  <si>
    <t>Kegiatan Prioritas 2024</t>
  </si>
  <si>
    <r>
      <t xml:space="preserve">Pengembangan Kawasan perkotaan </t>
    </r>
    <r>
      <rPr>
        <b/>
        <sz val="12"/>
        <color rgb="FFFF0000"/>
        <rFont val="Calibri"/>
        <family val="2"/>
        <scheme val="minor"/>
      </rPr>
      <t>(khusus penilaian provinsi dan kota)</t>
    </r>
  </si>
  <si>
    <r>
      <t xml:space="preserve">Pengembangan daerah tertinggal, kawasan perbatasan, perdesaan, dan transmigrasi </t>
    </r>
    <r>
      <rPr>
        <b/>
        <sz val="12"/>
        <color rgb="FFFF0000"/>
        <rFont val="Calibri"/>
        <family val="2"/>
        <scheme val="minor"/>
      </rPr>
      <t>(khusus penilaian provinsi dan kabupaten)</t>
    </r>
  </si>
  <si>
    <t>01 - TKDN sektor PLT Surya
02 - TKDN sektor PLT Bioenergi
03 - TKDN sektor PLT Panas Bumi</t>
  </si>
  <si>
    <t>Jumlah volume tampungan baru untuk memenuhi kebutuhan air (kumulatif)</t>
  </si>
  <si>
    <t>01 - Persentase lahan baku sawah yang ditetapkan sebagai Lahan Pertanian Pangan Berkelanjutan (LP2B)
02 - Jumlah varietas unggul tanaman dan hewan untuk pangan yang dilepas</t>
  </si>
  <si>
    <t>01 - Nilai ekspor industri pengolahan
02 - Kontribusi ekspor industri pengolahan
03 - Kontribusi ekspor produk industri berteknologi tinggi (komputer, instrumen ilmiah, mesin listrik, dirgantara)
04 - Ekspor hasil pertanian (fob)
05 - Pertumbuhan ekspor pertanian
06 - Nilai ekspor produk industri kehutanan
07 - Rasio ekspor jasa terhadap PDB
08 - Nilai ekspor produk rempah-rempah
09 - Nilai ekspor hasil perikanan</t>
  </si>
  <si>
    <t>01 - Jumlah branding ‘Wonderful Indonesia’
02 - Nilai ekspor ekonomi kreatif</t>
  </si>
  <si>
    <r>
      <t>01 - Jumlah volume tampungan baru untuk memenuhi kebutuhan air</t>
    </r>
    <r>
      <rPr>
        <sz val="12"/>
        <color theme="5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02 - Jumlah daerah irigasi yang melakukan modernisasi
03 - Luas lahan beririgasi untuk komoditas padi dan nonpadi</t>
    </r>
  </si>
  <si>
    <r>
      <t xml:space="preserve">% Keselarasan = </t>
    </r>
    <r>
      <rPr>
        <b/>
        <sz val="14"/>
        <color theme="1"/>
        <rFont val="Calibri"/>
        <family val="2"/>
      </rPr>
      <t>∑ Sasaran pembangunan daerah / ∑ Prioritas Nasional</t>
    </r>
  </si>
  <si>
    <r>
      <t xml:space="preserve">% Keselarasan = </t>
    </r>
    <r>
      <rPr>
        <b/>
        <sz val="14"/>
        <color theme="1"/>
        <rFont val="Calibri"/>
        <family val="2"/>
      </rPr>
      <t>∑ Prioritas pembangunan daerah / ∑ Prioritas Nasional</t>
    </r>
  </si>
  <si>
    <r>
      <t xml:space="preserve">Membangun Wilayah untuk Mengurangi Kesenjangan dan Menjamin Pemerataan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</si>
  <si>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t xml:space="preserve">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</si>
  <si>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t xml:space="preserve">Prevalensi </t>
    </r>
    <r>
      <rPr>
        <i/>
        <sz val="12"/>
        <rFont val="Calibri"/>
        <family val="2"/>
        <scheme val="minor"/>
      </rPr>
      <t xml:space="preserve">stunting </t>
    </r>
    <r>
      <rPr>
        <sz val="12"/>
        <rFont val="Calibri"/>
        <family val="2"/>
        <scheme val="minor"/>
      </rPr>
      <t>(pendek dan sangat pendek) pada balita</t>
    </r>
  </si>
  <si>
    <r>
      <t xml:space="preserve">Prevalensi </t>
    </r>
    <r>
      <rPr>
        <i/>
        <sz val="12"/>
        <rFont val="Calibri"/>
        <family val="2"/>
        <scheme val="minor"/>
      </rPr>
      <t xml:space="preserve">wasting </t>
    </r>
    <r>
      <rPr>
        <sz val="12"/>
        <rFont val="Calibri"/>
        <family val="2"/>
        <scheme val="minor"/>
      </rPr>
      <t>(kurus dan sangat kurus) pada balita</t>
    </r>
  </si>
  <si>
    <r>
      <t xml:space="preserve">Insidensi </t>
    </r>
    <r>
      <rPr>
        <i/>
        <sz val="12"/>
        <rFont val="Calibri"/>
        <family val="2"/>
        <scheme val="minor"/>
      </rPr>
      <t>tuberkulosis</t>
    </r>
  </si>
  <si>
    <t>Target RPJMN Tahun 2024</t>
  </si>
  <si>
    <t>Kab/Kota</t>
  </si>
  <si>
    <t>A</t>
  </si>
  <si>
    <t>B</t>
  </si>
  <si>
    <t>C</t>
  </si>
  <si>
    <t>D</t>
  </si>
  <si>
    <t>E</t>
  </si>
  <si>
    <t>Dst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</si>
  <si>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Target Kabupaten/Kota mengikuti Provinsinya</t>
    </r>
  </si>
  <si>
    <t>Catatan: Provinsi Papua baru mengikuti provinsi induk sebelumnya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</si>
  <si>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Isikan Target RPJMD Tahun 2024</t>
    </r>
  </si>
  <si>
    <t>Target RPJMN 2024</t>
  </si>
  <si>
    <t>Target RPJMD
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</si>
</sst>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D5556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thin">
        <color rgb="FF0D5556"/>
      </left>
      <right style="thin">
        <color rgb="FF0D5556"/>
      </right>
      <top style="thin">
        <color rgb="FF0D5556"/>
      </top>
      <bottom style="thin">
        <color rgb="FF0D5556"/>
      </bottom>
      <diagonal/>
    </border>
    <border>
      <left style="thin">
        <color rgb="FF0D5556"/>
      </left>
      <right style="thin">
        <color rgb="FF0D5556"/>
      </right>
      <top style="thin">
        <color rgb="FF0D5556"/>
      </top>
      <bottom/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ck">
        <color rgb="FF0D5556"/>
      </bottom>
      <diagonal/>
    </border>
    <border>
      <left style="thin">
        <color rgb="FF0D5556"/>
      </left>
      <right style="thin">
        <color rgb="FF0D5556"/>
      </right>
      <top style="thick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n">
        <color rgb="FF0D5556"/>
      </bottom>
      <diagonal/>
    </border>
    <border>
      <left style="thin">
        <color rgb="FF0D5556"/>
      </left>
      <right style="thin">
        <color rgb="FF0D5556"/>
      </right>
      <top style="thick">
        <color rgb="FF0D5556"/>
      </top>
      <bottom style="thin">
        <color rgb="FF0D5556"/>
      </bottom>
      <diagonal/>
    </border>
    <border>
      <left style="thin">
        <color rgb="FF0D5556"/>
      </left>
      <right style="thick">
        <color rgb="FF0D5556"/>
      </right>
      <top style="thick">
        <color rgb="FF0D5556"/>
      </top>
      <bottom style="thin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ck">
        <color rgb="FF0D5556"/>
      </bottom>
      <diagonal/>
    </border>
    <border>
      <left style="thin">
        <color rgb="FF0D5556"/>
      </left>
      <right style="thin">
        <color rgb="FF0D5556"/>
      </right>
      <top style="thin">
        <color rgb="FF0D5556"/>
      </top>
      <bottom style="thick">
        <color rgb="FF0D5556"/>
      </bottom>
      <diagonal/>
    </border>
    <border>
      <left style="thin">
        <color rgb="FF0D5556"/>
      </left>
      <right style="thick">
        <color rgb="FF0D5556"/>
      </right>
      <top style="thin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n">
        <color rgb="FF0D5556"/>
      </bottom>
      <diagonal/>
    </border>
    <border>
      <left style="thin">
        <color rgb="FF0D5556"/>
      </left>
      <right style="thick">
        <color rgb="FF0D5556"/>
      </right>
      <top style="thin">
        <color rgb="FF0D5556"/>
      </top>
      <bottom style="thin">
        <color rgb="FF0D5556"/>
      </bottom>
      <diagonal/>
    </border>
    <border>
      <left/>
      <right style="thick">
        <color rgb="FF0D5556"/>
      </right>
      <top style="thick">
        <color rgb="FF0D5556"/>
      </top>
      <bottom style="thick">
        <color rgb="FF0D5556"/>
      </bottom>
      <diagonal/>
    </border>
    <border>
      <left style="thin">
        <color rgb="FF0D5556"/>
      </left>
      <right style="thick">
        <color rgb="FF0D5556"/>
      </right>
      <top style="thin">
        <color rgb="FF0D555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0" fillId="0" borderId="0" xfId="0" applyAlignment="1">
      <alignment wrapText="1"/>
    </xf>
    <xf numFmtId="9" fontId="2" fillId="2" borderId="13" xfId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7" fillId="0" borderId="15" xfId="0" applyFont="1" applyBorder="1" applyAlignment="1">
      <alignment horizontal="justify" vertical="center" wrapText="1"/>
    </xf>
    <xf numFmtId="0" fontId="7" fillId="0" borderId="15" xfId="0" applyFont="1" applyBorder="1" applyAlignment="1">
      <alignment vertical="center" wrapText="1"/>
    </xf>
    <xf numFmtId="0" fontId="7" fillId="0" borderId="25" xfId="0" applyFont="1" applyBorder="1" applyAlignment="1">
      <alignment horizontal="justify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justify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8" fillId="3" borderId="16" xfId="0" applyFont="1" applyFill="1" applyBorder="1"/>
    <xf numFmtId="0" fontId="8" fillId="3" borderId="18" xfId="0" applyFont="1" applyFill="1" applyBorder="1"/>
    <xf numFmtId="0" fontId="12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9" fontId="8" fillId="2" borderId="28" xfId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13" fillId="4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9" fontId="14" fillId="2" borderId="23" xfId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15" xfId="0" applyFont="1" applyBorder="1" applyAlignment="1">
      <alignment horizontal="justify" vertical="center"/>
    </xf>
    <xf numFmtId="0" fontId="8" fillId="3" borderId="17" xfId="0" applyFont="1" applyFill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31" xfId="0" applyFont="1" applyBorder="1" applyAlignment="1">
      <alignment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2" fillId="0" borderId="0" xfId="0" applyFont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7" fillId="0" borderId="15" xfId="0" applyFont="1" applyBorder="1"/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9" fontId="2" fillId="2" borderId="23" xfId="1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15" xfId="0" applyFont="1" applyBorder="1" applyAlignment="1">
      <alignment wrapText="1"/>
    </xf>
    <xf numFmtId="0" fontId="9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9" fontId="2" fillId="2" borderId="0" xfId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8" fillId="2" borderId="23" xfId="1" applyFont="1" applyFill="1" applyBorder="1" applyAlignment="1">
      <alignment horizontal="center" vertical="center" wrapText="1"/>
    </xf>
    <xf numFmtId="0" fontId="14" fillId="0" borderId="0" xfId="0" applyFont="1"/>
    <xf numFmtId="0" fontId="30" fillId="4" borderId="16" xfId="0" applyFont="1" applyFill="1" applyBorder="1" applyAlignment="1">
      <alignment horizontal="center" vertical="center" wrapText="1"/>
    </xf>
    <xf numFmtId="0" fontId="30" fillId="4" borderId="17" xfId="0" applyFont="1" applyFill="1" applyBorder="1" applyAlignment="1">
      <alignment horizontal="center" vertical="center" wrapText="1"/>
    </xf>
    <xf numFmtId="0" fontId="30" fillId="4" borderId="18" xfId="0" applyFont="1" applyFill="1" applyBorder="1" applyAlignment="1">
      <alignment horizontal="center" vertical="center" wrapText="1"/>
    </xf>
    <xf numFmtId="0" fontId="30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27" fillId="0" borderId="15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14" fillId="0" borderId="15" xfId="0" applyFont="1" applyBorder="1" applyAlignment="1">
      <alignment horizontal="center"/>
    </xf>
    <xf numFmtId="0" fontId="0" fillId="0" borderId="3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9" fontId="14" fillId="2" borderId="21" xfId="1" applyFont="1" applyFill="1" applyBorder="1" applyAlignment="1">
      <alignment horizontal="center" wrapText="1"/>
    </xf>
    <xf numFmtId="9" fontId="14" fillId="2" borderId="22" xfId="1" applyFont="1" applyFill="1" applyBorder="1" applyAlignment="1">
      <alignment horizont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center" wrapText="1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5" xfId="0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8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3" borderId="16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2" fillId="0" borderId="3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D55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CB7-8596-460C-920D-338D0D368D93}">
  <dimension ref="A2:D26"/>
  <sheetViews>
    <sheetView zoomScale="76" zoomScaleNormal="76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D29" sqref="D29"/>
    </sheetView>
  </sheetViews>
  <sheetFormatPr defaultRowHeight="14.5" x14ac:dyDescent="0.35"/>
  <cols>
    <col min="1" max="1" width="13.81640625" customWidth="1"/>
    <col min="2" max="2" width="39.90625" style="9" customWidth="1"/>
    <col min="3" max="4" width="39.90625" customWidth="1"/>
  </cols>
  <sheetData>
    <row r="2" spans="1:4" x14ac:dyDescent="0.35">
      <c r="A2" s="69" t="s">
        <v>411</v>
      </c>
    </row>
    <row r="3" spans="1:4" s="61" customFormat="1" x14ac:dyDescent="0.35">
      <c r="A3" s="62"/>
      <c r="B3" s="71" t="s">
        <v>401</v>
      </c>
      <c r="C3" s="62" t="s">
        <v>410</v>
      </c>
      <c r="D3" s="62" t="s">
        <v>402</v>
      </c>
    </row>
    <row r="4" spans="1:4" s="60" customFormat="1" ht="32.5" customHeight="1" x14ac:dyDescent="0.35">
      <c r="A4" s="128" t="s">
        <v>403</v>
      </c>
      <c r="B4" s="125" t="s">
        <v>461</v>
      </c>
      <c r="C4" s="64"/>
      <c r="D4" s="64"/>
    </row>
    <row r="5" spans="1:4" s="60" customFormat="1" ht="32.5" customHeight="1" x14ac:dyDescent="0.35">
      <c r="A5" s="129"/>
      <c r="B5" s="126"/>
      <c r="C5" s="64"/>
      <c r="D5" s="64"/>
    </row>
    <row r="6" spans="1:4" s="60" customFormat="1" ht="32.5" customHeight="1" x14ac:dyDescent="0.35">
      <c r="A6" s="130"/>
      <c r="B6" s="127"/>
      <c r="C6" s="64"/>
      <c r="D6" s="64"/>
    </row>
    <row r="7" spans="1:4" s="60" customFormat="1" ht="32.5" customHeight="1" x14ac:dyDescent="0.35">
      <c r="A7" s="128" t="s">
        <v>404</v>
      </c>
      <c r="B7" s="125" t="s">
        <v>465</v>
      </c>
      <c r="C7" s="64"/>
      <c r="D7" s="64"/>
    </row>
    <row r="8" spans="1:4" s="60" customFormat="1" ht="32.5" customHeight="1" x14ac:dyDescent="0.35">
      <c r="A8" s="129"/>
      <c r="B8" s="126"/>
      <c r="C8" s="64"/>
      <c r="D8" s="64"/>
    </row>
    <row r="9" spans="1:4" s="60" customFormat="1" ht="32.5" customHeight="1" x14ac:dyDescent="0.35">
      <c r="A9" s="130"/>
      <c r="B9" s="127"/>
      <c r="C9" s="64"/>
      <c r="D9" s="64"/>
    </row>
    <row r="10" spans="1:4" s="60" customFormat="1" ht="32.5" customHeight="1" x14ac:dyDescent="0.35">
      <c r="A10" s="128" t="s">
        <v>405</v>
      </c>
      <c r="B10" s="125" t="s">
        <v>79</v>
      </c>
      <c r="C10" s="64"/>
      <c r="D10" s="64"/>
    </row>
    <row r="11" spans="1:4" s="60" customFormat="1" ht="32.5" customHeight="1" x14ac:dyDescent="0.35">
      <c r="A11" s="129"/>
      <c r="B11" s="126"/>
      <c r="C11" s="64"/>
      <c r="D11" s="64"/>
    </row>
    <row r="12" spans="1:4" s="60" customFormat="1" ht="32.5" customHeight="1" x14ac:dyDescent="0.35">
      <c r="A12" s="130"/>
      <c r="B12" s="127"/>
      <c r="C12" s="64"/>
      <c r="D12" s="64"/>
    </row>
    <row r="13" spans="1:4" s="60" customFormat="1" ht="32.5" customHeight="1" x14ac:dyDescent="0.35">
      <c r="A13" s="128" t="s">
        <v>406</v>
      </c>
      <c r="B13" s="125" t="s">
        <v>86</v>
      </c>
      <c r="C13" s="64"/>
      <c r="D13" s="64"/>
    </row>
    <row r="14" spans="1:4" s="60" customFormat="1" ht="32.5" customHeight="1" x14ac:dyDescent="0.35">
      <c r="A14" s="129"/>
      <c r="B14" s="126"/>
      <c r="C14" s="64"/>
      <c r="D14" s="64"/>
    </row>
    <row r="15" spans="1:4" s="60" customFormat="1" ht="32.5" customHeight="1" x14ac:dyDescent="0.35">
      <c r="A15" s="130"/>
      <c r="B15" s="127"/>
      <c r="C15" s="64"/>
      <c r="D15" s="64"/>
    </row>
    <row r="16" spans="1:4" s="60" customFormat="1" ht="32.5" customHeight="1" x14ac:dyDescent="0.35">
      <c r="A16" s="128" t="s">
        <v>407</v>
      </c>
      <c r="B16" s="125" t="s">
        <v>462</v>
      </c>
      <c r="C16" s="64"/>
      <c r="D16" s="64"/>
    </row>
    <row r="17" spans="1:4" s="60" customFormat="1" ht="32.5" customHeight="1" x14ac:dyDescent="0.35">
      <c r="A17" s="129"/>
      <c r="B17" s="126"/>
      <c r="C17" s="64"/>
      <c r="D17" s="64"/>
    </row>
    <row r="18" spans="1:4" s="60" customFormat="1" ht="32.5" customHeight="1" x14ac:dyDescent="0.35">
      <c r="A18" s="130"/>
      <c r="B18" s="127"/>
      <c r="C18" s="64"/>
      <c r="D18" s="64"/>
    </row>
    <row r="19" spans="1:4" s="60" customFormat="1" ht="32.5" customHeight="1" x14ac:dyDescent="0.35">
      <c r="A19" s="128" t="s">
        <v>408</v>
      </c>
      <c r="B19" s="125" t="s">
        <v>464</v>
      </c>
      <c r="C19" s="64"/>
      <c r="D19" s="64"/>
    </row>
    <row r="20" spans="1:4" s="60" customFormat="1" ht="32.5" customHeight="1" x14ac:dyDescent="0.35">
      <c r="A20" s="129"/>
      <c r="B20" s="126"/>
      <c r="C20" s="64"/>
      <c r="D20" s="64"/>
    </row>
    <row r="21" spans="1:4" s="60" customFormat="1" ht="32.5" customHeight="1" x14ac:dyDescent="0.35">
      <c r="A21" s="130"/>
      <c r="B21" s="127"/>
      <c r="C21" s="64"/>
      <c r="D21" s="64"/>
    </row>
    <row r="22" spans="1:4" s="60" customFormat="1" ht="31.5" customHeight="1" x14ac:dyDescent="0.35">
      <c r="A22" s="122" t="s">
        <v>409</v>
      </c>
      <c r="B22" s="123" t="s">
        <v>463</v>
      </c>
      <c r="C22" s="64"/>
      <c r="D22" s="64"/>
    </row>
    <row r="23" spans="1:4" ht="31.5" customHeight="1" x14ac:dyDescent="0.35">
      <c r="A23" s="122"/>
      <c r="B23" s="123"/>
      <c r="C23" s="67"/>
      <c r="D23" s="67"/>
    </row>
    <row r="24" spans="1:4" ht="31.5" customHeight="1" x14ac:dyDescent="0.35">
      <c r="A24" s="122"/>
      <c r="B24" s="123"/>
      <c r="C24" s="67"/>
      <c r="D24" s="67"/>
    </row>
    <row r="25" spans="1:4" s="98" customFormat="1" ht="25" customHeight="1" x14ac:dyDescent="0.45">
      <c r="A25" s="124" t="s">
        <v>497</v>
      </c>
      <c r="B25" s="124"/>
      <c r="C25" s="124"/>
      <c r="D25" s="124"/>
    </row>
    <row r="26" spans="1:4" s="98" customFormat="1" ht="25" customHeight="1" x14ac:dyDescent="0.45">
      <c r="A26" s="124" t="s">
        <v>498</v>
      </c>
      <c r="B26" s="124"/>
      <c r="C26" s="124"/>
      <c r="D26" s="124"/>
    </row>
  </sheetData>
  <mergeCells count="16">
    <mergeCell ref="A4:A6"/>
    <mergeCell ref="B4:B6"/>
    <mergeCell ref="B7:B9"/>
    <mergeCell ref="A7:A9"/>
    <mergeCell ref="B10:B12"/>
    <mergeCell ref="A10:A12"/>
    <mergeCell ref="B22:B24"/>
    <mergeCell ref="A22:A24"/>
    <mergeCell ref="A25:D25"/>
    <mergeCell ref="A26:D26"/>
    <mergeCell ref="B13:B15"/>
    <mergeCell ref="A13:A15"/>
    <mergeCell ref="B16:B18"/>
    <mergeCell ref="A16:A18"/>
    <mergeCell ref="B19:B21"/>
    <mergeCell ref="A19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B4C-9CCA-49FA-8D91-8487729D625F}">
  <dimension ref="B2:H141"/>
  <sheetViews>
    <sheetView topLeftCell="A73" zoomScale="54" zoomScaleNormal="54" workbookViewId="0">
      <selection activeCell="H75" sqref="H75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4" width="46.1796875" style="43" customWidth="1"/>
    <col min="5" max="5" width="4.54296875" style="43" customWidth="1"/>
    <col min="6" max="7" width="46.1796875" style="43" customWidth="1"/>
    <col min="8" max="8" width="11.1796875" style="13" customWidth="1"/>
    <col min="9" max="16384" width="8.7265625" style="9"/>
  </cols>
  <sheetData>
    <row r="2" spans="2:8" ht="39.65" customHeight="1" thickBot="1" x14ac:dyDescent="0.6">
      <c r="B2" s="172" t="s">
        <v>487</v>
      </c>
      <c r="C2" s="172"/>
      <c r="D2" s="172"/>
      <c r="E2" s="172"/>
      <c r="F2" s="172"/>
      <c r="G2" s="172"/>
      <c r="H2" s="172"/>
    </row>
    <row r="3" spans="2:8" ht="35.15" customHeight="1" x14ac:dyDescent="0.35">
      <c r="B3" s="44" t="s">
        <v>0</v>
      </c>
      <c r="C3" s="45" t="s">
        <v>10</v>
      </c>
      <c r="D3" s="45" t="s">
        <v>11</v>
      </c>
      <c r="E3" s="45" t="s">
        <v>0</v>
      </c>
      <c r="F3" s="45" t="s">
        <v>488</v>
      </c>
      <c r="G3" s="45" t="s">
        <v>195</v>
      </c>
      <c r="H3" s="48" t="s">
        <v>313</v>
      </c>
    </row>
    <row r="4" spans="2:8" ht="31" x14ac:dyDescent="0.35">
      <c r="B4" s="136">
        <v>1</v>
      </c>
      <c r="C4" s="138" t="s">
        <v>71</v>
      </c>
      <c r="D4" s="138" t="s">
        <v>72</v>
      </c>
      <c r="E4" s="14">
        <v>1</v>
      </c>
      <c r="F4" s="17" t="s">
        <v>98</v>
      </c>
      <c r="G4" s="20" t="s">
        <v>196</v>
      </c>
      <c r="H4" s="49"/>
    </row>
    <row r="5" spans="2:8" x14ac:dyDescent="0.35">
      <c r="B5" s="136"/>
      <c r="C5" s="138"/>
      <c r="D5" s="138"/>
      <c r="E5" s="14">
        <v>2</v>
      </c>
      <c r="F5" s="17" t="s">
        <v>192</v>
      </c>
      <c r="G5" s="20" t="s">
        <v>197</v>
      </c>
      <c r="H5" s="49"/>
    </row>
    <row r="6" spans="2:8" ht="31" x14ac:dyDescent="0.35">
      <c r="B6" s="136"/>
      <c r="C6" s="138"/>
      <c r="D6" s="138"/>
      <c r="E6" s="14">
        <v>3</v>
      </c>
      <c r="F6" s="17" t="s">
        <v>290</v>
      </c>
      <c r="G6" s="20" t="s">
        <v>199</v>
      </c>
      <c r="H6" s="49"/>
    </row>
    <row r="7" spans="2:8" ht="46.5" x14ac:dyDescent="0.35">
      <c r="B7" s="136"/>
      <c r="C7" s="138"/>
      <c r="D7" s="138"/>
      <c r="E7" s="14">
        <v>4</v>
      </c>
      <c r="F7" s="17" t="s">
        <v>291</v>
      </c>
      <c r="G7" s="20" t="s">
        <v>198</v>
      </c>
      <c r="H7" s="49"/>
    </row>
    <row r="8" spans="2:8" ht="46.5" x14ac:dyDescent="0.35">
      <c r="B8" s="136"/>
      <c r="C8" s="138"/>
      <c r="D8" s="138"/>
      <c r="E8" s="14">
        <v>5</v>
      </c>
      <c r="F8" s="17" t="s">
        <v>292</v>
      </c>
      <c r="G8" s="94" t="s">
        <v>491</v>
      </c>
      <c r="H8" s="49"/>
    </row>
    <row r="9" spans="2:8" ht="31" x14ac:dyDescent="0.35">
      <c r="B9" s="136"/>
      <c r="C9" s="138"/>
      <c r="D9" s="138" t="s">
        <v>97</v>
      </c>
      <c r="E9" s="14">
        <v>6</v>
      </c>
      <c r="F9" s="17" t="s">
        <v>293</v>
      </c>
      <c r="G9" s="20" t="s">
        <v>317</v>
      </c>
      <c r="H9" s="49"/>
    </row>
    <row r="10" spans="2:8" x14ac:dyDescent="0.35">
      <c r="B10" s="136"/>
      <c r="C10" s="138"/>
      <c r="D10" s="138"/>
      <c r="E10" s="14">
        <v>7</v>
      </c>
      <c r="F10" s="17" t="s">
        <v>294</v>
      </c>
      <c r="G10" s="20" t="s">
        <v>318</v>
      </c>
      <c r="H10" s="49"/>
    </row>
    <row r="11" spans="2:8" ht="31" x14ac:dyDescent="0.35">
      <c r="B11" s="136"/>
      <c r="C11" s="138"/>
      <c r="D11" s="138"/>
      <c r="E11" s="14">
        <v>8</v>
      </c>
      <c r="F11" s="17" t="s">
        <v>99</v>
      </c>
      <c r="G11" s="20" t="s">
        <v>200</v>
      </c>
      <c r="H11" s="49"/>
    </row>
    <row r="12" spans="2:8" ht="31" x14ac:dyDescent="0.35">
      <c r="B12" s="136"/>
      <c r="C12" s="138"/>
      <c r="D12" s="138"/>
      <c r="E12" s="14">
        <v>9</v>
      </c>
      <c r="F12" s="17" t="s">
        <v>100</v>
      </c>
      <c r="G12" s="20" t="s">
        <v>201</v>
      </c>
      <c r="H12" s="49"/>
    </row>
    <row r="13" spans="2:8" ht="46.5" x14ac:dyDescent="0.35">
      <c r="B13" s="136"/>
      <c r="C13" s="138"/>
      <c r="D13" s="138"/>
      <c r="E13" s="14">
        <v>10</v>
      </c>
      <c r="F13" s="17" t="s">
        <v>101</v>
      </c>
      <c r="G13" s="20" t="s">
        <v>202</v>
      </c>
      <c r="H13" s="49"/>
    </row>
    <row r="14" spans="2:8" ht="31" x14ac:dyDescent="0.35">
      <c r="B14" s="136"/>
      <c r="C14" s="138"/>
      <c r="D14" s="138"/>
      <c r="E14" s="14">
        <v>11</v>
      </c>
      <c r="F14" s="17" t="s">
        <v>102</v>
      </c>
      <c r="G14" s="20" t="s">
        <v>492</v>
      </c>
      <c r="H14" s="49"/>
    </row>
    <row r="15" spans="2:8" ht="170.5" x14ac:dyDescent="0.35">
      <c r="B15" s="136"/>
      <c r="C15" s="138"/>
      <c r="D15" s="138" t="s">
        <v>73</v>
      </c>
      <c r="E15" s="14">
        <v>12</v>
      </c>
      <c r="F15" s="17" t="s">
        <v>103</v>
      </c>
      <c r="G15" s="20" t="s">
        <v>319</v>
      </c>
      <c r="H15" s="49"/>
    </row>
    <row r="16" spans="2:8" ht="124" x14ac:dyDescent="0.35">
      <c r="B16" s="136"/>
      <c r="C16" s="138"/>
      <c r="D16" s="138"/>
      <c r="E16" s="14">
        <v>13</v>
      </c>
      <c r="F16" s="17" t="s">
        <v>295</v>
      </c>
      <c r="G16" s="20" t="s">
        <v>203</v>
      </c>
      <c r="H16" s="49"/>
    </row>
    <row r="17" spans="2:8" ht="46.5" x14ac:dyDescent="0.35">
      <c r="B17" s="136"/>
      <c r="C17" s="138"/>
      <c r="D17" s="138"/>
      <c r="E17" s="14">
        <v>14</v>
      </c>
      <c r="F17" s="17" t="s">
        <v>104</v>
      </c>
      <c r="G17" s="20" t="s">
        <v>204</v>
      </c>
      <c r="H17" s="49"/>
    </row>
    <row r="18" spans="2:8" ht="77.5" x14ac:dyDescent="0.35">
      <c r="B18" s="136"/>
      <c r="C18" s="138"/>
      <c r="D18" s="138"/>
      <c r="E18" s="14">
        <v>15</v>
      </c>
      <c r="F18" s="17" t="s">
        <v>105</v>
      </c>
      <c r="G18" s="20" t="s">
        <v>493</v>
      </c>
      <c r="H18" s="49"/>
    </row>
    <row r="19" spans="2:8" x14ac:dyDescent="0.35">
      <c r="B19" s="136"/>
      <c r="C19" s="138"/>
      <c r="D19" s="138"/>
      <c r="E19" s="14">
        <v>16</v>
      </c>
      <c r="F19" s="17" t="s">
        <v>106</v>
      </c>
      <c r="G19" s="87" t="s">
        <v>205</v>
      </c>
      <c r="H19" s="49"/>
    </row>
    <row r="20" spans="2:8" ht="46.5" x14ac:dyDescent="0.35">
      <c r="B20" s="136"/>
      <c r="C20" s="138"/>
      <c r="D20" s="138" t="s">
        <v>74</v>
      </c>
      <c r="E20" s="14">
        <v>17</v>
      </c>
      <c r="F20" s="17" t="s">
        <v>107</v>
      </c>
      <c r="G20" s="20" t="s">
        <v>320</v>
      </c>
      <c r="H20" s="49"/>
    </row>
    <row r="21" spans="2:8" ht="62" x14ac:dyDescent="0.35">
      <c r="B21" s="136"/>
      <c r="C21" s="138"/>
      <c r="D21" s="138"/>
      <c r="E21" s="14">
        <v>18</v>
      </c>
      <c r="F21" s="17" t="s">
        <v>108</v>
      </c>
      <c r="G21" s="20" t="s">
        <v>206</v>
      </c>
      <c r="H21" s="49"/>
    </row>
    <row r="22" spans="2:8" ht="31" x14ac:dyDescent="0.35">
      <c r="B22" s="136"/>
      <c r="C22" s="138"/>
      <c r="D22" s="138"/>
      <c r="E22" s="14">
        <v>19</v>
      </c>
      <c r="F22" s="17" t="s">
        <v>296</v>
      </c>
      <c r="G22" s="20" t="s">
        <v>321</v>
      </c>
      <c r="H22" s="49"/>
    </row>
    <row r="23" spans="2:8" ht="77.5" x14ac:dyDescent="0.35">
      <c r="B23" s="136"/>
      <c r="C23" s="138"/>
      <c r="D23" s="138" t="s">
        <v>75</v>
      </c>
      <c r="E23" s="14">
        <v>20</v>
      </c>
      <c r="F23" s="17" t="s">
        <v>109</v>
      </c>
      <c r="G23" s="20" t="s">
        <v>322</v>
      </c>
      <c r="H23" s="49"/>
    </row>
    <row r="24" spans="2:8" ht="77.5" x14ac:dyDescent="0.35">
      <c r="B24" s="136"/>
      <c r="C24" s="138"/>
      <c r="D24" s="138"/>
      <c r="E24" s="14">
        <v>21</v>
      </c>
      <c r="F24" s="17" t="s">
        <v>110</v>
      </c>
      <c r="G24" s="20" t="s">
        <v>323</v>
      </c>
      <c r="H24" s="49"/>
    </row>
    <row r="25" spans="2:8" ht="31" x14ac:dyDescent="0.35">
      <c r="B25" s="136"/>
      <c r="C25" s="138"/>
      <c r="D25" s="138"/>
      <c r="E25" s="14">
        <v>22</v>
      </c>
      <c r="F25" s="17" t="s">
        <v>111</v>
      </c>
      <c r="G25" s="20" t="s">
        <v>207</v>
      </c>
      <c r="H25" s="49"/>
    </row>
    <row r="26" spans="2:8" ht="77.5" x14ac:dyDescent="0.35">
      <c r="B26" s="136"/>
      <c r="C26" s="138"/>
      <c r="D26" s="138"/>
      <c r="E26" s="14">
        <v>23</v>
      </c>
      <c r="F26" s="17" t="s">
        <v>112</v>
      </c>
      <c r="G26" s="20" t="s">
        <v>324</v>
      </c>
      <c r="H26" s="49"/>
    </row>
    <row r="27" spans="2:8" x14ac:dyDescent="0.35">
      <c r="B27" s="136"/>
      <c r="C27" s="138"/>
      <c r="D27" s="138"/>
      <c r="E27" s="14">
        <v>24</v>
      </c>
      <c r="F27" s="17" t="s">
        <v>113</v>
      </c>
      <c r="G27" s="20" t="s">
        <v>208</v>
      </c>
      <c r="H27" s="49"/>
    </row>
    <row r="28" spans="2:8" ht="62" x14ac:dyDescent="0.35">
      <c r="B28" s="136"/>
      <c r="C28" s="138"/>
      <c r="D28" s="138" t="s">
        <v>297</v>
      </c>
      <c r="E28" s="14">
        <v>25</v>
      </c>
      <c r="F28" s="17" t="s">
        <v>114</v>
      </c>
      <c r="G28" s="20" t="s">
        <v>209</v>
      </c>
      <c r="H28" s="49"/>
    </row>
    <row r="29" spans="2:8" ht="62" x14ac:dyDescent="0.35">
      <c r="B29" s="136"/>
      <c r="C29" s="138"/>
      <c r="D29" s="138"/>
      <c r="E29" s="14">
        <v>26</v>
      </c>
      <c r="F29" s="17" t="s">
        <v>298</v>
      </c>
      <c r="G29" s="20" t="s">
        <v>325</v>
      </c>
      <c r="H29" s="49"/>
    </row>
    <row r="30" spans="2:8" ht="108.5" x14ac:dyDescent="0.35">
      <c r="B30" s="136"/>
      <c r="C30" s="138"/>
      <c r="D30" s="138"/>
      <c r="E30" s="14">
        <v>27</v>
      </c>
      <c r="F30" s="17" t="s">
        <v>115</v>
      </c>
      <c r="G30" s="20" t="s">
        <v>326</v>
      </c>
      <c r="H30" s="49"/>
    </row>
    <row r="31" spans="2:8" ht="31" x14ac:dyDescent="0.35">
      <c r="B31" s="136"/>
      <c r="C31" s="138"/>
      <c r="D31" s="138"/>
      <c r="E31" s="14">
        <v>28</v>
      </c>
      <c r="F31" s="17" t="s">
        <v>116</v>
      </c>
      <c r="G31" s="20" t="s">
        <v>210</v>
      </c>
      <c r="H31" s="49"/>
    </row>
    <row r="32" spans="2:8" ht="46.5" x14ac:dyDescent="0.35">
      <c r="B32" s="136"/>
      <c r="C32" s="138"/>
      <c r="D32" s="138"/>
      <c r="E32" s="14">
        <v>29</v>
      </c>
      <c r="F32" s="17" t="s">
        <v>117</v>
      </c>
      <c r="G32" s="20" t="s">
        <v>211</v>
      </c>
      <c r="H32" s="49"/>
    </row>
    <row r="33" spans="2:8" x14ac:dyDescent="0.35">
      <c r="B33" s="136"/>
      <c r="C33" s="138"/>
      <c r="D33" s="138"/>
      <c r="E33" s="14">
        <v>30</v>
      </c>
      <c r="F33" s="17" t="s">
        <v>212</v>
      </c>
      <c r="G33" s="20" t="s">
        <v>213</v>
      </c>
      <c r="H33" s="49"/>
    </row>
    <row r="34" spans="2:8" ht="181.5" customHeight="1" x14ac:dyDescent="0.35">
      <c r="B34" s="136"/>
      <c r="C34" s="138"/>
      <c r="D34" s="138" t="s">
        <v>76</v>
      </c>
      <c r="E34" s="14">
        <v>31</v>
      </c>
      <c r="F34" s="17" t="s">
        <v>118</v>
      </c>
      <c r="G34" s="94" t="s">
        <v>494</v>
      </c>
      <c r="H34" s="49"/>
    </row>
    <row r="35" spans="2:8" ht="93" x14ac:dyDescent="0.35">
      <c r="B35" s="136"/>
      <c r="C35" s="138"/>
      <c r="D35" s="138"/>
      <c r="E35" s="14">
        <v>32</v>
      </c>
      <c r="F35" s="17" t="s">
        <v>119</v>
      </c>
      <c r="G35" s="20" t="s">
        <v>214</v>
      </c>
      <c r="H35" s="49"/>
    </row>
    <row r="36" spans="2:8" ht="31" x14ac:dyDescent="0.35">
      <c r="B36" s="136"/>
      <c r="C36" s="138"/>
      <c r="D36" s="138"/>
      <c r="E36" s="14">
        <v>33</v>
      </c>
      <c r="F36" s="17" t="s">
        <v>120</v>
      </c>
      <c r="G36" s="20" t="s">
        <v>215</v>
      </c>
      <c r="H36" s="49"/>
    </row>
    <row r="37" spans="2:8" ht="46.5" x14ac:dyDescent="0.35">
      <c r="B37" s="136"/>
      <c r="C37" s="138"/>
      <c r="D37" s="138"/>
      <c r="E37" s="14">
        <v>34</v>
      </c>
      <c r="F37" s="17" t="s">
        <v>121</v>
      </c>
      <c r="G37" s="20" t="s">
        <v>216</v>
      </c>
      <c r="H37" s="49"/>
    </row>
    <row r="38" spans="2:8" ht="31" x14ac:dyDescent="0.35">
      <c r="B38" s="136"/>
      <c r="C38" s="138"/>
      <c r="D38" s="138"/>
      <c r="E38" s="14">
        <v>35</v>
      </c>
      <c r="F38" s="17" t="s">
        <v>122</v>
      </c>
      <c r="G38" s="20" t="s">
        <v>217</v>
      </c>
      <c r="H38" s="49"/>
    </row>
    <row r="39" spans="2:8" ht="46.5" x14ac:dyDescent="0.35">
      <c r="B39" s="136"/>
      <c r="C39" s="138"/>
      <c r="D39" s="138"/>
      <c r="E39" s="14">
        <v>36</v>
      </c>
      <c r="F39" s="17" t="s">
        <v>299</v>
      </c>
      <c r="G39" s="20" t="s">
        <v>495</v>
      </c>
      <c r="H39" s="49"/>
    </row>
    <row r="40" spans="2:8" ht="93" x14ac:dyDescent="0.35">
      <c r="B40" s="136"/>
      <c r="C40" s="138"/>
      <c r="D40" s="138" t="s">
        <v>77</v>
      </c>
      <c r="E40" s="14">
        <v>37</v>
      </c>
      <c r="F40" s="17" t="s">
        <v>123</v>
      </c>
      <c r="G40" s="20" t="s">
        <v>218</v>
      </c>
      <c r="H40" s="49"/>
    </row>
    <row r="41" spans="2:8" ht="31" x14ac:dyDescent="0.35">
      <c r="B41" s="136"/>
      <c r="C41" s="138"/>
      <c r="D41" s="138"/>
      <c r="E41" s="14">
        <v>38</v>
      </c>
      <c r="F41" s="17" t="s">
        <v>124</v>
      </c>
      <c r="G41" s="20" t="s">
        <v>219</v>
      </c>
      <c r="H41" s="49"/>
    </row>
    <row r="42" spans="2:8" ht="31" x14ac:dyDescent="0.35">
      <c r="B42" s="136"/>
      <c r="C42" s="138"/>
      <c r="D42" s="138"/>
      <c r="E42" s="14">
        <v>39</v>
      </c>
      <c r="F42" s="17" t="s">
        <v>125</v>
      </c>
      <c r="G42" s="20" t="s">
        <v>314</v>
      </c>
      <c r="H42" s="49"/>
    </row>
    <row r="43" spans="2:8" ht="62" x14ac:dyDescent="0.35">
      <c r="B43" s="136"/>
      <c r="C43" s="138"/>
      <c r="D43" s="138"/>
      <c r="E43" s="14">
        <v>40</v>
      </c>
      <c r="F43" s="17" t="s">
        <v>126</v>
      </c>
      <c r="G43" s="20" t="s">
        <v>315</v>
      </c>
      <c r="H43" s="49"/>
    </row>
    <row r="44" spans="2:8" ht="108.5" x14ac:dyDescent="0.35">
      <c r="B44" s="136"/>
      <c r="C44" s="138"/>
      <c r="D44" s="138"/>
      <c r="E44" s="14">
        <v>41</v>
      </c>
      <c r="F44" s="17" t="s">
        <v>300</v>
      </c>
      <c r="G44" s="20" t="s">
        <v>316</v>
      </c>
      <c r="H44" s="49"/>
    </row>
    <row r="45" spans="2:8" ht="19" thickBot="1" x14ac:dyDescent="0.4">
      <c r="B45" s="133" t="s">
        <v>39</v>
      </c>
      <c r="C45" s="134"/>
      <c r="D45" s="134"/>
      <c r="E45" s="134"/>
      <c r="F45" s="134"/>
      <c r="G45" s="134"/>
      <c r="H45" s="50">
        <f>SUM(H4:H44)/COUNT(E4:E44)</f>
        <v>0</v>
      </c>
    </row>
    <row r="46" spans="2:8" ht="170.5" x14ac:dyDescent="0.35">
      <c r="B46" s="139">
        <v>2</v>
      </c>
      <c r="C46" s="140" t="s">
        <v>78</v>
      </c>
      <c r="D46" s="140" t="s">
        <v>220</v>
      </c>
      <c r="E46" s="15">
        <v>1</v>
      </c>
      <c r="F46" s="46" t="s">
        <v>128</v>
      </c>
      <c r="G46" s="23" t="s">
        <v>226</v>
      </c>
      <c r="H46" s="53"/>
    </row>
    <row r="47" spans="2:8" ht="341" x14ac:dyDescent="0.35">
      <c r="B47" s="136"/>
      <c r="C47" s="138"/>
      <c r="D47" s="138"/>
      <c r="E47" s="14">
        <v>2</v>
      </c>
      <c r="F47" s="18" t="s">
        <v>127</v>
      </c>
      <c r="G47" s="20" t="s">
        <v>327</v>
      </c>
      <c r="H47" s="49"/>
    </row>
    <row r="48" spans="2:8" ht="232.5" x14ac:dyDescent="0.35">
      <c r="B48" s="136"/>
      <c r="C48" s="138"/>
      <c r="D48" s="138"/>
      <c r="E48" s="14">
        <v>3</v>
      </c>
      <c r="F48" s="18" t="s">
        <v>490</v>
      </c>
      <c r="G48" s="20" t="s">
        <v>328</v>
      </c>
      <c r="H48" s="49"/>
    </row>
    <row r="49" spans="2:8" ht="409.5" x14ac:dyDescent="0.35">
      <c r="B49" s="136"/>
      <c r="C49" s="138"/>
      <c r="D49" s="138"/>
      <c r="E49" s="14">
        <v>4</v>
      </c>
      <c r="F49" s="18" t="s">
        <v>129</v>
      </c>
      <c r="G49" s="20" t="s">
        <v>228</v>
      </c>
      <c r="H49" s="49"/>
    </row>
    <row r="50" spans="2:8" ht="139.5" x14ac:dyDescent="0.35">
      <c r="B50" s="136"/>
      <c r="C50" s="138"/>
      <c r="D50" s="138" t="s">
        <v>221</v>
      </c>
      <c r="E50" s="14">
        <v>1</v>
      </c>
      <c r="F50" s="18" t="s">
        <v>128</v>
      </c>
      <c r="G50" s="20" t="s">
        <v>229</v>
      </c>
      <c r="H50" s="49"/>
    </row>
    <row r="51" spans="2:8" ht="310" x14ac:dyDescent="0.35">
      <c r="B51" s="136"/>
      <c r="C51" s="138"/>
      <c r="D51" s="138"/>
      <c r="E51" s="14">
        <v>2</v>
      </c>
      <c r="F51" s="18" t="s">
        <v>127</v>
      </c>
      <c r="G51" s="20" t="s">
        <v>230</v>
      </c>
      <c r="H51" s="49"/>
    </row>
    <row r="52" spans="2:8" ht="93" x14ac:dyDescent="0.35">
      <c r="B52" s="136"/>
      <c r="C52" s="138"/>
      <c r="D52" s="138"/>
      <c r="E52" s="14">
        <v>3</v>
      </c>
      <c r="F52" s="18" t="s">
        <v>490</v>
      </c>
      <c r="G52" s="20" t="s">
        <v>329</v>
      </c>
      <c r="H52" s="49"/>
    </row>
    <row r="53" spans="2:8" ht="409.5" x14ac:dyDescent="0.35">
      <c r="B53" s="136"/>
      <c r="C53" s="138"/>
      <c r="D53" s="138"/>
      <c r="E53" s="14">
        <v>4</v>
      </c>
      <c r="F53" s="18" t="s">
        <v>129</v>
      </c>
      <c r="G53" s="20" t="s">
        <v>330</v>
      </c>
      <c r="H53" s="49"/>
    </row>
    <row r="54" spans="2:8" ht="93" x14ac:dyDescent="0.35">
      <c r="B54" s="136"/>
      <c r="C54" s="138"/>
      <c r="D54" s="138" t="s">
        <v>222</v>
      </c>
      <c r="E54" s="14">
        <v>1</v>
      </c>
      <c r="F54" s="18" t="s">
        <v>128</v>
      </c>
      <c r="G54" s="20" t="s">
        <v>232</v>
      </c>
      <c r="H54" s="49"/>
    </row>
    <row r="55" spans="2:8" ht="248" x14ac:dyDescent="0.35">
      <c r="B55" s="136"/>
      <c r="C55" s="138"/>
      <c r="D55" s="138"/>
      <c r="E55" s="14">
        <v>2</v>
      </c>
      <c r="F55" s="18" t="s">
        <v>127</v>
      </c>
      <c r="G55" s="20" t="s">
        <v>331</v>
      </c>
      <c r="H55" s="49"/>
    </row>
    <row r="56" spans="2:8" ht="232.5" x14ac:dyDescent="0.35">
      <c r="B56" s="136"/>
      <c r="C56" s="138"/>
      <c r="D56" s="138"/>
      <c r="E56" s="14">
        <v>3</v>
      </c>
      <c r="F56" s="18" t="s">
        <v>490</v>
      </c>
      <c r="G56" s="20" t="s">
        <v>332</v>
      </c>
      <c r="H56" s="49"/>
    </row>
    <row r="57" spans="2:8" ht="409.5" x14ac:dyDescent="0.35">
      <c r="B57" s="136"/>
      <c r="C57" s="138"/>
      <c r="D57" s="138"/>
      <c r="E57" s="14">
        <v>4</v>
      </c>
      <c r="F57" s="18" t="s">
        <v>129</v>
      </c>
      <c r="G57" s="20" t="s">
        <v>333</v>
      </c>
      <c r="H57" s="49"/>
    </row>
    <row r="58" spans="2:8" ht="124" x14ac:dyDescent="0.35">
      <c r="B58" s="136"/>
      <c r="C58" s="138"/>
      <c r="D58" s="138" t="s">
        <v>223</v>
      </c>
      <c r="E58" s="14">
        <v>1</v>
      </c>
      <c r="F58" s="18" t="s">
        <v>128</v>
      </c>
      <c r="G58" s="20" t="s">
        <v>234</v>
      </c>
      <c r="H58" s="49"/>
    </row>
    <row r="59" spans="2:8" ht="248" x14ac:dyDescent="0.35">
      <c r="B59" s="136"/>
      <c r="C59" s="138"/>
      <c r="D59" s="138"/>
      <c r="E59" s="14">
        <v>2</v>
      </c>
      <c r="F59" s="18" t="s">
        <v>127</v>
      </c>
      <c r="G59" s="20" t="s">
        <v>334</v>
      </c>
      <c r="H59" s="49"/>
    </row>
    <row r="60" spans="2:8" ht="232.5" x14ac:dyDescent="0.35">
      <c r="B60" s="136"/>
      <c r="C60" s="138"/>
      <c r="D60" s="138"/>
      <c r="E60" s="14">
        <v>3</v>
      </c>
      <c r="F60" s="18" t="s">
        <v>490</v>
      </c>
      <c r="G60" s="20" t="s">
        <v>335</v>
      </c>
      <c r="H60" s="49"/>
    </row>
    <row r="61" spans="2:8" ht="409.5" x14ac:dyDescent="0.35">
      <c r="B61" s="136"/>
      <c r="C61" s="138"/>
      <c r="D61" s="138"/>
      <c r="E61" s="14">
        <v>4</v>
      </c>
      <c r="F61" s="18" t="s">
        <v>129</v>
      </c>
      <c r="G61" s="20" t="s">
        <v>336</v>
      </c>
      <c r="H61" s="49"/>
    </row>
    <row r="62" spans="2:8" ht="139.5" x14ac:dyDescent="0.35">
      <c r="B62" s="136"/>
      <c r="C62" s="138"/>
      <c r="D62" s="138" t="s">
        <v>224</v>
      </c>
      <c r="E62" s="14">
        <v>1</v>
      </c>
      <c r="F62" s="18" t="s">
        <v>128</v>
      </c>
      <c r="G62" s="20" t="s">
        <v>229</v>
      </c>
      <c r="H62" s="49"/>
    </row>
    <row r="63" spans="2:8" ht="341" x14ac:dyDescent="0.35">
      <c r="B63" s="136"/>
      <c r="C63" s="138"/>
      <c r="D63" s="138"/>
      <c r="E63" s="14">
        <v>2</v>
      </c>
      <c r="F63" s="18" t="s">
        <v>127</v>
      </c>
      <c r="G63" s="20" t="s">
        <v>337</v>
      </c>
      <c r="H63" s="49"/>
    </row>
    <row r="64" spans="2:8" ht="217" x14ac:dyDescent="0.35">
      <c r="B64" s="136"/>
      <c r="C64" s="138"/>
      <c r="D64" s="138"/>
      <c r="E64" s="14">
        <v>3</v>
      </c>
      <c r="F64" s="18" t="s">
        <v>490</v>
      </c>
      <c r="G64" s="20" t="s">
        <v>338</v>
      </c>
      <c r="H64" s="49"/>
    </row>
    <row r="65" spans="2:8" ht="409.5" x14ac:dyDescent="0.35">
      <c r="B65" s="136"/>
      <c r="C65" s="138"/>
      <c r="D65" s="138"/>
      <c r="E65" s="14">
        <v>4</v>
      </c>
      <c r="F65" s="18" t="s">
        <v>129</v>
      </c>
      <c r="G65" s="20" t="s">
        <v>237</v>
      </c>
      <c r="H65" s="49"/>
    </row>
    <row r="66" spans="2:8" ht="108.5" x14ac:dyDescent="0.35">
      <c r="B66" s="136"/>
      <c r="C66" s="138"/>
      <c r="D66" s="138" t="s">
        <v>225</v>
      </c>
      <c r="E66" s="14">
        <v>1</v>
      </c>
      <c r="F66" s="18" t="s">
        <v>128</v>
      </c>
      <c r="G66" s="20" t="s">
        <v>238</v>
      </c>
      <c r="H66" s="49"/>
    </row>
    <row r="67" spans="2:8" ht="155" x14ac:dyDescent="0.35">
      <c r="B67" s="136"/>
      <c r="C67" s="138"/>
      <c r="D67" s="138"/>
      <c r="E67" s="14">
        <v>2</v>
      </c>
      <c r="F67" s="18" t="s">
        <v>127</v>
      </c>
      <c r="G67" s="20" t="s">
        <v>339</v>
      </c>
      <c r="H67" s="49"/>
    </row>
    <row r="68" spans="2:8" ht="232.5" x14ac:dyDescent="0.35">
      <c r="B68" s="136"/>
      <c r="C68" s="138"/>
      <c r="D68" s="138"/>
      <c r="E68" s="14">
        <v>3</v>
      </c>
      <c r="F68" s="18" t="s">
        <v>490</v>
      </c>
      <c r="G68" s="20" t="s">
        <v>340</v>
      </c>
      <c r="H68" s="49"/>
    </row>
    <row r="69" spans="2:8" ht="409.5" x14ac:dyDescent="0.35">
      <c r="B69" s="136"/>
      <c r="C69" s="138"/>
      <c r="D69" s="138"/>
      <c r="E69" s="14">
        <v>4</v>
      </c>
      <c r="F69" s="18" t="s">
        <v>129</v>
      </c>
      <c r="G69" s="20" t="s">
        <v>333</v>
      </c>
      <c r="H69" s="49"/>
    </row>
    <row r="70" spans="2:8" ht="139.5" x14ac:dyDescent="0.35">
      <c r="B70" s="136"/>
      <c r="C70" s="138"/>
      <c r="D70" s="138" t="s">
        <v>301</v>
      </c>
      <c r="E70" s="14">
        <v>1</v>
      </c>
      <c r="F70" s="18" t="s">
        <v>128</v>
      </c>
      <c r="G70" s="20" t="s">
        <v>229</v>
      </c>
      <c r="H70" s="49"/>
    </row>
    <row r="71" spans="2:8" ht="186" x14ac:dyDescent="0.35">
      <c r="B71" s="136"/>
      <c r="C71" s="138"/>
      <c r="D71" s="138"/>
      <c r="E71" s="14">
        <v>2</v>
      </c>
      <c r="F71" s="18" t="s">
        <v>127</v>
      </c>
      <c r="G71" s="20" t="s">
        <v>341</v>
      </c>
      <c r="H71" s="49"/>
    </row>
    <row r="72" spans="2:8" ht="248" x14ac:dyDescent="0.35">
      <c r="B72" s="136"/>
      <c r="C72" s="138"/>
      <c r="D72" s="138"/>
      <c r="E72" s="14">
        <v>3</v>
      </c>
      <c r="F72" s="18" t="s">
        <v>490</v>
      </c>
      <c r="G72" s="20" t="s">
        <v>342</v>
      </c>
      <c r="H72" s="49"/>
    </row>
    <row r="73" spans="2:8" ht="409.5" x14ac:dyDescent="0.35">
      <c r="B73" s="136"/>
      <c r="C73" s="138"/>
      <c r="D73" s="138"/>
      <c r="E73" s="14">
        <v>4</v>
      </c>
      <c r="F73" s="18" t="s">
        <v>129</v>
      </c>
      <c r="G73" s="20" t="s">
        <v>241</v>
      </c>
      <c r="H73" s="49"/>
    </row>
    <row r="74" spans="2:8" ht="19" thickBot="1" x14ac:dyDescent="0.4">
      <c r="B74" s="133" t="s">
        <v>343</v>
      </c>
      <c r="C74" s="134"/>
      <c r="D74" s="134"/>
      <c r="E74" s="134"/>
      <c r="F74" s="134"/>
      <c r="G74" s="134"/>
      <c r="H74" s="50">
        <f>SUM(H46:H73)/4</f>
        <v>0</v>
      </c>
    </row>
    <row r="75" spans="2:8" ht="46.5" x14ac:dyDescent="0.35">
      <c r="B75" s="139">
        <v>3</v>
      </c>
      <c r="C75" s="140" t="s">
        <v>79</v>
      </c>
      <c r="D75" s="140" t="s">
        <v>302</v>
      </c>
      <c r="E75" s="15">
        <v>1</v>
      </c>
      <c r="F75" s="21" t="s">
        <v>130</v>
      </c>
      <c r="G75" s="23" t="s">
        <v>242</v>
      </c>
      <c r="H75" s="53"/>
    </row>
    <row r="76" spans="2:8" ht="46.5" x14ac:dyDescent="0.35">
      <c r="B76" s="136"/>
      <c r="C76" s="138"/>
      <c r="D76" s="138"/>
      <c r="E76" s="14">
        <v>2</v>
      </c>
      <c r="F76" s="17" t="s">
        <v>131</v>
      </c>
      <c r="G76" s="20" t="s">
        <v>243</v>
      </c>
      <c r="H76" s="49"/>
    </row>
    <row r="77" spans="2:8" ht="263.5" x14ac:dyDescent="0.35">
      <c r="B77" s="136"/>
      <c r="C77" s="138"/>
      <c r="D77" s="138"/>
      <c r="E77" s="14">
        <v>3</v>
      </c>
      <c r="F77" s="17" t="s">
        <v>303</v>
      </c>
      <c r="G77" s="20" t="s">
        <v>344</v>
      </c>
      <c r="H77" s="49"/>
    </row>
    <row r="78" spans="2:8" ht="31" x14ac:dyDescent="0.35">
      <c r="B78" s="136"/>
      <c r="C78" s="138"/>
      <c r="D78" s="138"/>
      <c r="E78" s="14">
        <v>4</v>
      </c>
      <c r="F78" s="17" t="s">
        <v>132</v>
      </c>
      <c r="G78" s="20" t="s">
        <v>244</v>
      </c>
      <c r="H78" s="49"/>
    </row>
    <row r="79" spans="2:8" ht="31" x14ac:dyDescent="0.35">
      <c r="B79" s="136"/>
      <c r="C79" s="138"/>
      <c r="D79" s="138" t="s">
        <v>80</v>
      </c>
      <c r="E79" s="14">
        <v>5</v>
      </c>
      <c r="F79" s="17" t="s">
        <v>133</v>
      </c>
      <c r="G79" s="20" t="s">
        <v>245</v>
      </c>
      <c r="H79" s="49"/>
    </row>
    <row r="80" spans="2:8" ht="155" x14ac:dyDescent="0.35">
      <c r="B80" s="136"/>
      <c r="C80" s="138"/>
      <c r="D80" s="138"/>
      <c r="E80" s="14">
        <v>6</v>
      </c>
      <c r="F80" s="17" t="s">
        <v>134</v>
      </c>
      <c r="G80" s="20" t="s">
        <v>246</v>
      </c>
      <c r="H80" s="49"/>
    </row>
    <row r="81" spans="2:8" ht="46.5" x14ac:dyDescent="0.35">
      <c r="B81" s="136"/>
      <c r="C81" s="138"/>
      <c r="D81" s="138"/>
      <c r="E81" s="14">
        <v>7</v>
      </c>
      <c r="F81" s="17" t="s">
        <v>135</v>
      </c>
      <c r="G81" s="20" t="s">
        <v>247</v>
      </c>
      <c r="H81" s="49"/>
    </row>
    <row r="82" spans="2:8" ht="93" x14ac:dyDescent="0.35">
      <c r="B82" s="136"/>
      <c r="C82" s="138"/>
      <c r="D82" s="138"/>
      <c r="E82" s="14">
        <v>8</v>
      </c>
      <c r="F82" s="17" t="s">
        <v>136</v>
      </c>
      <c r="G82" s="20" t="s">
        <v>248</v>
      </c>
      <c r="H82" s="49"/>
    </row>
    <row r="83" spans="2:8" ht="62" x14ac:dyDescent="0.35">
      <c r="B83" s="136"/>
      <c r="C83" s="138"/>
      <c r="D83" s="138" t="s">
        <v>81</v>
      </c>
      <c r="E83" s="14">
        <v>9</v>
      </c>
      <c r="F83" s="17" t="s">
        <v>137</v>
      </c>
      <c r="G83" s="20" t="s">
        <v>249</v>
      </c>
      <c r="H83" s="49"/>
    </row>
    <row r="84" spans="2:8" ht="62" x14ac:dyDescent="0.35">
      <c r="B84" s="136"/>
      <c r="C84" s="138"/>
      <c r="D84" s="138"/>
      <c r="E84" s="14">
        <v>10</v>
      </c>
      <c r="F84" s="17" t="s">
        <v>138</v>
      </c>
      <c r="G84" s="20" t="s">
        <v>250</v>
      </c>
      <c r="H84" s="49"/>
    </row>
    <row r="85" spans="2:8" ht="310" x14ac:dyDescent="0.35">
      <c r="B85" s="136"/>
      <c r="C85" s="138"/>
      <c r="D85" s="138"/>
      <c r="E85" s="14">
        <v>11</v>
      </c>
      <c r="F85" s="17" t="s">
        <v>139</v>
      </c>
      <c r="G85" s="20" t="s">
        <v>251</v>
      </c>
      <c r="H85" s="49"/>
    </row>
    <row r="86" spans="2:8" ht="31" x14ac:dyDescent="0.35">
      <c r="B86" s="136"/>
      <c r="C86" s="138"/>
      <c r="D86" s="138"/>
      <c r="E86" s="14">
        <v>12</v>
      </c>
      <c r="F86" s="17" t="s">
        <v>140</v>
      </c>
      <c r="G86" s="20" t="s">
        <v>252</v>
      </c>
      <c r="H86" s="49"/>
    </row>
    <row r="87" spans="2:8" ht="248" x14ac:dyDescent="0.35">
      <c r="B87" s="136"/>
      <c r="C87" s="138"/>
      <c r="D87" s="138"/>
      <c r="E87" s="14">
        <v>13</v>
      </c>
      <c r="F87" s="17" t="s">
        <v>141</v>
      </c>
      <c r="G87" s="20" t="s">
        <v>253</v>
      </c>
      <c r="H87" s="49"/>
    </row>
    <row r="88" spans="2:8" ht="77.5" x14ac:dyDescent="0.35">
      <c r="B88" s="136"/>
      <c r="C88" s="138"/>
      <c r="D88" s="138" t="s">
        <v>82</v>
      </c>
      <c r="E88" s="14">
        <v>14</v>
      </c>
      <c r="F88" s="17" t="s">
        <v>142</v>
      </c>
      <c r="G88" s="20" t="s">
        <v>254</v>
      </c>
      <c r="H88" s="49"/>
    </row>
    <row r="89" spans="2:8" ht="77.5" x14ac:dyDescent="0.35">
      <c r="B89" s="136"/>
      <c r="C89" s="138"/>
      <c r="D89" s="138"/>
      <c r="E89" s="14">
        <v>15</v>
      </c>
      <c r="F89" s="17" t="s">
        <v>304</v>
      </c>
      <c r="G89" s="20" t="s">
        <v>345</v>
      </c>
      <c r="H89" s="49"/>
    </row>
    <row r="90" spans="2:8" ht="77.5" x14ac:dyDescent="0.35">
      <c r="B90" s="136"/>
      <c r="C90" s="138"/>
      <c r="D90" s="138"/>
      <c r="E90" s="14">
        <v>16</v>
      </c>
      <c r="F90" s="17" t="s">
        <v>143</v>
      </c>
      <c r="G90" s="20" t="s">
        <v>346</v>
      </c>
      <c r="H90" s="49"/>
    </row>
    <row r="91" spans="2:8" ht="170.5" x14ac:dyDescent="0.35">
      <c r="B91" s="136"/>
      <c r="C91" s="138"/>
      <c r="D91" s="138"/>
      <c r="E91" s="14">
        <v>17</v>
      </c>
      <c r="F91" s="17" t="s">
        <v>144</v>
      </c>
      <c r="G91" s="20" t="s">
        <v>347</v>
      </c>
      <c r="H91" s="49"/>
    </row>
    <row r="92" spans="2:8" x14ac:dyDescent="0.35">
      <c r="B92" s="136"/>
      <c r="C92" s="138"/>
      <c r="D92" s="138"/>
      <c r="E92" s="14">
        <v>18</v>
      </c>
      <c r="F92" s="17" t="s">
        <v>145</v>
      </c>
      <c r="G92" s="20" t="s">
        <v>255</v>
      </c>
      <c r="H92" s="49"/>
    </row>
    <row r="93" spans="2:8" ht="31" x14ac:dyDescent="0.35">
      <c r="B93" s="136"/>
      <c r="C93" s="138"/>
      <c r="D93" s="138" t="s">
        <v>83</v>
      </c>
      <c r="E93" s="14">
        <v>19</v>
      </c>
      <c r="F93" s="17" t="s">
        <v>146</v>
      </c>
      <c r="G93" s="20" t="s">
        <v>256</v>
      </c>
      <c r="H93" s="49"/>
    </row>
    <row r="94" spans="2:8" ht="31" x14ac:dyDescent="0.35">
      <c r="B94" s="136"/>
      <c r="C94" s="138"/>
      <c r="D94" s="138"/>
      <c r="E94" s="14">
        <v>20</v>
      </c>
      <c r="F94" s="17" t="s">
        <v>147</v>
      </c>
      <c r="G94" s="20" t="s">
        <v>257</v>
      </c>
      <c r="H94" s="49"/>
    </row>
    <row r="95" spans="2:8" ht="93" x14ac:dyDescent="0.35">
      <c r="B95" s="136"/>
      <c r="C95" s="138"/>
      <c r="D95" s="138"/>
      <c r="E95" s="14">
        <v>21</v>
      </c>
      <c r="F95" s="17" t="s">
        <v>148</v>
      </c>
      <c r="G95" s="20" t="s">
        <v>348</v>
      </c>
      <c r="H95" s="49"/>
    </row>
    <row r="96" spans="2:8" ht="31" x14ac:dyDescent="0.35">
      <c r="B96" s="136"/>
      <c r="C96" s="138"/>
      <c r="D96" s="138" t="s">
        <v>84</v>
      </c>
      <c r="E96" s="14">
        <v>22</v>
      </c>
      <c r="F96" s="17" t="s">
        <v>149</v>
      </c>
      <c r="G96" s="20" t="s">
        <v>349</v>
      </c>
      <c r="H96" s="49"/>
    </row>
    <row r="97" spans="2:8" ht="62" x14ac:dyDescent="0.35">
      <c r="B97" s="136"/>
      <c r="C97" s="138"/>
      <c r="D97" s="138"/>
      <c r="E97" s="14">
        <v>23</v>
      </c>
      <c r="F97" s="17" t="s">
        <v>150</v>
      </c>
      <c r="G97" s="20" t="s">
        <v>258</v>
      </c>
      <c r="H97" s="49"/>
    </row>
    <row r="98" spans="2:8" ht="62" x14ac:dyDescent="0.35">
      <c r="B98" s="136"/>
      <c r="C98" s="138"/>
      <c r="D98" s="138"/>
      <c r="E98" s="14">
        <v>24</v>
      </c>
      <c r="F98" s="17" t="s">
        <v>151</v>
      </c>
      <c r="G98" s="20" t="s">
        <v>259</v>
      </c>
      <c r="H98" s="49"/>
    </row>
    <row r="99" spans="2:8" ht="46.5" x14ac:dyDescent="0.35">
      <c r="B99" s="136"/>
      <c r="C99" s="138"/>
      <c r="D99" s="138"/>
      <c r="E99" s="14">
        <v>25</v>
      </c>
      <c r="F99" s="17" t="s">
        <v>152</v>
      </c>
      <c r="G99" s="20" t="s">
        <v>260</v>
      </c>
      <c r="H99" s="49"/>
    </row>
    <row r="100" spans="2:8" ht="124" x14ac:dyDescent="0.35">
      <c r="B100" s="136"/>
      <c r="C100" s="138"/>
      <c r="D100" s="138" t="s">
        <v>85</v>
      </c>
      <c r="E100" s="14">
        <v>26</v>
      </c>
      <c r="F100" s="17" t="s">
        <v>153</v>
      </c>
      <c r="G100" s="20" t="s">
        <v>350</v>
      </c>
      <c r="H100" s="49"/>
    </row>
    <row r="101" spans="2:8" ht="46.5" x14ac:dyDescent="0.35">
      <c r="B101" s="136"/>
      <c r="C101" s="138"/>
      <c r="D101" s="138"/>
      <c r="E101" s="14">
        <v>27</v>
      </c>
      <c r="F101" s="17" t="s">
        <v>305</v>
      </c>
      <c r="G101" s="20" t="s">
        <v>351</v>
      </c>
      <c r="H101" s="49"/>
    </row>
    <row r="102" spans="2:8" s="47" customFormat="1" ht="19" thickBot="1" x14ac:dyDescent="0.5">
      <c r="B102" s="133" t="s">
        <v>47</v>
      </c>
      <c r="C102" s="134"/>
      <c r="D102" s="134"/>
      <c r="E102" s="134"/>
      <c r="F102" s="134"/>
      <c r="G102" s="134"/>
      <c r="H102" s="50">
        <f>SUM(H75:H101)/COUNT(E75:E101)</f>
        <v>0</v>
      </c>
    </row>
    <row r="103" spans="2:8" ht="46.5" x14ac:dyDescent="0.35">
      <c r="B103" s="139">
        <v>4</v>
      </c>
      <c r="C103" s="140" t="s">
        <v>86</v>
      </c>
      <c r="D103" s="140" t="s">
        <v>87</v>
      </c>
      <c r="E103" s="15">
        <v>1</v>
      </c>
      <c r="F103" s="21" t="s">
        <v>154</v>
      </c>
      <c r="G103" s="23" t="s">
        <v>261</v>
      </c>
      <c r="H103" s="53"/>
    </row>
    <row r="104" spans="2:8" ht="46.5" x14ac:dyDescent="0.35">
      <c r="B104" s="136"/>
      <c r="C104" s="138"/>
      <c r="D104" s="138"/>
      <c r="E104" s="14">
        <v>2</v>
      </c>
      <c r="F104" s="17" t="s">
        <v>306</v>
      </c>
      <c r="G104" s="20" t="s">
        <v>352</v>
      </c>
      <c r="H104" s="49"/>
    </row>
    <row r="105" spans="2:8" ht="62" x14ac:dyDescent="0.35">
      <c r="B105" s="136"/>
      <c r="C105" s="138"/>
      <c r="D105" s="138"/>
      <c r="E105" s="14">
        <v>3</v>
      </c>
      <c r="F105" s="17" t="s">
        <v>155</v>
      </c>
      <c r="G105" s="20" t="s">
        <v>262</v>
      </c>
      <c r="H105" s="49"/>
    </row>
    <row r="106" spans="2:8" ht="46.5" x14ac:dyDescent="0.35">
      <c r="B106" s="136"/>
      <c r="C106" s="138"/>
      <c r="D106" s="138"/>
      <c r="E106" s="14">
        <v>4</v>
      </c>
      <c r="F106" s="17" t="s">
        <v>307</v>
      </c>
      <c r="G106" s="20" t="s">
        <v>353</v>
      </c>
      <c r="H106" s="49"/>
    </row>
    <row r="107" spans="2:8" ht="46.5" x14ac:dyDescent="0.35">
      <c r="B107" s="136"/>
      <c r="C107" s="138"/>
      <c r="D107" s="138"/>
      <c r="E107" s="14">
        <v>5</v>
      </c>
      <c r="F107" s="17" t="s">
        <v>308</v>
      </c>
      <c r="G107" s="20" t="s">
        <v>354</v>
      </c>
      <c r="H107" s="49"/>
    </row>
    <row r="108" spans="2:8" ht="93" x14ac:dyDescent="0.35">
      <c r="B108" s="136"/>
      <c r="C108" s="138"/>
      <c r="D108" s="138"/>
      <c r="E108" s="14">
        <v>6</v>
      </c>
      <c r="F108" s="17" t="s">
        <v>156</v>
      </c>
      <c r="G108" s="20" t="s">
        <v>263</v>
      </c>
      <c r="H108" s="49"/>
    </row>
    <row r="109" spans="2:8" ht="31" x14ac:dyDescent="0.35">
      <c r="B109" s="136"/>
      <c r="C109" s="138"/>
      <c r="D109" s="138" t="s">
        <v>194</v>
      </c>
      <c r="E109" s="14">
        <v>6</v>
      </c>
      <c r="F109" s="17" t="s">
        <v>157</v>
      </c>
      <c r="G109" s="20" t="s">
        <v>355</v>
      </c>
      <c r="H109" s="49"/>
    </row>
    <row r="110" spans="2:8" ht="93" x14ac:dyDescent="0.35">
      <c r="B110" s="136"/>
      <c r="C110" s="138"/>
      <c r="D110" s="138"/>
      <c r="E110" s="14">
        <v>7</v>
      </c>
      <c r="F110" s="17" t="s">
        <v>158</v>
      </c>
      <c r="G110" s="20" t="s">
        <v>356</v>
      </c>
      <c r="H110" s="49"/>
    </row>
    <row r="111" spans="2:8" ht="46.5" x14ac:dyDescent="0.35">
      <c r="B111" s="136"/>
      <c r="C111" s="138"/>
      <c r="D111" s="138"/>
      <c r="E111" s="14">
        <v>8</v>
      </c>
      <c r="F111" s="17" t="s">
        <v>159</v>
      </c>
      <c r="G111" s="20" t="s">
        <v>264</v>
      </c>
      <c r="H111" s="49"/>
    </row>
    <row r="112" spans="2:8" ht="46.5" x14ac:dyDescent="0.35">
      <c r="B112" s="136"/>
      <c r="C112" s="138"/>
      <c r="D112" s="138"/>
      <c r="E112" s="14">
        <v>9</v>
      </c>
      <c r="F112" s="17" t="s">
        <v>160</v>
      </c>
      <c r="G112" s="20" t="s">
        <v>357</v>
      </c>
      <c r="H112" s="49"/>
    </row>
    <row r="113" spans="2:8" ht="93" x14ac:dyDescent="0.35">
      <c r="B113" s="136"/>
      <c r="C113" s="138"/>
      <c r="D113" s="138" t="s">
        <v>88</v>
      </c>
      <c r="E113" s="14">
        <v>10</v>
      </c>
      <c r="F113" s="17" t="s">
        <v>161</v>
      </c>
      <c r="G113" s="20" t="s">
        <v>265</v>
      </c>
      <c r="H113" s="49"/>
    </row>
    <row r="114" spans="2:8" ht="46.5" x14ac:dyDescent="0.35">
      <c r="B114" s="136"/>
      <c r="C114" s="138"/>
      <c r="D114" s="138"/>
      <c r="E114" s="14">
        <v>11</v>
      </c>
      <c r="F114" s="17" t="s">
        <v>162</v>
      </c>
      <c r="G114" s="20" t="s">
        <v>358</v>
      </c>
      <c r="H114" s="49"/>
    </row>
    <row r="115" spans="2:8" ht="31" x14ac:dyDescent="0.35">
      <c r="B115" s="136"/>
      <c r="C115" s="138"/>
      <c r="D115" s="138"/>
      <c r="E115" s="14">
        <v>12</v>
      </c>
      <c r="F115" s="17" t="s">
        <v>163</v>
      </c>
      <c r="G115" s="20" t="s">
        <v>359</v>
      </c>
      <c r="H115" s="49"/>
    </row>
    <row r="116" spans="2:8" ht="31" x14ac:dyDescent="0.35">
      <c r="B116" s="136"/>
      <c r="C116" s="138"/>
      <c r="D116" s="138"/>
      <c r="E116" s="14">
        <v>13</v>
      </c>
      <c r="F116" s="17" t="s">
        <v>164</v>
      </c>
      <c r="G116" s="20" t="s">
        <v>360</v>
      </c>
      <c r="H116" s="49"/>
    </row>
    <row r="117" spans="2:8" ht="19" thickBot="1" x14ac:dyDescent="0.4">
      <c r="B117" s="133" t="s">
        <v>57</v>
      </c>
      <c r="C117" s="134"/>
      <c r="D117" s="134"/>
      <c r="E117" s="134"/>
      <c r="F117" s="134"/>
      <c r="G117" s="134"/>
      <c r="H117" s="50">
        <f>SUM(H103:H116)/COUNT(E103:E116)</f>
        <v>0</v>
      </c>
    </row>
    <row r="118" spans="2:8" ht="325.5" x14ac:dyDescent="0.35">
      <c r="B118" s="139">
        <v>5</v>
      </c>
      <c r="C118" s="140" t="s">
        <v>89</v>
      </c>
      <c r="D118" s="140" t="s">
        <v>90</v>
      </c>
      <c r="E118" s="15">
        <v>1</v>
      </c>
      <c r="F118" s="21" t="s">
        <v>309</v>
      </c>
      <c r="G118" s="23" t="s">
        <v>266</v>
      </c>
      <c r="H118" s="53"/>
    </row>
    <row r="119" spans="2:8" ht="372" x14ac:dyDescent="0.35">
      <c r="B119" s="136"/>
      <c r="C119" s="138"/>
      <c r="D119" s="138"/>
      <c r="E119" s="14">
        <v>2</v>
      </c>
      <c r="F119" s="17" t="s">
        <v>165</v>
      </c>
      <c r="G119" s="20" t="s">
        <v>363</v>
      </c>
      <c r="H119" s="49"/>
    </row>
    <row r="120" spans="2:8" ht="124" x14ac:dyDescent="0.35">
      <c r="B120" s="136"/>
      <c r="C120" s="138"/>
      <c r="D120" s="138"/>
      <c r="E120" s="14">
        <v>3</v>
      </c>
      <c r="F120" s="17" t="s">
        <v>166</v>
      </c>
      <c r="G120" s="20" t="s">
        <v>364</v>
      </c>
      <c r="H120" s="49"/>
    </row>
    <row r="121" spans="2:8" ht="93" x14ac:dyDescent="0.35">
      <c r="B121" s="136"/>
      <c r="C121" s="138"/>
      <c r="D121" s="138"/>
      <c r="E121" s="14">
        <v>4</v>
      </c>
      <c r="F121" s="17" t="s">
        <v>167</v>
      </c>
      <c r="G121" s="20" t="s">
        <v>496</v>
      </c>
      <c r="H121" s="49"/>
    </row>
    <row r="122" spans="2:8" ht="93" x14ac:dyDescent="0.35">
      <c r="B122" s="136"/>
      <c r="C122" s="138"/>
      <c r="D122" s="138" t="s">
        <v>91</v>
      </c>
      <c r="E122" s="14">
        <v>5</v>
      </c>
      <c r="F122" s="17" t="s">
        <v>168</v>
      </c>
      <c r="G122" s="20" t="s">
        <v>365</v>
      </c>
      <c r="H122" s="49"/>
    </row>
    <row r="123" spans="2:8" ht="77.5" x14ac:dyDescent="0.35">
      <c r="B123" s="136"/>
      <c r="C123" s="138"/>
      <c r="D123" s="138"/>
      <c r="E123" s="14">
        <v>6</v>
      </c>
      <c r="F123" s="17" t="s">
        <v>310</v>
      </c>
      <c r="G123" s="20" t="s">
        <v>366</v>
      </c>
      <c r="H123" s="49"/>
    </row>
    <row r="124" spans="2:8" ht="77.5" x14ac:dyDescent="0.35">
      <c r="B124" s="136"/>
      <c r="C124" s="138"/>
      <c r="D124" s="138"/>
      <c r="E124" s="14">
        <v>7</v>
      </c>
      <c r="F124" s="17" t="s">
        <v>311</v>
      </c>
      <c r="G124" s="20" t="s">
        <v>367</v>
      </c>
      <c r="H124" s="49"/>
    </row>
    <row r="125" spans="2:8" ht="108.5" x14ac:dyDescent="0.35">
      <c r="B125" s="136"/>
      <c r="C125" s="138"/>
      <c r="D125" s="138"/>
      <c r="E125" s="14">
        <v>8</v>
      </c>
      <c r="F125" s="17" t="s">
        <v>169</v>
      </c>
      <c r="G125" s="20" t="s">
        <v>368</v>
      </c>
      <c r="H125" s="49"/>
    </row>
    <row r="126" spans="2:8" ht="217" x14ac:dyDescent="0.35">
      <c r="B126" s="136"/>
      <c r="C126" s="138"/>
      <c r="D126" s="138" t="s">
        <v>92</v>
      </c>
      <c r="E126" s="14">
        <v>9</v>
      </c>
      <c r="F126" s="17" t="s">
        <v>179</v>
      </c>
      <c r="G126" s="20" t="s">
        <v>274</v>
      </c>
      <c r="H126" s="49"/>
    </row>
    <row r="127" spans="2:8" ht="62" x14ac:dyDescent="0.35">
      <c r="B127" s="136"/>
      <c r="C127" s="138"/>
      <c r="D127" s="138"/>
      <c r="E127" s="14">
        <v>10</v>
      </c>
      <c r="F127" s="17" t="s">
        <v>180</v>
      </c>
      <c r="G127" s="20" t="s">
        <v>369</v>
      </c>
      <c r="H127" s="49"/>
    </row>
    <row r="128" spans="2:8" ht="31" x14ac:dyDescent="0.35">
      <c r="B128" s="136"/>
      <c r="C128" s="138"/>
      <c r="D128" s="138"/>
      <c r="E128" s="14">
        <v>11</v>
      </c>
      <c r="F128" s="17" t="s">
        <v>181</v>
      </c>
      <c r="G128" s="20" t="s">
        <v>370</v>
      </c>
      <c r="H128" s="49"/>
    </row>
    <row r="129" spans="2:8" ht="19" thickBot="1" x14ac:dyDescent="0.4">
      <c r="B129" s="133" t="s">
        <v>361</v>
      </c>
      <c r="C129" s="134"/>
      <c r="D129" s="134"/>
      <c r="E129" s="134"/>
      <c r="F129" s="134"/>
      <c r="G129" s="134"/>
      <c r="H129" s="50">
        <f>SUM(H118:H128)/COUNT(E118:E128)</f>
        <v>0</v>
      </c>
    </row>
    <row r="130" spans="2:8" ht="217" x14ac:dyDescent="0.35">
      <c r="B130" s="135">
        <v>6</v>
      </c>
      <c r="C130" s="137" t="s">
        <v>93</v>
      </c>
      <c r="D130" s="137" t="s">
        <v>94</v>
      </c>
      <c r="E130" s="22">
        <v>1</v>
      </c>
      <c r="F130" s="19" t="s">
        <v>182</v>
      </c>
      <c r="G130" s="52" t="s">
        <v>275</v>
      </c>
      <c r="H130" s="51"/>
    </row>
    <row r="131" spans="2:8" ht="124" x14ac:dyDescent="0.35">
      <c r="B131" s="136"/>
      <c r="C131" s="138"/>
      <c r="D131" s="138"/>
      <c r="E131" s="14">
        <v>2</v>
      </c>
      <c r="F131" s="17" t="s">
        <v>183</v>
      </c>
      <c r="G131" s="20" t="s">
        <v>276</v>
      </c>
      <c r="H131" s="49"/>
    </row>
    <row r="132" spans="2:8" ht="124" x14ac:dyDescent="0.35">
      <c r="B132" s="136"/>
      <c r="C132" s="138"/>
      <c r="D132" s="138"/>
      <c r="E132" s="14">
        <v>3</v>
      </c>
      <c r="F132" s="17" t="s">
        <v>184</v>
      </c>
      <c r="G132" s="20" t="s">
        <v>277</v>
      </c>
      <c r="H132" s="49"/>
    </row>
    <row r="133" spans="2:8" ht="139.5" x14ac:dyDescent="0.35">
      <c r="B133" s="136"/>
      <c r="C133" s="138"/>
      <c r="D133" s="138"/>
      <c r="E133" s="14">
        <v>4</v>
      </c>
      <c r="F133" s="17" t="s">
        <v>185</v>
      </c>
      <c r="G133" s="20" t="s">
        <v>278</v>
      </c>
      <c r="H133" s="49"/>
    </row>
    <row r="134" spans="2:8" ht="62" x14ac:dyDescent="0.35">
      <c r="B134" s="136"/>
      <c r="C134" s="138"/>
      <c r="D134" s="138" t="s">
        <v>95</v>
      </c>
      <c r="E134" s="14">
        <v>5</v>
      </c>
      <c r="F134" s="17" t="s">
        <v>186</v>
      </c>
      <c r="G134" s="20" t="s">
        <v>371</v>
      </c>
      <c r="H134" s="49"/>
    </row>
    <row r="135" spans="2:8" ht="139.5" x14ac:dyDescent="0.35">
      <c r="B135" s="136"/>
      <c r="C135" s="138"/>
      <c r="D135" s="138"/>
      <c r="E135" s="14">
        <v>6</v>
      </c>
      <c r="F135" s="17" t="s">
        <v>187</v>
      </c>
      <c r="G135" s="20" t="s">
        <v>279</v>
      </c>
      <c r="H135" s="49"/>
    </row>
    <row r="136" spans="2:8" ht="62" x14ac:dyDescent="0.35">
      <c r="B136" s="136"/>
      <c r="C136" s="138"/>
      <c r="D136" s="138" t="s">
        <v>96</v>
      </c>
      <c r="E136" s="14">
        <v>7</v>
      </c>
      <c r="F136" s="17" t="s">
        <v>188</v>
      </c>
      <c r="G136" s="20" t="s">
        <v>280</v>
      </c>
      <c r="H136" s="49"/>
    </row>
    <row r="137" spans="2:8" ht="108.5" x14ac:dyDescent="0.35">
      <c r="B137" s="136"/>
      <c r="C137" s="138"/>
      <c r="D137" s="138"/>
      <c r="E137" s="14">
        <v>8</v>
      </c>
      <c r="F137" s="17" t="s">
        <v>191</v>
      </c>
      <c r="G137" s="20" t="s">
        <v>281</v>
      </c>
      <c r="H137" s="49"/>
    </row>
    <row r="138" spans="2:8" x14ac:dyDescent="0.35">
      <c r="B138" s="136"/>
      <c r="C138" s="138"/>
      <c r="D138" s="138"/>
      <c r="E138" s="14">
        <v>9</v>
      </c>
      <c r="F138" s="17" t="s">
        <v>189</v>
      </c>
      <c r="G138" s="20" t="s">
        <v>282</v>
      </c>
      <c r="H138" s="49"/>
    </row>
    <row r="139" spans="2:8" ht="46.5" x14ac:dyDescent="0.35">
      <c r="B139" s="136"/>
      <c r="C139" s="138"/>
      <c r="D139" s="138"/>
      <c r="E139" s="14">
        <v>10</v>
      </c>
      <c r="F139" s="17" t="s">
        <v>190</v>
      </c>
      <c r="G139" s="20" t="s">
        <v>372</v>
      </c>
      <c r="H139" s="49"/>
    </row>
    <row r="140" spans="2:8" x14ac:dyDescent="0.35">
      <c r="B140" s="136"/>
      <c r="C140" s="138"/>
      <c r="D140" s="138"/>
      <c r="E140" s="14">
        <v>11</v>
      </c>
      <c r="F140" s="17" t="s">
        <v>312</v>
      </c>
      <c r="G140" s="20" t="s">
        <v>373</v>
      </c>
      <c r="H140" s="49"/>
    </row>
    <row r="141" spans="2:8" ht="19" thickBot="1" x14ac:dyDescent="0.5">
      <c r="B141" s="131" t="s">
        <v>362</v>
      </c>
      <c r="C141" s="132"/>
      <c r="D141" s="132"/>
      <c r="E141" s="132"/>
      <c r="F141" s="132"/>
      <c r="G141" s="132"/>
      <c r="H141" s="50">
        <f>SUM(H130:H140)/COUNT(E130:E140)</f>
        <v>0</v>
      </c>
    </row>
  </sheetData>
  <mergeCells count="50">
    <mergeCell ref="B2:H2"/>
    <mergeCell ref="B4:B44"/>
    <mergeCell ref="C4:C44"/>
    <mergeCell ref="D4:D8"/>
    <mergeCell ref="D9:D14"/>
    <mergeCell ref="D15:D19"/>
    <mergeCell ref="D20:D22"/>
    <mergeCell ref="D23:D27"/>
    <mergeCell ref="D28:D33"/>
    <mergeCell ref="D34:D39"/>
    <mergeCell ref="D40:D44"/>
    <mergeCell ref="B45:G45"/>
    <mergeCell ref="B46:B73"/>
    <mergeCell ref="C46:C73"/>
    <mergeCell ref="D46:D49"/>
    <mergeCell ref="D50:D53"/>
    <mergeCell ref="D54:D57"/>
    <mergeCell ref="D58:D61"/>
    <mergeCell ref="D62:D65"/>
    <mergeCell ref="D66:D69"/>
    <mergeCell ref="D70:D73"/>
    <mergeCell ref="B74:G74"/>
    <mergeCell ref="B75:B101"/>
    <mergeCell ref="C75:C101"/>
    <mergeCell ref="D75:D78"/>
    <mergeCell ref="D79:D82"/>
    <mergeCell ref="D83:D87"/>
    <mergeCell ref="D88:D92"/>
    <mergeCell ref="D93:D95"/>
    <mergeCell ref="D96:D99"/>
    <mergeCell ref="D100:D101"/>
    <mergeCell ref="B102:G102"/>
    <mergeCell ref="B103:B116"/>
    <mergeCell ref="C103:C116"/>
    <mergeCell ref="D103:D108"/>
    <mergeCell ref="D109:D112"/>
    <mergeCell ref="D113:D116"/>
    <mergeCell ref="B117:G117"/>
    <mergeCell ref="B118:B128"/>
    <mergeCell ref="C118:C128"/>
    <mergeCell ref="D118:D121"/>
    <mergeCell ref="D122:D125"/>
    <mergeCell ref="D126:D128"/>
    <mergeCell ref="B141:G141"/>
    <mergeCell ref="B129:G129"/>
    <mergeCell ref="B130:B140"/>
    <mergeCell ref="C130:C140"/>
    <mergeCell ref="D130:D133"/>
    <mergeCell ref="D134:D135"/>
    <mergeCell ref="D136:D1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1E1D-3C00-4EBF-9FF0-DB3A7DF1491A}">
  <dimension ref="B2:H145"/>
  <sheetViews>
    <sheetView zoomScale="70" zoomScaleNormal="70" workbookViewId="0">
      <selection activeCell="H146" sqref="H146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4" width="46.1796875" style="43" customWidth="1"/>
    <col min="5" max="5" width="4.54296875" style="43" customWidth="1"/>
    <col min="6" max="7" width="46.1796875" style="43" customWidth="1"/>
    <col min="8" max="8" width="11.1796875" style="13" customWidth="1"/>
    <col min="9" max="16384" width="8.7265625" style="9"/>
  </cols>
  <sheetData>
    <row r="2" spans="2:8" ht="39.65" customHeight="1" thickBot="1" x14ac:dyDescent="0.6">
      <c r="B2" s="172" t="s">
        <v>487</v>
      </c>
      <c r="C2" s="172"/>
      <c r="D2" s="172"/>
      <c r="E2" s="172"/>
      <c r="F2" s="172"/>
      <c r="G2" s="172"/>
      <c r="H2" s="172"/>
    </row>
    <row r="3" spans="2:8" ht="35.15" customHeight="1" x14ac:dyDescent="0.35">
      <c r="B3" s="44" t="s">
        <v>0</v>
      </c>
      <c r="C3" s="45" t="s">
        <v>10</v>
      </c>
      <c r="D3" s="45" t="s">
        <v>11</v>
      </c>
      <c r="E3" s="45" t="s">
        <v>0</v>
      </c>
      <c r="F3" s="45" t="s">
        <v>488</v>
      </c>
      <c r="G3" s="45" t="s">
        <v>195</v>
      </c>
      <c r="H3" s="48" t="s">
        <v>313</v>
      </c>
    </row>
    <row r="4" spans="2:8" ht="31" x14ac:dyDescent="0.35">
      <c r="B4" s="136">
        <v>1</v>
      </c>
      <c r="C4" s="138" t="s">
        <v>71</v>
      </c>
      <c r="D4" s="138" t="s">
        <v>72</v>
      </c>
      <c r="E4" s="14">
        <v>1</v>
      </c>
      <c r="F4" s="17" t="s">
        <v>98</v>
      </c>
      <c r="G4" s="20" t="s">
        <v>196</v>
      </c>
      <c r="H4" s="49"/>
    </row>
    <row r="5" spans="2:8" x14ac:dyDescent="0.35">
      <c r="B5" s="136"/>
      <c r="C5" s="138"/>
      <c r="D5" s="138"/>
      <c r="E5" s="14">
        <v>2</v>
      </c>
      <c r="F5" s="17" t="s">
        <v>192</v>
      </c>
      <c r="G5" s="20" t="s">
        <v>197</v>
      </c>
      <c r="H5" s="49"/>
    </row>
    <row r="6" spans="2:8" ht="31" x14ac:dyDescent="0.35">
      <c r="B6" s="136"/>
      <c r="C6" s="138"/>
      <c r="D6" s="138"/>
      <c r="E6" s="14">
        <v>3</v>
      </c>
      <c r="F6" s="17" t="s">
        <v>290</v>
      </c>
      <c r="G6" s="20" t="s">
        <v>199</v>
      </c>
      <c r="H6" s="49"/>
    </row>
    <row r="7" spans="2:8" ht="46.5" x14ac:dyDescent="0.35">
      <c r="B7" s="136"/>
      <c r="C7" s="138"/>
      <c r="D7" s="138"/>
      <c r="E7" s="14">
        <v>4</v>
      </c>
      <c r="F7" s="17" t="s">
        <v>291</v>
      </c>
      <c r="G7" s="20" t="s">
        <v>198</v>
      </c>
      <c r="H7" s="49"/>
    </row>
    <row r="8" spans="2:8" ht="46.5" x14ac:dyDescent="0.35">
      <c r="B8" s="136"/>
      <c r="C8" s="138"/>
      <c r="D8" s="138"/>
      <c r="E8" s="14">
        <v>5</v>
      </c>
      <c r="F8" s="17" t="s">
        <v>292</v>
      </c>
      <c r="G8" s="94" t="s">
        <v>491</v>
      </c>
      <c r="H8" s="49"/>
    </row>
    <row r="9" spans="2:8" ht="31" x14ac:dyDescent="0.35">
      <c r="B9" s="136"/>
      <c r="C9" s="138"/>
      <c r="D9" s="138" t="s">
        <v>97</v>
      </c>
      <c r="E9" s="14">
        <v>6</v>
      </c>
      <c r="F9" s="17" t="s">
        <v>293</v>
      </c>
      <c r="G9" s="20" t="s">
        <v>317</v>
      </c>
      <c r="H9" s="49"/>
    </row>
    <row r="10" spans="2:8" x14ac:dyDescent="0.35">
      <c r="B10" s="136"/>
      <c r="C10" s="138"/>
      <c r="D10" s="138"/>
      <c r="E10" s="14">
        <v>7</v>
      </c>
      <c r="F10" s="17" t="s">
        <v>294</v>
      </c>
      <c r="G10" s="20" t="s">
        <v>318</v>
      </c>
      <c r="H10" s="49"/>
    </row>
    <row r="11" spans="2:8" ht="31" x14ac:dyDescent="0.35">
      <c r="B11" s="136"/>
      <c r="C11" s="138"/>
      <c r="D11" s="138"/>
      <c r="E11" s="14">
        <v>8</v>
      </c>
      <c r="F11" s="17" t="s">
        <v>99</v>
      </c>
      <c r="G11" s="20" t="s">
        <v>200</v>
      </c>
      <c r="H11" s="49"/>
    </row>
    <row r="12" spans="2:8" ht="31" x14ac:dyDescent="0.35">
      <c r="B12" s="136"/>
      <c r="C12" s="138"/>
      <c r="D12" s="138"/>
      <c r="E12" s="14">
        <v>9</v>
      </c>
      <c r="F12" s="17" t="s">
        <v>100</v>
      </c>
      <c r="G12" s="20" t="s">
        <v>201</v>
      </c>
      <c r="H12" s="49"/>
    </row>
    <row r="13" spans="2:8" ht="46.5" x14ac:dyDescent="0.35">
      <c r="B13" s="136"/>
      <c r="C13" s="138"/>
      <c r="D13" s="138"/>
      <c r="E13" s="14">
        <v>10</v>
      </c>
      <c r="F13" s="17" t="s">
        <v>101</v>
      </c>
      <c r="G13" s="20" t="s">
        <v>202</v>
      </c>
      <c r="H13" s="49"/>
    </row>
    <row r="14" spans="2:8" ht="31" x14ac:dyDescent="0.35">
      <c r="B14" s="136"/>
      <c r="C14" s="138"/>
      <c r="D14" s="138"/>
      <c r="E14" s="14">
        <v>11</v>
      </c>
      <c r="F14" s="17" t="s">
        <v>102</v>
      </c>
      <c r="G14" s="20" t="s">
        <v>492</v>
      </c>
      <c r="H14" s="49"/>
    </row>
    <row r="15" spans="2:8" ht="170.5" x14ac:dyDescent="0.35">
      <c r="B15" s="136"/>
      <c r="C15" s="138"/>
      <c r="D15" s="138" t="s">
        <v>73</v>
      </c>
      <c r="E15" s="14">
        <v>12</v>
      </c>
      <c r="F15" s="17" t="s">
        <v>103</v>
      </c>
      <c r="G15" s="20" t="s">
        <v>319</v>
      </c>
      <c r="H15" s="49"/>
    </row>
    <row r="16" spans="2:8" ht="124" x14ac:dyDescent="0.35">
      <c r="B16" s="136"/>
      <c r="C16" s="138"/>
      <c r="D16" s="138"/>
      <c r="E16" s="14">
        <v>13</v>
      </c>
      <c r="F16" s="17" t="s">
        <v>295</v>
      </c>
      <c r="G16" s="20" t="s">
        <v>203</v>
      </c>
      <c r="H16" s="49"/>
    </row>
    <row r="17" spans="2:8" ht="46.5" x14ac:dyDescent="0.35">
      <c r="B17" s="136"/>
      <c r="C17" s="138"/>
      <c r="D17" s="138"/>
      <c r="E17" s="14">
        <v>14</v>
      </c>
      <c r="F17" s="17" t="s">
        <v>104</v>
      </c>
      <c r="G17" s="20" t="s">
        <v>204</v>
      </c>
      <c r="H17" s="49"/>
    </row>
    <row r="18" spans="2:8" ht="77.5" x14ac:dyDescent="0.35">
      <c r="B18" s="136"/>
      <c r="C18" s="138"/>
      <c r="D18" s="138"/>
      <c r="E18" s="14">
        <v>15</v>
      </c>
      <c r="F18" s="17" t="s">
        <v>105</v>
      </c>
      <c r="G18" s="20" t="s">
        <v>493</v>
      </c>
      <c r="H18" s="49"/>
    </row>
    <row r="19" spans="2:8" x14ac:dyDescent="0.35">
      <c r="B19" s="136"/>
      <c r="C19" s="138"/>
      <c r="D19" s="138"/>
      <c r="E19" s="14">
        <v>16</v>
      </c>
      <c r="F19" s="17" t="s">
        <v>106</v>
      </c>
      <c r="G19" s="87" t="s">
        <v>205</v>
      </c>
      <c r="H19" s="49"/>
    </row>
    <row r="20" spans="2:8" ht="46.5" x14ac:dyDescent="0.35">
      <c r="B20" s="136"/>
      <c r="C20" s="138"/>
      <c r="D20" s="138" t="s">
        <v>74</v>
      </c>
      <c r="E20" s="14">
        <v>17</v>
      </c>
      <c r="F20" s="17" t="s">
        <v>107</v>
      </c>
      <c r="G20" s="20" t="s">
        <v>320</v>
      </c>
      <c r="H20" s="49"/>
    </row>
    <row r="21" spans="2:8" ht="62" x14ac:dyDescent="0.35">
      <c r="B21" s="136"/>
      <c r="C21" s="138"/>
      <c r="D21" s="138"/>
      <c r="E21" s="14">
        <v>18</v>
      </c>
      <c r="F21" s="17" t="s">
        <v>108</v>
      </c>
      <c r="G21" s="20" t="s">
        <v>206</v>
      </c>
      <c r="H21" s="49"/>
    </row>
    <row r="22" spans="2:8" ht="31" x14ac:dyDescent="0.35">
      <c r="B22" s="136"/>
      <c r="C22" s="138"/>
      <c r="D22" s="138"/>
      <c r="E22" s="14">
        <v>19</v>
      </c>
      <c r="F22" s="17" t="s">
        <v>296</v>
      </c>
      <c r="G22" s="20" t="s">
        <v>321</v>
      </c>
      <c r="H22" s="49"/>
    </row>
    <row r="23" spans="2:8" ht="77.5" x14ac:dyDescent="0.35">
      <c r="B23" s="136"/>
      <c r="C23" s="138"/>
      <c r="D23" s="138" t="s">
        <v>75</v>
      </c>
      <c r="E23" s="14">
        <v>20</v>
      </c>
      <c r="F23" s="17" t="s">
        <v>109</v>
      </c>
      <c r="G23" s="20" t="s">
        <v>322</v>
      </c>
      <c r="H23" s="49"/>
    </row>
    <row r="24" spans="2:8" ht="77.5" x14ac:dyDescent="0.35">
      <c r="B24" s="136"/>
      <c r="C24" s="138"/>
      <c r="D24" s="138"/>
      <c r="E24" s="14">
        <v>21</v>
      </c>
      <c r="F24" s="17" t="s">
        <v>110</v>
      </c>
      <c r="G24" s="20" t="s">
        <v>323</v>
      </c>
      <c r="H24" s="49"/>
    </row>
    <row r="25" spans="2:8" ht="31" x14ac:dyDescent="0.35">
      <c r="B25" s="136"/>
      <c r="C25" s="138"/>
      <c r="D25" s="138"/>
      <c r="E25" s="14">
        <v>22</v>
      </c>
      <c r="F25" s="17" t="s">
        <v>111</v>
      </c>
      <c r="G25" s="20" t="s">
        <v>207</v>
      </c>
      <c r="H25" s="49"/>
    </row>
    <row r="26" spans="2:8" ht="77.5" x14ac:dyDescent="0.35">
      <c r="B26" s="136"/>
      <c r="C26" s="138"/>
      <c r="D26" s="138"/>
      <c r="E26" s="14">
        <v>23</v>
      </c>
      <c r="F26" s="17" t="s">
        <v>112</v>
      </c>
      <c r="G26" s="20" t="s">
        <v>324</v>
      </c>
      <c r="H26" s="49"/>
    </row>
    <row r="27" spans="2:8" x14ac:dyDescent="0.35">
      <c r="B27" s="136"/>
      <c r="C27" s="138"/>
      <c r="D27" s="138"/>
      <c r="E27" s="14">
        <v>24</v>
      </c>
      <c r="F27" s="17" t="s">
        <v>113</v>
      </c>
      <c r="G27" s="20" t="s">
        <v>208</v>
      </c>
      <c r="H27" s="49"/>
    </row>
    <row r="28" spans="2:8" ht="62" x14ac:dyDescent="0.35">
      <c r="B28" s="136"/>
      <c r="C28" s="138"/>
      <c r="D28" s="138" t="s">
        <v>297</v>
      </c>
      <c r="E28" s="14">
        <v>25</v>
      </c>
      <c r="F28" s="17" t="s">
        <v>114</v>
      </c>
      <c r="G28" s="20" t="s">
        <v>209</v>
      </c>
      <c r="H28" s="49"/>
    </row>
    <row r="29" spans="2:8" ht="62" x14ac:dyDescent="0.35">
      <c r="B29" s="136"/>
      <c r="C29" s="138"/>
      <c r="D29" s="138"/>
      <c r="E29" s="14">
        <v>26</v>
      </c>
      <c r="F29" s="17" t="s">
        <v>298</v>
      </c>
      <c r="G29" s="20" t="s">
        <v>325</v>
      </c>
      <c r="H29" s="49"/>
    </row>
    <row r="30" spans="2:8" ht="108.5" x14ac:dyDescent="0.35">
      <c r="B30" s="136"/>
      <c r="C30" s="138"/>
      <c r="D30" s="138"/>
      <c r="E30" s="14">
        <v>27</v>
      </c>
      <c r="F30" s="17" t="s">
        <v>115</v>
      </c>
      <c r="G30" s="20" t="s">
        <v>326</v>
      </c>
      <c r="H30" s="49"/>
    </row>
    <row r="31" spans="2:8" ht="31" x14ac:dyDescent="0.35">
      <c r="B31" s="136"/>
      <c r="C31" s="138"/>
      <c r="D31" s="138"/>
      <c r="E31" s="14">
        <v>28</v>
      </c>
      <c r="F31" s="17" t="s">
        <v>116</v>
      </c>
      <c r="G31" s="20" t="s">
        <v>210</v>
      </c>
      <c r="H31" s="49"/>
    </row>
    <row r="32" spans="2:8" ht="46.5" x14ac:dyDescent="0.35">
      <c r="B32" s="136"/>
      <c r="C32" s="138"/>
      <c r="D32" s="138"/>
      <c r="E32" s="14">
        <v>29</v>
      </c>
      <c r="F32" s="17" t="s">
        <v>117</v>
      </c>
      <c r="G32" s="20" t="s">
        <v>211</v>
      </c>
      <c r="H32" s="49"/>
    </row>
    <row r="33" spans="2:8" x14ac:dyDescent="0.35">
      <c r="B33" s="136"/>
      <c r="C33" s="138"/>
      <c r="D33" s="138"/>
      <c r="E33" s="14">
        <v>30</v>
      </c>
      <c r="F33" s="17" t="s">
        <v>212</v>
      </c>
      <c r="G33" s="20" t="s">
        <v>213</v>
      </c>
      <c r="H33" s="49"/>
    </row>
    <row r="34" spans="2:8" ht="181.5" customHeight="1" x14ac:dyDescent="0.35">
      <c r="B34" s="136"/>
      <c r="C34" s="138"/>
      <c r="D34" s="138" t="s">
        <v>76</v>
      </c>
      <c r="E34" s="14">
        <v>31</v>
      </c>
      <c r="F34" s="17" t="s">
        <v>118</v>
      </c>
      <c r="G34" s="94" t="s">
        <v>494</v>
      </c>
      <c r="H34" s="49"/>
    </row>
    <row r="35" spans="2:8" ht="93" x14ac:dyDescent="0.35">
      <c r="B35" s="136"/>
      <c r="C35" s="138"/>
      <c r="D35" s="138"/>
      <c r="E35" s="14">
        <v>32</v>
      </c>
      <c r="F35" s="17" t="s">
        <v>119</v>
      </c>
      <c r="G35" s="20" t="s">
        <v>214</v>
      </c>
      <c r="H35" s="49"/>
    </row>
    <row r="36" spans="2:8" ht="31" x14ac:dyDescent="0.35">
      <c r="B36" s="136"/>
      <c r="C36" s="138"/>
      <c r="D36" s="138"/>
      <c r="E36" s="14">
        <v>33</v>
      </c>
      <c r="F36" s="17" t="s">
        <v>120</v>
      </c>
      <c r="G36" s="20" t="s">
        <v>215</v>
      </c>
      <c r="H36" s="49"/>
    </row>
    <row r="37" spans="2:8" ht="46.5" x14ac:dyDescent="0.35">
      <c r="B37" s="136"/>
      <c r="C37" s="138"/>
      <c r="D37" s="138"/>
      <c r="E37" s="14">
        <v>34</v>
      </c>
      <c r="F37" s="17" t="s">
        <v>121</v>
      </c>
      <c r="G37" s="20" t="s">
        <v>216</v>
      </c>
      <c r="H37" s="49"/>
    </row>
    <row r="38" spans="2:8" ht="31" x14ac:dyDescent="0.35">
      <c r="B38" s="136"/>
      <c r="C38" s="138"/>
      <c r="D38" s="138"/>
      <c r="E38" s="14">
        <v>35</v>
      </c>
      <c r="F38" s="17" t="s">
        <v>122</v>
      </c>
      <c r="G38" s="20" t="s">
        <v>217</v>
      </c>
      <c r="H38" s="49"/>
    </row>
    <row r="39" spans="2:8" ht="46.5" x14ac:dyDescent="0.35">
      <c r="B39" s="136"/>
      <c r="C39" s="138"/>
      <c r="D39" s="138"/>
      <c r="E39" s="14">
        <v>36</v>
      </c>
      <c r="F39" s="17" t="s">
        <v>299</v>
      </c>
      <c r="G39" s="20" t="s">
        <v>495</v>
      </c>
      <c r="H39" s="49"/>
    </row>
    <row r="40" spans="2:8" ht="93" x14ac:dyDescent="0.35">
      <c r="B40" s="136"/>
      <c r="C40" s="138"/>
      <c r="D40" s="138" t="s">
        <v>77</v>
      </c>
      <c r="E40" s="14">
        <v>37</v>
      </c>
      <c r="F40" s="17" t="s">
        <v>123</v>
      </c>
      <c r="G40" s="20" t="s">
        <v>218</v>
      </c>
      <c r="H40" s="49"/>
    </row>
    <row r="41" spans="2:8" ht="31" x14ac:dyDescent="0.35">
      <c r="B41" s="136"/>
      <c r="C41" s="138"/>
      <c r="D41" s="138"/>
      <c r="E41" s="14">
        <v>38</v>
      </c>
      <c r="F41" s="17" t="s">
        <v>124</v>
      </c>
      <c r="G41" s="20" t="s">
        <v>219</v>
      </c>
      <c r="H41" s="49"/>
    </row>
    <row r="42" spans="2:8" ht="31" x14ac:dyDescent="0.35">
      <c r="B42" s="136"/>
      <c r="C42" s="138"/>
      <c r="D42" s="138"/>
      <c r="E42" s="14">
        <v>39</v>
      </c>
      <c r="F42" s="17" t="s">
        <v>125</v>
      </c>
      <c r="G42" s="20" t="s">
        <v>314</v>
      </c>
      <c r="H42" s="49"/>
    </row>
    <row r="43" spans="2:8" ht="62" x14ac:dyDescent="0.35">
      <c r="B43" s="136"/>
      <c r="C43" s="138"/>
      <c r="D43" s="138"/>
      <c r="E43" s="14">
        <v>40</v>
      </c>
      <c r="F43" s="17" t="s">
        <v>126</v>
      </c>
      <c r="G43" s="20" t="s">
        <v>315</v>
      </c>
      <c r="H43" s="49"/>
    </row>
    <row r="44" spans="2:8" ht="108.5" x14ac:dyDescent="0.35">
      <c r="B44" s="136"/>
      <c r="C44" s="138"/>
      <c r="D44" s="138"/>
      <c r="E44" s="14">
        <v>41</v>
      </c>
      <c r="F44" s="17" t="s">
        <v>300</v>
      </c>
      <c r="G44" s="20" t="s">
        <v>316</v>
      </c>
      <c r="H44" s="49"/>
    </row>
    <row r="45" spans="2:8" ht="19" thickBot="1" x14ac:dyDescent="0.4">
      <c r="B45" s="133" t="s">
        <v>39</v>
      </c>
      <c r="C45" s="134"/>
      <c r="D45" s="134"/>
      <c r="E45" s="134"/>
      <c r="F45" s="134"/>
      <c r="G45" s="134"/>
      <c r="H45" s="50">
        <f>SUM(H4:H44)/COUNT(E4:E44)</f>
        <v>0</v>
      </c>
    </row>
    <row r="46" spans="2:8" ht="170.5" x14ac:dyDescent="0.35">
      <c r="B46" s="139">
        <v>2</v>
      </c>
      <c r="C46" s="140" t="s">
        <v>78</v>
      </c>
      <c r="D46" s="140" t="s">
        <v>220</v>
      </c>
      <c r="E46" s="15">
        <v>1</v>
      </c>
      <c r="F46" s="46" t="s">
        <v>128</v>
      </c>
      <c r="G46" s="23" t="s">
        <v>226</v>
      </c>
      <c r="H46" s="53"/>
    </row>
    <row r="47" spans="2:8" ht="341" x14ac:dyDescent="0.35">
      <c r="B47" s="136"/>
      <c r="C47" s="138"/>
      <c r="D47" s="138"/>
      <c r="E47" s="14">
        <v>2</v>
      </c>
      <c r="F47" s="18" t="s">
        <v>127</v>
      </c>
      <c r="G47" s="20" t="s">
        <v>327</v>
      </c>
      <c r="H47" s="49"/>
    </row>
    <row r="48" spans="2:8" ht="409.5" x14ac:dyDescent="0.35">
      <c r="B48" s="136"/>
      <c r="C48" s="138"/>
      <c r="D48" s="138"/>
      <c r="E48" s="14">
        <v>3</v>
      </c>
      <c r="F48" s="18" t="s">
        <v>489</v>
      </c>
      <c r="G48" s="20" t="s">
        <v>227</v>
      </c>
      <c r="H48" s="49"/>
    </row>
    <row r="49" spans="2:8" ht="409.5" x14ac:dyDescent="0.35">
      <c r="B49" s="136"/>
      <c r="C49" s="138"/>
      <c r="D49" s="138"/>
      <c r="E49" s="14">
        <v>4</v>
      </c>
      <c r="F49" s="18" t="s">
        <v>129</v>
      </c>
      <c r="G49" s="20" t="s">
        <v>228</v>
      </c>
      <c r="H49" s="49"/>
    </row>
    <row r="50" spans="2:8" ht="139.5" x14ac:dyDescent="0.35">
      <c r="B50" s="136"/>
      <c r="C50" s="138"/>
      <c r="D50" s="138" t="s">
        <v>221</v>
      </c>
      <c r="E50" s="14">
        <v>1</v>
      </c>
      <c r="F50" s="18" t="s">
        <v>128</v>
      </c>
      <c r="G50" s="20" t="s">
        <v>229</v>
      </c>
      <c r="H50" s="49"/>
    </row>
    <row r="51" spans="2:8" ht="310" x14ac:dyDescent="0.35">
      <c r="B51" s="136"/>
      <c r="C51" s="138"/>
      <c r="D51" s="138"/>
      <c r="E51" s="14">
        <v>2</v>
      </c>
      <c r="F51" s="18" t="s">
        <v>127</v>
      </c>
      <c r="G51" s="20" t="s">
        <v>230</v>
      </c>
      <c r="H51" s="49"/>
    </row>
    <row r="52" spans="2:8" ht="409.5" x14ac:dyDescent="0.35">
      <c r="B52" s="136"/>
      <c r="C52" s="138"/>
      <c r="D52" s="138"/>
      <c r="E52" s="14">
        <v>3</v>
      </c>
      <c r="F52" s="18" t="s">
        <v>489</v>
      </c>
      <c r="G52" s="20" t="s">
        <v>231</v>
      </c>
      <c r="H52" s="49"/>
    </row>
    <row r="53" spans="2:8" ht="409.5" x14ac:dyDescent="0.35">
      <c r="B53" s="136"/>
      <c r="C53" s="138"/>
      <c r="D53" s="138"/>
      <c r="E53" s="14">
        <v>4</v>
      </c>
      <c r="F53" s="18" t="s">
        <v>129</v>
      </c>
      <c r="G53" s="20" t="s">
        <v>330</v>
      </c>
      <c r="H53" s="49"/>
    </row>
    <row r="54" spans="2:8" ht="93" x14ac:dyDescent="0.35">
      <c r="B54" s="136"/>
      <c r="C54" s="138"/>
      <c r="D54" s="138" t="s">
        <v>222</v>
      </c>
      <c r="E54" s="14">
        <v>1</v>
      </c>
      <c r="F54" s="18" t="s">
        <v>128</v>
      </c>
      <c r="G54" s="20" t="s">
        <v>232</v>
      </c>
      <c r="H54" s="49"/>
    </row>
    <row r="55" spans="2:8" ht="248" x14ac:dyDescent="0.35">
      <c r="B55" s="136"/>
      <c r="C55" s="138"/>
      <c r="D55" s="138"/>
      <c r="E55" s="14">
        <v>2</v>
      </c>
      <c r="F55" s="18" t="s">
        <v>127</v>
      </c>
      <c r="G55" s="20" t="s">
        <v>331</v>
      </c>
      <c r="H55" s="49"/>
    </row>
    <row r="56" spans="2:8" ht="93" x14ac:dyDescent="0.35">
      <c r="B56" s="136"/>
      <c r="C56" s="138"/>
      <c r="D56" s="138"/>
      <c r="E56" s="14">
        <v>3</v>
      </c>
      <c r="F56" s="18" t="s">
        <v>489</v>
      </c>
      <c r="G56" s="20" t="s">
        <v>233</v>
      </c>
      <c r="H56" s="49"/>
    </row>
    <row r="57" spans="2:8" ht="409.5" x14ac:dyDescent="0.35">
      <c r="B57" s="136"/>
      <c r="C57" s="138"/>
      <c r="D57" s="138"/>
      <c r="E57" s="14">
        <v>4</v>
      </c>
      <c r="F57" s="18" t="s">
        <v>129</v>
      </c>
      <c r="G57" s="20" t="s">
        <v>333</v>
      </c>
      <c r="H57" s="49"/>
    </row>
    <row r="58" spans="2:8" ht="124" x14ac:dyDescent="0.35">
      <c r="B58" s="136"/>
      <c r="C58" s="138"/>
      <c r="D58" s="138" t="s">
        <v>223</v>
      </c>
      <c r="E58" s="14">
        <v>1</v>
      </c>
      <c r="F58" s="18" t="s">
        <v>128</v>
      </c>
      <c r="G58" s="20" t="s">
        <v>234</v>
      </c>
      <c r="H58" s="49"/>
    </row>
    <row r="59" spans="2:8" ht="248" x14ac:dyDescent="0.35">
      <c r="B59" s="136"/>
      <c r="C59" s="138"/>
      <c r="D59" s="138"/>
      <c r="E59" s="14">
        <v>2</v>
      </c>
      <c r="F59" s="18" t="s">
        <v>127</v>
      </c>
      <c r="G59" s="20" t="s">
        <v>334</v>
      </c>
      <c r="H59" s="49"/>
    </row>
    <row r="60" spans="2:8" ht="403" x14ac:dyDescent="0.35">
      <c r="B60" s="136"/>
      <c r="C60" s="138"/>
      <c r="D60" s="138"/>
      <c r="E60" s="14">
        <v>3</v>
      </c>
      <c r="F60" s="18" t="s">
        <v>489</v>
      </c>
      <c r="G60" s="20" t="s">
        <v>235</v>
      </c>
      <c r="H60" s="49"/>
    </row>
    <row r="61" spans="2:8" ht="409.5" x14ac:dyDescent="0.35">
      <c r="B61" s="136"/>
      <c r="C61" s="138"/>
      <c r="D61" s="138"/>
      <c r="E61" s="14">
        <v>4</v>
      </c>
      <c r="F61" s="18" t="s">
        <v>129</v>
      </c>
      <c r="G61" s="20" t="s">
        <v>336</v>
      </c>
      <c r="H61" s="49"/>
    </row>
    <row r="62" spans="2:8" ht="139.5" x14ac:dyDescent="0.35">
      <c r="B62" s="136"/>
      <c r="C62" s="138"/>
      <c r="D62" s="138" t="s">
        <v>224</v>
      </c>
      <c r="E62" s="14">
        <v>1</v>
      </c>
      <c r="F62" s="18" t="s">
        <v>128</v>
      </c>
      <c r="G62" s="20" t="s">
        <v>229</v>
      </c>
      <c r="H62" s="49"/>
    </row>
    <row r="63" spans="2:8" ht="341" x14ac:dyDescent="0.35">
      <c r="B63" s="136"/>
      <c r="C63" s="138"/>
      <c r="D63" s="138"/>
      <c r="E63" s="14">
        <v>2</v>
      </c>
      <c r="F63" s="18" t="s">
        <v>127</v>
      </c>
      <c r="G63" s="20" t="s">
        <v>337</v>
      </c>
      <c r="H63" s="49"/>
    </row>
    <row r="64" spans="2:8" ht="325.5" x14ac:dyDescent="0.35">
      <c r="B64" s="136"/>
      <c r="C64" s="138"/>
      <c r="D64" s="138"/>
      <c r="E64" s="14">
        <v>3</v>
      </c>
      <c r="F64" s="18" t="s">
        <v>489</v>
      </c>
      <c r="G64" s="20" t="s">
        <v>236</v>
      </c>
      <c r="H64" s="49"/>
    </row>
    <row r="65" spans="2:8" ht="409.5" x14ac:dyDescent="0.35">
      <c r="B65" s="136"/>
      <c r="C65" s="138"/>
      <c r="D65" s="138"/>
      <c r="E65" s="14">
        <v>4</v>
      </c>
      <c r="F65" s="18" t="s">
        <v>129</v>
      </c>
      <c r="G65" s="20" t="s">
        <v>237</v>
      </c>
      <c r="H65" s="49"/>
    </row>
    <row r="66" spans="2:8" ht="108.5" x14ac:dyDescent="0.35">
      <c r="B66" s="136"/>
      <c r="C66" s="138"/>
      <c r="D66" s="138" t="s">
        <v>225</v>
      </c>
      <c r="E66" s="14">
        <v>1</v>
      </c>
      <c r="F66" s="18" t="s">
        <v>128</v>
      </c>
      <c r="G66" s="20" t="s">
        <v>238</v>
      </c>
      <c r="H66" s="49"/>
    </row>
    <row r="67" spans="2:8" ht="155" x14ac:dyDescent="0.35">
      <c r="B67" s="136"/>
      <c r="C67" s="138"/>
      <c r="D67" s="138"/>
      <c r="E67" s="14">
        <v>2</v>
      </c>
      <c r="F67" s="18" t="s">
        <v>127</v>
      </c>
      <c r="G67" s="20" t="s">
        <v>339</v>
      </c>
      <c r="H67" s="49"/>
    </row>
    <row r="68" spans="2:8" ht="170.5" x14ac:dyDescent="0.35">
      <c r="B68" s="136"/>
      <c r="C68" s="138"/>
      <c r="D68" s="138"/>
      <c r="E68" s="14">
        <v>3</v>
      </c>
      <c r="F68" s="18" t="s">
        <v>489</v>
      </c>
      <c r="G68" s="20" t="s">
        <v>239</v>
      </c>
      <c r="H68" s="49"/>
    </row>
    <row r="69" spans="2:8" ht="409.5" x14ac:dyDescent="0.35">
      <c r="B69" s="136"/>
      <c r="C69" s="138"/>
      <c r="D69" s="138"/>
      <c r="E69" s="14">
        <v>4</v>
      </c>
      <c r="F69" s="18" t="s">
        <v>129</v>
      </c>
      <c r="G69" s="20" t="s">
        <v>333</v>
      </c>
      <c r="H69" s="49"/>
    </row>
    <row r="70" spans="2:8" ht="139.5" x14ac:dyDescent="0.35">
      <c r="B70" s="136"/>
      <c r="C70" s="138"/>
      <c r="D70" s="138" t="s">
        <v>301</v>
      </c>
      <c r="E70" s="14">
        <v>1</v>
      </c>
      <c r="F70" s="18" t="s">
        <v>128</v>
      </c>
      <c r="G70" s="20" t="s">
        <v>229</v>
      </c>
      <c r="H70" s="49"/>
    </row>
    <row r="71" spans="2:8" ht="186" x14ac:dyDescent="0.35">
      <c r="B71" s="136"/>
      <c r="C71" s="138"/>
      <c r="D71" s="138"/>
      <c r="E71" s="14">
        <v>2</v>
      </c>
      <c r="F71" s="18" t="s">
        <v>127</v>
      </c>
      <c r="G71" s="20" t="s">
        <v>341</v>
      </c>
      <c r="H71" s="49"/>
    </row>
    <row r="72" spans="2:8" ht="108.5" x14ac:dyDescent="0.35">
      <c r="B72" s="136"/>
      <c r="C72" s="138"/>
      <c r="D72" s="138"/>
      <c r="E72" s="14">
        <v>3</v>
      </c>
      <c r="F72" s="18" t="s">
        <v>489</v>
      </c>
      <c r="G72" s="20" t="s">
        <v>240</v>
      </c>
      <c r="H72" s="49"/>
    </row>
    <row r="73" spans="2:8" ht="409.5" x14ac:dyDescent="0.35">
      <c r="B73" s="136"/>
      <c r="C73" s="138"/>
      <c r="D73" s="138"/>
      <c r="E73" s="14">
        <v>4</v>
      </c>
      <c r="F73" s="18" t="s">
        <v>129</v>
      </c>
      <c r="G73" s="20" t="s">
        <v>241</v>
      </c>
      <c r="H73" s="49"/>
    </row>
    <row r="74" spans="2:8" ht="19" thickBot="1" x14ac:dyDescent="0.4">
      <c r="B74" s="133" t="s">
        <v>343</v>
      </c>
      <c r="C74" s="134"/>
      <c r="D74" s="134"/>
      <c r="E74" s="134"/>
      <c r="F74" s="134"/>
      <c r="G74" s="134"/>
      <c r="H74" s="50">
        <f>SUM(H46:H73)/4</f>
        <v>0</v>
      </c>
    </row>
    <row r="75" spans="2:8" ht="46.5" x14ac:dyDescent="0.35">
      <c r="B75" s="139">
        <v>3</v>
      </c>
      <c r="C75" s="140" t="s">
        <v>79</v>
      </c>
      <c r="D75" s="140" t="s">
        <v>302</v>
      </c>
      <c r="E75" s="15">
        <v>1</v>
      </c>
      <c r="F75" s="21" t="s">
        <v>130</v>
      </c>
      <c r="G75" s="23" t="s">
        <v>242</v>
      </c>
      <c r="H75" s="53"/>
    </row>
    <row r="76" spans="2:8" ht="46.5" x14ac:dyDescent="0.35">
      <c r="B76" s="136"/>
      <c r="C76" s="138"/>
      <c r="D76" s="138"/>
      <c r="E76" s="14">
        <v>2</v>
      </c>
      <c r="F76" s="17" t="s">
        <v>131</v>
      </c>
      <c r="G76" s="20" t="s">
        <v>243</v>
      </c>
      <c r="H76" s="49"/>
    </row>
    <row r="77" spans="2:8" ht="263.5" x14ac:dyDescent="0.35">
      <c r="B77" s="136"/>
      <c r="C77" s="138"/>
      <c r="D77" s="138"/>
      <c r="E77" s="14">
        <v>3</v>
      </c>
      <c r="F77" s="17" t="s">
        <v>303</v>
      </c>
      <c r="G77" s="20" t="s">
        <v>344</v>
      </c>
      <c r="H77" s="49"/>
    </row>
    <row r="78" spans="2:8" ht="31" x14ac:dyDescent="0.35">
      <c r="B78" s="136"/>
      <c r="C78" s="138"/>
      <c r="D78" s="138"/>
      <c r="E78" s="14">
        <v>4</v>
      </c>
      <c r="F78" s="17" t="s">
        <v>132</v>
      </c>
      <c r="G78" s="20" t="s">
        <v>244</v>
      </c>
      <c r="H78" s="49"/>
    </row>
    <row r="79" spans="2:8" ht="31" x14ac:dyDescent="0.35">
      <c r="B79" s="136"/>
      <c r="C79" s="138"/>
      <c r="D79" s="138" t="s">
        <v>80</v>
      </c>
      <c r="E79" s="14">
        <v>5</v>
      </c>
      <c r="F79" s="17" t="s">
        <v>133</v>
      </c>
      <c r="G79" s="20" t="s">
        <v>245</v>
      </c>
      <c r="H79" s="49"/>
    </row>
    <row r="80" spans="2:8" ht="155" x14ac:dyDescent="0.35">
      <c r="B80" s="136"/>
      <c r="C80" s="138"/>
      <c r="D80" s="138"/>
      <c r="E80" s="14">
        <v>6</v>
      </c>
      <c r="F80" s="17" t="s">
        <v>134</v>
      </c>
      <c r="G80" s="20" t="s">
        <v>246</v>
      </c>
      <c r="H80" s="49"/>
    </row>
    <row r="81" spans="2:8" ht="46.5" x14ac:dyDescent="0.35">
      <c r="B81" s="136"/>
      <c r="C81" s="138"/>
      <c r="D81" s="138"/>
      <c r="E81" s="14">
        <v>7</v>
      </c>
      <c r="F81" s="17" t="s">
        <v>135</v>
      </c>
      <c r="G81" s="20" t="s">
        <v>247</v>
      </c>
      <c r="H81" s="49"/>
    </row>
    <row r="82" spans="2:8" ht="93" x14ac:dyDescent="0.35">
      <c r="B82" s="136"/>
      <c r="C82" s="138"/>
      <c r="D82" s="138"/>
      <c r="E82" s="14">
        <v>8</v>
      </c>
      <c r="F82" s="17" t="s">
        <v>136</v>
      </c>
      <c r="G82" s="20" t="s">
        <v>248</v>
      </c>
      <c r="H82" s="49"/>
    </row>
    <row r="83" spans="2:8" ht="62" x14ac:dyDescent="0.35">
      <c r="B83" s="136"/>
      <c r="C83" s="138"/>
      <c r="D83" s="138" t="s">
        <v>81</v>
      </c>
      <c r="E83" s="14">
        <v>9</v>
      </c>
      <c r="F83" s="17" t="s">
        <v>137</v>
      </c>
      <c r="G83" s="20" t="s">
        <v>249</v>
      </c>
      <c r="H83" s="49"/>
    </row>
    <row r="84" spans="2:8" ht="62" x14ac:dyDescent="0.35">
      <c r="B84" s="136"/>
      <c r="C84" s="138"/>
      <c r="D84" s="138"/>
      <c r="E84" s="14">
        <v>10</v>
      </c>
      <c r="F84" s="17" t="s">
        <v>138</v>
      </c>
      <c r="G84" s="20" t="s">
        <v>250</v>
      </c>
      <c r="H84" s="49"/>
    </row>
    <row r="85" spans="2:8" ht="310" x14ac:dyDescent="0.35">
      <c r="B85" s="136"/>
      <c r="C85" s="138"/>
      <c r="D85" s="138"/>
      <c r="E85" s="14">
        <v>11</v>
      </c>
      <c r="F85" s="17" t="s">
        <v>139</v>
      </c>
      <c r="G85" s="20" t="s">
        <v>251</v>
      </c>
      <c r="H85" s="49"/>
    </row>
    <row r="86" spans="2:8" ht="31" x14ac:dyDescent="0.35">
      <c r="B86" s="136"/>
      <c r="C86" s="138"/>
      <c r="D86" s="138"/>
      <c r="E86" s="14">
        <v>12</v>
      </c>
      <c r="F86" s="17" t="s">
        <v>140</v>
      </c>
      <c r="G86" s="20" t="s">
        <v>252</v>
      </c>
      <c r="H86" s="49"/>
    </row>
    <row r="87" spans="2:8" ht="248" x14ac:dyDescent="0.35">
      <c r="B87" s="136"/>
      <c r="C87" s="138"/>
      <c r="D87" s="138"/>
      <c r="E87" s="14">
        <v>13</v>
      </c>
      <c r="F87" s="17" t="s">
        <v>141</v>
      </c>
      <c r="G87" s="20" t="s">
        <v>253</v>
      </c>
      <c r="H87" s="49"/>
    </row>
    <row r="88" spans="2:8" ht="77.5" x14ac:dyDescent="0.35">
      <c r="B88" s="136"/>
      <c r="C88" s="138"/>
      <c r="D88" s="138" t="s">
        <v>82</v>
      </c>
      <c r="E88" s="14">
        <v>14</v>
      </c>
      <c r="F88" s="17" t="s">
        <v>142</v>
      </c>
      <c r="G88" s="20" t="s">
        <v>254</v>
      </c>
      <c r="H88" s="49"/>
    </row>
    <row r="89" spans="2:8" ht="77.5" x14ac:dyDescent="0.35">
      <c r="B89" s="136"/>
      <c r="C89" s="138"/>
      <c r="D89" s="138"/>
      <c r="E89" s="14">
        <v>15</v>
      </c>
      <c r="F89" s="17" t="s">
        <v>304</v>
      </c>
      <c r="G89" s="20" t="s">
        <v>345</v>
      </c>
      <c r="H89" s="49"/>
    </row>
    <row r="90" spans="2:8" ht="77.5" x14ac:dyDescent="0.35">
      <c r="B90" s="136"/>
      <c r="C90" s="138"/>
      <c r="D90" s="138"/>
      <c r="E90" s="14">
        <v>16</v>
      </c>
      <c r="F90" s="17" t="s">
        <v>143</v>
      </c>
      <c r="G90" s="20" t="s">
        <v>346</v>
      </c>
      <c r="H90" s="49"/>
    </row>
    <row r="91" spans="2:8" ht="170.5" x14ac:dyDescent="0.35">
      <c r="B91" s="136"/>
      <c r="C91" s="138"/>
      <c r="D91" s="138"/>
      <c r="E91" s="14">
        <v>17</v>
      </c>
      <c r="F91" s="17" t="s">
        <v>144</v>
      </c>
      <c r="G91" s="20" t="s">
        <v>347</v>
      </c>
      <c r="H91" s="49"/>
    </row>
    <row r="92" spans="2:8" x14ac:dyDescent="0.35">
      <c r="B92" s="136"/>
      <c r="C92" s="138"/>
      <c r="D92" s="138"/>
      <c r="E92" s="14">
        <v>18</v>
      </c>
      <c r="F92" s="17" t="s">
        <v>145</v>
      </c>
      <c r="G92" s="20" t="s">
        <v>255</v>
      </c>
      <c r="H92" s="49"/>
    </row>
    <row r="93" spans="2:8" ht="31" x14ac:dyDescent="0.35">
      <c r="B93" s="136"/>
      <c r="C93" s="138"/>
      <c r="D93" s="138" t="s">
        <v>83</v>
      </c>
      <c r="E93" s="14">
        <v>19</v>
      </c>
      <c r="F93" s="17" t="s">
        <v>146</v>
      </c>
      <c r="G93" s="20" t="s">
        <v>256</v>
      </c>
      <c r="H93" s="49"/>
    </row>
    <row r="94" spans="2:8" ht="31" x14ac:dyDescent="0.35">
      <c r="B94" s="136"/>
      <c r="C94" s="138"/>
      <c r="D94" s="138"/>
      <c r="E94" s="14">
        <v>20</v>
      </c>
      <c r="F94" s="17" t="s">
        <v>147</v>
      </c>
      <c r="G94" s="20" t="s">
        <v>257</v>
      </c>
      <c r="H94" s="49"/>
    </row>
    <row r="95" spans="2:8" ht="93" x14ac:dyDescent="0.35">
      <c r="B95" s="136"/>
      <c r="C95" s="138"/>
      <c r="D95" s="138"/>
      <c r="E95" s="14">
        <v>21</v>
      </c>
      <c r="F95" s="17" t="s">
        <v>148</v>
      </c>
      <c r="G95" s="20" t="s">
        <v>348</v>
      </c>
      <c r="H95" s="49"/>
    </row>
    <row r="96" spans="2:8" ht="31" x14ac:dyDescent="0.35">
      <c r="B96" s="136"/>
      <c r="C96" s="138"/>
      <c r="D96" s="138" t="s">
        <v>84</v>
      </c>
      <c r="E96" s="14">
        <v>22</v>
      </c>
      <c r="F96" s="17" t="s">
        <v>149</v>
      </c>
      <c r="G96" s="20" t="s">
        <v>349</v>
      </c>
      <c r="H96" s="49"/>
    </row>
    <row r="97" spans="2:8" ht="62" x14ac:dyDescent="0.35">
      <c r="B97" s="136"/>
      <c r="C97" s="138"/>
      <c r="D97" s="138"/>
      <c r="E97" s="14">
        <v>23</v>
      </c>
      <c r="F97" s="17" t="s">
        <v>150</v>
      </c>
      <c r="G97" s="20" t="s">
        <v>258</v>
      </c>
      <c r="H97" s="49"/>
    </row>
    <row r="98" spans="2:8" ht="62" x14ac:dyDescent="0.35">
      <c r="B98" s="136"/>
      <c r="C98" s="138"/>
      <c r="D98" s="138"/>
      <c r="E98" s="14">
        <v>24</v>
      </c>
      <c r="F98" s="17" t="s">
        <v>151</v>
      </c>
      <c r="G98" s="20" t="s">
        <v>259</v>
      </c>
      <c r="H98" s="49"/>
    </row>
    <row r="99" spans="2:8" ht="46.5" x14ac:dyDescent="0.35">
      <c r="B99" s="136"/>
      <c r="C99" s="138"/>
      <c r="D99" s="138"/>
      <c r="E99" s="14">
        <v>25</v>
      </c>
      <c r="F99" s="17" t="s">
        <v>152</v>
      </c>
      <c r="G99" s="20" t="s">
        <v>260</v>
      </c>
      <c r="H99" s="49"/>
    </row>
    <row r="100" spans="2:8" ht="139.5" x14ac:dyDescent="0.35">
      <c r="B100" s="136"/>
      <c r="C100" s="138"/>
      <c r="D100" s="138" t="s">
        <v>85</v>
      </c>
      <c r="E100" s="14">
        <v>26</v>
      </c>
      <c r="F100" s="17" t="s">
        <v>153</v>
      </c>
      <c r="G100" s="20" t="s">
        <v>350</v>
      </c>
      <c r="H100" s="49"/>
    </row>
    <row r="101" spans="2:8" ht="46.5" x14ac:dyDescent="0.35">
      <c r="B101" s="136"/>
      <c r="C101" s="138"/>
      <c r="D101" s="138"/>
      <c r="E101" s="14">
        <v>27</v>
      </c>
      <c r="F101" s="17" t="s">
        <v>305</v>
      </c>
      <c r="G101" s="20" t="s">
        <v>351</v>
      </c>
      <c r="H101" s="49"/>
    </row>
    <row r="102" spans="2:8" s="47" customFormat="1" ht="19" thickBot="1" x14ac:dyDescent="0.5">
      <c r="B102" s="133" t="s">
        <v>47</v>
      </c>
      <c r="C102" s="134"/>
      <c r="D102" s="134"/>
      <c r="E102" s="134"/>
      <c r="F102" s="134"/>
      <c r="G102" s="134"/>
      <c r="H102" s="50">
        <f>SUM(H75:H101)/COUNT(E75:E101)</f>
        <v>0</v>
      </c>
    </row>
    <row r="103" spans="2:8" ht="46.5" x14ac:dyDescent="0.35">
      <c r="B103" s="139">
        <v>4</v>
      </c>
      <c r="C103" s="140" t="s">
        <v>86</v>
      </c>
      <c r="D103" s="140" t="s">
        <v>87</v>
      </c>
      <c r="E103" s="15">
        <v>1</v>
      </c>
      <c r="F103" s="21" t="s">
        <v>154</v>
      </c>
      <c r="G103" s="23" t="s">
        <v>261</v>
      </c>
      <c r="H103" s="53"/>
    </row>
    <row r="104" spans="2:8" ht="46.5" x14ac:dyDescent="0.35">
      <c r="B104" s="136"/>
      <c r="C104" s="138"/>
      <c r="D104" s="138"/>
      <c r="E104" s="14">
        <v>2</v>
      </c>
      <c r="F104" s="17" t="s">
        <v>306</v>
      </c>
      <c r="G104" s="20" t="s">
        <v>352</v>
      </c>
      <c r="H104" s="49"/>
    </row>
    <row r="105" spans="2:8" ht="62" x14ac:dyDescent="0.35">
      <c r="B105" s="136"/>
      <c r="C105" s="138"/>
      <c r="D105" s="138"/>
      <c r="E105" s="14">
        <v>3</v>
      </c>
      <c r="F105" s="17" t="s">
        <v>155</v>
      </c>
      <c r="G105" s="20" t="s">
        <v>262</v>
      </c>
      <c r="H105" s="49"/>
    </row>
    <row r="106" spans="2:8" ht="46.5" x14ac:dyDescent="0.35">
      <c r="B106" s="136"/>
      <c r="C106" s="138"/>
      <c r="D106" s="138"/>
      <c r="E106" s="14">
        <v>4</v>
      </c>
      <c r="F106" s="17" t="s">
        <v>307</v>
      </c>
      <c r="G106" s="20" t="s">
        <v>353</v>
      </c>
      <c r="H106" s="49"/>
    </row>
    <row r="107" spans="2:8" ht="62" x14ac:dyDescent="0.35">
      <c r="B107" s="136"/>
      <c r="C107" s="138"/>
      <c r="D107" s="138"/>
      <c r="E107" s="14">
        <v>5</v>
      </c>
      <c r="F107" s="17" t="s">
        <v>308</v>
      </c>
      <c r="G107" s="20" t="s">
        <v>354</v>
      </c>
      <c r="H107" s="49"/>
    </row>
    <row r="108" spans="2:8" ht="93" x14ac:dyDescent="0.35">
      <c r="B108" s="136"/>
      <c r="C108" s="138"/>
      <c r="D108" s="138"/>
      <c r="E108" s="14">
        <v>6</v>
      </c>
      <c r="F108" s="17" t="s">
        <v>156</v>
      </c>
      <c r="G108" s="20" t="s">
        <v>263</v>
      </c>
      <c r="H108" s="49"/>
    </row>
    <row r="109" spans="2:8" ht="31" x14ac:dyDescent="0.35">
      <c r="B109" s="136"/>
      <c r="C109" s="138"/>
      <c r="D109" s="138" t="s">
        <v>194</v>
      </c>
      <c r="E109" s="14">
        <v>6</v>
      </c>
      <c r="F109" s="17" t="s">
        <v>157</v>
      </c>
      <c r="G109" s="20" t="s">
        <v>355</v>
      </c>
      <c r="H109" s="49"/>
    </row>
    <row r="110" spans="2:8" ht="93" x14ac:dyDescent="0.35">
      <c r="B110" s="136"/>
      <c r="C110" s="138"/>
      <c r="D110" s="138"/>
      <c r="E110" s="14">
        <v>7</v>
      </c>
      <c r="F110" s="17" t="s">
        <v>158</v>
      </c>
      <c r="G110" s="20" t="s">
        <v>356</v>
      </c>
      <c r="H110" s="49"/>
    </row>
    <row r="111" spans="2:8" ht="46.5" x14ac:dyDescent="0.35">
      <c r="B111" s="136"/>
      <c r="C111" s="138"/>
      <c r="D111" s="138"/>
      <c r="E111" s="14">
        <v>8</v>
      </c>
      <c r="F111" s="17" t="s">
        <v>159</v>
      </c>
      <c r="G111" s="20" t="s">
        <v>264</v>
      </c>
      <c r="H111" s="49"/>
    </row>
    <row r="112" spans="2:8" ht="46.5" x14ac:dyDescent="0.35">
      <c r="B112" s="136"/>
      <c r="C112" s="138"/>
      <c r="D112" s="138"/>
      <c r="E112" s="14">
        <v>9</v>
      </c>
      <c r="F112" s="17" t="s">
        <v>160</v>
      </c>
      <c r="G112" s="20" t="s">
        <v>357</v>
      </c>
      <c r="H112" s="49"/>
    </row>
    <row r="113" spans="2:8" ht="93" x14ac:dyDescent="0.35">
      <c r="B113" s="136"/>
      <c r="C113" s="138"/>
      <c r="D113" s="138" t="s">
        <v>88</v>
      </c>
      <c r="E113" s="14">
        <v>10</v>
      </c>
      <c r="F113" s="17" t="s">
        <v>161</v>
      </c>
      <c r="G113" s="20" t="s">
        <v>265</v>
      </c>
      <c r="H113" s="49"/>
    </row>
    <row r="114" spans="2:8" ht="46.5" x14ac:dyDescent="0.35">
      <c r="B114" s="136"/>
      <c r="C114" s="138"/>
      <c r="D114" s="138"/>
      <c r="E114" s="14">
        <v>11</v>
      </c>
      <c r="F114" s="17" t="s">
        <v>162</v>
      </c>
      <c r="G114" s="20" t="s">
        <v>358</v>
      </c>
      <c r="H114" s="49"/>
    </row>
    <row r="115" spans="2:8" ht="31" x14ac:dyDescent="0.35">
      <c r="B115" s="136"/>
      <c r="C115" s="138"/>
      <c r="D115" s="138"/>
      <c r="E115" s="14">
        <v>12</v>
      </c>
      <c r="F115" s="17" t="s">
        <v>163</v>
      </c>
      <c r="G115" s="20" t="s">
        <v>359</v>
      </c>
      <c r="H115" s="49"/>
    </row>
    <row r="116" spans="2:8" ht="31" x14ac:dyDescent="0.35">
      <c r="B116" s="136"/>
      <c r="C116" s="138"/>
      <c r="D116" s="138"/>
      <c r="E116" s="14">
        <v>13</v>
      </c>
      <c r="F116" s="17" t="s">
        <v>164</v>
      </c>
      <c r="G116" s="20" t="s">
        <v>360</v>
      </c>
      <c r="H116" s="49"/>
    </row>
    <row r="117" spans="2:8" ht="19" thickBot="1" x14ac:dyDescent="0.4">
      <c r="B117" s="133" t="s">
        <v>57</v>
      </c>
      <c r="C117" s="134"/>
      <c r="D117" s="134"/>
      <c r="E117" s="134"/>
      <c r="F117" s="134"/>
      <c r="G117" s="134"/>
      <c r="H117" s="50">
        <f>SUM(H103:H116)/COUNT(E103:E116)</f>
        <v>0</v>
      </c>
    </row>
    <row r="118" spans="2:8" ht="325.5" x14ac:dyDescent="0.35">
      <c r="B118" s="139">
        <v>5</v>
      </c>
      <c r="C118" s="140" t="s">
        <v>89</v>
      </c>
      <c r="D118" s="140" t="s">
        <v>90</v>
      </c>
      <c r="E118" s="15">
        <v>1</v>
      </c>
      <c r="F118" s="21" t="s">
        <v>309</v>
      </c>
      <c r="G118" s="23" t="s">
        <v>266</v>
      </c>
      <c r="H118" s="53"/>
    </row>
    <row r="119" spans="2:8" ht="403" x14ac:dyDescent="0.35">
      <c r="B119" s="136"/>
      <c r="C119" s="138"/>
      <c r="D119" s="138"/>
      <c r="E119" s="14">
        <v>2</v>
      </c>
      <c r="F119" s="17" t="s">
        <v>165</v>
      </c>
      <c r="G119" s="20" t="s">
        <v>363</v>
      </c>
      <c r="H119" s="49"/>
    </row>
    <row r="120" spans="2:8" ht="124" x14ac:dyDescent="0.35">
      <c r="B120" s="136"/>
      <c r="C120" s="138"/>
      <c r="D120" s="138"/>
      <c r="E120" s="14">
        <v>3</v>
      </c>
      <c r="F120" s="17" t="s">
        <v>166</v>
      </c>
      <c r="G120" s="20" t="s">
        <v>364</v>
      </c>
      <c r="H120" s="49"/>
    </row>
    <row r="121" spans="2:8" ht="93" x14ac:dyDescent="0.35">
      <c r="B121" s="136"/>
      <c r="C121" s="138"/>
      <c r="D121" s="138"/>
      <c r="E121" s="14">
        <v>4</v>
      </c>
      <c r="F121" s="17" t="s">
        <v>167</v>
      </c>
      <c r="G121" s="20" t="s">
        <v>496</v>
      </c>
      <c r="H121" s="49"/>
    </row>
    <row r="122" spans="2:8" ht="93" x14ac:dyDescent="0.35">
      <c r="B122" s="136"/>
      <c r="C122" s="138"/>
      <c r="D122" s="138" t="s">
        <v>91</v>
      </c>
      <c r="E122" s="14">
        <v>5</v>
      </c>
      <c r="F122" s="17" t="s">
        <v>168</v>
      </c>
      <c r="G122" s="20" t="s">
        <v>365</v>
      </c>
      <c r="H122" s="49"/>
    </row>
    <row r="123" spans="2:8" ht="93" x14ac:dyDescent="0.35">
      <c r="B123" s="136"/>
      <c r="C123" s="138"/>
      <c r="D123" s="138"/>
      <c r="E123" s="14">
        <v>6</v>
      </c>
      <c r="F123" s="17" t="s">
        <v>310</v>
      </c>
      <c r="G123" s="20" t="s">
        <v>366</v>
      </c>
      <c r="H123" s="49"/>
    </row>
    <row r="124" spans="2:8" ht="77.5" x14ac:dyDescent="0.35">
      <c r="B124" s="136"/>
      <c r="C124" s="138"/>
      <c r="D124" s="138"/>
      <c r="E124" s="14">
        <v>7</v>
      </c>
      <c r="F124" s="17" t="s">
        <v>311</v>
      </c>
      <c r="G124" s="20" t="s">
        <v>367</v>
      </c>
      <c r="H124" s="49"/>
    </row>
    <row r="125" spans="2:8" ht="124" x14ac:dyDescent="0.35">
      <c r="B125" s="136"/>
      <c r="C125" s="138"/>
      <c r="D125" s="138"/>
      <c r="E125" s="14">
        <v>8</v>
      </c>
      <c r="F125" s="17" t="s">
        <v>169</v>
      </c>
      <c r="G125" s="20" t="s">
        <v>368</v>
      </c>
      <c r="H125" s="49"/>
    </row>
    <row r="126" spans="2:8" ht="62" x14ac:dyDescent="0.35">
      <c r="B126" s="136"/>
      <c r="C126" s="138"/>
      <c r="D126" s="138" t="s">
        <v>171</v>
      </c>
      <c r="E126" s="14">
        <v>9</v>
      </c>
      <c r="F126" s="17" t="s">
        <v>172</v>
      </c>
      <c r="G126" s="20" t="s">
        <v>267</v>
      </c>
      <c r="H126" s="49"/>
    </row>
    <row r="127" spans="2:8" ht="46.5" x14ac:dyDescent="0.35">
      <c r="B127" s="136"/>
      <c r="C127" s="138"/>
      <c r="D127" s="138"/>
      <c r="E127" s="14">
        <v>10</v>
      </c>
      <c r="F127" s="17" t="s">
        <v>173</v>
      </c>
      <c r="G127" s="20" t="s">
        <v>268</v>
      </c>
      <c r="H127" s="49"/>
    </row>
    <row r="128" spans="2:8" ht="46.5" x14ac:dyDescent="0.35">
      <c r="B128" s="136"/>
      <c r="C128" s="138"/>
      <c r="D128" s="138"/>
      <c r="E128" s="14">
        <v>11</v>
      </c>
      <c r="F128" s="17" t="s">
        <v>174</v>
      </c>
      <c r="G128" s="20" t="s">
        <v>269</v>
      </c>
      <c r="H128" s="49"/>
    </row>
    <row r="129" spans="2:8" ht="31" x14ac:dyDescent="0.35">
      <c r="B129" s="136"/>
      <c r="C129" s="138"/>
      <c r="D129" s="138"/>
      <c r="E129" s="14">
        <v>12</v>
      </c>
      <c r="F129" s="17" t="s">
        <v>175</v>
      </c>
      <c r="G129" s="20" t="s">
        <v>270</v>
      </c>
      <c r="H129" s="49"/>
    </row>
    <row r="130" spans="2:8" ht="217" x14ac:dyDescent="0.35">
      <c r="B130" s="136"/>
      <c r="C130" s="138"/>
      <c r="D130" s="138" t="s">
        <v>92</v>
      </c>
      <c r="E130" s="14">
        <v>13</v>
      </c>
      <c r="F130" s="17" t="s">
        <v>179</v>
      </c>
      <c r="G130" s="20" t="s">
        <v>274</v>
      </c>
      <c r="H130" s="49"/>
    </row>
    <row r="131" spans="2:8" ht="62" x14ac:dyDescent="0.35">
      <c r="B131" s="136"/>
      <c r="C131" s="138"/>
      <c r="D131" s="138"/>
      <c r="E131" s="14">
        <v>14</v>
      </c>
      <c r="F131" s="17" t="s">
        <v>180</v>
      </c>
      <c r="G131" s="20" t="s">
        <v>369</v>
      </c>
      <c r="H131" s="49"/>
    </row>
    <row r="132" spans="2:8" ht="31" x14ac:dyDescent="0.35">
      <c r="B132" s="136"/>
      <c r="C132" s="138"/>
      <c r="D132" s="138"/>
      <c r="E132" s="14">
        <v>15</v>
      </c>
      <c r="F132" s="17" t="s">
        <v>181</v>
      </c>
      <c r="G132" s="20" t="s">
        <v>370</v>
      </c>
      <c r="H132" s="49"/>
    </row>
    <row r="133" spans="2:8" ht="19" thickBot="1" x14ac:dyDescent="0.4">
      <c r="B133" s="133" t="s">
        <v>361</v>
      </c>
      <c r="C133" s="134"/>
      <c r="D133" s="134"/>
      <c r="E133" s="134"/>
      <c r="F133" s="134"/>
      <c r="G133" s="134"/>
      <c r="H133" s="50">
        <f>SUM(H118:H132)/COUNT(E118:E132)</f>
        <v>0</v>
      </c>
    </row>
    <row r="134" spans="2:8" ht="217" x14ac:dyDescent="0.35">
      <c r="B134" s="135">
        <v>6</v>
      </c>
      <c r="C134" s="137" t="s">
        <v>93</v>
      </c>
      <c r="D134" s="137" t="s">
        <v>94</v>
      </c>
      <c r="E134" s="22">
        <v>1</v>
      </c>
      <c r="F134" s="19" t="s">
        <v>182</v>
      </c>
      <c r="G134" s="52" t="s">
        <v>275</v>
      </c>
      <c r="H134" s="51"/>
    </row>
    <row r="135" spans="2:8" ht="124" x14ac:dyDescent="0.35">
      <c r="B135" s="136"/>
      <c r="C135" s="138"/>
      <c r="D135" s="138"/>
      <c r="E135" s="14">
        <v>2</v>
      </c>
      <c r="F135" s="17" t="s">
        <v>183</v>
      </c>
      <c r="G135" s="20" t="s">
        <v>276</v>
      </c>
      <c r="H135" s="49"/>
    </row>
    <row r="136" spans="2:8" ht="124" x14ac:dyDescent="0.35">
      <c r="B136" s="136"/>
      <c r="C136" s="138"/>
      <c r="D136" s="138"/>
      <c r="E136" s="14">
        <v>3</v>
      </c>
      <c r="F136" s="17" t="s">
        <v>184</v>
      </c>
      <c r="G136" s="20" t="s">
        <v>277</v>
      </c>
      <c r="H136" s="49"/>
    </row>
    <row r="137" spans="2:8" ht="155" x14ac:dyDescent="0.35">
      <c r="B137" s="136"/>
      <c r="C137" s="138"/>
      <c r="D137" s="138"/>
      <c r="E137" s="14">
        <v>4</v>
      </c>
      <c r="F137" s="17" t="s">
        <v>185</v>
      </c>
      <c r="G137" s="20" t="s">
        <v>278</v>
      </c>
      <c r="H137" s="49"/>
    </row>
    <row r="138" spans="2:8" ht="62" x14ac:dyDescent="0.35">
      <c r="B138" s="136"/>
      <c r="C138" s="138"/>
      <c r="D138" s="138" t="s">
        <v>95</v>
      </c>
      <c r="E138" s="14">
        <v>5</v>
      </c>
      <c r="F138" s="17" t="s">
        <v>186</v>
      </c>
      <c r="G138" s="20" t="s">
        <v>371</v>
      </c>
      <c r="H138" s="49"/>
    </row>
    <row r="139" spans="2:8" ht="139.5" x14ac:dyDescent="0.35">
      <c r="B139" s="136"/>
      <c r="C139" s="138"/>
      <c r="D139" s="138"/>
      <c r="E139" s="14">
        <v>6</v>
      </c>
      <c r="F139" s="17" t="s">
        <v>187</v>
      </c>
      <c r="G139" s="20" t="s">
        <v>279</v>
      </c>
      <c r="H139" s="49"/>
    </row>
    <row r="140" spans="2:8" ht="62" x14ac:dyDescent="0.35">
      <c r="B140" s="136"/>
      <c r="C140" s="138"/>
      <c r="D140" s="138" t="s">
        <v>96</v>
      </c>
      <c r="E140" s="14">
        <v>7</v>
      </c>
      <c r="F140" s="17" t="s">
        <v>188</v>
      </c>
      <c r="G140" s="20" t="s">
        <v>280</v>
      </c>
      <c r="H140" s="49"/>
    </row>
    <row r="141" spans="2:8" ht="108.5" x14ac:dyDescent="0.35">
      <c r="B141" s="136"/>
      <c r="C141" s="138"/>
      <c r="D141" s="138"/>
      <c r="E141" s="14">
        <v>8</v>
      </c>
      <c r="F141" s="17" t="s">
        <v>191</v>
      </c>
      <c r="G141" s="20" t="s">
        <v>281</v>
      </c>
      <c r="H141" s="49"/>
    </row>
    <row r="142" spans="2:8" x14ac:dyDescent="0.35">
      <c r="B142" s="136"/>
      <c r="C142" s="138"/>
      <c r="D142" s="138"/>
      <c r="E142" s="14">
        <v>9</v>
      </c>
      <c r="F142" s="17" t="s">
        <v>189</v>
      </c>
      <c r="G142" s="20" t="s">
        <v>282</v>
      </c>
      <c r="H142" s="49"/>
    </row>
    <row r="143" spans="2:8" ht="46.5" x14ac:dyDescent="0.35">
      <c r="B143" s="136"/>
      <c r="C143" s="138"/>
      <c r="D143" s="138"/>
      <c r="E143" s="14">
        <v>10</v>
      </c>
      <c r="F143" s="17" t="s">
        <v>190</v>
      </c>
      <c r="G143" s="20" t="s">
        <v>372</v>
      </c>
      <c r="H143" s="49"/>
    </row>
    <row r="144" spans="2:8" x14ac:dyDescent="0.35">
      <c r="B144" s="136"/>
      <c r="C144" s="138"/>
      <c r="D144" s="138"/>
      <c r="E144" s="14">
        <v>11</v>
      </c>
      <c r="F144" s="17" t="s">
        <v>312</v>
      </c>
      <c r="G144" s="20" t="s">
        <v>373</v>
      </c>
      <c r="H144" s="49"/>
    </row>
    <row r="145" spans="2:8" ht="19" thickBot="1" x14ac:dyDescent="0.5">
      <c r="B145" s="131" t="s">
        <v>362</v>
      </c>
      <c r="C145" s="132"/>
      <c r="D145" s="132"/>
      <c r="E145" s="132"/>
      <c r="F145" s="132"/>
      <c r="G145" s="132"/>
      <c r="H145" s="50">
        <f>SUM(H134:H144)/COUNT(E134:E144)</f>
        <v>0</v>
      </c>
    </row>
  </sheetData>
  <mergeCells count="51">
    <mergeCell ref="B2:H2"/>
    <mergeCell ref="B4:B44"/>
    <mergeCell ref="C4:C44"/>
    <mergeCell ref="D4:D8"/>
    <mergeCell ref="D9:D14"/>
    <mergeCell ref="D15:D19"/>
    <mergeCell ref="D20:D22"/>
    <mergeCell ref="D23:D27"/>
    <mergeCell ref="D28:D33"/>
    <mergeCell ref="D34:D39"/>
    <mergeCell ref="D40:D44"/>
    <mergeCell ref="B45:G45"/>
    <mergeCell ref="B46:B73"/>
    <mergeCell ref="C46:C73"/>
    <mergeCell ref="D46:D49"/>
    <mergeCell ref="D50:D53"/>
    <mergeCell ref="D54:D57"/>
    <mergeCell ref="D58:D61"/>
    <mergeCell ref="D62:D65"/>
    <mergeCell ref="D66:D69"/>
    <mergeCell ref="D70:D73"/>
    <mergeCell ref="B74:G74"/>
    <mergeCell ref="B75:B101"/>
    <mergeCell ref="C75:C101"/>
    <mergeCell ref="D75:D78"/>
    <mergeCell ref="D79:D82"/>
    <mergeCell ref="D83:D87"/>
    <mergeCell ref="D88:D92"/>
    <mergeCell ref="D93:D95"/>
    <mergeCell ref="D96:D99"/>
    <mergeCell ref="D100:D101"/>
    <mergeCell ref="B102:G102"/>
    <mergeCell ref="B103:B116"/>
    <mergeCell ref="C103:C116"/>
    <mergeCell ref="D103:D108"/>
    <mergeCell ref="D109:D112"/>
    <mergeCell ref="D113:D116"/>
    <mergeCell ref="B117:G117"/>
    <mergeCell ref="B118:B132"/>
    <mergeCell ref="C118:C132"/>
    <mergeCell ref="D118:D121"/>
    <mergeCell ref="D122:D125"/>
    <mergeCell ref="D126:D129"/>
    <mergeCell ref="D130:D132"/>
    <mergeCell ref="B145:G145"/>
    <mergeCell ref="B133:G133"/>
    <mergeCell ref="B134:B144"/>
    <mergeCell ref="C134:C144"/>
    <mergeCell ref="D134:D137"/>
    <mergeCell ref="D138:D139"/>
    <mergeCell ref="D140:D1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C6AB-3C3A-4E5D-83E5-319F50D0DD9C}">
  <dimension ref="B2:F155"/>
  <sheetViews>
    <sheetView tabSelected="1" topLeftCell="A31" zoomScale="60" zoomScaleNormal="60" workbookViewId="0">
      <selection activeCell="D56" sqref="D56:D60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5" width="46.1796875" style="43" customWidth="1"/>
    <col min="6" max="6" width="11.1796875" style="13" customWidth="1"/>
    <col min="7" max="16384" width="8.7265625" style="9"/>
  </cols>
  <sheetData>
    <row r="2" spans="2:6" ht="39.65" customHeight="1" thickBot="1" x14ac:dyDescent="0.6">
      <c r="B2" s="141" t="s">
        <v>467</v>
      </c>
      <c r="C2" s="141"/>
      <c r="D2" s="141"/>
      <c r="E2" s="141"/>
      <c r="F2" s="141"/>
    </row>
    <row r="3" spans="2:6" s="102" customFormat="1" ht="35.15" customHeight="1" x14ac:dyDescent="0.45">
      <c r="B3" s="99" t="s">
        <v>0</v>
      </c>
      <c r="C3" s="100" t="s">
        <v>10</v>
      </c>
      <c r="D3" s="100" t="s">
        <v>11</v>
      </c>
      <c r="E3" s="100" t="s">
        <v>468</v>
      </c>
      <c r="F3" s="101" t="s">
        <v>313</v>
      </c>
    </row>
    <row r="4" spans="2:6" x14ac:dyDescent="0.35">
      <c r="B4" s="136">
        <v>1</v>
      </c>
      <c r="C4" s="138" t="s">
        <v>71</v>
      </c>
      <c r="D4" s="138" t="s">
        <v>72</v>
      </c>
      <c r="E4" s="72"/>
      <c r="F4" s="49"/>
    </row>
    <row r="5" spans="2:6" x14ac:dyDescent="0.35">
      <c r="B5" s="136"/>
      <c r="C5" s="138"/>
      <c r="D5" s="138"/>
      <c r="E5" s="72"/>
      <c r="F5" s="49"/>
    </row>
    <row r="6" spans="2:6" x14ac:dyDescent="0.35">
      <c r="B6" s="136"/>
      <c r="C6" s="138"/>
      <c r="D6" s="138"/>
      <c r="E6" s="72"/>
      <c r="F6" s="49"/>
    </row>
    <row r="7" spans="2:6" x14ac:dyDescent="0.35">
      <c r="B7" s="136"/>
      <c r="C7" s="138"/>
      <c r="D7" s="138"/>
      <c r="E7" s="72"/>
      <c r="F7" s="49"/>
    </row>
    <row r="8" spans="2:6" x14ac:dyDescent="0.35">
      <c r="B8" s="136"/>
      <c r="C8" s="138"/>
      <c r="D8" s="138"/>
      <c r="E8" s="72"/>
      <c r="F8" s="49"/>
    </row>
    <row r="9" spans="2:6" x14ac:dyDescent="0.35">
      <c r="B9" s="136"/>
      <c r="C9" s="138"/>
      <c r="D9" s="138" t="s">
        <v>97</v>
      </c>
      <c r="E9" s="72"/>
      <c r="F9" s="49"/>
    </row>
    <row r="10" spans="2:6" x14ac:dyDescent="0.35">
      <c r="B10" s="136"/>
      <c r="C10" s="138"/>
      <c r="D10" s="138"/>
      <c r="E10" s="72"/>
      <c r="F10" s="49"/>
    </row>
    <row r="11" spans="2:6" x14ac:dyDescent="0.35">
      <c r="B11" s="136"/>
      <c r="C11" s="138"/>
      <c r="D11" s="138"/>
      <c r="E11" s="72"/>
      <c r="F11" s="49"/>
    </row>
    <row r="12" spans="2:6" x14ac:dyDescent="0.35">
      <c r="B12" s="136"/>
      <c r="C12" s="138"/>
      <c r="D12" s="138"/>
      <c r="E12" s="72"/>
      <c r="F12" s="49"/>
    </row>
    <row r="13" spans="2:6" x14ac:dyDescent="0.35">
      <c r="B13" s="136"/>
      <c r="C13" s="138"/>
      <c r="D13" s="138"/>
      <c r="E13" s="72"/>
      <c r="F13" s="49"/>
    </row>
    <row r="14" spans="2:6" x14ac:dyDescent="0.35">
      <c r="B14" s="136"/>
      <c r="C14" s="138"/>
      <c r="D14" s="138"/>
      <c r="E14" s="72"/>
      <c r="F14" s="49"/>
    </row>
    <row r="15" spans="2:6" x14ac:dyDescent="0.35">
      <c r="B15" s="136"/>
      <c r="C15" s="138"/>
      <c r="D15" s="138" t="s">
        <v>73</v>
      </c>
      <c r="E15" s="72"/>
      <c r="F15" s="49"/>
    </row>
    <row r="16" spans="2:6" x14ac:dyDescent="0.35">
      <c r="B16" s="136"/>
      <c r="C16" s="138"/>
      <c r="D16" s="138"/>
      <c r="E16" s="72"/>
      <c r="F16" s="49"/>
    </row>
    <row r="17" spans="2:6" x14ac:dyDescent="0.35">
      <c r="B17" s="136"/>
      <c r="C17" s="138"/>
      <c r="D17" s="138"/>
      <c r="E17" s="72"/>
      <c r="F17" s="49"/>
    </row>
    <row r="18" spans="2:6" x14ac:dyDescent="0.35">
      <c r="B18" s="136"/>
      <c r="C18" s="138"/>
      <c r="D18" s="138"/>
      <c r="E18" s="72"/>
      <c r="F18" s="49"/>
    </row>
    <row r="19" spans="2:6" x14ac:dyDescent="0.35">
      <c r="B19" s="136"/>
      <c r="C19" s="138"/>
      <c r="D19" s="138"/>
      <c r="E19" s="72"/>
      <c r="F19" s="49"/>
    </row>
    <row r="20" spans="2:6" x14ac:dyDescent="0.35">
      <c r="B20" s="136"/>
      <c r="C20" s="138"/>
      <c r="D20" s="138" t="s">
        <v>74</v>
      </c>
      <c r="E20" s="72"/>
      <c r="F20" s="49"/>
    </row>
    <row r="21" spans="2:6" x14ac:dyDescent="0.35">
      <c r="B21" s="136"/>
      <c r="C21" s="138"/>
      <c r="D21" s="138"/>
      <c r="E21" s="72"/>
      <c r="F21" s="49"/>
    </row>
    <row r="22" spans="2:6" x14ac:dyDescent="0.35">
      <c r="B22" s="136"/>
      <c r="C22" s="138"/>
      <c r="D22" s="138"/>
      <c r="E22" s="72"/>
      <c r="F22" s="49"/>
    </row>
    <row r="23" spans="2:6" x14ac:dyDescent="0.35">
      <c r="B23" s="136"/>
      <c r="C23" s="138"/>
      <c r="D23" s="138" t="s">
        <v>75</v>
      </c>
      <c r="E23" s="72"/>
      <c r="F23" s="49"/>
    </row>
    <row r="24" spans="2:6" x14ac:dyDescent="0.35">
      <c r="B24" s="136"/>
      <c r="C24" s="138"/>
      <c r="D24" s="138"/>
      <c r="E24" s="72"/>
      <c r="F24" s="49"/>
    </row>
    <row r="25" spans="2:6" x14ac:dyDescent="0.35">
      <c r="B25" s="136"/>
      <c r="C25" s="138"/>
      <c r="D25" s="138"/>
      <c r="E25" s="72"/>
      <c r="F25" s="49"/>
    </row>
    <row r="26" spans="2:6" x14ac:dyDescent="0.35">
      <c r="B26" s="136"/>
      <c r="C26" s="138"/>
      <c r="D26" s="138"/>
      <c r="E26" s="72"/>
      <c r="F26" s="49"/>
    </row>
    <row r="27" spans="2:6" x14ac:dyDescent="0.35">
      <c r="B27" s="136"/>
      <c r="C27" s="138"/>
      <c r="D27" s="138"/>
      <c r="E27" s="72"/>
      <c r="F27" s="49"/>
    </row>
    <row r="28" spans="2:6" x14ac:dyDescent="0.35">
      <c r="B28" s="136"/>
      <c r="C28" s="138"/>
      <c r="D28" s="138" t="s">
        <v>297</v>
      </c>
      <c r="E28" s="72"/>
      <c r="F28" s="49"/>
    </row>
    <row r="29" spans="2:6" x14ac:dyDescent="0.35">
      <c r="B29" s="136"/>
      <c r="C29" s="138"/>
      <c r="D29" s="138"/>
      <c r="E29" s="72"/>
      <c r="F29" s="49"/>
    </row>
    <row r="30" spans="2:6" x14ac:dyDescent="0.35">
      <c r="B30" s="136"/>
      <c r="C30" s="138"/>
      <c r="D30" s="138"/>
      <c r="E30" s="72"/>
      <c r="F30" s="49"/>
    </row>
    <row r="31" spans="2:6" x14ac:dyDescent="0.35">
      <c r="B31" s="136"/>
      <c r="C31" s="138"/>
      <c r="D31" s="138"/>
      <c r="E31" s="72"/>
      <c r="F31" s="49"/>
    </row>
    <row r="32" spans="2:6" x14ac:dyDescent="0.35">
      <c r="B32" s="136"/>
      <c r="C32" s="138"/>
      <c r="D32" s="138"/>
      <c r="E32" s="72"/>
      <c r="F32" s="49"/>
    </row>
    <row r="33" spans="2:6" x14ac:dyDescent="0.35">
      <c r="B33" s="136"/>
      <c r="C33" s="138"/>
      <c r="D33" s="138"/>
      <c r="E33" s="72"/>
      <c r="F33" s="49"/>
    </row>
    <row r="34" spans="2:6" x14ac:dyDescent="0.35">
      <c r="B34" s="136"/>
      <c r="C34" s="138"/>
      <c r="D34" s="138" t="s">
        <v>76</v>
      </c>
      <c r="E34" s="72"/>
      <c r="F34" s="49"/>
    </row>
    <row r="35" spans="2:6" x14ac:dyDescent="0.35">
      <c r="B35" s="136"/>
      <c r="C35" s="138"/>
      <c r="D35" s="138"/>
      <c r="E35" s="72"/>
      <c r="F35" s="49"/>
    </row>
    <row r="36" spans="2:6" x14ac:dyDescent="0.35">
      <c r="B36" s="136"/>
      <c r="C36" s="138"/>
      <c r="D36" s="138"/>
      <c r="E36" s="72"/>
      <c r="F36" s="49"/>
    </row>
    <row r="37" spans="2:6" x14ac:dyDescent="0.35">
      <c r="B37" s="136"/>
      <c r="C37" s="138"/>
      <c r="D37" s="138"/>
      <c r="E37" s="72"/>
      <c r="F37" s="49"/>
    </row>
    <row r="38" spans="2:6" x14ac:dyDescent="0.35">
      <c r="B38" s="136"/>
      <c r="C38" s="138"/>
      <c r="D38" s="138"/>
      <c r="E38" s="72"/>
      <c r="F38" s="49"/>
    </row>
    <row r="39" spans="2:6" x14ac:dyDescent="0.35">
      <c r="B39" s="136"/>
      <c r="C39" s="138"/>
      <c r="D39" s="138"/>
      <c r="E39" s="72"/>
      <c r="F39" s="49"/>
    </row>
    <row r="40" spans="2:6" x14ac:dyDescent="0.35">
      <c r="B40" s="136"/>
      <c r="C40" s="138"/>
      <c r="D40" s="138" t="s">
        <v>77</v>
      </c>
      <c r="E40" s="72"/>
      <c r="F40" s="49"/>
    </row>
    <row r="41" spans="2:6" x14ac:dyDescent="0.35">
      <c r="B41" s="136"/>
      <c r="C41" s="138"/>
      <c r="D41" s="138"/>
      <c r="E41" s="72"/>
      <c r="F41" s="49"/>
    </row>
    <row r="42" spans="2:6" x14ac:dyDescent="0.35">
      <c r="B42" s="136"/>
      <c r="C42" s="138"/>
      <c r="D42" s="138"/>
      <c r="E42" s="72"/>
      <c r="F42" s="49"/>
    </row>
    <row r="43" spans="2:6" x14ac:dyDescent="0.35">
      <c r="B43" s="136"/>
      <c r="C43" s="138"/>
      <c r="D43" s="138"/>
      <c r="E43" s="72"/>
      <c r="F43" s="49"/>
    </row>
    <row r="44" spans="2:6" x14ac:dyDescent="0.35">
      <c r="B44" s="136"/>
      <c r="C44" s="138"/>
      <c r="D44" s="138"/>
      <c r="E44" s="72"/>
      <c r="F44" s="49"/>
    </row>
    <row r="45" spans="2:6" ht="19" thickBot="1" x14ac:dyDescent="0.4">
      <c r="B45" s="133" t="s">
        <v>39</v>
      </c>
      <c r="C45" s="134"/>
      <c r="D45" s="134"/>
      <c r="E45" s="134"/>
      <c r="F45" s="50" t="e">
        <f>SUM(F4:F44)/COUNT(F4:F44)</f>
        <v>#DIV/0!</v>
      </c>
    </row>
    <row r="46" spans="2:6" x14ac:dyDescent="0.35">
      <c r="B46" s="139">
        <v>2</v>
      </c>
      <c r="C46" s="140" t="s">
        <v>499</v>
      </c>
      <c r="D46" s="140" t="s">
        <v>220</v>
      </c>
      <c r="E46" s="73"/>
      <c r="F46" s="53"/>
    </row>
    <row r="47" spans="2:6" x14ac:dyDescent="0.35">
      <c r="B47" s="136"/>
      <c r="C47" s="138"/>
      <c r="D47" s="138"/>
      <c r="E47" s="72"/>
      <c r="F47" s="49"/>
    </row>
    <row r="48" spans="2:6" x14ac:dyDescent="0.35">
      <c r="B48" s="136"/>
      <c r="C48" s="138"/>
      <c r="D48" s="138"/>
      <c r="E48" s="72"/>
      <c r="F48" s="49"/>
    </row>
    <row r="49" spans="2:6" x14ac:dyDescent="0.35">
      <c r="B49" s="136"/>
      <c r="C49" s="138"/>
      <c r="D49" s="138"/>
      <c r="E49" s="72"/>
      <c r="F49" s="49"/>
    </row>
    <row r="50" spans="2:6" x14ac:dyDescent="0.35">
      <c r="B50" s="136"/>
      <c r="C50" s="138"/>
      <c r="D50" s="138"/>
      <c r="E50" s="72"/>
      <c r="F50" s="49"/>
    </row>
    <row r="51" spans="2:6" x14ac:dyDescent="0.35">
      <c r="B51" s="136"/>
      <c r="C51" s="138"/>
      <c r="D51" s="138" t="s">
        <v>221</v>
      </c>
      <c r="E51" s="72"/>
      <c r="F51" s="49"/>
    </row>
    <row r="52" spans="2:6" x14ac:dyDescent="0.35">
      <c r="B52" s="136"/>
      <c r="C52" s="138"/>
      <c r="D52" s="138"/>
      <c r="E52" s="72"/>
      <c r="F52" s="49"/>
    </row>
    <row r="53" spans="2:6" x14ac:dyDescent="0.35">
      <c r="B53" s="136"/>
      <c r="C53" s="138"/>
      <c r="D53" s="138"/>
      <c r="E53" s="72"/>
      <c r="F53" s="49"/>
    </row>
    <row r="54" spans="2:6" x14ac:dyDescent="0.35">
      <c r="B54" s="136"/>
      <c r="C54" s="138"/>
      <c r="D54" s="138"/>
      <c r="E54" s="72"/>
      <c r="F54" s="49"/>
    </row>
    <row r="55" spans="2:6" x14ac:dyDescent="0.35">
      <c r="B55" s="136"/>
      <c r="C55" s="138"/>
      <c r="D55" s="138"/>
      <c r="E55" s="72"/>
      <c r="F55" s="49"/>
    </row>
    <row r="56" spans="2:6" x14ac:dyDescent="0.35">
      <c r="B56" s="136"/>
      <c r="C56" s="138"/>
      <c r="D56" s="138" t="s">
        <v>222</v>
      </c>
      <c r="E56" s="72"/>
      <c r="F56" s="49"/>
    </row>
    <row r="57" spans="2:6" x14ac:dyDescent="0.35">
      <c r="B57" s="136"/>
      <c r="C57" s="138"/>
      <c r="D57" s="138"/>
      <c r="E57" s="72"/>
      <c r="F57" s="49"/>
    </row>
    <row r="58" spans="2:6" x14ac:dyDescent="0.35">
      <c r="B58" s="136"/>
      <c r="C58" s="138"/>
      <c r="D58" s="138"/>
      <c r="E58" s="72"/>
      <c r="F58" s="49"/>
    </row>
    <row r="59" spans="2:6" x14ac:dyDescent="0.35">
      <c r="B59" s="136"/>
      <c r="C59" s="138"/>
      <c r="D59" s="138"/>
      <c r="E59" s="72"/>
      <c r="F59" s="49"/>
    </row>
    <row r="60" spans="2:6" x14ac:dyDescent="0.35">
      <c r="B60" s="136"/>
      <c r="C60" s="138"/>
      <c r="D60" s="138"/>
      <c r="E60" s="72"/>
      <c r="F60" s="49"/>
    </row>
    <row r="61" spans="2:6" x14ac:dyDescent="0.35">
      <c r="B61" s="136"/>
      <c r="C61" s="138"/>
      <c r="D61" s="138" t="s">
        <v>223</v>
      </c>
      <c r="E61" s="72"/>
      <c r="F61" s="49"/>
    </row>
    <row r="62" spans="2:6" x14ac:dyDescent="0.35">
      <c r="B62" s="136"/>
      <c r="C62" s="138"/>
      <c r="D62" s="138"/>
      <c r="E62" s="72"/>
      <c r="F62" s="49"/>
    </row>
    <row r="63" spans="2:6" x14ac:dyDescent="0.35">
      <c r="B63" s="136"/>
      <c r="C63" s="138"/>
      <c r="D63" s="138"/>
      <c r="E63" s="72"/>
      <c r="F63" s="49"/>
    </row>
    <row r="64" spans="2:6" x14ac:dyDescent="0.35">
      <c r="B64" s="136"/>
      <c r="C64" s="138"/>
      <c r="D64" s="138"/>
      <c r="E64" s="72"/>
      <c r="F64" s="49"/>
    </row>
    <row r="65" spans="2:6" x14ac:dyDescent="0.35">
      <c r="B65" s="136"/>
      <c r="C65" s="138"/>
      <c r="D65" s="138"/>
      <c r="E65" s="72"/>
      <c r="F65" s="49"/>
    </row>
    <row r="66" spans="2:6" x14ac:dyDescent="0.35">
      <c r="B66" s="136"/>
      <c r="C66" s="138"/>
      <c r="D66" s="138" t="s">
        <v>224</v>
      </c>
      <c r="E66" s="72"/>
      <c r="F66" s="49"/>
    </row>
    <row r="67" spans="2:6" x14ac:dyDescent="0.35">
      <c r="B67" s="136"/>
      <c r="C67" s="138"/>
      <c r="D67" s="138"/>
      <c r="E67" s="72"/>
      <c r="F67" s="49"/>
    </row>
    <row r="68" spans="2:6" x14ac:dyDescent="0.35">
      <c r="B68" s="136"/>
      <c r="C68" s="138"/>
      <c r="D68" s="138"/>
      <c r="E68" s="72"/>
      <c r="F68" s="49"/>
    </row>
    <row r="69" spans="2:6" x14ac:dyDescent="0.35">
      <c r="B69" s="136"/>
      <c r="C69" s="138"/>
      <c r="D69" s="138"/>
      <c r="E69" s="72"/>
      <c r="F69" s="49"/>
    </row>
    <row r="70" spans="2:6" x14ac:dyDescent="0.35">
      <c r="B70" s="136"/>
      <c r="C70" s="138"/>
      <c r="D70" s="138"/>
      <c r="E70" s="72"/>
      <c r="F70" s="49"/>
    </row>
    <row r="71" spans="2:6" x14ac:dyDescent="0.35">
      <c r="B71" s="136"/>
      <c r="C71" s="138"/>
      <c r="D71" s="138" t="s">
        <v>225</v>
      </c>
      <c r="E71" s="72"/>
      <c r="F71" s="49"/>
    </row>
    <row r="72" spans="2:6" x14ac:dyDescent="0.35">
      <c r="B72" s="136"/>
      <c r="C72" s="138"/>
      <c r="D72" s="138"/>
      <c r="E72" s="72"/>
      <c r="F72" s="49"/>
    </row>
    <row r="73" spans="2:6" x14ac:dyDescent="0.35">
      <c r="B73" s="136"/>
      <c r="C73" s="138"/>
      <c r="D73" s="138"/>
      <c r="E73" s="72"/>
      <c r="F73" s="49"/>
    </row>
    <row r="74" spans="2:6" x14ac:dyDescent="0.35">
      <c r="B74" s="136"/>
      <c r="C74" s="138"/>
      <c r="D74" s="138"/>
      <c r="E74" s="72"/>
      <c r="F74" s="49"/>
    </row>
    <row r="75" spans="2:6" x14ac:dyDescent="0.35">
      <c r="B75" s="136"/>
      <c r="C75" s="138"/>
      <c r="D75" s="138"/>
      <c r="E75" s="72"/>
      <c r="F75" s="49"/>
    </row>
    <row r="76" spans="2:6" x14ac:dyDescent="0.35">
      <c r="B76" s="136"/>
      <c r="C76" s="138"/>
      <c r="D76" s="138" t="s">
        <v>301</v>
      </c>
      <c r="E76" s="72"/>
      <c r="F76" s="49"/>
    </row>
    <row r="77" spans="2:6" x14ac:dyDescent="0.35">
      <c r="B77" s="136"/>
      <c r="C77" s="138"/>
      <c r="D77" s="138"/>
      <c r="E77" s="72"/>
      <c r="F77" s="49"/>
    </row>
    <row r="78" spans="2:6" x14ac:dyDescent="0.35">
      <c r="B78" s="136"/>
      <c r="C78" s="138"/>
      <c r="D78" s="138"/>
      <c r="E78" s="72"/>
      <c r="F78" s="49"/>
    </row>
    <row r="79" spans="2:6" x14ac:dyDescent="0.35">
      <c r="B79" s="136"/>
      <c r="C79" s="138"/>
      <c r="D79" s="138"/>
      <c r="E79" s="72"/>
      <c r="F79" s="49"/>
    </row>
    <row r="80" spans="2:6" x14ac:dyDescent="0.35">
      <c r="B80" s="136"/>
      <c r="C80" s="138"/>
      <c r="D80" s="138"/>
      <c r="E80" s="72"/>
      <c r="F80" s="49"/>
    </row>
    <row r="81" spans="2:6" ht="19" thickBot="1" x14ac:dyDescent="0.4">
      <c r="B81" s="133" t="s">
        <v>343</v>
      </c>
      <c r="C81" s="134"/>
      <c r="D81" s="134"/>
      <c r="E81" s="134"/>
      <c r="F81" s="97" t="e">
        <f>SUM(F46:F80)/COUNT(F46:F80)</f>
        <v>#DIV/0!</v>
      </c>
    </row>
    <row r="82" spans="2:6" x14ac:dyDescent="0.35">
      <c r="B82" s="139">
        <v>3</v>
      </c>
      <c r="C82" s="140" t="s">
        <v>79</v>
      </c>
      <c r="D82" s="140" t="s">
        <v>302</v>
      </c>
      <c r="E82" s="73"/>
      <c r="F82" s="53"/>
    </row>
    <row r="83" spans="2:6" x14ac:dyDescent="0.35">
      <c r="B83" s="136"/>
      <c r="C83" s="138"/>
      <c r="D83" s="138"/>
      <c r="E83" s="72"/>
      <c r="F83" s="49"/>
    </row>
    <row r="84" spans="2:6" x14ac:dyDescent="0.35">
      <c r="B84" s="136"/>
      <c r="C84" s="138"/>
      <c r="D84" s="138"/>
      <c r="E84" s="72"/>
      <c r="F84" s="49"/>
    </row>
    <row r="85" spans="2:6" x14ac:dyDescent="0.35">
      <c r="B85" s="136"/>
      <c r="C85" s="138"/>
      <c r="D85" s="138"/>
      <c r="E85" s="72"/>
      <c r="F85" s="49"/>
    </row>
    <row r="86" spans="2:6" x14ac:dyDescent="0.35">
      <c r="B86" s="136"/>
      <c r="C86" s="138"/>
      <c r="D86" s="138" t="s">
        <v>80</v>
      </c>
      <c r="E86" s="72"/>
      <c r="F86" s="49"/>
    </row>
    <row r="87" spans="2:6" x14ac:dyDescent="0.35">
      <c r="B87" s="136"/>
      <c r="C87" s="138"/>
      <c r="D87" s="138"/>
      <c r="E87" s="72"/>
      <c r="F87" s="49"/>
    </row>
    <row r="88" spans="2:6" x14ac:dyDescent="0.35">
      <c r="B88" s="136"/>
      <c r="C88" s="138"/>
      <c r="D88" s="138"/>
      <c r="E88" s="72"/>
      <c r="F88" s="49"/>
    </row>
    <row r="89" spans="2:6" x14ac:dyDescent="0.35">
      <c r="B89" s="136"/>
      <c r="C89" s="138"/>
      <c r="D89" s="138"/>
      <c r="E89" s="72"/>
      <c r="F89" s="49"/>
    </row>
    <row r="90" spans="2:6" x14ac:dyDescent="0.35">
      <c r="B90" s="136"/>
      <c r="C90" s="138"/>
      <c r="D90" s="138" t="s">
        <v>81</v>
      </c>
      <c r="E90" s="72"/>
      <c r="F90" s="49"/>
    </row>
    <row r="91" spans="2:6" x14ac:dyDescent="0.35">
      <c r="B91" s="136"/>
      <c r="C91" s="138"/>
      <c r="D91" s="138"/>
      <c r="E91" s="72"/>
      <c r="F91" s="49"/>
    </row>
    <row r="92" spans="2:6" x14ac:dyDescent="0.35">
      <c r="B92" s="136"/>
      <c r="C92" s="138"/>
      <c r="D92" s="138"/>
      <c r="E92" s="72"/>
      <c r="F92" s="49"/>
    </row>
    <row r="93" spans="2:6" x14ac:dyDescent="0.35">
      <c r="B93" s="136"/>
      <c r="C93" s="138"/>
      <c r="D93" s="138"/>
      <c r="E93" s="72"/>
      <c r="F93" s="49"/>
    </row>
    <row r="94" spans="2:6" x14ac:dyDescent="0.35">
      <c r="B94" s="136"/>
      <c r="C94" s="138"/>
      <c r="D94" s="138"/>
      <c r="E94" s="72"/>
      <c r="F94" s="49"/>
    </row>
    <row r="95" spans="2:6" x14ac:dyDescent="0.35">
      <c r="B95" s="136"/>
      <c r="C95" s="138"/>
      <c r="D95" s="138" t="s">
        <v>82</v>
      </c>
      <c r="E95" s="72"/>
      <c r="F95" s="49"/>
    </row>
    <row r="96" spans="2:6" x14ac:dyDescent="0.35">
      <c r="B96" s="136"/>
      <c r="C96" s="138"/>
      <c r="D96" s="138"/>
      <c r="E96" s="72"/>
      <c r="F96" s="49"/>
    </row>
    <row r="97" spans="2:6" x14ac:dyDescent="0.35">
      <c r="B97" s="136"/>
      <c r="C97" s="138"/>
      <c r="D97" s="138"/>
      <c r="E97" s="72"/>
      <c r="F97" s="49"/>
    </row>
    <row r="98" spans="2:6" x14ac:dyDescent="0.35">
      <c r="B98" s="136"/>
      <c r="C98" s="138"/>
      <c r="D98" s="138"/>
      <c r="E98" s="72"/>
      <c r="F98" s="49"/>
    </row>
    <row r="99" spans="2:6" x14ac:dyDescent="0.35">
      <c r="B99" s="136"/>
      <c r="C99" s="138"/>
      <c r="D99" s="138"/>
      <c r="E99" s="72"/>
      <c r="F99" s="49"/>
    </row>
    <row r="100" spans="2:6" x14ac:dyDescent="0.35">
      <c r="B100" s="136"/>
      <c r="C100" s="138"/>
      <c r="D100" s="138" t="s">
        <v>83</v>
      </c>
      <c r="E100" s="72"/>
      <c r="F100" s="49"/>
    </row>
    <row r="101" spans="2:6" x14ac:dyDescent="0.35">
      <c r="B101" s="136"/>
      <c r="C101" s="138"/>
      <c r="D101" s="138"/>
      <c r="E101" s="72"/>
      <c r="F101" s="49"/>
    </row>
    <row r="102" spans="2:6" x14ac:dyDescent="0.35">
      <c r="B102" s="136"/>
      <c r="C102" s="138"/>
      <c r="D102" s="138"/>
      <c r="E102" s="72"/>
      <c r="F102" s="49"/>
    </row>
    <row r="103" spans="2:6" x14ac:dyDescent="0.35">
      <c r="B103" s="136"/>
      <c r="C103" s="138"/>
      <c r="D103" s="138" t="s">
        <v>84</v>
      </c>
      <c r="E103" s="72"/>
      <c r="F103" s="49"/>
    </row>
    <row r="104" spans="2:6" x14ac:dyDescent="0.35">
      <c r="B104" s="136"/>
      <c r="C104" s="138"/>
      <c r="D104" s="138"/>
      <c r="E104" s="72"/>
      <c r="F104" s="49"/>
    </row>
    <row r="105" spans="2:6" x14ac:dyDescent="0.35">
      <c r="B105" s="136"/>
      <c r="C105" s="138"/>
      <c r="D105" s="138"/>
      <c r="E105" s="72"/>
      <c r="F105" s="49"/>
    </row>
    <row r="106" spans="2:6" x14ac:dyDescent="0.35">
      <c r="B106" s="136"/>
      <c r="C106" s="138"/>
      <c r="D106" s="138"/>
      <c r="E106" s="72"/>
      <c r="F106" s="49"/>
    </row>
    <row r="107" spans="2:6" x14ac:dyDescent="0.35">
      <c r="B107" s="136"/>
      <c r="C107" s="138"/>
      <c r="D107" s="138" t="s">
        <v>85</v>
      </c>
      <c r="E107" s="72"/>
      <c r="F107" s="49"/>
    </row>
    <row r="108" spans="2:6" x14ac:dyDescent="0.35">
      <c r="B108" s="136"/>
      <c r="C108" s="138"/>
      <c r="D108" s="138"/>
      <c r="E108" s="72"/>
      <c r="F108" s="49"/>
    </row>
    <row r="109" spans="2:6" s="47" customFormat="1" ht="19" thickBot="1" x14ac:dyDescent="0.5">
      <c r="B109" s="133" t="s">
        <v>47</v>
      </c>
      <c r="C109" s="134"/>
      <c r="D109" s="134"/>
      <c r="E109" s="134"/>
      <c r="F109" s="50" t="e">
        <f>SUM(F82:F108)/COUNT(F82:F108)</f>
        <v>#DIV/0!</v>
      </c>
    </row>
    <row r="110" spans="2:6" x14ac:dyDescent="0.35">
      <c r="B110" s="139">
        <v>4</v>
      </c>
      <c r="C110" s="140" t="s">
        <v>86</v>
      </c>
      <c r="D110" s="140" t="s">
        <v>87</v>
      </c>
      <c r="E110" s="73"/>
      <c r="F110" s="53"/>
    </row>
    <row r="111" spans="2:6" x14ac:dyDescent="0.35">
      <c r="B111" s="136"/>
      <c r="C111" s="138"/>
      <c r="D111" s="138"/>
      <c r="E111" s="72"/>
      <c r="F111" s="49"/>
    </row>
    <row r="112" spans="2:6" x14ac:dyDescent="0.35">
      <c r="B112" s="136"/>
      <c r="C112" s="138"/>
      <c r="D112" s="138"/>
      <c r="E112" s="72"/>
      <c r="F112" s="49"/>
    </row>
    <row r="113" spans="2:6" x14ac:dyDescent="0.35">
      <c r="B113" s="136"/>
      <c r="C113" s="138"/>
      <c r="D113" s="138"/>
      <c r="E113" s="72"/>
      <c r="F113" s="49"/>
    </row>
    <row r="114" spans="2:6" x14ac:dyDescent="0.35">
      <c r="B114" s="136"/>
      <c r="C114" s="138"/>
      <c r="D114" s="138"/>
      <c r="E114" s="72"/>
      <c r="F114" s="49"/>
    </row>
    <row r="115" spans="2:6" x14ac:dyDescent="0.35">
      <c r="B115" s="136"/>
      <c r="C115" s="138"/>
      <c r="D115" s="138"/>
      <c r="E115" s="72"/>
      <c r="F115" s="49"/>
    </row>
    <row r="116" spans="2:6" x14ac:dyDescent="0.35">
      <c r="B116" s="136"/>
      <c r="C116" s="138"/>
      <c r="D116" s="138" t="s">
        <v>194</v>
      </c>
      <c r="E116" s="72"/>
      <c r="F116" s="49"/>
    </row>
    <row r="117" spans="2:6" x14ac:dyDescent="0.35">
      <c r="B117" s="136"/>
      <c r="C117" s="138"/>
      <c r="D117" s="138"/>
      <c r="E117" s="72"/>
      <c r="F117" s="49"/>
    </row>
    <row r="118" spans="2:6" x14ac:dyDescent="0.35">
      <c r="B118" s="136"/>
      <c r="C118" s="138"/>
      <c r="D118" s="138"/>
      <c r="E118" s="72"/>
      <c r="F118" s="49"/>
    </row>
    <row r="119" spans="2:6" x14ac:dyDescent="0.35">
      <c r="B119" s="136"/>
      <c r="C119" s="138"/>
      <c r="D119" s="138"/>
      <c r="E119" s="72"/>
      <c r="F119" s="49"/>
    </row>
    <row r="120" spans="2:6" x14ac:dyDescent="0.35">
      <c r="B120" s="136"/>
      <c r="C120" s="138"/>
      <c r="D120" s="138" t="s">
        <v>88</v>
      </c>
      <c r="E120" s="72"/>
      <c r="F120" s="49"/>
    </row>
    <row r="121" spans="2:6" x14ac:dyDescent="0.35">
      <c r="B121" s="136"/>
      <c r="C121" s="138"/>
      <c r="D121" s="138"/>
      <c r="E121" s="72"/>
      <c r="F121" s="49"/>
    </row>
    <row r="122" spans="2:6" x14ac:dyDescent="0.35">
      <c r="B122" s="136"/>
      <c r="C122" s="138"/>
      <c r="D122" s="138"/>
      <c r="E122" s="72"/>
      <c r="F122" s="49"/>
    </row>
    <row r="123" spans="2:6" x14ac:dyDescent="0.35">
      <c r="B123" s="136"/>
      <c r="C123" s="138"/>
      <c r="D123" s="138"/>
      <c r="E123" s="72"/>
      <c r="F123" s="49"/>
    </row>
    <row r="124" spans="2:6" ht="19" thickBot="1" x14ac:dyDescent="0.4">
      <c r="B124" s="133" t="s">
        <v>57</v>
      </c>
      <c r="C124" s="134"/>
      <c r="D124" s="134"/>
      <c r="E124" s="134"/>
      <c r="F124" s="50" t="e">
        <f>SUM(F110:F123)/COUNT(F110:F123)</f>
        <v>#DIV/0!</v>
      </c>
    </row>
    <row r="125" spans="2:6" x14ac:dyDescent="0.35">
      <c r="B125" s="139">
        <v>5</v>
      </c>
      <c r="C125" s="140" t="s">
        <v>500</v>
      </c>
      <c r="D125" s="140" t="s">
        <v>90</v>
      </c>
      <c r="E125" s="73"/>
      <c r="F125" s="53"/>
    </row>
    <row r="126" spans="2:6" x14ac:dyDescent="0.35">
      <c r="B126" s="136"/>
      <c r="C126" s="138"/>
      <c r="D126" s="138"/>
      <c r="E126" s="72"/>
      <c r="F126" s="49"/>
    </row>
    <row r="127" spans="2:6" x14ac:dyDescent="0.35">
      <c r="B127" s="136"/>
      <c r="C127" s="138"/>
      <c r="D127" s="138"/>
      <c r="E127" s="72"/>
      <c r="F127" s="49"/>
    </row>
    <row r="128" spans="2:6" x14ac:dyDescent="0.35">
      <c r="B128" s="136"/>
      <c r="C128" s="138"/>
      <c r="D128" s="138"/>
      <c r="E128" s="72"/>
      <c r="F128" s="49"/>
    </row>
    <row r="129" spans="2:6" x14ac:dyDescent="0.35">
      <c r="B129" s="136"/>
      <c r="C129" s="138"/>
      <c r="D129" s="138" t="s">
        <v>91</v>
      </c>
      <c r="E129" s="72"/>
      <c r="F129" s="49"/>
    </row>
    <row r="130" spans="2:6" x14ac:dyDescent="0.35">
      <c r="B130" s="136"/>
      <c r="C130" s="138"/>
      <c r="D130" s="138"/>
      <c r="E130" s="72"/>
      <c r="F130" s="49"/>
    </row>
    <row r="131" spans="2:6" x14ac:dyDescent="0.35">
      <c r="B131" s="136"/>
      <c r="C131" s="138"/>
      <c r="D131" s="138"/>
      <c r="E131" s="72"/>
      <c r="F131" s="49"/>
    </row>
    <row r="132" spans="2:6" x14ac:dyDescent="0.35">
      <c r="B132" s="136"/>
      <c r="C132" s="138"/>
      <c r="D132" s="138"/>
      <c r="E132" s="72"/>
      <c r="F132" s="49"/>
    </row>
    <row r="133" spans="2:6" x14ac:dyDescent="0.35">
      <c r="B133" s="136"/>
      <c r="C133" s="138"/>
      <c r="D133" s="138" t="s">
        <v>171</v>
      </c>
      <c r="E133" s="72"/>
      <c r="F133" s="49"/>
    </row>
    <row r="134" spans="2:6" x14ac:dyDescent="0.35">
      <c r="B134" s="136"/>
      <c r="C134" s="138"/>
      <c r="D134" s="138"/>
      <c r="E134" s="72"/>
      <c r="F134" s="49"/>
    </row>
    <row r="135" spans="2:6" x14ac:dyDescent="0.35">
      <c r="B135" s="136"/>
      <c r="C135" s="138"/>
      <c r="D135" s="138"/>
      <c r="E135" s="72"/>
      <c r="F135" s="49"/>
    </row>
    <row r="136" spans="2:6" x14ac:dyDescent="0.35">
      <c r="B136" s="136"/>
      <c r="C136" s="138"/>
      <c r="D136" s="138"/>
      <c r="E136" s="72"/>
      <c r="F136" s="49"/>
    </row>
    <row r="137" spans="2:6" x14ac:dyDescent="0.35">
      <c r="B137" s="136"/>
      <c r="C137" s="138"/>
      <c r="D137" s="138" t="s">
        <v>170</v>
      </c>
      <c r="E137" s="72"/>
      <c r="F137" s="49"/>
    </row>
    <row r="138" spans="2:6" x14ac:dyDescent="0.35">
      <c r="B138" s="136"/>
      <c r="C138" s="138"/>
      <c r="D138" s="138"/>
      <c r="E138" s="72"/>
      <c r="F138" s="49"/>
    </row>
    <row r="139" spans="2:6" x14ac:dyDescent="0.35">
      <c r="B139" s="136"/>
      <c r="C139" s="138"/>
      <c r="D139" s="138"/>
      <c r="E139" s="72"/>
      <c r="F139" s="49"/>
    </row>
    <row r="140" spans="2:6" x14ac:dyDescent="0.35">
      <c r="B140" s="136"/>
      <c r="C140" s="138"/>
      <c r="D140" s="138" t="s">
        <v>92</v>
      </c>
      <c r="E140" s="72"/>
      <c r="F140" s="49"/>
    </row>
    <row r="141" spans="2:6" x14ac:dyDescent="0.35">
      <c r="B141" s="136"/>
      <c r="C141" s="138"/>
      <c r="D141" s="138"/>
      <c r="E141" s="72"/>
      <c r="F141" s="49"/>
    </row>
    <row r="142" spans="2:6" x14ac:dyDescent="0.35">
      <c r="B142" s="136"/>
      <c r="C142" s="138"/>
      <c r="D142" s="138"/>
      <c r="E142" s="72"/>
      <c r="F142" s="49"/>
    </row>
    <row r="143" spans="2:6" ht="19" thickBot="1" x14ac:dyDescent="0.4">
      <c r="B143" s="133" t="s">
        <v>361</v>
      </c>
      <c r="C143" s="134"/>
      <c r="D143" s="134"/>
      <c r="E143" s="134"/>
      <c r="F143" s="97" t="e">
        <f>SUM(F125:F142)/COUNT(F125:F142)</f>
        <v>#DIV/0!</v>
      </c>
    </row>
    <row r="144" spans="2:6" x14ac:dyDescent="0.35">
      <c r="B144" s="135">
        <v>6</v>
      </c>
      <c r="C144" s="137" t="s">
        <v>93</v>
      </c>
      <c r="D144" s="137" t="s">
        <v>94</v>
      </c>
      <c r="E144" s="74"/>
      <c r="F144" s="51"/>
    </row>
    <row r="145" spans="2:6" x14ac:dyDescent="0.35">
      <c r="B145" s="136"/>
      <c r="C145" s="138"/>
      <c r="D145" s="138"/>
      <c r="E145" s="72"/>
      <c r="F145" s="49"/>
    </row>
    <row r="146" spans="2:6" x14ac:dyDescent="0.35">
      <c r="B146" s="136"/>
      <c r="C146" s="138"/>
      <c r="D146" s="138"/>
      <c r="E146" s="72"/>
      <c r="F146" s="49"/>
    </row>
    <row r="147" spans="2:6" x14ac:dyDescent="0.35">
      <c r="B147" s="136"/>
      <c r="C147" s="138"/>
      <c r="D147" s="138"/>
      <c r="E147" s="72"/>
      <c r="F147" s="49"/>
    </row>
    <row r="148" spans="2:6" x14ac:dyDescent="0.35">
      <c r="B148" s="136"/>
      <c r="C148" s="138"/>
      <c r="D148" s="138" t="s">
        <v>95</v>
      </c>
      <c r="E148" s="72"/>
      <c r="F148" s="49"/>
    </row>
    <row r="149" spans="2:6" x14ac:dyDescent="0.35">
      <c r="B149" s="136"/>
      <c r="C149" s="138"/>
      <c r="D149" s="138"/>
      <c r="E149" s="72"/>
      <c r="F149" s="49"/>
    </row>
    <row r="150" spans="2:6" x14ac:dyDescent="0.35">
      <c r="B150" s="136"/>
      <c r="C150" s="138"/>
      <c r="D150" s="138" t="s">
        <v>96</v>
      </c>
      <c r="E150" s="72"/>
      <c r="F150" s="49"/>
    </row>
    <row r="151" spans="2:6" x14ac:dyDescent="0.35">
      <c r="B151" s="136"/>
      <c r="C151" s="138"/>
      <c r="D151" s="138"/>
      <c r="E151" s="72"/>
      <c r="F151" s="49"/>
    </row>
    <row r="152" spans="2:6" x14ac:dyDescent="0.35">
      <c r="B152" s="136"/>
      <c r="C152" s="138"/>
      <c r="D152" s="138"/>
      <c r="E152" s="72"/>
      <c r="F152" s="49"/>
    </row>
    <row r="153" spans="2:6" x14ac:dyDescent="0.35">
      <c r="B153" s="136"/>
      <c r="C153" s="138"/>
      <c r="D153" s="138"/>
      <c r="E153" s="72"/>
      <c r="F153" s="49"/>
    </row>
    <row r="154" spans="2:6" x14ac:dyDescent="0.35">
      <c r="B154" s="136"/>
      <c r="C154" s="138"/>
      <c r="D154" s="138"/>
      <c r="E154" s="72"/>
      <c r="F154" s="49"/>
    </row>
    <row r="155" spans="2:6" ht="19" thickBot="1" x14ac:dyDescent="0.5">
      <c r="B155" s="131" t="s">
        <v>362</v>
      </c>
      <c r="C155" s="132"/>
      <c r="D155" s="132"/>
      <c r="E155" s="132"/>
      <c r="F155" s="50" t="e">
        <f>SUM(F144:F154)/COUNT(F144:F154)</f>
        <v>#DIV/0!</v>
      </c>
    </row>
  </sheetData>
  <mergeCells count="52">
    <mergeCell ref="B2:F2"/>
    <mergeCell ref="D23:D27"/>
    <mergeCell ref="D28:D33"/>
    <mergeCell ref="D34:D39"/>
    <mergeCell ref="D40:D44"/>
    <mergeCell ref="B45:E45"/>
    <mergeCell ref="B4:B44"/>
    <mergeCell ref="C4:C44"/>
    <mergeCell ref="D4:D8"/>
    <mergeCell ref="D9:D14"/>
    <mergeCell ref="D15:D19"/>
    <mergeCell ref="D20:D22"/>
    <mergeCell ref="B46:B80"/>
    <mergeCell ref="C46:C80"/>
    <mergeCell ref="D46:D50"/>
    <mergeCell ref="D51:D55"/>
    <mergeCell ref="D56:D60"/>
    <mergeCell ref="D61:D65"/>
    <mergeCell ref="D66:D70"/>
    <mergeCell ref="D71:D75"/>
    <mergeCell ref="D76:D80"/>
    <mergeCell ref="B81:E81"/>
    <mergeCell ref="B82:B108"/>
    <mergeCell ref="C82:C108"/>
    <mergeCell ref="D82:D85"/>
    <mergeCell ref="D86:D89"/>
    <mergeCell ref="D90:D94"/>
    <mergeCell ref="D95:D99"/>
    <mergeCell ref="D100:D102"/>
    <mergeCell ref="D103:D106"/>
    <mergeCell ref="D107:D108"/>
    <mergeCell ref="B109:E109"/>
    <mergeCell ref="B110:B123"/>
    <mergeCell ref="C110:C123"/>
    <mergeCell ref="D110:D115"/>
    <mergeCell ref="D116:D119"/>
    <mergeCell ref="D120:D123"/>
    <mergeCell ref="B124:E124"/>
    <mergeCell ref="B125:B142"/>
    <mergeCell ref="C125:C142"/>
    <mergeCell ref="D125:D128"/>
    <mergeCell ref="D129:D132"/>
    <mergeCell ref="D133:D136"/>
    <mergeCell ref="D137:D139"/>
    <mergeCell ref="D140:D142"/>
    <mergeCell ref="B155:E155"/>
    <mergeCell ref="B143:E143"/>
    <mergeCell ref="B144:B154"/>
    <mergeCell ref="C144:C154"/>
    <mergeCell ref="D144:D147"/>
    <mergeCell ref="D148:D149"/>
    <mergeCell ref="D150:D1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BCB3-6BE9-441F-A8C3-073C2147ED7E}">
  <dimension ref="B2:O49"/>
  <sheetViews>
    <sheetView zoomScale="60" zoomScaleNormal="60" workbookViewId="0">
      <selection activeCell="E17" sqref="E17"/>
    </sheetView>
  </sheetViews>
  <sheetFormatPr defaultRowHeight="14.5" x14ac:dyDescent="0.35"/>
  <cols>
    <col min="1" max="1" width="3.6328125" customWidth="1"/>
    <col min="2" max="2" width="5.1796875" customWidth="1"/>
    <col min="3" max="3" width="21.08984375" customWidth="1"/>
    <col min="4" max="14" width="13.26953125" style="9" customWidth="1"/>
    <col min="15" max="15" width="13.26953125" customWidth="1"/>
  </cols>
  <sheetData>
    <row r="2" spans="2:15" ht="40" customHeight="1" x14ac:dyDescent="0.35">
      <c r="B2" s="174" t="s">
        <v>514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2:15" s="60" customFormat="1" ht="20.5" customHeight="1" x14ac:dyDescent="0.35">
      <c r="B3" s="122" t="s">
        <v>0</v>
      </c>
      <c r="C3" s="122" t="s">
        <v>417</v>
      </c>
      <c r="D3" s="120" t="s">
        <v>412</v>
      </c>
      <c r="E3" s="120"/>
      <c r="F3" s="120"/>
      <c r="G3" s="120"/>
      <c r="H3" s="120" t="s">
        <v>413</v>
      </c>
      <c r="I3" s="120"/>
      <c r="J3" s="120"/>
      <c r="K3" s="120"/>
      <c r="L3" s="120" t="s">
        <v>414</v>
      </c>
      <c r="M3" s="120"/>
      <c r="N3" s="120"/>
      <c r="O3" s="120"/>
    </row>
    <row r="4" spans="2:15" s="2" customFormat="1" ht="26.5" customHeight="1" x14ac:dyDescent="0.35">
      <c r="B4" s="122"/>
      <c r="C4" s="122"/>
      <c r="D4" s="96" t="s">
        <v>515</v>
      </c>
      <c r="E4" s="96" t="s">
        <v>516</v>
      </c>
      <c r="F4" s="96" t="s">
        <v>415</v>
      </c>
      <c r="G4" s="96" t="s">
        <v>416</v>
      </c>
      <c r="H4" s="112" t="s">
        <v>515</v>
      </c>
      <c r="I4" s="112" t="s">
        <v>516</v>
      </c>
      <c r="J4" s="96" t="s">
        <v>415</v>
      </c>
      <c r="K4" s="96" t="s">
        <v>416</v>
      </c>
      <c r="L4" s="112" t="s">
        <v>515</v>
      </c>
      <c r="M4" s="112" t="s">
        <v>516</v>
      </c>
      <c r="N4" s="96" t="s">
        <v>415</v>
      </c>
      <c r="O4" s="95" t="s">
        <v>416</v>
      </c>
    </row>
    <row r="5" spans="2:15" s="60" customFormat="1" x14ac:dyDescent="0.35">
      <c r="B5" s="63">
        <v>1</v>
      </c>
      <c r="C5" s="64" t="s">
        <v>418</v>
      </c>
      <c r="D5" s="65">
        <v>5.9</v>
      </c>
      <c r="E5" s="65"/>
      <c r="F5" s="65">
        <f>E5/D5*100</f>
        <v>0</v>
      </c>
      <c r="G5" s="65">
        <f>IF(F5&gt;=90,1,0)</f>
        <v>0</v>
      </c>
      <c r="H5" s="65">
        <v>11</v>
      </c>
      <c r="I5" s="66"/>
      <c r="J5" s="65">
        <f>I5/H5*100</f>
        <v>0</v>
      </c>
      <c r="K5" s="66">
        <f>IF(J5&gt;=90,1,0)</f>
        <v>0</v>
      </c>
      <c r="L5" s="65">
        <v>5.2</v>
      </c>
      <c r="M5" s="66"/>
      <c r="N5" s="65">
        <f>M5/L5*100</f>
        <v>0</v>
      </c>
      <c r="O5" s="65">
        <f>IF(N5&gt;=90,1,0)</f>
        <v>0</v>
      </c>
    </row>
    <row r="6" spans="2:15" s="60" customFormat="1" x14ac:dyDescent="0.35">
      <c r="B6" s="63">
        <v>2</v>
      </c>
      <c r="C6" s="64" t="s">
        <v>423</v>
      </c>
      <c r="D6" s="65">
        <v>8</v>
      </c>
      <c r="E6" s="65"/>
      <c r="F6" s="65">
        <f t="shared" ref="F6:F38" si="0">E6/D6*100</f>
        <v>0</v>
      </c>
      <c r="G6" s="65">
        <f t="shared" ref="G6:G38" si="1">IF(F6&gt;=90,1,0)</f>
        <v>0</v>
      </c>
      <c r="H6" s="65">
        <v>6</v>
      </c>
      <c r="I6" s="66"/>
      <c r="J6" s="65">
        <f t="shared" ref="J6:J38" si="2">I6/H6*100</f>
        <v>0</v>
      </c>
      <c r="K6" s="66">
        <f t="shared" ref="K6:K38" si="3">IF(J6&gt;=90,1,0)</f>
        <v>0</v>
      </c>
      <c r="L6" s="65">
        <v>4.4000000000000004</v>
      </c>
      <c r="M6" s="66"/>
      <c r="N6" s="65">
        <f t="shared" ref="N6:N38" si="4">M6/L6*100</f>
        <v>0</v>
      </c>
      <c r="O6" s="65">
        <f t="shared" ref="O6:O38" si="5">IF(N6&gt;=90,1,0)</f>
        <v>0</v>
      </c>
    </row>
    <row r="7" spans="2:15" x14ac:dyDescent="0.35">
      <c r="B7" s="63">
        <v>3</v>
      </c>
      <c r="C7" s="67" t="s">
        <v>424</v>
      </c>
      <c r="D7" s="173">
        <v>6.1</v>
      </c>
      <c r="E7" s="68"/>
      <c r="F7" s="65">
        <f t="shared" si="0"/>
        <v>0</v>
      </c>
      <c r="G7" s="65">
        <f t="shared" si="1"/>
        <v>0</v>
      </c>
      <c r="H7" s="173">
        <v>4.55</v>
      </c>
      <c r="I7" s="68"/>
      <c r="J7" s="65">
        <f t="shared" si="2"/>
        <v>0</v>
      </c>
      <c r="K7" s="66">
        <f t="shared" si="3"/>
        <v>0</v>
      </c>
      <c r="L7" s="173">
        <v>4.4000000000000004</v>
      </c>
      <c r="M7" s="68"/>
      <c r="N7" s="65">
        <f t="shared" si="4"/>
        <v>0</v>
      </c>
      <c r="O7" s="65">
        <f t="shared" si="5"/>
        <v>0</v>
      </c>
    </row>
    <row r="8" spans="2:15" x14ac:dyDescent="0.35">
      <c r="B8" s="63">
        <v>4</v>
      </c>
      <c r="C8" s="67" t="s">
        <v>425</v>
      </c>
      <c r="D8" s="173">
        <v>5.4</v>
      </c>
      <c r="E8" s="68"/>
      <c r="F8" s="65">
        <f t="shared" si="0"/>
        <v>0</v>
      </c>
      <c r="G8" s="65">
        <f t="shared" si="1"/>
        <v>0</v>
      </c>
      <c r="H8" s="173">
        <v>4.95</v>
      </c>
      <c r="I8" s="68"/>
      <c r="J8" s="65">
        <f t="shared" si="2"/>
        <v>0</v>
      </c>
      <c r="K8" s="66">
        <f t="shared" si="3"/>
        <v>0</v>
      </c>
      <c r="L8" s="173">
        <v>4.9000000000000004</v>
      </c>
      <c r="M8" s="68"/>
      <c r="N8" s="65">
        <f t="shared" si="4"/>
        <v>0</v>
      </c>
      <c r="O8" s="65">
        <f t="shared" si="5"/>
        <v>0</v>
      </c>
    </row>
    <row r="9" spans="2:15" x14ac:dyDescent="0.35">
      <c r="B9" s="63">
        <v>5</v>
      </c>
      <c r="C9" s="67" t="s">
        <v>426</v>
      </c>
      <c r="D9" s="173">
        <v>6.7</v>
      </c>
      <c r="E9" s="68"/>
      <c r="F9" s="65">
        <f t="shared" si="0"/>
        <v>0</v>
      </c>
      <c r="G9" s="65">
        <f t="shared" si="1"/>
        <v>0</v>
      </c>
      <c r="H9" s="173">
        <v>5.35</v>
      </c>
      <c r="I9" s="68"/>
      <c r="J9" s="65">
        <f t="shared" si="2"/>
        <v>0</v>
      </c>
      <c r="K9" s="66">
        <f t="shared" si="3"/>
        <v>0</v>
      </c>
      <c r="L9" s="173">
        <v>2.6</v>
      </c>
      <c r="M9" s="68"/>
      <c r="N9" s="65">
        <f t="shared" si="4"/>
        <v>0</v>
      </c>
      <c r="O9" s="65">
        <f t="shared" si="5"/>
        <v>0</v>
      </c>
    </row>
    <row r="10" spans="2:15" x14ac:dyDescent="0.35">
      <c r="B10" s="63">
        <v>6</v>
      </c>
      <c r="C10" s="67" t="s">
        <v>427</v>
      </c>
      <c r="D10" s="173">
        <v>7.5</v>
      </c>
      <c r="E10" s="68"/>
      <c r="F10" s="65">
        <f t="shared" si="0"/>
        <v>0</v>
      </c>
      <c r="G10" s="65">
        <f t="shared" si="1"/>
        <v>0</v>
      </c>
      <c r="H10" s="173">
        <v>9.3800000000000008</v>
      </c>
      <c r="I10" s="68"/>
      <c r="J10" s="65">
        <f t="shared" si="2"/>
        <v>0</v>
      </c>
      <c r="K10" s="66">
        <f t="shared" si="3"/>
        <v>0</v>
      </c>
      <c r="L10" s="173">
        <v>2.9</v>
      </c>
      <c r="M10" s="68"/>
      <c r="N10" s="65">
        <f t="shared" si="4"/>
        <v>0</v>
      </c>
      <c r="O10" s="65">
        <f t="shared" si="5"/>
        <v>0</v>
      </c>
    </row>
    <row r="11" spans="2:15" x14ac:dyDescent="0.35">
      <c r="B11" s="63">
        <v>7</v>
      </c>
      <c r="C11" s="67" t="s">
        <v>428</v>
      </c>
      <c r="D11" s="173">
        <v>6.3</v>
      </c>
      <c r="E11" s="68"/>
      <c r="F11" s="65">
        <f t="shared" si="0"/>
        <v>0</v>
      </c>
      <c r="G11" s="65">
        <f t="shared" si="1"/>
        <v>0</v>
      </c>
      <c r="H11" s="173">
        <v>10.75</v>
      </c>
      <c r="I11" s="68"/>
      <c r="J11" s="65">
        <f t="shared" si="2"/>
        <v>0</v>
      </c>
      <c r="K11" s="66">
        <f t="shared" si="3"/>
        <v>0</v>
      </c>
      <c r="L11" s="173">
        <v>2.2999999999999998</v>
      </c>
      <c r="M11" s="68"/>
      <c r="N11" s="65">
        <f t="shared" si="4"/>
        <v>0</v>
      </c>
      <c r="O11" s="65">
        <f t="shared" si="5"/>
        <v>0</v>
      </c>
    </row>
    <row r="12" spans="2:15" x14ac:dyDescent="0.35">
      <c r="B12" s="63">
        <v>8</v>
      </c>
      <c r="C12" s="67" t="s">
        <v>429</v>
      </c>
      <c r="D12" s="173">
        <v>7</v>
      </c>
      <c r="E12" s="68"/>
      <c r="F12" s="65">
        <f t="shared" si="0"/>
        <v>0</v>
      </c>
      <c r="G12" s="65">
        <f t="shared" si="1"/>
        <v>0</v>
      </c>
      <c r="H12" s="173">
        <v>9.1999999999999993</v>
      </c>
      <c r="I12" s="68"/>
      <c r="J12" s="65">
        <f t="shared" si="2"/>
        <v>0</v>
      </c>
      <c r="K12" s="66">
        <f t="shared" si="3"/>
        <v>0</v>
      </c>
      <c r="L12" s="173">
        <v>2.7</v>
      </c>
      <c r="M12" s="68"/>
      <c r="N12" s="65">
        <f t="shared" si="4"/>
        <v>0</v>
      </c>
      <c r="O12" s="65">
        <f t="shared" si="5"/>
        <v>0</v>
      </c>
    </row>
    <row r="13" spans="2:15" x14ac:dyDescent="0.35">
      <c r="B13" s="63">
        <v>9</v>
      </c>
      <c r="C13" s="67" t="s">
        <v>430</v>
      </c>
      <c r="D13" s="173">
        <v>5.8</v>
      </c>
      <c r="E13" s="68"/>
      <c r="F13" s="65">
        <f t="shared" si="0"/>
        <v>0</v>
      </c>
      <c r="G13" s="65">
        <f t="shared" si="1"/>
        <v>0</v>
      </c>
      <c r="H13" s="173">
        <v>3</v>
      </c>
      <c r="I13" s="68"/>
      <c r="J13" s="65">
        <f t="shared" si="2"/>
        <v>0</v>
      </c>
      <c r="K13" s="66">
        <f t="shared" si="3"/>
        <v>0</v>
      </c>
      <c r="L13" s="173">
        <v>2.2000000000000002</v>
      </c>
      <c r="M13" s="68"/>
      <c r="N13" s="65">
        <f t="shared" si="4"/>
        <v>0</v>
      </c>
      <c r="O13" s="65">
        <f t="shared" si="5"/>
        <v>0</v>
      </c>
    </row>
    <row r="14" spans="2:15" x14ac:dyDescent="0.35">
      <c r="B14" s="63">
        <v>10</v>
      </c>
      <c r="C14" s="67" t="s">
        <v>431</v>
      </c>
      <c r="D14" s="173">
        <v>7.2</v>
      </c>
      <c r="E14" s="68"/>
      <c r="F14" s="65">
        <f t="shared" si="0"/>
        <v>0</v>
      </c>
      <c r="G14" s="65">
        <f t="shared" si="1"/>
        <v>0</v>
      </c>
      <c r="H14" s="173">
        <v>3.79</v>
      </c>
      <c r="I14" s="68"/>
      <c r="J14" s="65">
        <f t="shared" si="2"/>
        <v>0</v>
      </c>
      <c r="K14" s="66">
        <f t="shared" si="3"/>
        <v>0</v>
      </c>
      <c r="L14" s="173">
        <v>5.8</v>
      </c>
      <c r="M14" s="68"/>
      <c r="N14" s="65">
        <f t="shared" si="4"/>
        <v>0</v>
      </c>
      <c r="O14" s="65">
        <f t="shared" si="5"/>
        <v>0</v>
      </c>
    </row>
    <row r="15" spans="2:15" x14ac:dyDescent="0.35">
      <c r="B15" s="63">
        <v>11</v>
      </c>
      <c r="C15" s="67" t="s">
        <v>432</v>
      </c>
      <c r="D15" s="173">
        <v>6.1</v>
      </c>
      <c r="E15" s="68"/>
      <c r="F15" s="65">
        <f t="shared" si="0"/>
        <v>0</v>
      </c>
      <c r="G15" s="65">
        <f t="shared" si="1"/>
        <v>0</v>
      </c>
      <c r="H15" s="173">
        <v>2.9</v>
      </c>
      <c r="I15" s="68"/>
      <c r="J15" s="65">
        <f t="shared" si="2"/>
        <v>0</v>
      </c>
      <c r="K15" s="66">
        <f t="shared" si="3"/>
        <v>0</v>
      </c>
      <c r="L15" s="173">
        <v>4.8</v>
      </c>
      <c r="M15" s="68"/>
      <c r="N15" s="65">
        <f t="shared" si="4"/>
        <v>0</v>
      </c>
      <c r="O15" s="65">
        <f t="shared" si="5"/>
        <v>0</v>
      </c>
    </row>
    <row r="16" spans="2:15" x14ac:dyDescent="0.35">
      <c r="B16" s="63">
        <v>12</v>
      </c>
      <c r="C16" s="67" t="s">
        <v>433</v>
      </c>
      <c r="D16" s="173">
        <v>6</v>
      </c>
      <c r="E16" s="68"/>
      <c r="F16" s="65">
        <f t="shared" si="0"/>
        <v>0</v>
      </c>
      <c r="G16" s="65">
        <f t="shared" si="1"/>
        <v>0</v>
      </c>
      <c r="H16" s="173">
        <v>4.75</v>
      </c>
      <c r="I16" s="68"/>
      <c r="J16" s="65">
        <f t="shared" si="2"/>
        <v>0</v>
      </c>
      <c r="K16" s="66">
        <f t="shared" si="3"/>
        <v>0</v>
      </c>
      <c r="L16" s="173">
        <v>6.7</v>
      </c>
      <c r="M16" s="68"/>
      <c r="N16" s="65">
        <f t="shared" si="4"/>
        <v>0</v>
      </c>
      <c r="O16" s="65">
        <f t="shared" si="5"/>
        <v>0</v>
      </c>
    </row>
    <row r="17" spans="2:15" x14ac:dyDescent="0.35">
      <c r="B17" s="63">
        <v>13</v>
      </c>
      <c r="C17" s="67" t="s">
        <v>434</v>
      </c>
      <c r="D17" s="173">
        <v>6.2</v>
      </c>
      <c r="E17" s="68"/>
      <c r="F17" s="65">
        <f t="shared" si="0"/>
        <v>0</v>
      </c>
      <c r="G17" s="65">
        <f t="shared" si="1"/>
        <v>0</v>
      </c>
      <c r="H17" s="173">
        <v>8.15</v>
      </c>
      <c r="I17" s="68"/>
      <c r="J17" s="65">
        <f t="shared" si="2"/>
        <v>0</v>
      </c>
      <c r="K17" s="66">
        <f t="shared" si="3"/>
        <v>0</v>
      </c>
      <c r="L17" s="173">
        <v>3.1</v>
      </c>
      <c r="M17" s="68"/>
      <c r="N17" s="65">
        <f t="shared" si="4"/>
        <v>0</v>
      </c>
      <c r="O17" s="65">
        <f t="shared" si="5"/>
        <v>0</v>
      </c>
    </row>
    <row r="18" spans="2:15" x14ac:dyDescent="0.35">
      <c r="B18" s="63">
        <v>14</v>
      </c>
      <c r="C18" s="67" t="s">
        <v>435</v>
      </c>
      <c r="D18" s="173">
        <v>6.9</v>
      </c>
      <c r="E18" s="68"/>
      <c r="F18" s="65">
        <f t="shared" si="0"/>
        <v>0</v>
      </c>
      <c r="G18" s="65">
        <f t="shared" si="1"/>
        <v>0</v>
      </c>
      <c r="H18" s="173">
        <v>7.25</v>
      </c>
      <c r="I18" s="68"/>
      <c r="J18" s="65">
        <f t="shared" si="2"/>
        <v>0</v>
      </c>
      <c r="K18" s="66">
        <f t="shared" si="3"/>
        <v>0</v>
      </c>
      <c r="L18" s="173">
        <v>1.9</v>
      </c>
      <c r="M18" s="68"/>
      <c r="N18" s="65">
        <f t="shared" si="4"/>
        <v>0</v>
      </c>
      <c r="O18" s="65">
        <f t="shared" si="5"/>
        <v>0</v>
      </c>
    </row>
    <row r="19" spans="2:15" x14ac:dyDescent="0.35">
      <c r="B19" s="63">
        <v>15</v>
      </c>
      <c r="C19" s="67" t="s">
        <v>436</v>
      </c>
      <c r="D19" s="173">
        <v>6.2</v>
      </c>
      <c r="E19" s="68"/>
      <c r="F19" s="65">
        <f t="shared" si="0"/>
        <v>0</v>
      </c>
      <c r="G19" s="65">
        <f t="shared" si="1"/>
        <v>0</v>
      </c>
      <c r="H19" s="173">
        <v>8.51</v>
      </c>
      <c r="I19" s="68"/>
      <c r="J19" s="65">
        <f t="shared" si="2"/>
        <v>0</v>
      </c>
      <c r="K19" s="66">
        <f t="shared" si="3"/>
        <v>0</v>
      </c>
      <c r="L19" s="173">
        <v>2.5</v>
      </c>
      <c r="M19" s="68"/>
      <c r="N19" s="65">
        <f t="shared" si="4"/>
        <v>0</v>
      </c>
      <c r="O19" s="65">
        <f t="shared" si="5"/>
        <v>0</v>
      </c>
    </row>
    <row r="20" spans="2:15" x14ac:dyDescent="0.35">
      <c r="B20" s="63">
        <v>16</v>
      </c>
      <c r="C20" s="67" t="s">
        <v>437</v>
      </c>
      <c r="D20" s="173">
        <v>5.8</v>
      </c>
      <c r="E20" s="68"/>
      <c r="F20" s="65">
        <f t="shared" si="0"/>
        <v>0</v>
      </c>
      <c r="G20" s="65">
        <f t="shared" si="1"/>
        <v>0</v>
      </c>
      <c r="H20" s="173">
        <v>3.48</v>
      </c>
      <c r="I20" s="68"/>
      <c r="J20" s="65">
        <f t="shared" si="2"/>
        <v>0</v>
      </c>
      <c r="K20" s="66">
        <f t="shared" si="3"/>
        <v>0</v>
      </c>
      <c r="L20" s="173">
        <v>7</v>
      </c>
      <c r="M20" s="68"/>
      <c r="N20" s="65">
        <f t="shared" si="4"/>
        <v>0</v>
      </c>
      <c r="O20" s="65">
        <f t="shared" si="5"/>
        <v>0</v>
      </c>
    </row>
    <row r="21" spans="2:15" x14ac:dyDescent="0.35">
      <c r="B21" s="63">
        <v>17</v>
      </c>
      <c r="C21" s="67" t="s">
        <v>438</v>
      </c>
      <c r="D21" s="173">
        <v>6.7</v>
      </c>
      <c r="E21" s="68"/>
      <c r="F21" s="65">
        <f t="shared" si="0"/>
        <v>0</v>
      </c>
      <c r="G21" s="65">
        <f t="shared" si="1"/>
        <v>0</v>
      </c>
      <c r="H21" s="173">
        <v>2.4500000000000002</v>
      </c>
      <c r="I21" s="68"/>
      <c r="J21" s="65">
        <f t="shared" si="2"/>
        <v>0</v>
      </c>
      <c r="K21" s="66">
        <f t="shared" si="3"/>
        <v>0</v>
      </c>
      <c r="L21" s="173">
        <v>1</v>
      </c>
      <c r="M21" s="68"/>
      <c r="N21" s="65">
        <f t="shared" si="4"/>
        <v>0</v>
      </c>
      <c r="O21" s="65">
        <f t="shared" si="5"/>
        <v>0</v>
      </c>
    </row>
    <row r="22" spans="2:15" x14ac:dyDescent="0.35">
      <c r="B22" s="63">
        <v>18</v>
      </c>
      <c r="C22" s="67" t="s">
        <v>439</v>
      </c>
      <c r="D22" s="173">
        <v>6.6</v>
      </c>
      <c r="E22" s="68"/>
      <c r="F22" s="65">
        <f t="shared" si="0"/>
        <v>0</v>
      </c>
      <c r="G22" s="65">
        <f t="shared" si="1"/>
        <v>0</v>
      </c>
      <c r="H22" s="173">
        <v>8.9499999999999993</v>
      </c>
      <c r="I22" s="68"/>
      <c r="J22" s="65">
        <f t="shared" si="2"/>
        <v>0</v>
      </c>
      <c r="K22" s="66">
        <f t="shared" si="3"/>
        <v>0</v>
      </c>
      <c r="L22" s="173">
        <v>2.4</v>
      </c>
      <c r="M22" s="68"/>
      <c r="N22" s="65">
        <f t="shared" si="4"/>
        <v>0</v>
      </c>
      <c r="O22" s="65">
        <f t="shared" si="5"/>
        <v>0</v>
      </c>
    </row>
    <row r="23" spans="2:15" x14ac:dyDescent="0.35">
      <c r="B23" s="63">
        <v>19</v>
      </c>
      <c r="C23" s="67" t="s">
        <v>440</v>
      </c>
      <c r="D23" s="173">
        <v>7.5</v>
      </c>
      <c r="E23" s="68"/>
      <c r="F23" s="65">
        <f t="shared" si="0"/>
        <v>0</v>
      </c>
      <c r="G23" s="65">
        <f t="shared" si="1"/>
        <v>0</v>
      </c>
      <c r="H23" s="173">
        <v>12.35</v>
      </c>
      <c r="I23" s="68"/>
      <c r="J23" s="65">
        <f t="shared" si="2"/>
        <v>0</v>
      </c>
      <c r="K23" s="66">
        <f t="shared" si="3"/>
        <v>0</v>
      </c>
      <c r="L23" s="173">
        <v>2</v>
      </c>
      <c r="M23" s="68"/>
      <c r="N23" s="65">
        <f t="shared" si="4"/>
        <v>0</v>
      </c>
      <c r="O23" s="65">
        <f t="shared" si="5"/>
        <v>0</v>
      </c>
    </row>
    <row r="24" spans="2:15" x14ac:dyDescent="0.35">
      <c r="B24" s="63">
        <v>20</v>
      </c>
      <c r="C24" s="67" t="s">
        <v>441</v>
      </c>
      <c r="D24" s="173">
        <v>7.1</v>
      </c>
      <c r="E24" s="68"/>
      <c r="F24" s="65">
        <f t="shared" si="0"/>
        <v>0</v>
      </c>
      <c r="G24" s="65">
        <f t="shared" si="1"/>
        <v>0</v>
      </c>
      <c r="H24" s="173">
        <v>4.75</v>
      </c>
      <c r="I24" s="68"/>
      <c r="J24" s="65">
        <f t="shared" si="2"/>
        <v>0</v>
      </c>
      <c r="K24" s="66">
        <f t="shared" si="3"/>
        <v>0</v>
      </c>
      <c r="L24" s="173">
        <v>2.8</v>
      </c>
      <c r="M24" s="68"/>
      <c r="N24" s="65">
        <f t="shared" si="4"/>
        <v>0</v>
      </c>
      <c r="O24" s="65">
        <f t="shared" si="5"/>
        <v>0</v>
      </c>
    </row>
    <row r="25" spans="2:15" x14ac:dyDescent="0.35">
      <c r="B25" s="63">
        <v>21</v>
      </c>
      <c r="C25" s="67" t="s">
        <v>442</v>
      </c>
      <c r="D25" s="173">
        <v>6.9</v>
      </c>
      <c r="E25" s="68"/>
      <c r="F25" s="65">
        <f t="shared" si="0"/>
        <v>0</v>
      </c>
      <c r="G25" s="65">
        <f t="shared" si="1"/>
        <v>0</v>
      </c>
      <c r="H25" s="173">
        <v>3.55</v>
      </c>
      <c r="I25" s="68"/>
      <c r="J25" s="65">
        <f t="shared" si="2"/>
        <v>0</v>
      </c>
      <c r="K25" s="66">
        <f t="shared" si="3"/>
        <v>0</v>
      </c>
      <c r="L25" s="173">
        <v>3.2</v>
      </c>
      <c r="M25" s="68"/>
      <c r="N25" s="65">
        <f t="shared" si="4"/>
        <v>0</v>
      </c>
      <c r="O25" s="65">
        <f t="shared" si="5"/>
        <v>0</v>
      </c>
    </row>
    <row r="26" spans="2:15" x14ac:dyDescent="0.35">
      <c r="B26" s="63">
        <v>22</v>
      </c>
      <c r="C26" s="67" t="s">
        <v>443</v>
      </c>
      <c r="D26" s="173">
        <v>6</v>
      </c>
      <c r="E26" s="68"/>
      <c r="F26" s="65">
        <f t="shared" si="0"/>
        <v>0</v>
      </c>
      <c r="G26" s="65">
        <f t="shared" si="1"/>
        <v>0</v>
      </c>
      <c r="H26" s="173">
        <v>2.8</v>
      </c>
      <c r="I26" s="68"/>
      <c r="J26" s="65">
        <f t="shared" si="2"/>
        <v>0</v>
      </c>
      <c r="K26" s="66">
        <f t="shared" si="3"/>
        <v>0</v>
      </c>
      <c r="L26" s="173">
        <v>3.1</v>
      </c>
      <c r="M26" s="68"/>
      <c r="N26" s="65">
        <f t="shared" si="4"/>
        <v>0</v>
      </c>
      <c r="O26" s="65">
        <f t="shared" si="5"/>
        <v>0</v>
      </c>
    </row>
    <row r="27" spans="2:15" x14ac:dyDescent="0.35">
      <c r="B27" s="63">
        <v>23</v>
      </c>
      <c r="C27" s="67" t="s">
        <v>444</v>
      </c>
      <c r="D27" s="173">
        <v>8.5</v>
      </c>
      <c r="E27" s="68"/>
      <c r="F27" s="65">
        <f t="shared" si="0"/>
        <v>0</v>
      </c>
      <c r="G27" s="65">
        <f t="shared" si="1"/>
        <v>0</v>
      </c>
      <c r="H27" s="173">
        <v>3.35</v>
      </c>
      <c r="I27" s="68"/>
      <c r="J27" s="65">
        <f t="shared" si="2"/>
        <v>0</v>
      </c>
      <c r="K27" s="66">
        <f t="shared" si="3"/>
        <v>0</v>
      </c>
      <c r="L27" s="173">
        <v>5.0999999999999996</v>
      </c>
      <c r="M27" s="68"/>
      <c r="N27" s="65">
        <f t="shared" si="4"/>
        <v>0</v>
      </c>
      <c r="O27" s="65">
        <f t="shared" si="5"/>
        <v>0</v>
      </c>
    </row>
    <row r="28" spans="2:15" x14ac:dyDescent="0.35">
      <c r="B28" s="63">
        <v>24</v>
      </c>
      <c r="C28" s="67" t="s">
        <v>445</v>
      </c>
      <c r="D28" s="173">
        <v>8.1</v>
      </c>
      <c r="E28" s="68"/>
      <c r="F28" s="65">
        <f t="shared" si="0"/>
        <v>0</v>
      </c>
      <c r="G28" s="65">
        <f t="shared" si="1"/>
        <v>0</v>
      </c>
      <c r="H28" s="173">
        <v>4.04</v>
      </c>
      <c r="I28" s="68"/>
      <c r="J28" s="65">
        <f t="shared" si="2"/>
        <v>0</v>
      </c>
      <c r="K28" s="66">
        <f t="shared" si="3"/>
        <v>0</v>
      </c>
      <c r="L28" s="173">
        <v>3.5</v>
      </c>
      <c r="M28" s="68"/>
      <c r="N28" s="65">
        <f t="shared" si="4"/>
        <v>0</v>
      </c>
      <c r="O28" s="65">
        <f t="shared" si="5"/>
        <v>0</v>
      </c>
    </row>
    <row r="29" spans="2:15" x14ac:dyDescent="0.35">
      <c r="B29" s="63">
        <v>25</v>
      </c>
      <c r="C29" s="67" t="s">
        <v>446</v>
      </c>
      <c r="D29" s="173">
        <v>7.6</v>
      </c>
      <c r="E29" s="68"/>
      <c r="F29" s="65">
        <f t="shared" si="0"/>
        <v>0</v>
      </c>
      <c r="G29" s="65">
        <f t="shared" si="1"/>
        <v>0</v>
      </c>
      <c r="H29" s="173">
        <v>5.65</v>
      </c>
      <c r="I29" s="68"/>
      <c r="J29" s="65">
        <f t="shared" si="2"/>
        <v>0</v>
      </c>
      <c r="K29" s="66">
        <f t="shared" si="3"/>
        <v>0</v>
      </c>
      <c r="L29" s="173">
        <v>5.6</v>
      </c>
      <c r="M29" s="68"/>
      <c r="N29" s="65">
        <f t="shared" si="4"/>
        <v>0</v>
      </c>
      <c r="O29" s="65">
        <f t="shared" si="5"/>
        <v>0</v>
      </c>
    </row>
    <row r="30" spans="2:15" x14ac:dyDescent="0.35">
      <c r="B30" s="63">
        <v>26</v>
      </c>
      <c r="C30" s="67" t="s">
        <v>447</v>
      </c>
      <c r="D30" s="173">
        <v>8.6</v>
      </c>
      <c r="E30" s="68"/>
      <c r="F30" s="65">
        <f t="shared" si="0"/>
        <v>0</v>
      </c>
      <c r="G30" s="65">
        <f t="shared" si="1"/>
        <v>0</v>
      </c>
      <c r="H30" s="173">
        <v>11.45</v>
      </c>
      <c r="I30" s="68"/>
      <c r="J30" s="65">
        <f t="shared" si="2"/>
        <v>0</v>
      </c>
      <c r="K30" s="66">
        <f t="shared" si="3"/>
        <v>0</v>
      </c>
      <c r="L30" s="173">
        <v>2.4</v>
      </c>
      <c r="M30" s="68"/>
      <c r="N30" s="65">
        <f t="shared" si="4"/>
        <v>0</v>
      </c>
      <c r="O30" s="65">
        <f t="shared" si="5"/>
        <v>0</v>
      </c>
    </row>
    <row r="31" spans="2:15" x14ac:dyDescent="0.35">
      <c r="B31" s="63">
        <v>27</v>
      </c>
      <c r="C31" s="67" t="s">
        <v>448</v>
      </c>
      <c r="D31" s="173">
        <v>8.4</v>
      </c>
      <c r="E31" s="68"/>
      <c r="F31" s="65">
        <f t="shared" si="0"/>
        <v>0</v>
      </c>
      <c r="G31" s="65">
        <f t="shared" si="1"/>
        <v>0</v>
      </c>
      <c r="H31" s="173">
        <v>5.68</v>
      </c>
      <c r="I31" s="68"/>
      <c r="J31" s="65">
        <f t="shared" si="2"/>
        <v>0</v>
      </c>
      <c r="K31" s="66">
        <f t="shared" si="3"/>
        <v>0</v>
      </c>
      <c r="L31" s="173">
        <v>4.2</v>
      </c>
      <c r="M31" s="68"/>
      <c r="N31" s="65">
        <f t="shared" si="4"/>
        <v>0</v>
      </c>
      <c r="O31" s="65">
        <f t="shared" si="5"/>
        <v>0</v>
      </c>
    </row>
    <row r="32" spans="2:15" x14ac:dyDescent="0.35">
      <c r="B32" s="63">
        <v>28</v>
      </c>
      <c r="C32" s="67" t="s">
        <v>449</v>
      </c>
      <c r="D32" s="173">
        <v>8.9</v>
      </c>
      <c r="E32" s="68"/>
      <c r="F32" s="65">
        <f t="shared" si="0"/>
        <v>0</v>
      </c>
      <c r="G32" s="65">
        <f t="shared" si="1"/>
        <v>0</v>
      </c>
      <c r="H32" s="173">
        <v>7.25</v>
      </c>
      <c r="I32" s="68"/>
      <c r="J32" s="65">
        <f t="shared" si="2"/>
        <v>0</v>
      </c>
      <c r="K32" s="66">
        <f t="shared" si="3"/>
        <v>0</v>
      </c>
      <c r="L32" s="173">
        <v>2.4</v>
      </c>
      <c r="M32" s="68"/>
      <c r="N32" s="65">
        <f t="shared" si="4"/>
        <v>0</v>
      </c>
      <c r="O32" s="65">
        <f t="shared" si="5"/>
        <v>0</v>
      </c>
    </row>
    <row r="33" spans="2:15" x14ac:dyDescent="0.35">
      <c r="B33" s="63">
        <v>29</v>
      </c>
      <c r="C33" s="67" t="s">
        <v>450</v>
      </c>
      <c r="D33" s="173">
        <v>7.9</v>
      </c>
      <c r="E33" s="68"/>
      <c r="F33" s="65">
        <f t="shared" si="0"/>
        <v>0</v>
      </c>
      <c r="G33" s="65">
        <f t="shared" si="1"/>
        <v>0</v>
      </c>
      <c r="H33" s="173">
        <v>13.2</v>
      </c>
      <c r="I33" s="68"/>
      <c r="J33" s="65">
        <f t="shared" si="2"/>
        <v>0</v>
      </c>
      <c r="K33" s="66">
        <f t="shared" si="3"/>
        <v>0</v>
      </c>
      <c r="L33" s="173">
        <v>2.4</v>
      </c>
      <c r="M33" s="68"/>
      <c r="N33" s="65">
        <f t="shared" si="4"/>
        <v>0</v>
      </c>
      <c r="O33" s="65">
        <f t="shared" si="5"/>
        <v>0</v>
      </c>
    </row>
    <row r="34" spans="2:15" x14ac:dyDescent="0.35">
      <c r="B34" s="63">
        <v>30</v>
      </c>
      <c r="C34" s="67" t="s">
        <v>451</v>
      </c>
      <c r="D34" s="173">
        <v>8.6999999999999993</v>
      </c>
      <c r="E34" s="68"/>
      <c r="F34" s="65">
        <f t="shared" si="0"/>
        <v>0</v>
      </c>
      <c r="G34" s="65">
        <f t="shared" si="1"/>
        <v>0</v>
      </c>
      <c r="H34" s="173">
        <v>4.8499999999999996</v>
      </c>
      <c r="I34" s="68"/>
      <c r="J34" s="65">
        <f t="shared" si="2"/>
        <v>0</v>
      </c>
      <c r="K34" s="66">
        <f t="shared" si="3"/>
        <v>0</v>
      </c>
      <c r="L34" s="173">
        <v>2</v>
      </c>
      <c r="M34" s="68"/>
      <c r="N34" s="65">
        <f t="shared" si="4"/>
        <v>0</v>
      </c>
      <c r="O34" s="65">
        <f t="shared" si="5"/>
        <v>0</v>
      </c>
    </row>
    <row r="35" spans="2:15" x14ac:dyDescent="0.35">
      <c r="B35" s="63">
        <v>31</v>
      </c>
      <c r="C35" s="67" t="s">
        <v>452</v>
      </c>
      <c r="D35" s="173">
        <v>8.5</v>
      </c>
      <c r="E35" s="68"/>
      <c r="F35" s="65">
        <f t="shared" si="0"/>
        <v>0</v>
      </c>
      <c r="G35" s="65">
        <f t="shared" si="1"/>
        <v>0</v>
      </c>
      <c r="H35" s="173">
        <v>12.9</v>
      </c>
      <c r="I35" s="68"/>
      <c r="J35" s="65">
        <f t="shared" si="2"/>
        <v>0</v>
      </c>
      <c r="K35" s="66">
        <f t="shared" si="3"/>
        <v>0</v>
      </c>
      <c r="L35" s="173">
        <v>5.8</v>
      </c>
      <c r="M35" s="68"/>
      <c r="N35" s="65">
        <f t="shared" si="4"/>
        <v>0</v>
      </c>
      <c r="O35" s="65">
        <f t="shared" si="5"/>
        <v>0</v>
      </c>
    </row>
    <row r="36" spans="2:15" x14ac:dyDescent="0.35">
      <c r="B36" s="63">
        <v>32</v>
      </c>
      <c r="C36" s="67" t="s">
        <v>453</v>
      </c>
      <c r="D36" s="173">
        <v>8.3000000000000007</v>
      </c>
      <c r="E36" s="68"/>
      <c r="F36" s="65">
        <f t="shared" si="0"/>
        <v>0</v>
      </c>
      <c r="G36" s="65">
        <f t="shared" si="1"/>
        <v>0</v>
      </c>
      <c r="H36" s="173">
        <v>3.55</v>
      </c>
      <c r="I36" s="68"/>
      <c r="J36" s="65">
        <f t="shared" si="2"/>
        <v>0</v>
      </c>
      <c r="K36" s="66">
        <f t="shared" si="3"/>
        <v>0</v>
      </c>
      <c r="L36" s="173">
        <v>3.1</v>
      </c>
      <c r="M36" s="68"/>
      <c r="N36" s="65">
        <f t="shared" si="4"/>
        <v>0</v>
      </c>
      <c r="O36" s="65">
        <f t="shared" si="5"/>
        <v>0</v>
      </c>
    </row>
    <row r="37" spans="2:15" x14ac:dyDescent="0.35">
      <c r="B37" s="63">
        <v>33</v>
      </c>
      <c r="C37" s="67" t="s">
        <v>454</v>
      </c>
      <c r="D37" s="173">
        <v>8.1999999999999993</v>
      </c>
      <c r="E37" s="68"/>
      <c r="F37" s="65">
        <f t="shared" si="0"/>
        <v>0</v>
      </c>
      <c r="G37" s="65">
        <f t="shared" si="1"/>
        <v>0</v>
      </c>
      <c r="H37" s="173">
        <v>14.67</v>
      </c>
      <c r="I37" s="68"/>
      <c r="J37" s="65">
        <f t="shared" si="2"/>
        <v>0</v>
      </c>
      <c r="K37" s="66">
        <f t="shared" si="3"/>
        <v>0</v>
      </c>
      <c r="L37" s="173">
        <v>4.9000000000000004</v>
      </c>
      <c r="M37" s="68"/>
      <c r="N37" s="65">
        <f t="shared" si="4"/>
        <v>0</v>
      </c>
      <c r="O37" s="65">
        <f t="shared" si="5"/>
        <v>0</v>
      </c>
    </row>
    <row r="38" spans="2:15" x14ac:dyDescent="0.35">
      <c r="B38" s="63">
        <v>34</v>
      </c>
      <c r="C38" s="67" t="s">
        <v>455</v>
      </c>
      <c r="D38" s="173">
        <v>7.7</v>
      </c>
      <c r="E38" s="68"/>
      <c r="F38" s="65">
        <f t="shared" si="0"/>
        <v>0</v>
      </c>
      <c r="G38" s="65">
        <f t="shared" si="1"/>
        <v>0</v>
      </c>
      <c r="H38" s="173">
        <v>19.25</v>
      </c>
      <c r="I38" s="68"/>
      <c r="J38" s="65">
        <f t="shared" si="2"/>
        <v>0</v>
      </c>
      <c r="K38" s="66">
        <f t="shared" si="3"/>
        <v>0</v>
      </c>
      <c r="L38" s="173">
        <v>2.2999999999999998</v>
      </c>
      <c r="M38" s="68"/>
      <c r="N38" s="65">
        <f t="shared" si="4"/>
        <v>0</v>
      </c>
      <c r="O38" s="65">
        <f t="shared" si="5"/>
        <v>0</v>
      </c>
    </row>
    <row r="39" spans="2:15" x14ac:dyDescent="0.35">
      <c r="B39" s="182" t="s">
        <v>513</v>
      </c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</row>
    <row r="40" spans="2:15" ht="15" thickBot="1" x14ac:dyDescent="0.4">
      <c r="B40" s="116" t="s">
        <v>469</v>
      </c>
      <c r="C40" s="116"/>
      <c r="D40" s="116"/>
      <c r="E40" s="116"/>
      <c r="F40" s="116"/>
      <c r="G40" s="116"/>
    </row>
    <row r="41" spans="2:15" ht="15" customHeight="1" x14ac:dyDescent="0.35">
      <c r="B41" s="117" t="s">
        <v>0</v>
      </c>
      <c r="C41" s="119" t="s">
        <v>421</v>
      </c>
      <c r="D41" s="119"/>
      <c r="E41" s="119"/>
      <c r="F41" s="119"/>
      <c r="G41" s="78" t="s">
        <v>1</v>
      </c>
    </row>
    <row r="42" spans="2:15" x14ac:dyDescent="0.35">
      <c r="B42" s="118"/>
      <c r="C42" s="120"/>
      <c r="D42" s="120"/>
      <c r="E42" s="120"/>
      <c r="F42" s="120"/>
      <c r="G42" s="79" t="s">
        <v>12</v>
      </c>
    </row>
    <row r="43" spans="2:15" x14ac:dyDescent="0.35">
      <c r="B43" s="80">
        <v>1</v>
      </c>
      <c r="C43" s="113" t="s">
        <v>2</v>
      </c>
      <c r="D43" s="113"/>
      <c r="E43" s="113"/>
      <c r="F43" s="113"/>
      <c r="G43" s="81"/>
    </row>
    <row r="44" spans="2:15" x14ac:dyDescent="0.35">
      <c r="B44" s="80">
        <v>2</v>
      </c>
      <c r="C44" s="113" t="s">
        <v>3</v>
      </c>
      <c r="D44" s="113"/>
      <c r="E44" s="113"/>
      <c r="F44" s="113"/>
      <c r="G44" s="81"/>
    </row>
    <row r="45" spans="2:15" x14ac:dyDescent="0.35">
      <c r="B45" s="80">
        <v>3</v>
      </c>
      <c r="C45" s="113" t="s">
        <v>419</v>
      </c>
      <c r="D45" s="113"/>
      <c r="E45" s="113"/>
      <c r="F45" s="113"/>
      <c r="G45" s="81"/>
    </row>
    <row r="46" spans="2:15" x14ac:dyDescent="0.35">
      <c r="B46" s="80">
        <v>4</v>
      </c>
      <c r="C46" s="113" t="s">
        <v>420</v>
      </c>
      <c r="D46" s="113"/>
      <c r="E46" s="113"/>
      <c r="F46" s="113"/>
      <c r="G46" s="81"/>
    </row>
    <row r="47" spans="2:15" ht="20.5" customHeight="1" x14ac:dyDescent="0.35">
      <c r="B47" s="80">
        <v>5</v>
      </c>
      <c r="C47" s="113" t="s">
        <v>21</v>
      </c>
      <c r="D47" s="113"/>
      <c r="E47" s="113"/>
      <c r="F47" s="113"/>
      <c r="G47" s="81"/>
    </row>
    <row r="48" spans="2:15" x14ac:dyDescent="0.35">
      <c r="B48" s="80">
        <v>6</v>
      </c>
      <c r="C48" s="113" t="s">
        <v>22</v>
      </c>
      <c r="D48" s="113"/>
      <c r="E48" s="113"/>
      <c r="F48" s="113"/>
      <c r="G48" s="81"/>
    </row>
    <row r="49" spans="2:7" ht="15.5" customHeight="1" thickBot="1" x14ac:dyDescent="0.4">
      <c r="B49" s="114" t="s">
        <v>422</v>
      </c>
      <c r="C49" s="115"/>
      <c r="D49" s="115"/>
      <c r="E49" s="115"/>
      <c r="F49" s="115"/>
      <c r="G49" s="82">
        <f>SUM(G43:G48)/COUNT(B43:B48)</f>
        <v>0</v>
      </c>
    </row>
  </sheetData>
  <mergeCells count="17">
    <mergeCell ref="B39:O39"/>
    <mergeCell ref="B2:O2"/>
    <mergeCell ref="B3:B4"/>
    <mergeCell ref="C3:C4"/>
    <mergeCell ref="D3:G3"/>
    <mergeCell ref="H3:K3"/>
    <mergeCell ref="L3:O3"/>
    <mergeCell ref="C46:F46"/>
    <mergeCell ref="C47:F47"/>
    <mergeCell ref="C48:F48"/>
    <mergeCell ref="B49:F49"/>
    <mergeCell ref="B40:G40"/>
    <mergeCell ref="B41:B42"/>
    <mergeCell ref="C41:F42"/>
    <mergeCell ref="C43:F43"/>
    <mergeCell ref="C44:F44"/>
    <mergeCell ref="C45:F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98FE-B8FF-47FB-B905-F31035C6626B}">
  <dimension ref="B2:U50"/>
  <sheetViews>
    <sheetView zoomScale="60" zoomScaleNormal="60" workbookViewId="0">
      <selection activeCell="D21" sqref="D21"/>
    </sheetView>
  </sheetViews>
  <sheetFormatPr defaultRowHeight="14.5" x14ac:dyDescent="0.35"/>
  <cols>
    <col min="1" max="1" width="3.6328125" customWidth="1"/>
    <col min="2" max="2" width="5.1796875" customWidth="1"/>
    <col min="3" max="3" width="21.08984375" customWidth="1"/>
    <col min="4" max="14" width="13.26953125" style="9" customWidth="1"/>
    <col min="15" max="15" width="13.26953125" customWidth="1"/>
    <col min="18" max="18" width="24.54296875" customWidth="1"/>
    <col min="19" max="21" width="14.6328125" customWidth="1"/>
  </cols>
  <sheetData>
    <row r="2" spans="2:21" ht="45" customHeight="1" x14ac:dyDescent="0.35">
      <c r="B2" s="174" t="s">
        <v>512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2:21" s="60" customFormat="1" ht="20.5" customHeight="1" x14ac:dyDescent="0.35">
      <c r="B3" s="122" t="s">
        <v>0</v>
      </c>
      <c r="C3" s="122" t="s">
        <v>505</v>
      </c>
      <c r="D3" s="120" t="s">
        <v>412</v>
      </c>
      <c r="E3" s="120"/>
      <c r="F3" s="120"/>
      <c r="G3" s="120"/>
      <c r="H3" s="120" t="s">
        <v>413</v>
      </c>
      <c r="I3" s="120"/>
      <c r="J3" s="120"/>
      <c r="K3" s="120"/>
      <c r="L3" s="120" t="s">
        <v>414</v>
      </c>
      <c r="M3" s="120"/>
      <c r="N3" s="120"/>
      <c r="O3" s="120"/>
      <c r="Q3" s="122" t="s">
        <v>0</v>
      </c>
      <c r="R3" s="122" t="s">
        <v>417</v>
      </c>
      <c r="S3" s="175" t="s">
        <v>504</v>
      </c>
      <c r="T3" s="176"/>
      <c r="U3" s="177"/>
    </row>
    <row r="4" spans="2:21" s="2" customFormat="1" ht="26.5" customHeight="1" x14ac:dyDescent="0.35">
      <c r="B4" s="122"/>
      <c r="C4" s="122"/>
      <c r="D4" s="112" t="s">
        <v>515</v>
      </c>
      <c r="E4" s="112" t="s">
        <v>516</v>
      </c>
      <c r="F4" s="112" t="s">
        <v>415</v>
      </c>
      <c r="G4" s="112" t="s">
        <v>416</v>
      </c>
      <c r="H4" s="112" t="s">
        <v>515</v>
      </c>
      <c r="I4" s="112" t="s">
        <v>516</v>
      </c>
      <c r="J4" s="112" t="s">
        <v>415</v>
      </c>
      <c r="K4" s="112" t="s">
        <v>416</v>
      </c>
      <c r="L4" s="112" t="s">
        <v>515</v>
      </c>
      <c r="M4" s="112" t="s">
        <v>516</v>
      </c>
      <c r="N4" s="112" t="s">
        <v>415</v>
      </c>
      <c r="O4" s="111" t="s">
        <v>416</v>
      </c>
      <c r="Q4" s="122"/>
      <c r="R4" s="122"/>
      <c r="S4" s="112" t="s">
        <v>412</v>
      </c>
      <c r="T4" s="112" t="s">
        <v>413</v>
      </c>
      <c r="U4" s="112" t="s">
        <v>414</v>
      </c>
    </row>
    <row r="5" spans="2:21" s="60" customFormat="1" x14ac:dyDescent="0.35">
      <c r="B5" s="63">
        <v>1</v>
      </c>
      <c r="C5" s="64" t="s">
        <v>506</v>
      </c>
      <c r="D5" s="178"/>
      <c r="E5" s="65"/>
      <c r="F5" s="65" t="e">
        <f>E5/D5*100</f>
        <v>#DIV/0!</v>
      </c>
      <c r="G5" s="65" t="e">
        <f>IF(F5&gt;=90,1,0)</f>
        <v>#DIV/0!</v>
      </c>
      <c r="H5" s="178"/>
      <c r="I5" s="65"/>
      <c r="J5" s="65" t="e">
        <f>I5/H5*100</f>
        <v>#DIV/0!</v>
      </c>
      <c r="K5" s="65" t="e">
        <f>IF(J5&gt;=90,1,0)</f>
        <v>#DIV/0!</v>
      </c>
      <c r="L5" s="179"/>
      <c r="M5" s="65"/>
      <c r="N5" s="65" t="e">
        <f>M5/L5*100</f>
        <v>#DIV/0!</v>
      </c>
      <c r="O5" s="65" t="e">
        <f>IF(N5&gt;=90,1,0)</f>
        <v>#DIV/0!</v>
      </c>
      <c r="Q5" s="63">
        <v>1</v>
      </c>
      <c r="R5" s="64" t="s">
        <v>418</v>
      </c>
      <c r="S5" s="178">
        <v>5.9</v>
      </c>
      <c r="T5" s="178">
        <v>11</v>
      </c>
      <c r="U5" s="179">
        <v>5.2</v>
      </c>
    </row>
    <row r="6" spans="2:21" s="60" customFormat="1" x14ac:dyDescent="0.35">
      <c r="B6" s="63">
        <v>2</v>
      </c>
      <c r="C6" s="64" t="s">
        <v>507</v>
      </c>
      <c r="D6" s="178"/>
      <c r="E6" s="65"/>
      <c r="F6" s="65" t="e">
        <f t="shared" ref="F6:F38" si="0">E6/D6*100</f>
        <v>#DIV/0!</v>
      </c>
      <c r="G6" s="65" t="e">
        <f t="shared" ref="G6:G38" si="1">IF(F6&gt;=90,1,0)</f>
        <v>#DIV/0!</v>
      </c>
      <c r="H6" s="178"/>
      <c r="I6" s="65"/>
      <c r="J6" s="65" t="e">
        <f t="shared" ref="J6:J38" si="2">I6/H6*100</f>
        <v>#DIV/0!</v>
      </c>
      <c r="K6" s="65" t="e">
        <f t="shared" ref="K6:K38" si="3">IF(J6&gt;=90,1,0)</f>
        <v>#DIV/0!</v>
      </c>
      <c r="L6" s="179"/>
      <c r="M6" s="65"/>
      <c r="N6" s="65" t="e">
        <f t="shared" ref="N6:N38" si="4">M6/L6*100</f>
        <v>#DIV/0!</v>
      </c>
      <c r="O6" s="65" t="e">
        <f t="shared" ref="O6:O38" si="5">IF(N6&gt;=90,1,0)</f>
        <v>#DIV/0!</v>
      </c>
      <c r="Q6" s="63">
        <v>2</v>
      </c>
      <c r="R6" s="64" t="s">
        <v>423</v>
      </c>
      <c r="S6" s="178">
        <v>8</v>
      </c>
      <c r="T6" s="178">
        <v>6</v>
      </c>
      <c r="U6" s="179">
        <v>4.4000000000000004</v>
      </c>
    </row>
    <row r="7" spans="2:21" x14ac:dyDescent="0.35">
      <c r="B7" s="63">
        <v>3</v>
      </c>
      <c r="C7" s="67" t="s">
        <v>508</v>
      </c>
      <c r="D7" s="180"/>
      <c r="E7" s="173"/>
      <c r="F7" s="65" t="e">
        <f t="shared" si="0"/>
        <v>#DIV/0!</v>
      </c>
      <c r="G7" s="65" t="e">
        <f t="shared" si="1"/>
        <v>#DIV/0!</v>
      </c>
      <c r="H7" s="178"/>
      <c r="I7" s="173"/>
      <c r="J7" s="65" t="e">
        <f t="shared" si="2"/>
        <v>#DIV/0!</v>
      </c>
      <c r="K7" s="65" t="e">
        <f t="shared" si="3"/>
        <v>#DIV/0!</v>
      </c>
      <c r="L7" s="178"/>
      <c r="M7" s="173"/>
      <c r="N7" s="65" t="e">
        <f t="shared" si="4"/>
        <v>#DIV/0!</v>
      </c>
      <c r="O7" s="65" t="e">
        <f t="shared" si="5"/>
        <v>#DIV/0!</v>
      </c>
      <c r="Q7" s="63">
        <v>3</v>
      </c>
      <c r="R7" s="67" t="s">
        <v>424</v>
      </c>
      <c r="S7" s="180">
        <v>6.1</v>
      </c>
      <c r="T7" s="178">
        <v>4.55</v>
      </c>
      <c r="U7" s="178">
        <v>4.4000000000000004</v>
      </c>
    </row>
    <row r="8" spans="2:21" x14ac:dyDescent="0.35">
      <c r="B8" s="63">
        <v>4</v>
      </c>
      <c r="C8" s="67" t="s">
        <v>509</v>
      </c>
      <c r="D8" s="178"/>
      <c r="E8" s="173"/>
      <c r="F8" s="65" t="e">
        <f t="shared" si="0"/>
        <v>#DIV/0!</v>
      </c>
      <c r="G8" s="65" t="e">
        <f t="shared" si="1"/>
        <v>#DIV/0!</v>
      </c>
      <c r="H8" s="178"/>
      <c r="I8" s="173"/>
      <c r="J8" s="65" t="e">
        <f t="shared" si="2"/>
        <v>#DIV/0!</v>
      </c>
      <c r="K8" s="65" t="e">
        <f t="shared" si="3"/>
        <v>#DIV/0!</v>
      </c>
      <c r="L8" s="178"/>
      <c r="M8" s="173"/>
      <c r="N8" s="65" t="e">
        <f t="shared" si="4"/>
        <v>#DIV/0!</v>
      </c>
      <c r="O8" s="65" t="e">
        <f t="shared" si="5"/>
        <v>#DIV/0!</v>
      </c>
      <c r="Q8" s="63">
        <v>4</v>
      </c>
      <c r="R8" s="67" t="s">
        <v>425</v>
      </c>
      <c r="S8" s="178">
        <v>5.4</v>
      </c>
      <c r="T8" s="178">
        <v>4.95</v>
      </c>
      <c r="U8" s="178">
        <v>4.9000000000000004</v>
      </c>
    </row>
    <row r="9" spans="2:21" x14ac:dyDescent="0.35">
      <c r="B9" s="63">
        <v>5</v>
      </c>
      <c r="C9" s="67" t="s">
        <v>510</v>
      </c>
      <c r="D9" s="178"/>
      <c r="E9" s="173"/>
      <c r="F9" s="65" t="e">
        <f t="shared" si="0"/>
        <v>#DIV/0!</v>
      </c>
      <c r="G9" s="65" t="e">
        <f t="shared" si="1"/>
        <v>#DIV/0!</v>
      </c>
      <c r="H9" s="178"/>
      <c r="I9" s="173"/>
      <c r="J9" s="65" t="e">
        <f t="shared" si="2"/>
        <v>#DIV/0!</v>
      </c>
      <c r="K9" s="65" t="e">
        <f t="shared" si="3"/>
        <v>#DIV/0!</v>
      </c>
      <c r="L9" s="178"/>
      <c r="M9" s="173"/>
      <c r="N9" s="65" t="e">
        <f t="shared" si="4"/>
        <v>#DIV/0!</v>
      </c>
      <c r="O9" s="65" t="e">
        <f t="shared" si="5"/>
        <v>#DIV/0!</v>
      </c>
      <c r="Q9" s="63">
        <v>5</v>
      </c>
      <c r="R9" s="67" t="s">
        <v>426</v>
      </c>
      <c r="S9" s="178">
        <v>6.7</v>
      </c>
      <c r="T9" s="178">
        <v>5.35</v>
      </c>
      <c r="U9" s="178">
        <v>2.6</v>
      </c>
    </row>
    <row r="10" spans="2:21" x14ac:dyDescent="0.35">
      <c r="B10" s="63">
        <v>6</v>
      </c>
      <c r="C10" s="67" t="s">
        <v>511</v>
      </c>
      <c r="D10" s="178"/>
      <c r="E10" s="173"/>
      <c r="F10" s="65" t="e">
        <f t="shared" si="0"/>
        <v>#DIV/0!</v>
      </c>
      <c r="G10" s="65" t="e">
        <f t="shared" si="1"/>
        <v>#DIV/0!</v>
      </c>
      <c r="H10" s="180"/>
      <c r="I10" s="173"/>
      <c r="J10" s="65" t="e">
        <f t="shared" si="2"/>
        <v>#DIV/0!</v>
      </c>
      <c r="K10" s="65" t="e">
        <f t="shared" si="3"/>
        <v>#DIV/0!</v>
      </c>
      <c r="L10" s="178"/>
      <c r="M10" s="173"/>
      <c r="N10" s="65" t="e">
        <f t="shared" si="4"/>
        <v>#DIV/0!</v>
      </c>
      <c r="O10" s="65" t="e">
        <f t="shared" si="5"/>
        <v>#DIV/0!</v>
      </c>
      <c r="Q10" s="63">
        <v>6</v>
      </c>
      <c r="R10" s="67" t="s">
        <v>427</v>
      </c>
      <c r="S10" s="178">
        <v>7.5</v>
      </c>
      <c r="T10" s="180">
        <v>9.3800000000000008</v>
      </c>
      <c r="U10" s="178">
        <v>2.9</v>
      </c>
    </row>
    <row r="11" spans="2:21" x14ac:dyDescent="0.35">
      <c r="B11" s="63">
        <v>7</v>
      </c>
      <c r="C11" s="67"/>
      <c r="D11" s="178"/>
      <c r="E11" s="173"/>
      <c r="F11" s="65" t="e">
        <f t="shared" si="0"/>
        <v>#DIV/0!</v>
      </c>
      <c r="G11" s="65" t="e">
        <f t="shared" si="1"/>
        <v>#DIV/0!</v>
      </c>
      <c r="H11" s="178"/>
      <c r="I11" s="173"/>
      <c r="J11" s="65" t="e">
        <f t="shared" si="2"/>
        <v>#DIV/0!</v>
      </c>
      <c r="K11" s="65" t="e">
        <f t="shared" si="3"/>
        <v>#DIV/0!</v>
      </c>
      <c r="L11" s="178"/>
      <c r="M11" s="173"/>
      <c r="N11" s="65" t="e">
        <f t="shared" si="4"/>
        <v>#DIV/0!</v>
      </c>
      <c r="O11" s="65" t="e">
        <f t="shared" si="5"/>
        <v>#DIV/0!</v>
      </c>
      <c r="Q11" s="63">
        <v>7</v>
      </c>
      <c r="R11" s="67" t="s">
        <v>428</v>
      </c>
      <c r="S11" s="178">
        <v>6.3</v>
      </c>
      <c r="T11" s="178">
        <v>10.75</v>
      </c>
      <c r="U11" s="178">
        <v>2.2999999999999998</v>
      </c>
    </row>
    <row r="12" spans="2:21" x14ac:dyDescent="0.35">
      <c r="B12" s="63">
        <v>8</v>
      </c>
      <c r="C12" s="67"/>
      <c r="D12" s="178"/>
      <c r="E12" s="173"/>
      <c r="F12" s="65" t="e">
        <f t="shared" si="0"/>
        <v>#DIV/0!</v>
      </c>
      <c r="G12" s="65" t="e">
        <f t="shared" si="1"/>
        <v>#DIV/0!</v>
      </c>
      <c r="H12" s="178"/>
      <c r="I12" s="173"/>
      <c r="J12" s="65" t="e">
        <f t="shared" si="2"/>
        <v>#DIV/0!</v>
      </c>
      <c r="K12" s="65" t="e">
        <f t="shared" si="3"/>
        <v>#DIV/0!</v>
      </c>
      <c r="L12" s="178"/>
      <c r="M12" s="173"/>
      <c r="N12" s="65" t="e">
        <f t="shared" si="4"/>
        <v>#DIV/0!</v>
      </c>
      <c r="O12" s="65" t="e">
        <f t="shared" si="5"/>
        <v>#DIV/0!</v>
      </c>
      <c r="Q12" s="63">
        <v>8</v>
      </c>
      <c r="R12" s="67" t="s">
        <v>429</v>
      </c>
      <c r="S12" s="178">
        <v>7</v>
      </c>
      <c r="T12" s="178">
        <v>9.1999999999999993</v>
      </c>
      <c r="U12" s="178">
        <v>2.7</v>
      </c>
    </row>
    <row r="13" spans="2:21" x14ac:dyDescent="0.35">
      <c r="B13" s="63">
        <v>9</v>
      </c>
      <c r="C13" s="67"/>
      <c r="D13" s="178"/>
      <c r="E13" s="173"/>
      <c r="F13" s="65" t="e">
        <f t="shared" si="0"/>
        <v>#DIV/0!</v>
      </c>
      <c r="G13" s="65" t="e">
        <f t="shared" si="1"/>
        <v>#DIV/0!</v>
      </c>
      <c r="H13" s="178"/>
      <c r="I13" s="173"/>
      <c r="J13" s="65" t="e">
        <f t="shared" si="2"/>
        <v>#DIV/0!</v>
      </c>
      <c r="K13" s="65" t="e">
        <f t="shared" si="3"/>
        <v>#DIV/0!</v>
      </c>
      <c r="L13" s="178"/>
      <c r="M13" s="173"/>
      <c r="N13" s="65" t="e">
        <f t="shared" si="4"/>
        <v>#DIV/0!</v>
      </c>
      <c r="O13" s="65" t="e">
        <f t="shared" si="5"/>
        <v>#DIV/0!</v>
      </c>
      <c r="Q13" s="63">
        <v>9</v>
      </c>
      <c r="R13" s="67" t="s">
        <v>430</v>
      </c>
      <c r="S13" s="178">
        <v>5.8</v>
      </c>
      <c r="T13" s="178">
        <v>3</v>
      </c>
      <c r="U13" s="178">
        <v>2.2000000000000002</v>
      </c>
    </row>
    <row r="14" spans="2:21" x14ac:dyDescent="0.35">
      <c r="B14" s="63">
        <v>10</v>
      </c>
      <c r="C14" s="67"/>
      <c r="D14" s="178"/>
      <c r="E14" s="173"/>
      <c r="F14" s="65" t="e">
        <f t="shared" si="0"/>
        <v>#DIV/0!</v>
      </c>
      <c r="G14" s="65" t="e">
        <f t="shared" si="1"/>
        <v>#DIV/0!</v>
      </c>
      <c r="H14" s="178"/>
      <c r="I14" s="173"/>
      <c r="J14" s="65" t="e">
        <f t="shared" si="2"/>
        <v>#DIV/0!</v>
      </c>
      <c r="K14" s="65" t="e">
        <f t="shared" si="3"/>
        <v>#DIV/0!</v>
      </c>
      <c r="L14" s="178"/>
      <c r="M14" s="173"/>
      <c r="N14" s="65" t="e">
        <f t="shared" si="4"/>
        <v>#DIV/0!</v>
      </c>
      <c r="O14" s="65" t="e">
        <f t="shared" si="5"/>
        <v>#DIV/0!</v>
      </c>
      <c r="Q14" s="63">
        <v>10</v>
      </c>
      <c r="R14" s="67" t="s">
        <v>431</v>
      </c>
      <c r="S14" s="178">
        <v>7.2</v>
      </c>
      <c r="T14" s="178">
        <v>3.79</v>
      </c>
      <c r="U14" s="178">
        <v>5.8</v>
      </c>
    </row>
    <row r="15" spans="2:21" x14ac:dyDescent="0.35">
      <c r="B15" s="63">
        <v>11</v>
      </c>
      <c r="C15" s="67"/>
      <c r="D15" s="178"/>
      <c r="E15" s="173"/>
      <c r="F15" s="65" t="e">
        <f t="shared" si="0"/>
        <v>#DIV/0!</v>
      </c>
      <c r="G15" s="65" t="e">
        <f t="shared" si="1"/>
        <v>#DIV/0!</v>
      </c>
      <c r="H15" s="178"/>
      <c r="I15" s="173"/>
      <c r="J15" s="65" t="e">
        <f t="shared" si="2"/>
        <v>#DIV/0!</v>
      </c>
      <c r="K15" s="65" t="e">
        <f t="shared" si="3"/>
        <v>#DIV/0!</v>
      </c>
      <c r="L15" s="178"/>
      <c r="M15" s="173"/>
      <c r="N15" s="65" t="e">
        <f t="shared" si="4"/>
        <v>#DIV/0!</v>
      </c>
      <c r="O15" s="65" t="e">
        <f t="shared" si="5"/>
        <v>#DIV/0!</v>
      </c>
      <c r="Q15" s="63">
        <v>11</v>
      </c>
      <c r="R15" s="67" t="s">
        <v>432</v>
      </c>
      <c r="S15" s="178">
        <v>6.1</v>
      </c>
      <c r="T15" s="178">
        <v>2.9</v>
      </c>
      <c r="U15" s="178">
        <v>4.8</v>
      </c>
    </row>
    <row r="16" spans="2:21" x14ac:dyDescent="0.35">
      <c r="B16" s="63">
        <v>12</v>
      </c>
      <c r="C16" s="67"/>
      <c r="D16" s="178"/>
      <c r="E16" s="173"/>
      <c r="F16" s="65" t="e">
        <f t="shared" si="0"/>
        <v>#DIV/0!</v>
      </c>
      <c r="G16" s="65" t="e">
        <f t="shared" si="1"/>
        <v>#DIV/0!</v>
      </c>
      <c r="H16" s="178"/>
      <c r="I16" s="173"/>
      <c r="J16" s="65" t="e">
        <f t="shared" si="2"/>
        <v>#DIV/0!</v>
      </c>
      <c r="K16" s="65" t="e">
        <f t="shared" si="3"/>
        <v>#DIV/0!</v>
      </c>
      <c r="L16" s="178"/>
      <c r="M16" s="173"/>
      <c r="N16" s="65" t="e">
        <f t="shared" si="4"/>
        <v>#DIV/0!</v>
      </c>
      <c r="O16" s="65" t="e">
        <f t="shared" si="5"/>
        <v>#DIV/0!</v>
      </c>
      <c r="Q16" s="63">
        <v>12</v>
      </c>
      <c r="R16" s="67" t="s">
        <v>433</v>
      </c>
      <c r="S16" s="178">
        <v>6</v>
      </c>
      <c r="T16" s="178">
        <v>4.75</v>
      </c>
      <c r="U16" s="178">
        <v>6.7</v>
      </c>
    </row>
    <row r="17" spans="2:21" x14ac:dyDescent="0.35">
      <c r="B17" s="63">
        <v>13</v>
      </c>
      <c r="C17" s="67"/>
      <c r="D17" s="178"/>
      <c r="E17" s="173"/>
      <c r="F17" s="65" t="e">
        <f t="shared" si="0"/>
        <v>#DIV/0!</v>
      </c>
      <c r="G17" s="65" t="e">
        <f t="shared" si="1"/>
        <v>#DIV/0!</v>
      </c>
      <c r="H17" s="178"/>
      <c r="I17" s="173"/>
      <c r="J17" s="65" t="e">
        <f t="shared" si="2"/>
        <v>#DIV/0!</v>
      </c>
      <c r="K17" s="65" t="e">
        <f t="shared" si="3"/>
        <v>#DIV/0!</v>
      </c>
      <c r="L17" s="178"/>
      <c r="M17" s="173"/>
      <c r="N17" s="65" t="e">
        <f t="shared" si="4"/>
        <v>#DIV/0!</v>
      </c>
      <c r="O17" s="65" t="e">
        <f t="shared" si="5"/>
        <v>#DIV/0!</v>
      </c>
      <c r="Q17" s="63">
        <v>13</v>
      </c>
      <c r="R17" s="67" t="s">
        <v>434</v>
      </c>
      <c r="S17" s="178">
        <v>6.2</v>
      </c>
      <c r="T17" s="178">
        <v>8.15</v>
      </c>
      <c r="U17" s="178">
        <v>3.1</v>
      </c>
    </row>
    <row r="18" spans="2:21" x14ac:dyDescent="0.35">
      <c r="B18" s="63">
        <v>14</v>
      </c>
      <c r="C18" s="67"/>
      <c r="D18" s="178"/>
      <c r="E18" s="173"/>
      <c r="F18" s="65" t="e">
        <f t="shared" si="0"/>
        <v>#DIV/0!</v>
      </c>
      <c r="G18" s="65" t="e">
        <f t="shared" si="1"/>
        <v>#DIV/0!</v>
      </c>
      <c r="H18" s="178"/>
      <c r="I18" s="173"/>
      <c r="J18" s="65" t="e">
        <f t="shared" si="2"/>
        <v>#DIV/0!</v>
      </c>
      <c r="K18" s="65" t="e">
        <f t="shared" si="3"/>
        <v>#DIV/0!</v>
      </c>
      <c r="L18" s="178"/>
      <c r="M18" s="173"/>
      <c r="N18" s="65" t="e">
        <f t="shared" si="4"/>
        <v>#DIV/0!</v>
      </c>
      <c r="O18" s="65" t="e">
        <f t="shared" si="5"/>
        <v>#DIV/0!</v>
      </c>
      <c r="Q18" s="63">
        <v>14</v>
      </c>
      <c r="R18" s="67" t="s">
        <v>435</v>
      </c>
      <c r="S18" s="178">
        <v>6.9</v>
      </c>
      <c r="T18" s="178">
        <v>7.25</v>
      </c>
      <c r="U18" s="178">
        <v>1.9</v>
      </c>
    </row>
    <row r="19" spans="2:21" x14ac:dyDescent="0.35">
      <c r="B19" s="63">
        <v>15</v>
      </c>
      <c r="C19" s="67"/>
      <c r="D19" s="178"/>
      <c r="E19" s="173"/>
      <c r="F19" s="65" t="e">
        <f t="shared" si="0"/>
        <v>#DIV/0!</v>
      </c>
      <c r="G19" s="65" t="e">
        <f t="shared" si="1"/>
        <v>#DIV/0!</v>
      </c>
      <c r="H19" s="178"/>
      <c r="I19" s="173"/>
      <c r="J19" s="65" t="e">
        <f t="shared" si="2"/>
        <v>#DIV/0!</v>
      </c>
      <c r="K19" s="65" t="e">
        <f t="shared" si="3"/>
        <v>#DIV/0!</v>
      </c>
      <c r="L19" s="178"/>
      <c r="M19" s="173"/>
      <c r="N19" s="65" t="e">
        <f t="shared" si="4"/>
        <v>#DIV/0!</v>
      </c>
      <c r="O19" s="65" t="e">
        <f t="shared" si="5"/>
        <v>#DIV/0!</v>
      </c>
      <c r="Q19" s="63">
        <v>15</v>
      </c>
      <c r="R19" s="67" t="s">
        <v>436</v>
      </c>
      <c r="S19" s="178">
        <v>6.2</v>
      </c>
      <c r="T19" s="178">
        <v>8.51</v>
      </c>
      <c r="U19" s="178">
        <v>2.5</v>
      </c>
    </row>
    <row r="20" spans="2:21" x14ac:dyDescent="0.35">
      <c r="B20" s="63">
        <v>16</v>
      </c>
      <c r="C20" s="67"/>
      <c r="D20" s="178"/>
      <c r="E20" s="173"/>
      <c r="F20" s="65" t="e">
        <f t="shared" si="0"/>
        <v>#DIV/0!</v>
      </c>
      <c r="G20" s="65" t="e">
        <f t="shared" si="1"/>
        <v>#DIV/0!</v>
      </c>
      <c r="H20" s="178"/>
      <c r="I20" s="173"/>
      <c r="J20" s="65" t="e">
        <f t="shared" si="2"/>
        <v>#DIV/0!</v>
      </c>
      <c r="K20" s="65" t="e">
        <f t="shared" si="3"/>
        <v>#DIV/0!</v>
      </c>
      <c r="L20" s="178"/>
      <c r="M20" s="173"/>
      <c r="N20" s="65" t="e">
        <f t="shared" si="4"/>
        <v>#DIV/0!</v>
      </c>
      <c r="O20" s="65" t="e">
        <f t="shared" si="5"/>
        <v>#DIV/0!</v>
      </c>
      <c r="Q20" s="63">
        <v>16</v>
      </c>
      <c r="R20" s="67" t="s">
        <v>437</v>
      </c>
      <c r="S20" s="178">
        <v>5.8</v>
      </c>
      <c r="T20" s="178">
        <v>3.48</v>
      </c>
      <c r="U20" s="178">
        <v>7</v>
      </c>
    </row>
    <row r="21" spans="2:21" x14ac:dyDescent="0.35">
      <c r="B21" s="63">
        <v>17</v>
      </c>
      <c r="C21" s="67"/>
      <c r="D21" s="178"/>
      <c r="E21" s="173"/>
      <c r="F21" s="65" t="e">
        <f t="shared" si="0"/>
        <v>#DIV/0!</v>
      </c>
      <c r="G21" s="65" t="e">
        <f t="shared" si="1"/>
        <v>#DIV/0!</v>
      </c>
      <c r="H21" s="178"/>
      <c r="I21" s="173"/>
      <c r="J21" s="65" t="e">
        <f t="shared" si="2"/>
        <v>#DIV/0!</v>
      </c>
      <c r="K21" s="65" t="e">
        <f t="shared" si="3"/>
        <v>#DIV/0!</v>
      </c>
      <c r="L21" s="178"/>
      <c r="M21" s="173"/>
      <c r="N21" s="65" t="e">
        <f t="shared" si="4"/>
        <v>#DIV/0!</v>
      </c>
      <c r="O21" s="65" t="e">
        <f t="shared" si="5"/>
        <v>#DIV/0!</v>
      </c>
      <c r="Q21" s="63">
        <v>17</v>
      </c>
      <c r="R21" s="67" t="s">
        <v>438</v>
      </c>
      <c r="S21" s="178">
        <v>6.7</v>
      </c>
      <c r="T21" s="178">
        <v>2.4500000000000002</v>
      </c>
      <c r="U21" s="178">
        <v>1</v>
      </c>
    </row>
    <row r="22" spans="2:21" x14ac:dyDescent="0.35">
      <c r="B22" s="63">
        <v>18</v>
      </c>
      <c r="C22" s="67"/>
      <c r="D22" s="178"/>
      <c r="E22" s="173"/>
      <c r="F22" s="65" t="e">
        <f t="shared" si="0"/>
        <v>#DIV/0!</v>
      </c>
      <c r="G22" s="65" t="e">
        <f t="shared" si="1"/>
        <v>#DIV/0!</v>
      </c>
      <c r="H22" s="178"/>
      <c r="I22" s="173"/>
      <c r="J22" s="65" t="e">
        <f t="shared" si="2"/>
        <v>#DIV/0!</v>
      </c>
      <c r="K22" s="65" t="e">
        <f t="shared" si="3"/>
        <v>#DIV/0!</v>
      </c>
      <c r="L22" s="178"/>
      <c r="M22" s="173"/>
      <c r="N22" s="65" t="e">
        <f t="shared" si="4"/>
        <v>#DIV/0!</v>
      </c>
      <c r="O22" s="65" t="e">
        <f t="shared" si="5"/>
        <v>#DIV/0!</v>
      </c>
      <c r="Q22" s="63">
        <v>18</v>
      </c>
      <c r="R22" s="67" t="s">
        <v>439</v>
      </c>
      <c r="S22" s="178">
        <v>6.6</v>
      </c>
      <c r="T22" s="178">
        <v>8.9499999999999993</v>
      </c>
      <c r="U22" s="178">
        <v>2.4</v>
      </c>
    </row>
    <row r="23" spans="2:21" x14ac:dyDescent="0.35">
      <c r="B23" s="63">
        <v>19</v>
      </c>
      <c r="C23" s="67"/>
      <c r="D23" s="178"/>
      <c r="E23" s="173"/>
      <c r="F23" s="65" t="e">
        <f t="shared" si="0"/>
        <v>#DIV/0!</v>
      </c>
      <c r="G23" s="65" t="e">
        <f t="shared" si="1"/>
        <v>#DIV/0!</v>
      </c>
      <c r="H23" s="178"/>
      <c r="I23" s="173"/>
      <c r="J23" s="65" t="e">
        <f t="shared" si="2"/>
        <v>#DIV/0!</v>
      </c>
      <c r="K23" s="65" t="e">
        <f t="shared" si="3"/>
        <v>#DIV/0!</v>
      </c>
      <c r="L23" s="178"/>
      <c r="M23" s="173"/>
      <c r="N23" s="65" t="e">
        <f t="shared" si="4"/>
        <v>#DIV/0!</v>
      </c>
      <c r="O23" s="65" t="e">
        <f t="shared" si="5"/>
        <v>#DIV/0!</v>
      </c>
      <c r="Q23" s="63">
        <v>19</v>
      </c>
      <c r="R23" s="67" t="s">
        <v>440</v>
      </c>
      <c r="S23" s="178">
        <v>7.5</v>
      </c>
      <c r="T23" s="178">
        <v>12.35</v>
      </c>
      <c r="U23" s="178">
        <v>2</v>
      </c>
    </row>
    <row r="24" spans="2:21" x14ac:dyDescent="0.35">
      <c r="B24" s="63">
        <v>20</v>
      </c>
      <c r="C24" s="67"/>
      <c r="D24" s="178"/>
      <c r="E24" s="173"/>
      <c r="F24" s="65" t="e">
        <f t="shared" si="0"/>
        <v>#DIV/0!</v>
      </c>
      <c r="G24" s="65" t="e">
        <f t="shared" si="1"/>
        <v>#DIV/0!</v>
      </c>
      <c r="H24" s="178"/>
      <c r="I24" s="173"/>
      <c r="J24" s="65" t="e">
        <f t="shared" si="2"/>
        <v>#DIV/0!</v>
      </c>
      <c r="K24" s="65" t="e">
        <f t="shared" si="3"/>
        <v>#DIV/0!</v>
      </c>
      <c r="L24" s="178"/>
      <c r="M24" s="173"/>
      <c r="N24" s="65" t="e">
        <f t="shared" si="4"/>
        <v>#DIV/0!</v>
      </c>
      <c r="O24" s="65" t="e">
        <f t="shared" si="5"/>
        <v>#DIV/0!</v>
      </c>
      <c r="Q24" s="63">
        <v>20</v>
      </c>
      <c r="R24" s="67" t="s">
        <v>441</v>
      </c>
      <c r="S24" s="178">
        <v>7.1</v>
      </c>
      <c r="T24" s="178">
        <v>4.75</v>
      </c>
      <c r="U24" s="178">
        <v>2.8</v>
      </c>
    </row>
    <row r="25" spans="2:21" x14ac:dyDescent="0.35">
      <c r="B25" s="63">
        <v>21</v>
      </c>
      <c r="C25" s="67"/>
      <c r="D25" s="178"/>
      <c r="E25" s="173"/>
      <c r="F25" s="65" t="e">
        <f t="shared" si="0"/>
        <v>#DIV/0!</v>
      </c>
      <c r="G25" s="65" t="e">
        <f t="shared" si="1"/>
        <v>#DIV/0!</v>
      </c>
      <c r="H25" s="178"/>
      <c r="I25" s="173"/>
      <c r="J25" s="65" t="e">
        <f t="shared" si="2"/>
        <v>#DIV/0!</v>
      </c>
      <c r="K25" s="65" t="e">
        <f t="shared" si="3"/>
        <v>#DIV/0!</v>
      </c>
      <c r="L25" s="178"/>
      <c r="M25" s="173"/>
      <c r="N25" s="65" t="e">
        <f t="shared" si="4"/>
        <v>#DIV/0!</v>
      </c>
      <c r="O25" s="65" t="e">
        <f t="shared" si="5"/>
        <v>#DIV/0!</v>
      </c>
      <c r="Q25" s="63">
        <v>21</v>
      </c>
      <c r="R25" s="67" t="s">
        <v>442</v>
      </c>
      <c r="S25" s="178">
        <v>6.9</v>
      </c>
      <c r="T25" s="178">
        <v>3.55</v>
      </c>
      <c r="U25" s="178">
        <v>3.2</v>
      </c>
    </row>
    <row r="26" spans="2:21" x14ac:dyDescent="0.35">
      <c r="B26" s="63">
        <v>22</v>
      </c>
      <c r="C26" s="67"/>
      <c r="D26" s="178"/>
      <c r="E26" s="173"/>
      <c r="F26" s="65" t="e">
        <f t="shared" si="0"/>
        <v>#DIV/0!</v>
      </c>
      <c r="G26" s="65" t="e">
        <f t="shared" si="1"/>
        <v>#DIV/0!</v>
      </c>
      <c r="H26" s="178"/>
      <c r="I26" s="173"/>
      <c r="J26" s="65" t="e">
        <f t="shared" si="2"/>
        <v>#DIV/0!</v>
      </c>
      <c r="K26" s="65" t="e">
        <f t="shared" si="3"/>
        <v>#DIV/0!</v>
      </c>
      <c r="L26" s="178"/>
      <c r="M26" s="173"/>
      <c r="N26" s="65" t="e">
        <f t="shared" si="4"/>
        <v>#DIV/0!</v>
      </c>
      <c r="O26" s="65" t="e">
        <f t="shared" si="5"/>
        <v>#DIV/0!</v>
      </c>
      <c r="Q26" s="63">
        <v>22</v>
      </c>
      <c r="R26" s="67" t="s">
        <v>443</v>
      </c>
      <c r="S26" s="178">
        <v>6</v>
      </c>
      <c r="T26" s="178">
        <v>2.8</v>
      </c>
      <c r="U26" s="178">
        <v>3.1</v>
      </c>
    </row>
    <row r="27" spans="2:21" x14ac:dyDescent="0.35">
      <c r="B27" s="63">
        <v>23</v>
      </c>
      <c r="C27" s="67"/>
      <c r="D27" s="178"/>
      <c r="E27" s="173"/>
      <c r="F27" s="65" t="e">
        <f t="shared" si="0"/>
        <v>#DIV/0!</v>
      </c>
      <c r="G27" s="65" t="e">
        <f t="shared" si="1"/>
        <v>#DIV/0!</v>
      </c>
      <c r="H27" s="178"/>
      <c r="I27" s="173"/>
      <c r="J27" s="65" t="e">
        <f t="shared" si="2"/>
        <v>#DIV/0!</v>
      </c>
      <c r="K27" s="65" t="e">
        <f t="shared" si="3"/>
        <v>#DIV/0!</v>
      </c>
      <c r="L27" s="178"/>
      <c r="M27" s="173"/>
      <c r="N27" s="65" t="e">
        <f t="shared" si="4"/>
        <v>#DIV/0!</v>
      </c>
      <c r="O27" s="65" t="e">
        <f t="shared" si="5"/>
        <v>#DIV/0!</v>
      </c>
      <c r="Q27" s="63">
        <v>23</v>
      </c>
      <c r="R27" s="67" t="s">
        <v>444</v>
      </c>
      <c r="S27" s="178">
        <v>8.5</v>
      </c>
      <c r="T27" s="178">
        <v>3.35</v>
      </c>
      <c r="U27" s="178">
        <v>5.0999999999999996</v>
      </c>
    </row>
    <row r="28" spans="2:21" x14ac:dyDescent="0.35">
      <c r="B28" s="63">
        <v>24</v>
      </c>
      <c r="C28" s="67"/>
      <c r="D28" s="178"/>
      <c r="E28" s="173"/>
      <c r="F28" s="65" t="e">
        <f t="shared" si="0"/>
        <v>#DIV/0!</v>
      </c>
      <c r="G28" s="65" t="e">
        <f t="shared" si="1"/>
        <v>#DIV/0!</v>
      </c>
      <c r="H28" s="178"/>
      <c r="I28" s="173"/>
      <c r="J28" s="65" t="e">
        <f t="shared" si="2"/>
        <v>#DIV/0!</v>
      </c>
      <c r="K28" s="65" t="e">
        <f t="shared" si="3"/>
        <v>#DIV/0!</v>
      </c>
      <c r="L28" s="178"/>
      <c r="M28" s="173"/>
      <c r="N28" s="65" t="e">
        <f t="shared" si="4"/>
        <v>#DIV/0!</v>
      </c>
      <c r="O28" s="65" t="e">
        <f t="shared" si="5"/>
        <v>#DIV/0!</v>
      </c>
      <c r="Q28" s="63">
        <v>24</v>
      </c>
      <c r="R28" s="67" t="s">
        <v>445</v>
      </c>
      <c r="S28" s="178">
        <v>8.1</v>
      </c>
      <c r="T28" s="178">
        <v>4.04</v>
      </c>
      <c r="U28" s="178">
        <v>3.5</v>
      </c>
    </row>
    <row r="29" spans="2:21" x14ac:dyDescent="0.35">
      <c r="B29" s="63">
        <v>25</v>
      </c>
      <c r="C29" s="67"/>
      <c r="D29" s="178"/>
      <c r="E29" s="173"/>
      <c r="F29" s="65" t="e">
        <f t="shared" si="0"/>
        <v>#DIV/0!</v>
      </c>
      <c r="G29" s="65" t="e">
        <f t="shared" si="1"/>
        <v>#DIV/0!</v>
      </c>
      <c r="H29" s="178"/>
      <c r="I29" s="173"/>
      <c r="J29" s="65" t="e">
        <f t="shared" si="2"/>
        <v>#DIV/0!</v>
      </c>
      <c r="K29" s="65" t="e">
        <f t="shared" si="3"/>
        <v>#DIV/0!</v>
      </c>
      <c r="L29" s="178"/>
      <c r="M29" s="173"/>
      <c r="N29" s="65" t="e">
        <f t="shared" si="4"/>
        <v>#DIV/0!</v>
      </c>
      <c r="O29" s="65" t="e">
        <f t="shared" si="5"/>
        <v>#DIV/0!</v>
      </c>
      <c r="Q29" s="63">
        <v>25</v>
      </c>
      <c r="R29" s="67" t="s">
        <v>446</v>
      </c>
      <c r="S29" s="178">
        <v>7.6</v>
      </c>
      <c r="T29" s="178">
        <v>5.65</v>
      </c>
      <c r="U29" s="178">
        <v>5.6</v>
      </c>
    </row>
    <row r="30" spans="2:21" x14ac:dyDescent="0.35">
      <c r="B30" s="63">
        <v>26</v>
      </c>
      <c r="C30" s="67"/>
      <c r="D30" s="178"/>
      <c r="E30" s="173"/>
      <c r="F30" s="65" t="e">
        <f t="shared" si="0"/>
        <v>#DIV/0!</v>
      </c>
      <c r="G30" s="65" t="e">
        <f t="shared" si="1"/>
        <v>#DIV/0!</v>
      </c>
      <c r="H30" s="178"/>
      <c r="I30" s="173"/>
      <c r="J30" s="65" t="e">
        <f t="shared" si="2"/>
        <v>#DIV/0!</v>
      </c>
      <c r="K30" s="65" t="e">
        <f t="shared" si="3"/>
        <v>#DIV/0!</v>
      </c>
      <c r="L30" s="178"/>
      <c r="M30" s="173"/>
      <c r="N30" s="65" t="e">
        <f t="shared" si="4"/>
        <v>#DIV/0!</v>
      </c>
      <c r="O30" s="65" t="e">
        <f t="shared" si="5"/>
        <v>#DIV/0!</v>
      </c>
      <c r="Q30" s="63">
        <v>26</v>
      </c>
      <c r="R30" s="67" t="s">
        <v>447</v>
      </c>
      <c r="S30" s="178">
        <v>8.6</v>
      </c>
      <c r="T30" s="178">
        <v>11.45</v>
      </c>
      <c r="U30" s="178">
        <v>2.4</v>
      </c>
    </row>
    <row r="31" spans="2:21" x14ac:dyDescent="0.35">
      <c r="B31" s="63">
        <v>27</v>
      </c>
      <c r="C31" s="67"/>
      <c r="D31" s="178"/>
      <c r="E31" s="173"/>
      <c r="F31" s="65" t="e">
        <f t="shared" si="0"/>
        <v>#DIV/0!</v>
      </c>
      <c r="G31" s="65" t="e">
        <f t="shared" si="1"/>
        <v>#DIV/0!</v>
      </c>
      <c r="H31" s="178"/>
      <c r="I31" s="173"/>
      <c r="J31" s="65" t="e">
        <f t="shared" si="2"/>
        <v>#DIV/0!</v>
      </c>
      <c r="K31" s="65" t="e">
        <f t="shared" si="3"/>
        <v>#DIV/0!</v>
      </c>
      <c r="L31" s="178"/>
      <c r="M31" s="173"/>
      <c r="N31" s="65" t="e">
        <f t="shared" si="4"/>
        <v>#DIV/0!</v>
      </c>
      <c r="O31" s="65" t="e">
        <f t="shared" si="5"/>
        <v>#DIV/0!</v>
      </c>
      <c r="Q31" s="63">
        <v>27</v>
      </c>
      <c r="R31" s="67" t="s">
        <v>448</v>
      </c>
      <c r="S31" s="178">
        <v>8.4</v>
      </c>
      <c r="T31" s="178">
        <v>5.68</v>
      </c>
      <c r="U31" s="178">
        <v>4.2</v>
      </c>
    </row>
    <row r="32" spans="2:21" x14ac:dyDescent="0.35">
      <c r="B32" s="63">
        <v>28</v>
      </c>
      <c r="C32" s="67"/>
      <c r="D32" s="178"/>
      <c r="E32" s="173"/>
      <c r="F32" s="65" t="e">
        <f t="shared" si="0"/>
        <v>#DIV/0!</v>
      </c>
      <c r="G32" s="65" t="e">
        <f t="shared" si="1"/>
        <v>#DIV/0!</v>
      </c>
      <c r="H32" s="178"/>
      <c r="I32" s="173"/>
      <c r="J32" s="65" t="e">
        <f t="shared" si="2"/>
        <v>#DIV/0!</v>
      </c>
      <c r="K32" s="65" t="e">
        <f t="shared" si="3"/>
        <v>#DIV/0!</v>
      </c>
      <c r="L32" s="178"/>
      <c r="M32" s="173"/>
      <c r="N32" s="65" t="e">
        <f t="shared" si="4"/>
        <v>#DIV/0!</v>
      </c>
      <c r="O32" s="65" t="e">
        <f t="shared" si="5"/>
        <v>#DIV/0!</v>
      </c>
      <c r="Q32" s="63">
        <v>28</v>
      </c>
      <c r="R32" s="67" t="s">
        <v>449</v>
      </c>
      <c r="S32" s="178">
        <v>8.9</v>
      </c>
      <c r="T32" s="178">
        <v>7.25</v>
      </c>
      <c r="U32" s="178">
        <v>2.4</v>
      </c>
    </row>
    <row r="33" spans="2:21" x14ac:dyDescent="0.35">
      <c r="B33" s="63">
        <v>29</v>
      </c>
      <c r="C33" s="67"/>
      <c r="D33" s="178"/>
      <c r="E33" s="173"/>
      <c r="F33" s="65" t="e">
        <f t="shared" si="0"/>
        <v>#DIV/0!</v>
      </c>
      <c r="G33" s="65" t="e">
        <f t="shared" si="1"/>
        <v>#DIV/0!</v>
      </c>
      <c r="H33" s="178"/>
      <c r="I33" s="173"/>
      <c r="J33" s="65" t="e">
        <f t="shared" si="2"/>
        <v>#DIV/0!</v>
      </c>
      <c r="K33" s="65" t="e">
        <f t="shared" si="3"/>
        <v>#DIV/0!</v>
      </c>
      <c r="L33" s="178"/>
      <c r="M33" s="173"/>
      <c r="N33" s="65" t="e">
        <f t="shared" si="4"/>
        <v>#DIV/0!</v>
      </c>
      <c r="O33" s="65" t="e">
        <f t="shared" si="5"/>
        <v>#DIV/0!</v>
      </c>
      <c r="Q33" s="63">
        <v>29</v>
      </c>
      <c r="R33" s="67" t="s">
        <v>450</v>
      </c>
      <c r="S33" s="178">
        <v>7.9</v>
      </c>
      <c r="T33" s="178">
        <v>13.2</v>
      </c>
      <c r="U33" s="178">
        <v>2.4</v>
      </c>
    </row>
    <row r="34" spans="2:21" x14ac:dyDescent="0.35">
      <c r="B34" s="63">
        <v>30</v>
      </c>
      <c r="C34" s="67"/>
      <c r="D34" s="178"/>
      <c r="E34" s="173"/>
      <c r="F34" s="65" t="e">
        <f t="shared" si="0"/>
        <v>#DIV/0!</v>
      </c>
      <c r="G34" s="65" t="e">
        <f t="shared" si="1"/>
        <v>#DIV/0!</v>
      </c>
      <c r="H34" s="178"/>
      <c r="I34" s="173"/>
      <c r="J34" s="65" t="e">
        <f t="shared" si="2"/>
        <v>#DIV/0!</v>
      </c>
      <c r="K34" s="65" t="e">
        <f t="shared" si="3"/>
        <v>#DIV/0!</v>
      </c>
      <c r="L34" s="178"/>
      <c r="M34" s="173"/>
      <c r="N34" s="65" t="e">
        <f t="shared" si="4"/>
        <v>#DIV/0!</v>
      </c>
      <c r="O34" s="65" t="e">
        <f t="shared" si="5"/>
        <v>#DIV/0!</v>
      </c>
      <c r="Q34" s="63">
        <v>30</v>
      </c>
      <c r="R34" s="67" t="s">
        <v>451</v>
      </c>
      <c r="S34" s="178">
        <v>8.6999999999999993</v>
      </c>
      <c r="T34" s="178">
        <v>4.8499999999999996</v>
      </c>
      <c r="U34" s="178">
        <v>2</v>
      </c>
    </row>
    <row r="35" spans="2:21" x14ac:dyDescent="0.35">
      <c r="B35" s="63">
        <v>31</v>
      </c>
      <c r="C35" s="67"/>
      <c r="D35" s="178"/>
      <c r="E35" s="173"/>
      <c r="F35" s="65" t="e">
        <f t="shared" si="0"/>
        <v>#DIV/0!</v>
      </c>
      <c r="G35" s="65" t="e">
        <f t="shared" si="1"/>
        <v>#DIV/0!</v>
      </c>
      <c r="H35" s="178"/>
      <c r="I35" s="173"/>
      <c r="J35" s="65" t="e">
        <f t="shared" si="2"/>
        <v>#DIV/0!</v>
      </c>
      <c r="K35" s="65" t="e">
        <f t="shared" si="3"/>
        <v>#DIV/0!</v>
      </c>
      <c r="L35" s="178"/>
      <c r="M35" s="173"/>
      <c r="N35" s="65" t="e">
        <f t="shared" si="4"/>
        <v>#DIV/0!</v>
      </c>
      <c r="O35" s="65" t="e">
        <f t="shared" si="5"/>
        <v>#DIV/0!</v>
      </c>
      <c r="Q35" s="63">
        <v>31</v>
      </c>
      <c r="R35" s="67" t="s">
        <v>452</v>
      </c>
      <c r="S35" s="178">
        <v>8.5</v>
      </c>
      <c r="T35" s="178">
        <v>12.9</v>
      </c>
      <c r="U35" s="178">
        <v>5.8</v>
      </c>
    </row>
    <row r="36" spans="2:21" x14ac:dyDescent="0.35">
      <c r="B36" s="63">
        <v>32</v>
      </c>
      <c r="C36" s="67"/>
      <c r="D36" s="178"/>
      <c r="E36" s="173"/>
      <c r="F36" s="65" t="e">
        <f t="shared" si="0"/>
        <v>#DIV/0!</v>
      </c>
      <c r="G36" s="65" t="e">
        <f t="shared" si="1"/>
        <v>#DIV/0!</v>
      </c>
      <c r="H36" s="178"/>
      <c r="I36" s="173"/>
      <c r="J36" s="65" t="e">
        <f t="shared" si="2"/>
        <v>#DIV/0!</v>
      </c>
      <c r="K36" s="65" t="e">
        <f t="shared" si="3"/>
        <v>#DIV/0!</v>
      </c>
      <c r="L36" s="178"/>
      <c r="M36" s="173"/>
      <c r="N36" s="65" t="e">
        <f t="shared" si="4"/>
        <v>#DIV/0!</v>
      </c>
      <c r="O36" s="65" t="e">
        <f t="shared" si="5"/>
        <v>#DIV/0!</v>
      </c>
      <c r="Q36" s="63">
        <v>32</v>
      </c>
      <c r="R36" s="67" t="s">
        <v>453</v>
      </c>
      <c r="S36" s="178">
        <v>8.3000000000000007</v>
      </c>
      <c r="T36" s="178">
        <v>3.55</v>
      </c>
      <c r="U36" s="178">
        <v>3.1</v>
      </c>
    </row>
    <row r="37" spans="2:21" x14ac:dyDescent="0.35">
      <c r="B37" s="63">
        <v>33</v>
      </c>
      <c r="C37" s="67"/>
      <c r="D37" s="178"/>
      <c r="E37" s="173"/>
      <c r="F37" s="65" t="e">
        <f t="shared" si="0"/>
        <v>#DIV/0!</v>
      </c>
      <c r="G37" s="65" t="e">
        <f t="shared" si="1"/>
        <v>#DIV/0!</v>
      </c>
      <c r="H37" s="178"/>
      <c r="I37" s="173"/>
      <c r="J37" s="65" t="e">
        <f t="shared" si="2"/>
        <v>#DIV/0!</v>
      </c>
      <c r="K37" s="65" t="e">
        <f t="shared" si="3"/>
        <v>#DIV/0!</v>
      </c>
      <c r="L37" s="178"/>
      <c r="M37" s="173"/>
      <c r="N37" s="65" t="e">
        <f t="shared" si="4"/>
        <v>#DIV/0!</v>
      </c>
      <c r="O37" s="65" t="e">
        <f t="shared" si="5"/>
        <v>#DIV/0!</v>
      </c>
      <c r="Q37" s="63">
        <v>33</v>
      </c>
      <c r="R37" s="67" t="s">
        <v>454</v>
      </c>
      <c r="S37" s="178">
        <v>8.1999999999999993</v>
      </c>
      <c r="T37" s="178">
        <v>14.67</v>
      </c>
      <c r="U37" s="178">
        <v>4.9000000000000004</v>
      </c>
    </row>
    <row r="38" spans="2:21" x14ac:dyDescent="0.35">
      <c r="B38" s="63">
        <v>34</v>
      </c>
      <c r="C38" s="67"/>
      <c r="D38" s="178"/>
      <c r="E38" s="173"/>
      <c r="F38" s="65" t="e">
        <f t="shared" si="0"/>
        <v>#DIV/0!</v>
      </c>
      <c r="G38" s="65" t="e">
        <f t="shared" si="1"/>
        <v>#DIV/0!</v>
      </c>
      <c r="H38" s="178"/>
      <c r="I38" s="173"/>
      <c r="J38" s="65" t="e">
        <f t="shared" si="2"/>
        <v>#DIV/0!</v>
      </c>
      <c r="K38" s="65" t="e">
        <f t="shared" si="3"/>
        <v>#DIV/0!</v>
      </c>
      <c r="L38" s="178"/>
      <c r="M38" s="173"/>
      <c r="N38" s="65" t="e">
        <f t="shared" si="4"/>
        <v>#DIV/0!</v>
      </c>
      <c r="O38" s="65" t="e">
        <f t="shared" si="5"/>
        <v>#DIV/0!</v>
      </c>
      <c r="Q38" s="63">
        <v>34</v>
      </c>
      <c r="R38" s="67" t="s">
        <v>455</v>
      </c>
      <c r="S38" s="178">
        <v>7.7</v>
      </c>
      <c r="T38" s="178">
        <v>19.25</v>
      </c>
      <c r="U38" s="178">
        <v>2.2999999999999998</v>
      </c>
    </row>
    <row r="39" spans="2:21" x14ac:dyDescent="0.35">
      <c r="B39" s="182" t="s">
        <v>513</v>
      </c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Q39" s="89"/>
      <c r="R39" s="59"/>
      <c r="S39" s="181"/>
      <c r="T39" s="181"/>
      <c r="U39" s="181"/>
    </row>
    <row r="41" spans="2:21" ht="15" thickBot="1" x14ac:dyDescent="0.4">
      <c r="B41" s="116" t="s">
        <v>469</v>
      </c>
      <c r="C41" s="116"/>
      <c r="D41" s="116"/>
      <c r="E41" s="116"/>
      <c r="F41" s="116"/>
      <c r="G41" s="116"/>
    </row>
    <row r="42" spans="2:21" ht="15" customHeight="1" x14ac:dyDescent="0.35">
      <c r="B42" s="117" t="s">
        <v>0</v>
      </c>
      <c r="C42" s="119" t="s">
        <v>421</v>
      </c>
      <c r="D42" s="119"/>
      <c r="E42" s="119"/>
      <c r="F42" s="119"/>
      <c r="G42" s="78" t="s">
        <v>1</v>
      </c>
    </row>
    <row r="43" spans="2:21" x14ac:dyDescent="0.35">
      <c r="B43" s="118"/>
      <c r="C43" s="120"/>
      <c r="D43" s="120"/>
      <c r="E43" s="120"/>
      <c r="F43" s="120"/>
      <c r="G43" s="79" t="s">
        <v>12</v>
      </c>
    </row>
    <row r="44" spans="2:21" x14ac:dyDescent="0.35">
      <c r="B44" s="80">
        <v>1</v>
      </c>
      <c r="C44" s="113" t="s">
        <v>2</v>
      </c>
      <c r="D44" s="113"/>
      <c r="E44" s="113"/>
      <c r="F44" s="113"/>
      <c r="G44" s="81"/>
    </row>
    <row r="45" spans="2:21" x14ac:dyDescent="0.35">
      <c r="B45" s="80">
        <v>2</v>
      </c>
      <c r="C45" s="113" t="s">
        <v>3</v>
      </c>
      <c r="D45" s="113"/>
      <c r="E45" s="113"/>
      <c r="F45" s="113"/>
      <c r="G45" s="81"/>
    </row>
    <row r="46" spans="2:21" x14ac:dyDescent="0.35">
      <c r="B46" s="80">
        <v>3</v>
      </c>
      <c r="C46" s="113" t="s">
        <v>419</v>
      </c>
      <c r="D46" s="113"/>
      <c r="E46" s="113"/>
      <c r="F46" s="113"/>
      <c r="G46" s="81"/>
    </row>
    <row r="47" spans="2:21" x14ac:dyDescent="0.35">
      <c r="B47" s="80">
        <v>4</v>
      </c>
      <c r="C47" s="113" t="s">
        <v>420</v>
      </c>
      <c r="D47" s="113"/>
      <c r="E47" s="113"/>
      <c r="F47" s="113"/>
      <c r="G47" s="81"/>
    </row>
    <row r="48" spans="2:21" ht="20.5" customHeight="1" x14ac:dyDescent="0.35">
      <c r="B48" s="80">
        <v>5</v>
      </c>
      <c r="C48" s="113" t="s">
        <v>21</v>
      </c>
      <c r="D48" s="113"/>
      <c r="E48" s="113"/>
      <c r="F48" s="113"/>
      <c r="G48" s="81"/>
    </row>
    <row r="49" spans="2:7" x14ac:dyDescent="0.35">
      <c r="B49" s="80">
        <v>6</v>
      </c>
      <c r="C49" s="113" t="s">
        <v>22</v>
      </c>
      <c r="D49" s="113"/>
      <c r="E49" s="113"/>
      <c r="F49" s="113"/>
      <c r="G49" s="81"/>
    </row>
    <row r="50" spans="2:7" ht="15.5" customHeight="1" thickBot="1" x14ac:dyDescent="0.4">
      <c r="B50" s="114" t="s">
        <v>422</v>
      </c>
      <c r="C50" s="115"/>
      <c r="D50" s="115"/>
      <c r="E50" s="115"/>
      <c r="F50" s="115"/>
      <c r="G50" s="82">
        <f>SUM(G44:G49)/COUNT(B44:B49)</f>
        <v>0</v>
      </c>
    </row>
  </sheetData>
  <mergeCells count="20">
    <mergeCell ref="S3:U3"/>
    <mergeCell ref="B39:O39"/>
    <mergeCell ref="Q3:Q4"/>
    <mergeCell ref="R3:R4"/>
    <mergeCell ref="B2:O2"/>
    <mergeCell ref="B3:B4"/>
    <mergeCell ref="C3:C4"/>
    <mergeCell ref="D3:G3"/>
    <mergeCell ref="H3:K3"/>
    <mergeCell ref="L3:O3"/>
    <mergeCell ref="C47:F47"/>
    <mergeCell ref="C48:F48"/>
    <mergeCell ref="C49:F49"/>
    <mergeCell ref="B50:F50"/>
    <mergeCell ref="B41:G41"/>
    <mergeCell ref="B42:B43"/>
    <mergeCell ref="C42:F43"/>
    <mergeCell ref="C44:F44"/>
    <mergeCell ref="C45:F45"/>
    <mergeCell ref="C46:F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09D9-FAE2-4C3C-9794-406727B52BAE}">
  <dimension ref="B2:C15"/>
  <sheetViews>
    <sheetView workbookViewId="0">
      <selection activeCell="C16" sqref="C16"/>
    </sheetView>
  </sheetViews>
  <sheetFormatPr defaultRowHeight="14.5" x14ac:dyDescent="0.35"/>
  <cols>
    <col min="1" max="1" width="4.36328125" customWidth="1"/>
    <col min="2" max="2" width="30.08984375" bestFit="1" customWidth="1"/>
    <col min="3" max="3" width="33" customWidth="1"/>
  </cols>
  <sheetData>
    <row r="2" spans="2:3" x14ac:dyDescent="0.35">
      <c r="B2" s="83" t="s">
        <v>470</v>
      </c>
      <c r="C2" s="77" t="s">
        <v>471</v>
      </c>
    </row>
    <row r="3" spans="2:3" x14ac:dyDescent="0.35">
      <c r="B3" s="67"/>
      <c r="C3" s="67" t="s">
        <v>472</v>
      </c>
    </row>
    <row r="5" spans="2:3" x14ac:dyDescent="0.35">
      <c r="B5" s="83" t="s">
        <v>473</v>
      </c>
      <c r="C5" s="83" t="s">
        <v>474</v>
      </c>
    </row>
    <row r="6" spans="2:3" x14ac:dyDescent="0.35">
      <c r="B6" s="67"/>
      <c r="C6" s="67"/>
    </row>
    <row r="8" spans="2:3" x14ac:dyDescent="0.35">
      <c r="B8" s="83" t="s">
        <v>474</v>
      </c>
      <c r="C8" s="83" t="s">
        <v>475</v>
      </c>
    </row>
    <row r="9" spans="2:3" x14ac:dyDescent="0.35">
      <c r="B9" s="142"/>
      <c r="C9" s="67"/>
    </row>
    <row r="10" spans="2:3" x14ac:dyDescent="0.35">
      <c r="B10" s="143"/>
      <c r="C10" s="67"/>
    </row>
    <row r="11" spans="2:3" x14ac:dyDescent="0.35">
      <c r="B11" s="143"/>
      <c r="C11" s="67"/>
    </row>
    <row r="12" spans="2:3" x14ac:dyDescent="0.35">
      <c r="B12" s="143"/>
      <c r="C12" s="67"/>
    </row>
    <row r="13" spans="2:3" x14ac:dyDescent="0.35">
      <c r="B13" s="143"/>
      <c r="C13" s="67"/>
    </row>
    <row r="14" spans="2:3" x14ac:dyDescent="0.35">
      <c r="B14" s="143"/>
      <c r="C14" s="67"/>
    </row>
    <row r="15" spans="2:3" x14ac:dyDescent="0.35">
      <c r="B15" s="144"/>
      <c r="C15" s="67"/>
    </row>
  </sheetData>
  <mergeCells count="1">
    <mergeCell ref="B9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A6D9-C140-4092-82FB-D7317FDC14C7}">
  <dimension ref="B1:G83"/>
  <sheetViews>
    <sheetView topLeftCell="A66" zoomScale="71" zoomScaleNormal="71" workbookViewId="0">
      <selection activeCell="D87" sqref="D87"/>
    </sheetView>
  </sheetViews>
  <sheetFormatPr defaultColWidth="8.7265625" defaultRowHeight="15.5" x14ac:dyDescent="0.35"/>
  <cols>
    <col min="1" max="1" width="5.7265625" style="26" customWidth="1"/>
    <col min="2" max="2" width="4.7265625" style="24" customWidth="1"/>
    <col min="3" max="3" width="70.81640625" style="43" customWidth="1"/>
    <col min="4" max="4" width="19" style="25" customWidth="1"/>
    <col min="5" max="5" width="8.7265625" style="26"/>
    <col min="6" max="6" width="5.1796875" style="26" customWidth="1"/>
    <col min="7" max="7" width="39.81640625" style="26" customWidth="1"/>
    <col min="8" max="16384" width="8.7265625" style="26"/>
  </cols>
  <sheetData>
    <row r="1" spans="2:7" x14ac:dyDescent="0.35">
      <c r="B1" s="146" t="s">
        <v>466</v>
      </c>
      <c r="C1" s="146"/>
      <c r="D1" s="146"/>
    </row>
    <row r="2" spans="2:7" s="27" customFormat="1" ht="16" thickBot="1" x14ac:dyDescent="0.4">
      <c r="B2" s="156" t="s">
        <v>456</v>
      </c>
      <c r="C2" s="156"/>
      <c r="D2" s="156"/>
    </row>
    <row r="3" spans="2:7" s="27" customFormat="1" x14ac:dyDescent="0.35">
      <c r="B3" s="152" t="s">
        <v>9</v>
      </c>
      <c r="C3" s="154" t="s">
        <v>457</v>
      </c>
      <c r="D3" s="28" t="s">
        <v>1</v>
      </c>
      <c r="F3" s="145" t="s">
        <v>0</v>
      </c>
      <c r="G3" s="145" t="s">
        <v>476</v>
      </c>
    </row>
    <row r="4" spans="2:7" s="27" customFormat="1" ht="16" thickBot="1" x14ac:dyDescent="0.4">
      <c r="B4" s="153"/>
      <c r="C4" s="155"/>
      <c r="D4" s="29" t="s">
        <v>283</v>
      </c>
      <c r="F4" s="145"/>
      <c r="G4" s="145"/>
    </row>
    <row r="5" spans="2:7" x14ac:dyDescent="0.35">
      <c r="B5" s="30">
        <v>1</v>
      </c>
      <c r="C5" s="31" t="s">
        <v>13</v>
      </c>
      <c r="D5" s="32"/>
      <c r="F5" s="84">
        <v>1</v>
      </c>
      <c r="G5" s="75"/>
    </row>
    <row r="6" spans="2:7" x14ac:dyDescent="0.35">
      <c r="B6" s="33">
        <v>2</v>
      </c>
      <c r="C6" s="34" t="s">
        <v>14</v>
      </c>
      <c r="D6" s="35"/>
      <c r="F6" s="84">
        <v>2</v>
      </c>
      <c r="G6" s="75"/>
    </row>
    <row r="7" spans="2:7" x14ac:dyDescent="0.35">
      <c r="B7" s="33">
        <v>3</v>
      </c>
      <c r="C7" s="34" t="s">
        <v>36</v>
      </c>
      <c r="D7" s="35"/>
      <c r="F7" s="84">
        <v>3</v>
      </c>
      <c r="G7" s="75"/>
    </row>
    <row r="8" spans="2:7" x14ac:dyDescent="0.35">
      <c r="B8" s="33">
        <v>4</v>
      </c>
      <c r="C8" s="34" t="s">
        <v>37</v>
      </c>
      <c r="D8" s="35"/>
      <c r="F8" s="84">
        <v>4</v>
      </c>
      <c r="G8" s="75"/>
    </row>
    <row r="9" spans="2:7" x14ac:dyDescent="0.35">
      <c r="B9" s="33">
        <v>5</v>
      </c>
      <c r="C9" s="34" t="s">
        <v>38</v>
      </c>
      <c r="D9" s="35"/>
      <c r="F9" s="84">
        <v>5</v>
      </c>
      <c r="G9" s="75"/>
    </row>
    <row r="10" spans="2:7" ht="16" thickBot="1" x14ac:dyDescent="0.4">
      <c r="B10" s="33">
        <v>6</v>
      </c>
      <c r="C10" s="34" t="s">
        <v>374</v>
      </c>
      <c r="D10" s="35"/>
      <c r="F10" s="84">
        <v>6</v>
      </c>
      <c r="G10" s="75"/>
    </row>
    <row r="11" spans="2:7" x14ac:dyDescent="0.35">
      <c r="B11" s="36" t="s">
        <v>39</v>
      </c>
      <c r="C11" s="55"/>
      <c r="D11" s="37"/>
      <c r="F11" s="84">
        <v>7</v>
      </c>
      <c r="G11" s="75"/>
    </row>
    <row r="12" spans="2:7" x14ac:dyDescent="0.35">
      <c r="B12" s="38">
        <v>1</v>
      </c>
      <c r="C12" s="56" t="s">
        <v>285</v>
      </c>
      <c r="D12" s="39"/>
      <c r="E12" s="40"/>
      <c r="F12" s="84">
        <v>8</v>
      </c>
      <c r="G12" s="75"/>
    </row>
    <row r="13" spans="2:7" x14ac:dyDescent="0.35">
      <c r="B13" s="38">
        <v>2</v>
      </c>
      <c r="C13" s="56" t="s">
        <v>375</v>
      </c>
      <c r="D13" s="39"/>
      <c r="E13" s="40"/>
      <c r="F13" s="84">
        <v>9</v>
      </c>
      <c r="G13" s="75"/>
    </row>
    <row r="14" spans="2:7" ht="31" x14ac:dyDescent="0.35">
      <c r="B14" s="38">
        <v>3</v>
      </c>
      <c r="C14" s="56" t="s">
        <v>376</v>
      </c>
      <c r="D14" s="39"/>
      <c r="E14" s="40"/>
      <c r="F14" s="84">
        <v>10</v>
      </c>
      <c r="G14" s="75"/>
    </row>
    <row r="15" spans="2:7" x14ac:dyDescent="0.35">
      <c r="B15" s="38">
        <v>4</v>
      </c>
      <c r="C15" s="18" t="s">
        <v>40</v>
      </c>
      <c r="D15" s="39"/>
      <c r="E15" s="40"/>
      <c r="F15" s="84">
        <v>11</v>
      </c>
      <c r="G15" s="75"/>
    </row>
    <row r="16" spans="2:7" x14ac:dyDescent="0.35">
      <c r="B16" s="38">
        <v>5</v>
      </c>
      <c r="C16" s="18" t="s">
        <v>15</v>
      </c>
      <c r="D16" s="39"/>
      <c r="E16" s="40"/>
      <c r="F16" s="84">
        <v>12</v>
      </c>
      <c r="G16" s="75"/>
    </row>
    <row r="17" spans="2:7" x14ac:dyDescent="0.35">
      <c r="B17" s="38">
        <v>6</v>
      </c>
      <c r="C17" s="18" t="s">
        <v>377</v>
      </c>
      <c r="D17" s="39"/>
      <c r="E17" s="40"/>
      <c r="F17" s="84">
        <v>13</v>
      </c>
      <c r="G17" s="75"/>
    </row>
    <row r="18" spans="2:7" x14ac:dyDescent="0.35">
      <c r="B18" s="38">
        <v>7</v>
      </c>
      <c r="C18" s="18" t="s">
        <v>286</v>
      </c>
      <c r="D18" s="39"/>
      <c r="E18" s="40"/>
      <c r="F18" s="84">
        <v>14</v>
      </c>
      <c r="G18" s="75"/>
    </row>
    <row r="19" spans="2:7" x14ac:dyDescent="0.35">
      <c r="B19" s="38">
        <v>8</v>
      </c>
      <c r="C19" s="18" t="s">
        <v>287</v>
      </c>
      <c r="D19" s="39"/>
      <c r="E19" s="40"/>
      <c r="F19" s="84">
        <v>15</v>
      </c>
      <c r="G19" s="75"/>
    </row>
    <row r="20" spans="2:7" x14ac:dyDescent="0.35">
      <c r="B20" s="38">
        <v>9</v>
      </c>
      <c r="C20" s="18" t="s">
        <v>288</v>
      </c>
      <c r="D20" s="39"/>
      <c r="E20" s="40"/>
    </row>
    <row r="21" spans="2:7" x14ac:dyDescent="0.35">
      <c r="B21" s="38">
        <v>10</v>
      </c>
      <c r="C21" s="18" t="s">
        <v>289</v>
      </c>
      <c r="D21" s="39"/>
      <c r="E21" s="40"/>
    </row>
    <row r="22" spans="2:7" x14ac:dyDescent="0.35">
      <c r="B22" s="38">
        <v>11</v>
      </c>
      <c r="C22" s="18" t="s">
        <v>41</v>
      </c>
      <c r="D22" s="39"/>
      <c r="E22" s="40"/>
    </row>
    <row r="23" spans="2:7" x14ac:dyDescent="0.35">
      <c r="B23" s="38">
        <v>12</v>
      </c>
      <c r="C23" s="18" t="s">
        <v>42</v>
      </c>
      <c r="D23" s="39"/>
      <c r="E23" s="40"/>
    </row>
    <row r="24" spans="2:7" x14ac:dyDescent="0.35">
      <c r="B24" s="38">
        <v>13</v>
      </c>
      <c r="C24" s="18" t="s">
        <v>43</v>
      </c>
      <c r="D24" s="39"/>
      <c r="E24" s="40"/>
      <c r="G24" s="26">
        <f>COUNTA(B5:B10,B12:B26,B28:B30,B32:B35,B37,B38,B40,B42,B43,B44,B45,B46:B53,B55:B62,B64:B76,B77,B79:B82,C36,C39,C41)</f>
        <v>72</v>
      </c>
    </row>
    <row r="25" spans="2:7" x14ac:dyDescent="0.35">
      <c r="B25" s="38">
        <v>14</v>
      </c>
      <c r="C25" s="18" t="s">
        <v>44</v>
      </c>
      <c r="D25" s="39"/>
      <c r="E25" s="40"/>
    </row>
    <row r="26" spans="2:7" ht="16" thickBot="1" x14ac:dyDescent="0.4">
      <c r="B26" s="38">
        <v>15</v>
      </c>
      <c r="C26" s="16" t="s">
        <v>45</v>
      </c>
      <c r="D26" s="41"/>
      <c r="E26" s="40"/>
    </row>
    <row r="27" spans="2:7" x14ac:dyDescent="0.35">
      <c r="B27" s="157" t="s">
        <v>46</v>
      </c>
      <c r="C27" s="158"/>
      <c r="D27" s="159"/>
    </row>
    <row r="28" spans="2:7" x14ac:dyDescent="0.35">
      <c r="B28" s="33">
        <v>1</v>
      </c>
      <c r="C28" s="18" t="s">
        <v>378</v>
      </c>
      <c r="D28" s="39"/>
    </row>
    <row r="29" spans="2:7" x14ac:dyDescent="0.35">
      <c r="B29" s="33">
        <v>2</v>
      </c>
      <c r="C29" s="18" t="s">
        <v>379</v>
      </c>
      <c r="D29" s="39"/>
    </row>
    <row r="30" spans="2:7" ht="16" thickBot="1" x14ac:dyDescent="0.4">
      <c r="B30" s="33">
        <v>3</v>
      </c>
      <c r="C30" s="18" t="s">
        <v>284</v>
      </c>
      <c r="D30" s="39"/>
    </row>
    <row r="31" spans="2:7" x14ac:dyDescent="0.35">
      <c r="B31" s="157" t="s">
        <v>47</v>
      </c>
      <c r="C31" s="158"/>
      <c r="D31" s="159"/>
    </row>
    <row r="32" spans="2:7" x14ac:dyDescent="0.35">
      <c r="B32" s="33">
        <v>1</v>
      </c>
      <c r="C32" s="17" t="s">
        <v>52</v>
      </c>
      <c r="D32" s="39"/>
    </row>
    <row r="33" spans="2:4" x14ac:dyDescent="0.35">
      <c r="B33" s="33">
        <v>2</v>
      </c>
      <c r="C33" s="17" t="s">
        <v>48</v>
      </c>
      <c r="D33" s="39"/>
    </row>
    <row r="34" spans="2:4" x14ac:dyDescent="0.35">
      <c r="B34" s="33">
        <v>3</v>
      </c>
      <c r="C34" s="17" t="s">
        <v>49</v>
      </c>
      <c r="D34" s="39"/>
    </row>
    <row r="35" spans="2:4" ht="31" x14ac:dyDescent="0.35">
      <c r="B35" s="33">
        <v>4</v>
      </c>
      <c r="C35" s="110" t="s">
        <v>50</v>
      </c>
      <c r="D35" s="39"/>
    </row>
    <row r="36" spans="2:4" x14ac:dyDescent="0.35">
      <c r="B36" s="33">
        <v>5</v>
      </c>
      <c r="C36" s="110" t="s">
        <v>458</v>
      </c>
      <c r="D36" s="39"/>
    </row>
    <row r="37" spans="2:4" x14ac:dyDescent="0.35">
      <c r="B37" s="33">
        <v>6</v>
      </c>
      <c r="C37" s="110" t="s">
        <v>51</v>
      </c>
      <c r="D37" s="39"/>
    </row>
    <row r="38" spans="2:4" x14ac:dyDescent="0.35">
      <c r="B38" s="33">
        <v>7</v>
      </c>
      <c r="C38" s="110" t="s">
        <v>380</v>
      </c>
      <c r="D38" s="39"/>
    </row>
    <row r="39" spans="2:4" x14ac:dyDescent="0.35">
      <c r="B39" s="33">
        <v>8</v>
      </c>
      <c r="C39" s="110" t="s">
        <v>459</v>
      </c>
      <c r="D39" s="39"/>
    </row>
    <row r="40" spans="2:4" x14ac:dyDescent="0.35">
      <c r="B40" s="33">
        <v>9</v>
      </c>
      <c r="C40" s="110" t="s">
        <v>501</v>
      </c>
      <c r="D40" s="39"/>
    </row>
    <row r="41" spans="2:4" x14ac:dyDescent="0.35">
      <c r="B41" s="33">
        <v>10</v>
      </c>
      <c r="C41" s="110" t="s">
        <v>502</v>
      </c>
      <c r="D41" s="39"/>
    </row>
    <row r="42" spans="2:4" x14ac:dyDescent="0.35">
      <c r="B42" s="33">
        <v>11</v>
      </c>
      <c r="C42" s="110" t="s">
        <v>503</v>
      </c>
      <c r="D42" s="39"/>
    </row>
    <row r="43" spans="2:4" x14ac:dyDescent="0.35">
      <c r="B43" s="33">
        <v>12</v>
      </c>
      <c r="C43" s="110" t="s">
        <v>381</v>
      </c>
      <c r="D43" s="39"/>
    </row>
    <row r="44" spans="2:4" x14ac:dyDescent="0.35">
      <c r="B44" s="33">
        <v>13</v>
      </c>
      <c r="C44" s="110" t="s">
        <v>382</v>
      </c>
      <c r="D44" s="39"/>
    </row>
    <row r="45" spans="2:4" ht="62" x14ac:dyDescent="0.35">
      <c r="B45" s="33">
        <v>14</v>
      </c>
      <c r="C45" s="110" t="s">
        <v>383</v>
      </c>
      <c r="D45" s="39"/>
    </row>
    <row r="46" spans="2:4" x14ac:dyDescent="0.35">
      <c r="B46" s="33">
        <v>15</v>
      </c>
      <c r="C46" s="17" t="s">
        <v>53</v>
      </c>
      <c r="D46" s="39"/>
    </row>
    <row r="47" spans="2:4" x14ac:dyDescent="0.35">
      <c r="B47" s="33">
        <v>16</v>
      </c>
      <c r="C47" s="17" t="s">
        <v>54</v>
      </c>
      <c r="D47" s="39"/>
    </row>
    <row r="48" spans="2:4" x14ac:dyDescent="0.35">
      <c r="B48" s="33">
        <v>17</v>
      </c>
      <c r="C48" s="17" t="s">
        <v>384</v>
      </c>
      <c r="D48" s="39"/>
    </row>
    <row r="49" spans="2:4" x14ac:dyDescent="0.35">
      <c r="B49" s="33">
        <v>18</v>
      </c>
      <c r="C49" s="17" t="s">
        <v>55</v>
      </c>
      <c r="D49" s="39"/>
    </row>
    <row r="50" spans="2:4" x14ac:dyDescent="0.35">
      <c r="B50" s="33">
        <v>19</v>
      </c>
      <c r="C50" s="17" t="s">
        <v>385</v>
      </c>
      <c r="D50" s="39"/>
    </row>
    <row r="51" spans="2:4" ht="15" customHeight="1" x14ac:dyDescent="0.35">
      <c r="B51" s="33">
        <v>20</v>
      </c>
      <c r="C51" s="54" t="s">
        <v>460</v>
      </c>
      <c r="D51" s="39"/>
    </row>
    <row r="52" spans="2:4" x14ac:dyDescent="0.35">
      <c r="B52" s="33">
        <v>21</v>
      </c>
      <c r="C52" s="17" t="s">
        <v>56</v>
      </c>
      <c r="D52" s="39"/>
    </row>
    <row r="53" spans="2:4" ht="17.25" customHeight="1" x14ac:dyDescent="0.35">
      <c r="B53" s="33">
        <v>22</v>
      </c>
      <c r="C53" s="17" t="s">
        <v>386</v>
      </c>
      <c r="D53" s="39"/>
    </row>
    <row r="54" spans="2:4" x14ac:dyDescent="0.35">
      <c r="B54" s="147" t="s">
        <v>57</v>
      </c>
      <c r="C54" s="148"/>
      <c r="D54" s="149"/>
    </row>
    <row r="55" spans="2:4" x14ac:dyDescent="0.35">
      <c r="B55" s="33">
        <v>1</v>
      </c>
      <c r="C55" s="75" t="s">
        <v>387</v>
      </c>
      <c r="D55" s="39"/>
    </row>
    <row r="56" spans="2:4" x14ac:dyDescent="0.35">
      <c r="B56" s="33">
        <v>2</v>
      </c>
      <c r="C56" s="59" t="s">
        <v>388</v>
      </c>
      <c r="D56" s="39"/>
    </row>
    <row r="57" spans="2:4" x14ac:dyDescent="0.35">
      <c r="B57" s="33">
        <v>3</v>
      </c>
      <c r="C57" s="18" t="s">
        <v>58</v>
      </c>
      <c r="D57" s="39"/>
    </row>
    <row r="58" spans="2:4" x14ac:dyDescent="0.35">
      <c r="B58" s="33">
        <v>4</v>
      </c>
      <c r="C58" s="18" t="s">
        <v>389</v>
      </c>
      <c r="D58" s="39"/>
    </row>
    <row r="59" spans="2:4" x14ac:dyDescent="0.35">
      <c r="B59" s="33">
        <v>5</v>
      </c>
      <c r="C59" s="18" t="s">
        <v>59</v>
      </c>
      <c r="D59" s="39"/>
    </row>
    <row r="60" spans="2:4" x14ac:dyDescent="0.35">
      <c r="B60" s="33">
        <v>6</v>
      </c>
      <c r="C60" s="18" t="s">
        <v>60</v>
      </c>
      <c r="D60" s="39"/>
    </row>
    <row r="61" spans="2:4" x14ac:dyDescent="0.35">
      <c r="B61" s="33">
        <v>7</v>
      </c>
      <c r="C61" s="57" t="s">
        <v>390</v>
      </c>
      <c r="D61" s="58"/>
    </row>
    <row r="62" spans="2:4" ht="16" thickBot="1" x14ac:dyDescent="0.4">
      <c r="B62" s="33">
        <v>8</v>
      </c>
      <c r="C62" s="16" t="s">
        <v>61</v>
      </c>
      <c r="D62" s="41"/>
    </row>
    <row r="63" spans="2:4" x14ac:dyDescent="0.35">
      <c r="B63" s="157" t="s">
        <v>62</v>
      </c>
      <c r="C63" s="160"/>
      <c r="D63" s="161"/>
    </row>
    <row r="64" spans="2:4" x14ac:dyDescent="0.35">
      <c r="B64" s="33">
        <v>1</v>
      </c>
      <c r="C64" s="17" t="s">
        <v>63</v>
      </c>
      <c r="D64" s="39"/>
    </row>
    <row r="65" spans="2:4" ht="31" x14ac:dyDescent="0.35">
      <c r="B65" s="33">
        <v>2</v>
      </c>
      <c r="C65" s="17" t="s">
        <v>193</v>
      </c>
      <c r="D65" s="39"/>
    </row>
    <row r="66" spans="2:4" x14ac:dyDescent="0.35">
      <c r="B66" s="33">
        <v>3</v>
      </c>
      <c r="C66" s="17" t="s">
        <v>64</v>
      </c>
      <c r="D66" s="39"/>
    </row>
    <row r="67" spans="2:4" x14ac:dyDescent="0.35">
      <c r="B67" s="33">
        <v>4</v>
      </c>
      <c r="C67" s="17" t="s">
        <v>65</v>
      </c>
      <c r="D67" s="39"/>
    </row>
    <row r="68" spans="2:4" x14ac:dyDescent="0.35">
      <c r="B68" s="33">
        <v>5</v>
      </c>
      <c r="C68" s="17" t="s">
        <v>391</v>
      </c>
      <c r="D68" s="39"/>
    </row>
    <row r="69" spans="2:4" x14ac:dyDescent="0.35">
      <c r="B69" s="33">
        <v>6</v>
      </c>
      <c r="C69" s="17" t="s">
        <v>392</v>
      </c>
      <c r="D69" s="39"/>
    </row>
    <row r="70" spans="2:4" ht="21.75" customHeight="1" x14ac:dyDescent="0.35">
      <c r="B70" s="33">
        <v>7</v>
      </c>
      <c r="C70" s="17" t="s">
        <v>393</v>
      </c>
      <c r="D70" s="39"/>
    </row>
    <row r="71" spans="2:4" x14ac:dyDescent="0.35">
      <c r="B71" s="33">
        <v>8</v>
      </c>
      <c r="C71" s="17" t="s">
        <v>394</v>
      </c>
      <c r="D71" s="39"/>
    </row>
    <row r="72" spans="2:4" ht="31" x14ac:dyDescent="0.35">
      <c r="B72" s="33">
        <v>9</v>
      </c>
      <c r="C72" s="17" t="s">
        <v>395</v>
      </c>
      <c r="D72" s="39"/>
    </row>
    <row r="73" spans="2:4" ht="31" x14ac:dyDescent="0.35">
      <c r="B73" s="33">
        <v>10</v>
      </c>
      <c r="C73" s="17" t="s">
        <v>396</v>
      </c>
      <c r="D73" s="39"/>
    </row>
    <row r="74" spans="2:4" x14ac:dyDescent="0.35">
      <c r="B74" s="33">
        <v>11</v>
      </c>
      <c r="C74" s="17" t="s">
        <v>66</v>
      </c>
      <c r="D74" s="39"/>
    </row>
    <row r="75" spans="2:4" x14ac:dyDescent="0.35">
      <c r="B75" s="33">
        <v>12</v>
      </c>
      <c r="C75" s="17" t="s">
        <v>67</v>
      </c>
      <c r="D75" s="39"/>
    </row>
    <row r="76" spans="2:4" x14ac:dyDescent="0.35">
      <c r="B76" s="33">
        <v>13</v>
      </c>
      <c r="C76" s="17" t="s">
        <v>397</v>
      </c>
      <c r="D76" s="39"/>
    </row>
    <row r="77" spans="2:4" ht="16.5" customHeight="1" thickBot="1" x14ac:dyDescent="0.4">
      <c r="B77" s="33">
        <v>14</v>
      </c>
      <c r="C77" s="17" t="s">
        <v>398</v>
      </c>
      <c r="D77" s="39"/>
    </row>
    <row r="78" spans="2:4" x14ac:dyDescent="0.35">
      <c r="B78" s="157" t="s">
        <v>68</v>
      </c>
      <c r="C78" s="160"/>
      <c r="D78" s="161"/>
    </row>
    <row r="79" spans="2:4" x14ac:dyDescent="0.35">
      <c r="B79" s="33">
        <v>1</v>
      </c>
      <c r="C79" s="17" t="s">
        <v>69</v>
      </c>
      <c r="D79" s="39"/>
    </row>
    <row r="80" spans="2:4" ht="31" x14ac:dyDescent="0.35">
      <c r="B80" s="33">
        <v>2</v>
      </c>
      <c r="C80" s="17" t="s">
        <v>399</v>
      </c>
      <c r="D80" s="39"/>
    </row>
    <row r="81" spans="2:4" x14ac:dyDescent="0.35">
      <c r="B81" s="33">
        <v>3</v>
      </c>
      <c r="C81" s="17" t="s">
        <v>70</v>
      </c>
      <c r="D81" s="39"/>
    </row>
    <row r="82" spans="2:4" ht="16" thickBot="1" x14ac:dyDescent="0.4">
      <c r="B82" s="33">
        <v>4</v>
      </c>
      <c r="C82" s="17" t="s">
        <v>400</v>
      </c>
      <c r="D82" s="39"/>
    </row>
    <row r="83" spans="2:4" ht="16" thickBot="1" x14ac:dyDescent="0.4">
      <c r="B83" s="150" t="s">
        <v>16</v>
      </c>
      <c r="C83" s="151"/>
      <c r="D83" s="42">
        <f>SUM(D5:D10, D12:D26, D28:D30, D32:D53, D55:D62, D64:D77, D79:D82)/COUNT(B5:B10,B12:B26,B28:B30,B32:B35,B37,B38,B40,B42,B43,B44,B45,B46:B53,B55:B62,B64:B76,B77,B79:B82,C36,C39,C41)</f>
        <v>0</v>
      </c>
    </row>
  </sheetData>
  <mergeCells count="12">
    <mergeCell ref="F3:F4"/>
    <mergeCell ref="G3:G4"/>
    <mergeCell ref="B1:D1"/>
    <mergeCell ref="B54:D54"/>
    <mergeCell ref="B83:C83"/>
    <mergeCell ref="B3:B4"/>
    <mergeCell ref="C3:C4"/>
    <mergeCell ref="B2:D2"/>
    <mergeCell ref="B31:D31"/>
    <mergeCell ref="B27:D27"/>
    <mergeCell ref="B63:D63"/>
    <mergeCell ref="B78:D7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441F-7601-44A0-B168-DE403BBDE106}">
  <dimension ref="B2:H65"/>
  <sheetViews>
    <sheetView workbookViewId="0">
      <selection activeCell="C33" sqref="C33"/>
    </sheetView>
  </sheetViews>
  <sheetFormatPr defaultRowHeight="14.5" x14ac:dyDescent="0.35"/>
  <cols>
    <col min="1" max="1" width="4.453125" customWidth="1"/>
    <col min="2" max="2" width="4.453125" style="89" customWidth="1"/>
    <col min="3" max="3" width="55.7265625" style="59" customWidth="1"/>
    <col min="4" max="4" width="10.54296875" style="108" customWidth="1"/>
    <col min="5" max="5" width="5.08984375" style="59" customWidth="1"/>
    <col min="6" max="6" width="4.7265625" customWidth="1"/>
    <col min="7" max="7" width="35.08984375" style="9" customWidth="1"/>
    <col min="8" max="8" width="32" customWidth="1"/>
  </cols>
  <sheetData>
    <row r="2" spans="2:8" ht="15" thickBot="1" x14ac:dyDescent="0.4">
      <c r="B2" s="169" t="s">
        <v>479</v>
      </c>
      <c r="C2" s="169"/>
      <c r="D2" s="169"/>
      <c r="F2" s="170"/>
      <c r="G2" s="171"/>
      <c r="H2" s="171"/>
    </row>
    <row r="3" spans="2:8" ht="15" customHeight="1" thickTop="1" x14ac:dyDescent="0.35">
      <c r="B3" s="163" t="s">
        <v>0</v>
      </c>
      <c r="C3" s="165" t="s">
        <v>18</v>
      </c>
      <c r="D3" s="3" t="s">
        <v>1</v>
      </c>
      <c r="F3" s="70" t="s">
        <v>0</v>
      </c>
      <c r="G3" s="83" t="s">
        <v>477</v>
      </c>
      <c r="H3" s="83" t="s">
        <v>478</v>
      </c>
    </row>
    <row r="4" spans="2:8" ht="15" thickBot="1" x14ac:dyDescent="0.4">
      <c r="B4" s="164"/>
      <c r="C4" s="166"/>
      <c r="D4" s="4" t="s">
        <v>12</v>
      </c>
      <c r="F4" s="63">
        <v>1</v>
      </c>
      <c r="G4" s="67"/>
      <c r="H4" s="67"/>
    </row>
    <row r="5" spans="2:8" ht="15" thickTop="1" x14ac:dyDescent="0.35">
      <c r="B5" s="5">
        <v>1</v>
      </c>
      <c r="C5" s="6" t="s">
        <v>2</v>
      </c>
      <c r="D5" s="103"/>
      <c r="F5" s="63">
        <v>2</v>
      </c>
      <c r="G5" s="67"/>
      <c r="H5" s="67"/>
    </row>
    <row r="6" spans="2:8" x14ac:dyDescent="0.35">
      <c r="B6" s="7">
        <v>2</v>
      </c>
      <c r="C6" s="11" t="s">
        <v>3</v>
      </c>
      <c r="D6" s="104"/>
      <c r="F6" s="63">
        <v>3</v>
      </c>
      <c r="G6" s="67"/>
      <c r="H6" s="67"/>
    </row>
    <row r="7" spans="2:8" x14ac:dyDescent="0.35">
      <c r="B7" s="7">
        <v>3</v>
      </c>
      <c r="C7" s="11" t="s">
        <v>19</v>
      </c>
      <c r="D7" s="104"/>
      <c r="F7" s="63">
        <v>4</v>
      </c>
      <c r="G7" s="67"/>
      <c r="H7" s="67"/>
    </row>
    <row r="8" spans="2:8" ht="14.5" customHeight="1" x14ac:dyDescent="0.35">
      <c r="B8" s="7">
        <v>4</v>
      </c>
      <c r="C8" s="11" t="s">
        <v>20</v>
      </c>
      <c r="D8" s="104"/>
      <c r="F8" s="63">
        <v>5</v>
      </c>
      <c r="G8" s="67"/>
      <c r="H8" s="67"/>
    </row>
    <row r="9" spans="2:8" ht="14.5" customHeight="1" x14ac:dyDescent="0.35">
      <c r="B9" s="7">
        <v>5</v>
      </c>
      <c r="C9" s="11" t="s">
        <v>21</v>
      </c>
      <c r="D9" s="104"/>
      <c r="F9" s="89"/>
      <c r="G9" s="59" t="s">
        <v>482</v>
      </c>
      <c r="H9" s="59"/>
    </row>
    <row r="10" spans="2:8" x14ac:dyDescent="0.35">
      <c r="B10" s="7">
        <v>6</v>
      </c>
      <c r="C10" s="11" t="s">
        <v>22</v>
      </c>
      <c r="D10" s="104"/>
      <c r="F10" s="89"/>
      <c r="G10" s="59"/>
      <c r="H10" s="59"/>
    </row>
    <row r="11" spans="2:8" x14ac:dyDescent="0.35">
      <c r="B11" s="7">
        <v>7</v>
      </c>
      <c r="C11" s="11" t="s">
        <v>23</v>
      </c>
      <c r="D11" s="104"/>
      <c r="F11" s="122" t="s">
        <v>0</v>
      </c>
      <c r="G11" s="122" t="s">
        <v>480</v>
      </c>
      <c r="H11" s="83" t="s">
        <v>481</v>
      </c>
    </row>
    <row r="12" spans="2:8" ht="44.5" customHeight="1" x14ac:dyDescent="0.35">
      <c r="B12" s="7">
        <v>8</v>
      </c>
      <c r="C12" s="11" t="s">
        <v>24</v>
      </c>
      <c r="D12" s="104"/>
      <c r="F12" s="122"/>
      <c r="G12" s="122"/>
      <c r="H12" s="86" t="s">
        <v>483</v>
      </c>
    </row>
    <row r="13" spans="2:8" x14ac:dyDescent="0.35">
      <c r="B13" s="7">
        <v>9</v>
      </c>
      <c r="C13" s="11" t="s">
        <v>25</v>
      </c>
      <c r="D13" s="104"/>
      <c r="F13" s="63">
        <v>1</v>
      </c>
      <c r="G13" s="67"/>
      <c r="H13" s="67"/>
    </row>
    <row r="14" spans="2:8" x14ac:dyDescent="0.35">
      <c r="B14" s="7">
        <v>10</v>
      </c>
      <c r="C14" s="11" t="s">
        <v>5</v>
      </c>
      <c r="D14" s="104"/>
      <c r="F14" s="63">
        <v>2</v>
      </c>
      <c r="G14" s="67"/>
      <c r="H14" s="67"/>
    </row>
    <row r="15" spans="2:8" x14ac:dyDescent="0.35">
      <c r="B15" s="7">
        <v>11</v>
      </c>
      <c r="C15" s="11" t="s">
        <v>26</v>
      </c>
      <c r="D15" s="104"/>
      <c r="F15" s="63">
        <v>3</v>
      </c>
      <c r="G15" s="67"/>
      <c r="H15" s="67"/>
    </row>
    <row r="16" spans="2:8" ht="14.5" customHeight="1" x14ac:dyDescent="0.35">
      <c r="B16" s="7">
        <v>12</v>
      </c>
      <c r="C16" s="11" t="s">
        <v>27</v>
      </c>
      <c r="D16" s="104"/>
      <c r="F16" s="63">
        <v>4</v>
      </c>
      <c r="G16" s="67"/>
      <c r="H16" s="67"/>
    </row>
    <row r="17" spans="2:8" x14ac:dyDescent="0.35">
      <c r="B17" s="7">
        <v>13</v>
      </c>
      <c r="C17" s="11" t="s">
        <v>28</v>
      </c>
      <c r="D17" s="104"/>
      <c r="F17" s="63">
        <v>5</v>
      </c>
      <c r="G17" s="67"/>
      <c r="H17" s="67"/>
    </row>
    <row r="18" spans="2:8" ht="14.5" customHeight="1" x14ac:dyDescent="0.35">
      <c r="B18" s="7">
        <v>14</v>
      </c>
      <c r="C18" s="11" t="s">
        <v>29</v>
      </c>
      <c r="D18" s="104"/>
      <c r="F18" s="92"/>
      <c r="G18" s="93"/>
      <c r="H18" s="93"/>
    </row>
    <row r="19" spans="2:8" x14ac:dyDescent="0.35">
      <c r="B19" s="7">
        <v>15</v>
      </c>
      <c r="C19" s="11" t="s">
        <v>4</v>
      </c>
      <c r="D19" s="105"/>
      <c r="F19" s="92"/>
      <c r="G19" s="93"/>
      <c r="H19" s="93"/>
    </row>
    <row r="20" spans="2:8" x14ac:dyDescent="0.35">
      <c r="B20" s="7">
        <v>16</v>
      </c>
      <c r="C20" s="11" t="s">
        <v>30</v>
      </c>
      <c r="D20" s="104"/>
      <c r="F20" s="92"/>
      <c r="G20" s="93"/>
      <c r="H20" s="93"/>
    </row>
    <row r="21" spans="2:8" x14ac:dyDescent="0.35">
      <c r="B21" s="7">
        <v>17</v>
      </c>
      <c r="C21" s="11" t="s">
        <v>31</v>
      </c>
      <c r="D21" s="104"/>
      <c r="F21" s="92"/>
      <c r="G21" s="93"/>
      <c r="H21" s="93"/>
    </row>
    <row r="22" spans="2:8" s="1" customFormat="1" x14ac:dyDescent="0.35">
      <c r="B22" s="7">
        <v>18</v>
      </c>
      <c r="C22" s="11" t="s">
        <v>32</v>
      </c>
      <c r="D22" s="104"/>
      <c r="E22" s="88"/>
    </row>
    <row r="23" spans="2:8" x14ac:dyDescent="0.35">
      <c r="B23" s="7">
        <v>19</v>
      </c>
      <c r="C23" s="11" t="s">
        <v>33</v>
      </c>
      <c r="D23" s="104"/>
    </row>
    <row r="24" spans="2:8" x14ac:dyDescent="0.35">
      <c r="B24" s="7">
        <v>20</v>
      </c>
      <c r="C24" s="11" t="s">
        <v>6</v>
      </c>
      <c r="D24" s="104"/>
    </row>
    <row r="25" spans="2:8" x14ac:dyDescent="0.35">
      <c r="B25" s="7">
        <v>21</v>
      </c>
      <c r="C25" s="11" t="s">
        <v>34</v>
      </c>
      <c r="D25" s="104"/>
    </row>
    <row r="26" spans="2:8" x14ac:dyDescent="0.35">
      <c r="B26" s="7">
        <v>22</v>
      </c>
      <c r="C26" s="12" t="s">
        <v>35</v>
      </c>
      <c r="D26" s="106"/>
    </row>
    <row r="27" spans="2:8" x14ac:dyDescent="0.35">
      <c r="B27" s="7">
        <v>23</v>
      </c>
      <c r="C27" s="12" t="s">
        <v>8</v>
      </c>
      <c r="D27" s="106"/>
    </row>
    <row r="28" spans="2:8" ht="15" thickBot="1" x14ac:dyDescent="0.4">
      <c r="B28" s="7">
        <v>24</v>
      </c>
      <c r="C28" s="8" t="s">
        <v>7</v>
      </c>
      <c r="D28" s="107"/>
    </row>
    <row r="29" spans="2:8" ht="15.5" thickTop="1" thickBot="1" x14ac:dyDescent="0.4">
      <c r="B29" s="167" t="s">
        <v>17</v>
      </c>
      <c r="C29" s="168"/>
      <c r="D29" s="10">
        <f>SUM(D5:D28)/COUNT(B5:B28)</f>
        <v>0</v>
      </c>
    </row>
    <row r="30" spans="2:8" s="1" customFormat="1" ht="15" thickTop="1" x14ac:dyDescent="0.35">
      <c r="E30" s="88"/>
    </row>
    <row r="39" spans="2:4" x14ac:dyDescent="0.35">
      <c r="B39" s="171"/>
      <c r="C39" s="170"/>
      <c r="D39" s="88"/>
    </row>
    <row r="40" spans="2:4" x14ac:dyDescent="0.35">
      <c r="B40" s="171"/>
      <c r="C40" s="170"/>
      <c r="D40" s="88"/>
    </row>
    <row r="41" spans="2:4" x14ac:dyDescent="0.35">
      <c r="C41" s="90"/>
    </row>
    <row r="42" spans="2:4" x14ac:dyDescent="0.35">
      <c r="C42" s="90"/>
    </row>
    <row r="43" spans="2:4" x14ac:dyDescent="0.35">
      <c r="C43" s="90"/>
    </row>
    <row r="44" spans="2:4" x14ac:dyDescent="0.35">
      <c r="C44" s="90"/>
    </row>
    <row r="45" spans="2:4" x14ac:dyDescent="0.35">
      <c r="C45" s="90"/>
    </row>
    <row r="46" spans="2:4" x14ac:dyDescent="0.35">
      <c r="C46" s="90"/>
    </row>
    <row r="47" spans="2:4" x14ac:dyDescent="0.35">
      <c r="C47" s="90"/>
    </row>
    <row r="48" spans="2:4" x14ac:dyDescent="0.35">
      <c r="C48" s="90"/>
    </row>
    <row r="49" spans="3:4" x14ac:dyDescent="0.35">
      <c r="C49" s="90"/>
    </row>
    <row r="50" spans="3:4" x14ac:dyDescent="0.35">
      <c r="C50" s="90"/>
    </row>
    <row r="51" spans="3:4" x14ac:dyDescent="0.35">
      <c r="C51" s="90"/>
    </row>
    <row r="52" spans="3:4" x14ac:dyDescent="0.35">
      <c r="C52" s="90"/>
    </row>
    <row r="53" spans="3:4" x14ac:dyDescent="0.35">
      <c r="C53" s="90"/>
    </row>
    <row r="54" spans="3:4" x14ac:dyDescent="0.35">
      <c r="C54" s="90"/>
    </row>
    <row r="55" spans="3:4" x14ac:dyDescent="0.35">
      <c r="C55" s="90"/>
      <c r="D55" s="109"/>
    </row>
    <row r="56" spans="3:4" x14ac:dyDescent="0.35">
      <c r="C56" s="90"/>
    </row>
    <row r="57" spans="3:4" x14ac:dyDescent="0.35">
      <c r="C57" s="90"/>
    </row>
    <row r="58" spans="3:4" x14ac:dyDescent="0.35">
      <c r="C58" s="90"/>
    </row>
    <row r="59" spans="3:4" x14ac:dyDescent="0.35">
      <c r="C59" s="90"/>
    </row>
    <row r="60" spans="3:4" x14ac:dyDescent="0.35">
      <c r="C60" s="90"/>
    </row>
    <row r="61" spans="3:4" x14ac:dyDescent="0.35">
      <c r="C61" s="90"/>
    </row>
    <row r="62" spans="3:4" x14ac:dyDescent="0.35">
      <c r="C62" s="90"/>
    </row>
    <row r="63" spans="3:4" x14ac:dyDescent="0.35">
      <c r="C63" s="90"/>
    </row>
    <row r="64" spans="3:4" x14ac:dyDescent="0.35">
      <c r="C64" s="90"/>
    </row>
    <row r="65" spans="2:4" x14ac:dyDescent="0.35">
      <c r="B65" s="162"/>
      <c r="C65" s="162"/>
      <c r="D65" s="91"/>
    </row>
  </sheetData>
  <mergeCells count="10">
    <mergeCell ref="G11:G12"/>
    <mergeCell ref="B2:D2"/>
    <mergeCell ref="F2:H2"/>
    <mergeCell ref="B39:B40"/>
    <mergeCell ref="C39:C40"/>
    <mergeCell ref="B65:C65"/>
    <mergeCell ref="B3:B4"/>
    <mergeCell ref="C3:C4"/>
    <mergeCell ref="B29:C29"/>
    <mergeCell ref="F11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7F5C-E9C4-424F-8833-CD9DEAA8F048}">
  <dimension ref="B2:F8"/>
  <sheetViews>
    <sheetView workbookViewId="0">
      <selection activeCell="E8" sqref="E8"/>
    </sheetView>
  </sheetViews>
  <sheetFormatPr defaultRowHeight="14.5" x14ac:dyDescent="0.35"/>
  <cols>
    <col min="1" max="1" width="3.36328125" customWidth="1"/>
    <col min="2" max="2" width="4.1796875" style="76" customWidth="1"/>
    <col min="3" max="6" width="26.26953125" style="9" customWidth="1"/>
  </cols>
  <sheetData>
    <row r="2" spans="2:6" s="85" customFormat="1" ht="29" x14ac:dyDescent="0.35">
      <c r="B2" s="85" t="s">
        <v>0</v>
      </c>
      <c r="C2" s="61" t="s">
        <v>475</v>
      </c>
      <c r="D2" s="61" t="s">
        <v>484</v>
      </c>
      <c r="E2" s="61" t="s">
        <v>480</v>
      </c>
      <c r="F2" s="61" t="s">
        <v>485</v>
      </c>
    </row>
    <row r="3" spans="2:6" x14ac:dyDescent="0.35">
      <c r="B3" s="76">
        <v>1</v>
      </c>
    </row>
    <row r="4" spans="2:6" x14ac:dyDescent="0.35">
      <c r="B4" s="76">
        <v>2</v>
      </c>
    </row>
    <row r="5" spans="2:6" x14ac:dyDescent="0.35">
      <c r="B5" s="76">
        <v>3</v>
      </c>
    </row>
    <row r="6" spans="2:6" x14ac:dyDescent="0.35">
      <c r="B6" s="76">
        <v>4</v>
      </c>
    </row>
    <row r="7" spans="2:6" x14ac:dyDescent="0.35">
      <c r="B7" s="76">
        <v>5</v>
      </c>
    </row>
    <row r="8" spans="2:6" x14ac:dyDescent="0.35">
      <c r="B8" s="76" t="s">
        <v>486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28B1-46FE-4D6D-8443-E6D2B6B5DF2B}">
  <dimension ref="B2:H155"/>
  <sheetViews>
    <sheetView topLeftCell="A149" zoomScale="44" zoomScaleNormal="44" workbookViewId="0">
      <selection activeCell="H156" sqref="H156"/>
    </sheetView>
  </sheetViews>
  <sheetFormatPr defaultColWidth="8.7265625" defaultRowHeight="15.5" x14ac:dyDescent="0.35"/>
  <cols>
    <col min="1" max="1" width="2.1796875" style="9" customWidth="1"/>
    <col min="2" max="2" width="4.54296875" style="43" customWidth="1"/>
    <col min="3" max="4" width="46.1796875" style="43" customWidth="1"/>
    <col min="5" max="5" width="4.54296875" style="43" customWidth="1"/>
    <col min="6" max="7" width="46.1796875" style="43" customWidth="1"/>
    <col min="8" max="8" width="11.1796875" style="13" customWidth="1"/>
    <col min="9" max="16384" width="8.7265625" style="9"/>
  </cols>
  <sheetData>
    <row r="2" spans="2:8" ht="39.65" customHeight="1" thickBot="1" x14ac:dyDescent="0.6">
      <c r="B2" s="172" t="s">
        <v>487</v>
      </c>
      <c r="C2" s="172"/>
      <c r="D2" s="172"/>
      <c r="E2" s="172"/>
      <c r="F2" s="172"/>
      <c r="G2" s="172"/>
      <c r="H2" s="172"/>
    </row>
    <row r="3" spans="2:8" ht="35.15" customHeight="1" x14ac:dyDescent="0.35">
      <c r="B3" s="44" t="s">
        <v>0</v>
      </c>
      <c r="C3" s="45" t="s">
        <v>10</v>
      </c>
      <c r="D3" s="45" t="s">
        <v>11</v>
      </c>
      <c r="E3" s="45" t="s">
        <v>0</v>
      </c>
      <c r="F3" s="45" t="s">
        <v>488</v>
      </c>
      <c r="G3" s="45" t="s">
        <v>195</v>
      </c>
      <c r="H3" s="48" t="s">
        <v>313</v>
      </c>
    </row>
    <row r="4" spans="2:8" ht="31" x14ac:dyDescent="0.35">
      <c r="B4" s="136">
        <v>1</v>
      </c>
      <c r="C4" s="138" t="s">
        <v>71</v>
      </c>
      <c r="D4" s="138" t="s">
        <v>72</v>
      </c>
      <c r="E4" s="14">
        <v>1</v>
      </c>
      <c r="F4" s="17" t="s">
        <v>98</v>
      </c>
      <c r="G4" s="20" t="s">
        <v>196</v>
      </c>
      <c r="H4" s="49"/>
    </row>
    <row r="5" spans="2:8" x14ac:dyDescent="0.35">
      <c r="B5" s="136"/>
      <c r="C5" s="138"/>
      <c r="D5" s="138"/>
      <c r="E5" s="14">
        <v>2</v>
      </c>
      <c r="F5" s="17" t="s">
        <v>192</v>
      </c>
      <c r="G5" s="20" t="s">
        <v>197</v>
      </c>
      <c r="H5" s="49"/>
    </row>
    <row r="6" spans="2:8" ht="31" x14ac:dyDescent="0.35">
      <c r="B6" s="136"/>
      <c r="C6" s="138"/>
      <c r="D6" s="138"/>
      <c r="E6" s="14">
        <v>3</v>
      </c>
      <c r="F6" s="17" t="s">
        <v>290</v>
      </c>
      <c r="G6" s="20" t="s">
        <v>199</v>
      </c>
      <c r="H6" s="49"/>
    </row>
    <row r="7" spans="2:8" ht="46.5" x14ac:dyDescent="0.35">
      <c r="B7" s="136"/>
      <c r="C7" s="138"/>
      <c r="D7" s="138"/>
      <c r="E7" s="14">
        <v>4</v>
      </c>
      <c r="F7" s="17" t="s">
        <v>291</v>
      </c>
      <c r="G7" s="20" t="s">
        <v>198</v>
      </c>
      <c r="H7" s="49"/>
    </row>
    <row r="8" spans="2:8" ht="46.5" x14ac:dyDescent="0.35">
      <c r="B8" s="136"/>
      <c r="C8" s="138"/>
      <c r="D8" s="138"/>
      <c r="E8" s="14">
        <v>5</v>
      </c>
      <c r="F8" s="17" t="s">
        <v>292</v>
      </c>
      <c r="G8" s="94" t="s">
        <v>491</v>
      </c>
      <c r="H8" s="49"/>
    </row>
    <row r="9" spans="2:8" ht="31" x14ac:dyDescent="0.35">
      <c r="B9" s="136"/>
      <c r="C9" s="138"/>
      <c r="D9" s="138" t="s">
        <v>97</v>
      </c>
      <c r="E9" s="14">
        <v>6</v>
      </c>
      <c r="F9" s="17" t="s">
        <v>293</v>
      </c>
      <c r="G9" s="20" t="s">
        <v>317</v>
      </c>
      <c r="H9" s="49"/>
    </row>
    <row r="10" spans="2:8" x14ac:dyDescent="0.35">
      <c r="B10" s="136"/>
      <c r="C10" s="138"/>
      <c r="D10" s="138"/>
      <c r="E10" s="14">
        <v>7</v>
      </c>
      <c r="F10" s="17" t="s">
        <v>294</v>
      </c>
      <c r="G10" s="20" t="s">
        <v>318</v>
      </c>
      <c r="H10" s="49"/>
    </row>
    <row r="11" spans="2:8" ht="31" x14ac:dyDescent="0.35">
      <c r="B11" s="136"/>
      <c r="C11" s="138"/>
      <c r="D11" s="138"/>
      <c r="E11" s="14">
        <v>8</v>
      </c>
      <c r="F11" s="17" t="s">
        <v>99</v>
      </c>
      <c r="G11" s="20" t="s">
        <v>200</v>
      </c>
      <c r="H11" s="49"/>
    </row>
    <row r="12" spans="2:8" ht="31" x14ac:dyDescent="0.35">
      <c r="B12" s="136"/>
      <c r="C12" s="138"/>
      <c r="D12" s="138"/>
      <c r="E12" s="14">
        <v>9</v>
      </c>
      <c r="F12" s="17" t="s">
        <v>100</v>
      </c>
      <c r="G12" s="20" t="s">
        <v>201</v>
      </c>
      <c r="H12" s="49"/>
    </row>
    <row r="13" spans="2:8" ht="46.5" x14ac:dyDescent="0.35">
      <c r="B13" s="136"/>
      <c r="C13" s="138"/>
      <c r="D13" s="138"/>
      <c r="E13" s="14">
        <v>10</v>
      </c>
      <c r="F13" s="17" t="s">
        <v>101</v>
      </c>
      <c r="G13" s="20" t="s">
        <v>202</v>
      </c>
      <c r="H13" s="49"/>
    </row>
    <row r="14" spans="2:8" ht="31" x14ac:dyDescent="0.35">
      <c r="B14" s="136"/>
      <c r="C14" s="138"/>
      <c r="D14" s="138"/>
      <c r="E14" s="14">
        <v>11</v>
      </c>
      <c r="F14" s="17" t="s">
        <v>102</v>
      </c>
      <c r="G14" s="20" t="s">
        <v>492</v>
      </c>
      <c r="H14" s="49"/>
    </row>
    <row r="15" spans="2:8" ht="170.5" x14ac:dyDescent="0.35">
      <c r="B15" s="136"/>
      <c r="C15" s="138"/>
      <c r="D15" s="138" t="s">
        <v>73</v>
      </c>
      <c r="E15" s="14">
        <v>12</v>
      </c>
      <c r="F15" s="17" t="s">
        <v>103</v>
      </c>
      <c r="G15" s="20" t="s">
        <v>319</v>
      </c>
      <c r="H15" s="49"/>
    </row>
    <row r="16" spans="2:8" ht="124" x14ac:dyDescent="0.35">
      <c r="B16" s="136"/>
      <c r="C16" s="138"/>
      <c r="D16" s="138"/>
      <c r="E16" s="14">
        <v>13</v>
      </c>
      <c r="F16" s="17" t="s">
        <v>295</v>
      </c>
      <c r="G16" s="20" t="s">
        <v>203</v>
      </c>
      <c r="H16" s="49"/>
    </row>
    <row r="17" spans="2:8" ht="46.5" x14ac:dyDescent="0.35">
      <c r="B17" s="136"/>
      <c r="C17" s="138"/>
      <c r="D17" s="138"/>
      <c r="E17" s="14">
        <v>14</v>
      </c>
      <c r="F17" s="17" t="s">
        <v>104</v>
      </c>
      <c r="G17" s="20" t="s">
        <v>204</v>
      </c>
      <c r="H17" s="49"/>
    </row>
    <row r="18" spans="2:8" ht="77.5" x14ac:dyDescent="0.35">
      <c r="B18" s="136"/>
      <c r="C18" s="138"/>
      <c r="D18" s="138"/>
      <c r="E18" s="14">
        <v>15</v>
      </c>
      <c r="F18" s="17" t="s">
        <v>105</v>
      </c>
      <c r="G18" s="20" t="s">
        <v>493</v>
      </c>
      <c r="H18" s="49"/>
    </row>
    <row r="19" spans="2:8" x14ac:dyDescent="0.35">
      <c r="B19" s="136"/>
      <c r="C19" s="138"/>
      <c r="D19" s="138"/>
      <c r="E19" s="14">
        <v>16</v>
      </c>
      <c r="F19" s="17" t="s">
        <v>106</v>
      </c>
      <c r="G19" s="87" t="s">
        <v>205</v>
      </c>
      <c r="H19" s="49"/>
    </row>
    <row r="20" spans="2:8" ht="46.5" x14ac:dyDescent="0.35">
      <c r="B20" s="136"/>
      <c r="C20" s="138"/>
      <c r="D20" s="138" t="s">
        <v>74</v>
      </c>
      <c r="E20" s="14">
        <v>17</v>
      </c>
      <c r="F20" s="17" t="s">
        <v>107</v>
      </c>
      <c r="G20" s="20" t="s">
        <v>320</v>
      </c>
      <c r="H20" s="49"/>
    </row>
    <row r="21" spans="2:8" ht="62" x14ac:dyDescent="0.35">
      <c r="B21" s="136"/>
      <c r="C21" s="138"/>
      <c r="D21" s="138"/>
      <c r="E21" s="14">
        <v>18</v>
      </c>
      <c r="F21" s="17" t="s">
        <v>108</v>
      </c>
      <c r="G21" s="20" t="s">
        <v>206</v>
      </c>
      <c r="H21" s="49"/>
    </row>
    <row r="22" spans="2:8" ht="31" x14ac:dyDescent="0.35">
      <c r="B22" s="136"/>
      <c r="C22" s="138"/>
      <c r="D22" s="138"/>
      <c r="E22" s="14">
        <v>19</v>
      </c>
      <c r="F22" s="17" t="s">
        <v>296</v>
      </c>
      <c r="G22" s="20" t="s">
        <v>321</v>
      </c>
      <c r="H22" s="49"/>
    </row>
    <row r="23" spans="2:8" ht="77.5" x14ac:dyDescent="0.35">
      <c r="B23" s="136"/>
      <c r="C23" s="138"/>
      <c r="D23" s="138" t="s">
        <v>75</v>
      </c>
      <c r="E23" s="14">
        <v>20</v>
      </c>
      <c r="F23" s="17" t="s">
        <v>109</v>
      </c>
      <c r="G23" s="20" t="s">
        <v>322</v>
      </c>
      <c r="H23" s="49"/>
    </row>
    <row r="24" spans="2:8" ht="77.5" x14ac:dyDescent="0.35">
      <c r="B24" s="136"/>
      <c r="C24" s="138"/>
      <c r="D24" s="138"/>
      <c r="E24" s="14">
        <v>21</v>
      </c>
      <c r="F24" s="17" t="s">
        <v>110</v>
      </c>
      <c r="G24" s="20" t="s">
        <v>323</v>
      </c>
      <c r="H24" s="49"/>
    </row>
    <row r="25" spans="2:8" ht="31" x14ac:dyDescent="0.35">
      <c r="B25" s="136"/>
      <c r="C25" s="138"/>
      <c r="D25" s="138"/>
      <c r="E25" s="14">
        <v>22</v>
      </c>
      <c r="F25" s="17" t="s">
        <v>111</v>
      </c>
      <c r="G25" s="20" t="s">
        <v>207</v>
      </c>
      <c r="H25" s="49"/>
    </row>
    <row r="26" spans="2:8" ht="77.5" x14ac:dyDescent="0.35">
      <c r="B26" s="136"/>
      <c r="C26" s="138"/>
      <c r="D26" s="138"/>
      <c r="E26" s="14">
        <v>23</v>
      </c>
      <c r="F26" s="17" t="s">
        <v>112</v>
      </c>
      <c r="G26" s="20" t="s">
        <v>324</v>
      </c>
      <c r="H26" s="49"/>
    </row>
    <row r="27" spans="2:8" x14ac:dyDescent="0.35">
      <c r="B27" s="136"/>
      <c r="C27" s="138"/>
      <c r="D27" s="138"/>
      <c r="E27" s="14">
        <v>24</v>
      </c>
      <c r="F27" s="17" t="s">
        <v>113</v>
      </c>
      <c r="G27" s="20" t="s">
        <v>208</v>
      </c>
      <c r="H27" s="49"/>
    </row>
    <row r="28" spans="2:8" ht="62" x14ac:dyDescent="0.35">
      <c r="B28" s="136"/>
      <c r="C28" s="138"/>
      <c r="D28" s="138" t="s">
        <v>297</v>
      </c>
      <c r="E28" s="14">
        <v>25</v>
      </c>
      <c r="F28" s="17" t="s">
        <v>114</v>
      </c>
      <c r="G28" s="20" t="s">
        <v>209</v>
      </c>
      <c r="H28" s="49"/>
    </row>
    <row r="29" spans="2:8" ht="62" x14ac:dyDescent="0.35">
      <c r="B29" s="136"/>
      <c r="C29" s="138"/>
      <c r="D29" s="138"/>
      <c r="E29" s="14">
        <v>26</v>
      </c>
      <c r="F29" s="17" t="s">
        <v>298</v>
      </c>
      <c r="G29" s="20" t="s">
        <v>325</v>
      </c>
      <c r="H29" s="49"/>
    </row>
    <row r="30" spans="2:8" ht="108.5" x14ac:dyDescent="0.35">
      <c r="B30" s="136"/>
      <c r="C30" s="138"/>
      <c r="D30" s="138"/>
      <c r="E30" s="14">
        <v>27</v>
      </c>
      <c r="F30" s="17" t="s">
        <v>115</v>
      </c>
      <c r="G30" s="20" t="s">
        <v>326</v>
      </c>
      <c r="H30" s="49"/>
    </row>
    <row r="31" spans="2:8" ht="31" x14ac:dyDescent="0.35">
      <c r="B31" s="136"/>
      <c r="C31" s="138"/>
      <c r="D31" s="138"/>
      <c r="E31" s="14">
        <v>28</v>
      </c>
      <c r="F31" s="17" t="s">
        <v>116</v>
      </c>
      <c r="G31" s="20" t="s">
        <v>210</v>
      </c>
      <c r="H31" s="49"/>
    </row>
    <row r="32" spans="2:8" ht="46.5" x14ac:dyDescent="0.35">
      <c r="B32" s="136"/>
      <c r="C32" s="138"/>
      <c r="D32" s="138"/>
      <c r="E32" s="14">
        <v>29</v>
      </c>
      <c r="F32" s="17" t="s">
        <v>117</v>
      </c>
      <c r="G32" s="20" t="s">
        <v>211</v>
      </c>
      <c r="H32" s="49"/>
    </row>
    <row r="33" spans="2:8" x14ac:dyDescent="0.35">
      <c r="B33" s="136"/>
      <c r="C33" s="138"/>
      <c r="D33" s="138"/>
      <c r="E33" s="14">
        <v>30</v>
      </c>
      <c r="F33" s="17" t="s">
        <v>212</v>
      </c>
      <c r="G33" s="20" t="s">
        <v>213</v>
      </c>
      <c r="H33" s="49"/>
    </row>
    <row r="34" spans="2:8" ht="181.5" customHeight="1" x14ac:dyDescent="0.35">
      <c r="B34" s="136"/>
      <c r="C34" s="138"/>
      <c r="D34" s="138" t="s">
        <v>76</v>
      </c>
      <c r="E34" s="14">
        <v>31</v>
      </c>
      <c r="F34" s="17" t="s">
        <v>118</v>
      </c>
      <c r="G34" s="94" t="s">
        <v>494</v>
      </c>
      <c r="H34" s="49"/>
    </row>
    <row r="35" spans="2:8" ht="93" x14ac:dyDescent="0.35">
      <c r="B35" s="136"/>
      <c r="C35" s="138"/>
      <c r="D35" s="138"/>
      <c r="E35" s="14">
        <v>32</v>
      </c>
      <c r="F35" s="17" t="s">
        <v>119</v>
      </c>
      <c r="G35" s="20" t="s">
        <v>214</v>
      </c>
      <c r="H35" s="49"/>
    </row>
    <row r="36" spans="2:8" ht="31" x14ac:dyDescent="0.35">
      <c r="B36" s="136"/>
      <c r="C36" s="138"/>
      <c r="D36" s="138"/>
      <c r="E36" s="14">
        <v>33</v>
      </c>
      <c r="F36" s="17" t="s">
        <v>120</v>
      </c>
      <c r="G36" s="20" t="s">
        <v>215</v>
      </c>
      <c r="H36" s="49"/>
    </row>
    <row r="37" spans="2:8" ht="46.5" x14ac:dyDescent="0.35">
      <c r="B37" s="136"/>
      <c r="C37" s="138"/>
      <c r="D37" s="138"/>
      <c r="E37" s="14">
        <v>34</v>
      </c>
      <c r="F37" s="17" t="s">
        <v>121</v>
      </c>
      <c r="G37" s="20" t="s">
        <v>216</v>
      </c>
      <c r="H37" s="49"/>
    </row>
    <row r="38" spans="2:8" ht="31" x14ac:dyDescent="0.35">
      <c r="B38" s="136"/>
      <c r="C38" s="138"/>
      <c r="D38" s="138"/>
      <c r="E38" s="14">
        <v>35</v>
      </c>
      <c r="F38" s="17" t="s">
        <v>122</v>
      </c>
      <c r="G38" s="20" t="s">
        <v>217</v>
      </c>
      <c r="H38" s="49"/>
    </row>
    <row r="39" spans="2:8" ht="46.5" x14ac:dyDescent="0.35">
      <c r="B39" s="136"/>
      <c r="C39" s="138"/>
      <c r="D39" s="138"/>
      <c r="E39" s="14">
        <v>36</v>
      </c>
      <c r="F39" s="17" t="s">
        <v>299</v>
      </c>
      <c r="G39" s="20" t="s">
        <v>495</v>
      </c>
      <c r="H39" s="49"/>
    </row>
    <row r="40" spans="2:8" ht="93" x14ac:dyDescent="0.35">
      <c r="B40" s="136"/>
      <c r="C40" s="138"/>
      <c r="D40" s="138" t="s">
        <v>77</v>
      </c>
      <c r="E40" s="14">
        <v>37</v>
      </c>
      <c r="F40" s="17" t="s">
        <v>123</v>
      </c>
      <c r="G40" s="20" t="s">
        <v>218</v>
      </c>
      <c r="H40" s="49"/>
    </row>
    <row r="41" spans="2:8" ht="31" x14ac:dyDescent="0.35">
      <c r="B41" s="136"/>
      <c r="C41" s="138"/>
      <c r="D41" s="138"/>
      <c r="E41" s="14">
        <v>38</v>
      </c>
      <c r="F41" s="17" t="s">
        <v>124</v>
      </c>
      <c r="G41" s="20" t="s">
        <v>219</v>
      </c>
      <c r="H41" s="49"/>
    </row>
    <row r="42" spans="2:8" ht="31" x14ac:dyDescent="0.35">
      <c r="B42" s="136"/>
      <c r="C42" s="138"/>
      <c r="D42" s="138"/>
      <c r="E42" s="14">
        <v>39</v>
      </c>
      <c r="F42" s="17" t="s">
        <v>125</v>
      </c>
      <c r="G42" s="20" t="s">
        <v>314</v>
      </c>
      <c r="H42" s="49"/>
    </row>
    <row r="43" spans="2:8" ht="62" x14ac:dyDescent="0.35">
      <c r="B43" s="136"/>
      <c r="C43" s="138"/>
      <c r="D43" s="138"/>
      <c r="E43" s="14">
        <v>40</v>
      </c>
      <c r="F43" s="17" t="s">
        <v>126</v>
      </c>
      <c r="G43" s="20" t="s">
        <v>315</v>
      </c>
      <c r="H43" s="49"/>
    </row>
    <row r="44" spans="2:8" ht="108.5" x14ac:dyDescent="0.35">
      <c r="B44" s="136"/>
      <c r="C44" s="138"/>
      <c r="D44" s="138"/>
      <c r="E44" s="14">
        <v>41</v>
      </c>
      <c r="F44" s="17" t="s">
        <v>300</v>
      </c>
      <c r="G44" s="20" t="s">
        <v>316</v>
      </c>
      <c r="H44" s="49"/>
    </row>
    <row r="45" spans="2:8" ht="19" thickBot="1" x14ac:dyDescent="0.4">
      <c r="B45" s="133" t="s">
        <v>39</v>
      </c>
      <c r="C45" s="134"/>
      <c r="D45" s="134"/>
      <c r="E45" s="134"/>
      <c r="F45" s="134"/>
      <c r="G45" s="134"/>
      <c r="H45" s="50">
        <f>SUM(H4:H44)/COUNT(E4:E44)</f>
        <v>0</v>
      </c>
    </row>
    <row r="46" spans="2:8" ht="170.5" x14ac:dyDescent="0.35">
      <c r="B46" s="139">
        <v>2</v>
      </c>
      <c r="C46" s="140" t="s">
        <v>78</v>
      </c>
      <c r="D46" s="140" t="s">
        <v>220</v>
      </c>
      <c r="E46" s="15">
        <v>1</v>
      </c>
      <c r="F46" s="46" t="s">
        <v>128</v>
      </c>
      <c r="G46" s="23" t="s">
        <v>226</v>
      </c>
      <c r="H46" s="53"/>
    </row>
    <row r="47" spans="2:8" ht="341" x14ac:dyDescent="0.35">
      <c r="B47" s="136"/>
      <c r="C47" s="138"/>
      <c r="D47" s="138"/>
      <c r="E47" s="14">
        <v>2</v>
      </c>
      <c r="F47" s="18" t="s">
        <v>127</v>
      </c>
      <c r="G47" s="20" t="s">
        <v>327</v>
      </c>
      <c r="H47" s="49"/>
    </row>
    <row r="48" spans="2:8" ht="409.5" x14ac:dyDescent="0.35">
      <c r="B48" s="136"/>
      <c r="C48" s="138"/>
      <c r="D48" s="138"/>
      <c r="E48" s="14">
        <v>3</v>
      </c>
      <c r="F48" s="18" t="s">
        <v>489</v>
      </c>
      <c r="G48" s="20" t="s">
        <v>227</v>
      </c>
      <c r="H48" s="49"/>
    </row>
    <row r="49" spans="2:8" ht="232.5" x14ac:dyDescent="0.35">
      <c r="B49" s="136"/>
      <c r="C49" s="138"/>
      <c r="D49" s="138"/>
      <c r="E49" s="14">
        <v>4</v>
      </c>
      <c r="F49" s="18" t="s">
        <v>490</v>
      </c>
      <c r="G49" s="20" t="s">
        <v>328</v>
      </c>
      <c r="H49" s="49"/>
    </row>
    <row r="50" spans="2:8" ht="409.5" x14ac:dyDescent="0.35">
      <c r="B50" s="136"/>
      <c r="C50" s="138"/>
      <c r="D50" s="138"/>
      <c r="E50" s="14">
        <v>5</v>
      </c>
      <c r="F50" s="18" t="s">
        <v>129</v>
      </c>
      <c r="G50" s="20" t="s">
        <v>228</v>
      </c>
      <c r="H50" s="49"/>
    </row>
    <row r="51" spans="2:8" ht="139.5" x14ac:dyDescent="0.35">
      <c r="B51" s="136"/>
      <c r="C51" s="138"/>
      <c r="D51" s="138" t="s">
        <v>221</v>
      </c>
      <c r="E51" s="14">
        <v>1</v>
      </c>
      <c r="F51" s="18" t="s">
        <v>128</v>
      </c>
      <c r="G51" s="20" t="s">
        <v>229</v>
      </c>
      <c r="H51" s="49"/>
    </row>
    <row r="52" spans="2:8" ht="310" x14ac:dyDescent="0.35">
      <c r="B52" s="136"/>
      <c r="C52" s="138"/>
      <c r="D52" s="138"/>
      <c r="E52" s="14">
        <v>2</v>
      </c>
      <c r="F52" s="18" t="s">
        <v>127</v>
      </c>
      <c r="G52" s="20" t="s">
        <v>230</v>
      </c>
      <c r="H52" s="49"/>
    </row>
    <row r="53" spans="2:8" ht="409.5" x14ac:dyDescent="0.35">
      <c r="B53" s="136"/>
      <c r="C53" s="138"/>
      <c r="D53" s="138"/>
      <c r="E53" s="14">
        <v>3</v>
      </c>
      <c r="F53" s="18" t="s">
        <v>489</v>
      </c>
      <c r="G53" s="20" t="s">
        <v>231</v>
      </c>
      <c r="H53" s="49"/>
    </row>
    <row r="54" spans="2:8" ht="93" x14ac:dyDescent="0.35">
      <c r="B54" s="136"/>
      <c r="C54" s="138"/>
      <c r="D54" s="138"/>
      <c r="E54" s="14">
        <v>4</v>
      </c>
      <c r="F54" s="18" t="s">
        <v>490</v>
      </c>
      <c r="G54" s="20" t="s">
        <v>329</v>
      </c>
      <c r="H54" s="49"/>
    </row>
    <row r="55" spans="2:8" ht="409.5" x14ac:dyDescent="0.35">
      <c r="B55" s="136"/>
      <c r="C55" s="138"/>
      <c r="D55" s="138"/>
      <c r="E55" s="14">
        <v>5</v>
      </c>
      <c r="F55" s="18" t="s">
        <v>129</v>
      </c>
      <c r="G55" s="20" t="s">
        <v>330</v>
      </c>
      <c r="H55" s="49"/>
    </row>
    <row r="56" spans="2:8" ht="93" x14ac:dyDescent="0.35">
      <c r="B56" s="136"/>
      <c r="C56" s="138"/>
      <c r="D56" s="138" t="s">
        <v>222</v>
      </c>
      <c r="E56" s="14">
        <v>1</v>
      </c>
      <c r="F56" s="18" t="s">
        <v>128</v>
      </c>
      <c r="G56" s="20" t="s">
        <v>232</v>
      </c>
      <c r="H56" s="49"/>
    </row>
    <row r="57" spans="2:8" ht="248" x14ac:dyDescent="0.35">
      <c r="B57" s="136"/>
      <c r="C57" s="138"/>
      <c r="D57" s="138"/>
      <c r="E57" s="14">
        <v>2</v>
      </c>
      <c r="F57" s="18" t="s">
        <v>127</v>
      </c>
      <c r="G57" s="20" t="s">
        <v>331</v>
      </c>
      <c r="H57" s="49"/>
    </row>
    <row r="58" spans="2:8" ht="93" x14ac:dyDescent="0.35">
      <c r="B58" s="136"/>
      <c r="C58" s="138"/>
      <c r="D58" s="138"/>
      <c r="E58" s="14">
        <v>3</v>
      </c>
      <c r="F58" s="18" t="s">
        <v>489</v>
      </c>
      <c r="G58" s="20" t="s">
        <v>233</v>
      </c>
      <c r="H58" s="49"/>
    </row>
    <row r="59" spans="2:8" ht="232.5" x14ac:dyDescent="0.35">
      <c r="B59" s="136"/>
      <c r="C59" s="138"/>
      <c r="D59" s="138"/>
      <c r="E59" s="14">
        <v>4</v>
      </c>
      <c r="F59" s="18" t="s">
        <v>490</v>
      </c>
      <c r="G59" s="20" t="s">
        <v>332</v>
      </c>
      <c r="H59" s="49"/>
    </row>
    <row r="60" spans="2:8" ht="409.5" x14ac:dyDescent="0.35">
      <c r="B60" s="136"/>
      <c r="C60" s="138"/>
      <c r="D60" s="138"/>
      <c r="E60" s="14">
        <v>5</v>
      </c>
      <c r="F60" s="18" t="s">
        <v>129</v>
      </c>
      <c r="G60" s="20" t="s">
        <v>333</v>
      </c>
      <c r="H60" s="49"/>
    </row>
    <row r="61" spans="2:8" ht="124" x14ac:dyDescent="0.35">
      <c r="B61" s="136"/>
      <c r="C61" s="138"/>
      <c r="D61" s="138" t="s">
        <v>223</v>
      </c>
      <c r="E61" s="14">
        <v>1</v>
      </c>
      <c r="F61" s="18" t="s">
        <v>128</v>
      </c>
      <c r="G61" s="20" t="s">
        <v>234</v>
      </c>
      <c r="H61" s="49"/>
    </row>
    <row r="62" spans="2:8" ht="248" x14ac:dyDescent="0.35">
      <c r="B62" s="136"/>
      <c r="C62" s="138"/>
      <c r="D62" s="138"/>
      <c r="E62" s="14">
        <v>2</v>
      </c>
      <c r="F62" s="18" t="s">
        <v>127</v>
      </c>
      <c r="G62" s="20" t="s">
        <v>334</v>
      </c>
      <c r="H62" s="49"/>
    </row>
    <row r="63" spans="2:8" ht="372" x14ac:dyDescent="0.35">
      <c r="B63" s="136"/>
      <c r="C63" s="138"/>
      <c r="D63" s="138"/>
      <c r="E63" s="14">
        <v>3</v>
      </c>
      <c r="F63" s="18" t="s">
        <v>489</v>
      </c>
      <c r="G63" s="20" t="s">
        <v>235</v>
      </c>
      <c r="H63" s="49"/>
    </row>
    <row r="64" spans="2:8" ht="232.5" x14ac:dyDescent="0.35">
      <c r="B64" s="136"/>
      <c r="C64" s="138"/>
      <c r="D64" s="138"/>
      <c r="E64" s="14">
        <v>4</v>
      </c>
      <c r="F64" s="18" t="s">
        <v>490</v>
      </c>
      <c r="G64" s="20" t="s">
        <v>335</v>
      </c>
      <c r="H64" s="49"/>
    </row>
    <row r="65" spans="2:8" ht="409.5" x14ac:dyDescent="0.35">
      <c r="B65" s="136"/>
      <c r="C65" s="138"/>
      <c r="D65" s="138"/>
      <c r="E65" s="14">
        <v>5</v>
      </c>
      <c r="F65" s="18" t="s">
        <v>129</v>
      </c>
      <c r="G65" s="20" t="s">
        <v>336</v>
      </c>
      <c r="H65" s="49"/>
    </row>
    <row r="66" spans="2:8" ht="139.5" x14ac:dyDescent="0.35">
      <c r="B66" s="136"/>
      <c r="C66" s="138"/>
      <c r="D66" s="138" t="s">
        <v>224</v>
      </c>
      <c r="E66" s="14">
        <v>1</v>
      </c>
      <c r="F66" s="18" t="s">
        <v>128</v>
      </c>
      <c r="G66" s="20" t="s">
        <v>229</v>
      </c>
      <c r="H66" s="49"/>
    </row>
    <row r="67" spans="2:8" ht="341" x14ac:dyDescent="0.35">
      <c r="B67" s="136"/>
      <c r="C67" s="138"/>
      <c r="D67" s="138"/>
      <c r="E67" s="14">
        <v>2</v>
      </c>
      <c r="F67" s="18" t="s">
        <v>127</v>
      </c>
      <c r="G67" s="20" t="s">
        <v>337</v>
      </c>
      <c r="H67" s="49"/>
    </row>
    <row r="68" spans="2:8" ht="310" x14ac:dyDescent="0.35">
      <c r="B68" s="136"/>
      <c r="C68" s="138"/>
      <c r="D68" s="138"/>
      <c r="E68" s="14">
        <v>3</v>
      </c>
      <c r="F68" s="18" t="s">
        <v>489</v>
      </c>
      <c r="G68" s="20" t="s">
        <v>236</v>
      </c>
      <c r="H68" s="49"/>
    </row>
    <row r="69" spans="2:8" ht="217" x14ac:dyDescent="0.35">
      <c r="B69" s="136"/>
      <c r="C69" s="138"/>
      <c r="D69" s="138"/>
      <c r="E69" s="14">
        <v>4</v>
      </c>
      <c r="F69" s="18" t="s">
        <v>490</v>
      </c>
      <c r="G69" s="20" t="s">
        <v>338</v>
      </c>
      <c r="H69" s="49"/>
    </row>
    <row r="70" spans="2:8" ht="409.5" x14ac:dyDescent="0.35">
      <c r="B70" s="136"/>
      <c r="C70" s="138"/>
      <c r="D70" s="138"/>
      <c r="E70" s="14">
        <v>5</v>
      </c>
      <c r="F70" s="18" t="s">
        <v>129</v>
      </c>
      <c r="G70" s="20" t="s">
        <v>237</v>
      </c>
      <c r="H70" s="49"/>
    </row>
    <row r="71" spans="2:8" ht="108.5" x14ac:dyDescent="0.35">
      <c r="B71" s="136"/>
      <c r="C71" s="138"/>
      <c r="D71" s="138" t="s">
        <v>225</v>
      </c>
      <c r="E71" s="14">
        <v>1</v>
      </c>
      <c r="F71" s="18" t="s">
        <v>128</v>
      </c>
      <c r="G71" s="20" t="s">
        <v>238</v>
      </c>
      <c r="H71" s="49"/>
    </row>
    <row r="72" spans="2:8" ht="155" x14ac:dyDescent="0.35">
      <c r="B72" s="136"/>
      <c r="C72" s="138"/>
      <c r="D72" s="138"/>
      <c r="E72" s="14">
        <v>2</v>
      </c>
      <c r="F72" s="18" t="s">
        <v>127</v>
      </c>
      <c r="G72" s="20" t="s">
        <v>339</v>
      </c>
      <c r="H72" s="49"/>
    </row>
    <row r="73" spans="2:8" ht="170.5" x14ac:dyDescent="0.35">
      <c r="B73" s="136"/>
      <c r="C73" s="138"/>
      <c r="D73" s="138"/>
      <c r="E73" s="14">
        <v>3</v>
      </c>
      <c r="F73" s="18" t="s">
        <v>489</v>
      </c>
      <c r="G73" s="20" t="s">
        <v>239</v>
      </c>
      <c r="H73" s="49"/>
    </row>
    <row r="74" spans="2:8" ht="232.5" x14ac:dyDescent="0.35">
      <c r="B74" s="136"/>
      <c r="C74" s="138"/>
      <c r="D74" s="138"/>
      <c r="E74" s="14">
        <v>4</v>
      </c>
      <c r="F74" s="18" t="s">
        <v>490</v>
      </c>
      <c r="G74" s="20" t="s">
        <v>340</v>
      </c>
      <c r="H74" s="49"/>
    </row>
    <row r="75" spans="2:8" ht="409.5" x14ac:dyDescent="0.35">
      <c r="B75" s="136"/>
      <c r="C75" s="138"/>
      <c r="D75" s="138"/>
      <c r="E75" s="14">
        <v>5</v>
      </c>
      <c r="F75" s="18" t="s">
        <v>129</v>
      </c>
      <c r="G75" s="20" t="s">
        <v>333</v>
      </c>
      <c r="H75" s="49"/>
    </row>
    <row r="76" spans="2:8" ht="139.5" x14ac:dyDescent="0.35">
      <c r="B76" s="136"/>
      <c r="C76" s="138"/>
      <c r="D76" s="138" t="s">
        <v>301</v>
      </c>
      <c r="E76" s="14">
        <v>1</v>
      </c>
      <c r="F76" s="18" t="s">
        <v>128</v>
      </c>
      <c r="G76" s="20" t="s">
        <v>229</v>
      </c>
      <c r="H76" s="49"/>
    </row>
    <row r="77" spans="2:8" ht="186" x14ac:dyDescent="0.35">
      <c r="B77" s="136"/>
      <c r="C77" s="138"/>
      <c r="D77" s="138"/>
      <c r="E77" s="14">
        <v>2</v>
      </c>
      <c r="F77" s="18" t="s">
        <v>127</v>
      </c>
      <c r="G77" s="20" t="s">
        <v>341</v>
      </c>
      <c r="H77" s="49"/>
    </row>
    <row r="78" spans="2:8" ht="108.5" x14ac:dyDescent="0.35">
      <c r="B78" s="136"/>
      <c r="C78" s="138"/>
      <c r="D78" s="138"/>
      <c r="E78" s="14">
        <v>3</v>
      </c>
      <c r="F78" s="18" t="s">
        <v>489</v>
      </c>
      <c r="G78" s="20" t="s">
        <v>240</v>
      </c>
      <c r="H78" s="49"/>
    </row>
    <row r="79" spans="2:8" ht="248" x14ac:dyDescent="0.35">
      <c r="B79" s="136"/>
      <c r="C79" s="138"/>
      <c r="D79" s="138"/>
      <c r="E79" s="14">
        <v>4</v>
      </c>
      <c r="F79" s="18" t="s">
        <v>490</v>
      </c>
      <c r="G79" s="20" t="s">
        <v>342</v>
      </c>
      <c r="H79" s="49"/>
    </row>
    <row r="80" spans="2:8" ht="409.5" x14ac:dyDescent="0.35">
      <c r="B80" s="136"/>
      <c r="C80" s="138"/>
      <c r="D80" s="138"/>
      <c r="E80" s="14">
        <v>5</v>
      </c>
      <c r="F80" s="18" t="s">
        <v>129</v>
      </c>
      <c r="G80" s="20" t="s">
        <v>241</v>
      </c>
      <c r="H80" s="49"/>
    </row>
    <row r="81" spans="2:8" ht="19" thickBot="1" x14ac:dyDescent="0.4">
      <c r="B81" s="133" t="s">
        <v>343</v>
      </c>
      <c r="C81" s="134"/>
      <c r="D81" s="134"/>
      <c r="E81" s="134"/>
      <c r="F81" s="134"/>
      <c r="G81" s="134"/>
      <c r="H81" s="50">
        <f>SUM(H46:H80)/5</f>
        <v>0</v>
      </c>
    </row>
    <row r="82" spans="2:8" ht="46.5" x14ac:dyDescent="0.35">
      <c r="B82" s="139">
        <v>3</v>
      </c>
      <c r="C82" s="140" t="s">
        <v>79</v>
      </c>
      <c r="D82" s="140" t="s">
        <v>302</v>
      </c>
      <c r="E82" s="15">
        <v>1</v>
      </c>
      <c r="F82" s="21" t="s">
        <v>130</v>
      </c>
      <c r="G82" s="23" t="s">
        <v>242</v>
      </c>
      <c r="H82" s="53"/>
    </row>
    <row r="83" spans="2:8" ht="46.5" x14ac:dyDescent="0.35">
      <c r="B83" s="136"/>
      <c r="C83" s="138"/>
      <c r="D83" s="138"/>
      <c r="E83" s="14">
        <v>2</v>
      </c>
      <c r="F83" s="17" t="s">
        <v>131</v>
      </c>
      <c r="G83" s="20" t="s">
        <v>243</v>
      </c>
      <c r="H83" s="49"/>
    </row>
    <row r="84" spans="2:8" ht="263.5" x14ac:dyDescent="0.35">
      <c r="B84" s="136"/>
      <c r="C84" s="138"/>
      <c r="D84" s="138"/>
      <c r="E84" s="14">
        <v>3</v>
      </c>
      <c r="F84" s="17" t="s">
        <v>303</v>
      </c>
      <c r="G84" s="20" t="s">
        <v>344</v>
      </c>
      <c r="H84" s="49"/>
    </row>
    <row r="85" spans="2:8" ht="31" x14ac:dyDescent="0.35">
      <c r="B85" s="136"/>
      <c r="C85" s="138"/>
      <c r="D85" s="138"/>
      <c r="E85" s="14">
        <v>4</v>
      </c>
      <c r="F85" s="17" t="s">
        <v>132</v>
      </c>
      <c r="G85" s="20" t="s">
        <v>244</v>
      </c>
      <c r="H85" s="49"/>
    </row>
    <row r="86" spans="2:8" ht="31" x14ac:dyDescent="0.35">
      <c r="B86" s="136"/>
      <c r="C86" s="138"/>
      <c r="D86" s="138" t="s">
        <v>80</v>
      </c>
      <c r="E86" s="14">
        <v>5</v>
      </c>
      <c r="F86" s="17" t="s">
        <v>133</v>
      </c>
      <c r="G86" s="20" t="s">
        <v>245</v>
      </c>
      <c r="H86" s="49"/>
    </row>
    <row r="87" spans="2:8" ht="155" x14ac:dyDescent="0.35">
      <c r="B87" s="136"/>
      <c r="C87" s="138"/>
      <c r="D87" s="138"/>
      <c r="E87" s="14">
        <v>6</v>
      </c>
      <c r="F87" s="17" t="s">
        <v>134</v>
      </c>
      <c r="G87" s="20" t="s">
        <v>246</v>
      </c>
      <c r="H87" s="49"/>
    </row>
    <row r="88" spans="2:8" ht="46.5" x14ac:dyDescent="0.35">
      <c r="B88" s="136"/>
      <c r="C88" s="138"/>
      <c r="D88" s="138"/>
      <c r="E88" s="14">
        <v>7</v>
      </c>
      <c r="F88" s="17" t="s">
        <v>135</v>
      </c>
      <c r="G88" s="20" t="s">
        <v>247</v>
      </c>
      <c r="H88" s="49"/>
    </row>
    <row r="89" spans="2:8" ht="93" x14ac:dyDescent="0.35">
      <c r="B89" s="136"/>
      <c r="C89" s="138"/>
      <c r="D89" s="138"/>
      <c r="E89" s="14">
        <v>8</v>
      </c>
      <c r="F89" s="17" t="s">
        <v>136</v>
      </c>
      <c r="G89" s="20" t="s">
        <v>248</v>
      </c>
      <c r="H89" s="49"/>
    </row>
    <row r="90" spans="2:8" ht="62" x14ac:dyDescent="0.35">
      <c r="B90" s="136"/>
      <c r="C90" s="138"/>
      <c r="D90" s="138" t="s">
        <v>81</v>
      </c>
      <c r="E90" s="14">
        <v>9</v>
      </c>
      <c r="F90" s="17" t="s">
        <v>137</v>
      </c>
      <c r="G90" s="20" t="s">
        <v>249</v>
      </c>
      <c r="H90" s="49"/>
    </row>
    <row r="91" spans="2:8" ht="62" x14ac:dyDescent="0.35">
      <c r="B91" s="136"/>
      <c r="C91" s="138"/>
      <c r="D91" s="138"/>
      <c r="E91" s="14">
        <v>10</v>
      </c>
      <c r="F91" s="17" t="s">
        <v>138</v>
      </c>
      <c r="G91" s="20" t="s">
        <v>250</v>
      </c>
      <c r="H91" s="49"/>
    </row>
    <row r="92" spans="2:8" ht="310" x14ac:dyDescent="0.35">
      <c r="B92" s="136"/>
      <c r="C92" s="138"/>
      <c r="D92" s="138"/>
      <c r="E92" s="14">
        <v>11</v>
      </c>
      <c r="F92" s="17" t="s">
        <v>139</v>
      </c>
      <c r="G92" s="20" t="s">
        <v>251</v>
      </c>
      <c r="H92" s="49"/>
    </row>
    <row r="93" spans="2:8" ht="31" x14ac:dyDescent="0.35">
      <c r="B93" s="136"/>
      <c r="C93" s="138"/>
      <c r="D93" s="138"/>
      <c r="E93" s="14">
        <v>12</v>
      </c>
      <c r="F93" s="17" t="s">
        <v>140</v>
      </c>
      <c r="G93" s="20" t="s">
        <v>252</v>
      </c>
      <c r="H93" s="49"/>
    </row>
    <row r="94" spans="2:8" ht="248" x14ac:dyDescent="0.35">
      <c r="B94" s="136"/>
      <c r="C94" s="138"/>
      <c r="D94" s="138"/>
      <c r="E94" s="14">
        <v>13</v>
      </c>
      <c r="F94" s="17" t="s">
        <v>141</v>
      </c>
      <c r="G94" s="20" t="s">
        <v>253</v>
      </c>
      <c r="H94" s="49"/>
    </row>
    <row r="95" spans="2:8" ht="77.5" x14ac:dyDescent="0.35">
      <c r="B95" s="136"/>
      <c r="C95" s="138"/>
      <c r="D95" s="138" t="s">
        <v>82</v>
      </c>
      <c r="E95" s="14">
        <v>14</v>
      </c>
      <c r="F95" s="17" t="s">
        <v>142</v>
      </c>
      <c r="G95" s="20" t="s">
        <v>254</v>
      </c>
      <c r="H95" s="49"/>
    </row>
    <row r="96" spans="2:8" ht="77.5" x14ac:dyDescent="0.35">
      <c r="B96" s="136"/>
      <c r="C96" s="138"/>
      <c r="D96" s="138"/>
      <c r="E96" s="14">
        <v>15</v>
      </c>
      <c r="F96" s="17" t="s">
        <v>304</v>
      </c>
      <c r="G96" s="20" t="s">
        <v>345</v>
      </c>
      <c r="H96" s="49"/>
    </row>
    <row r="97" spans="2:8" ht="77.5" x14ac:dyDescent="0.35">
      <c r="B97" s="136"/>
      <c r="C97" s="138"/>
      <c r="D97" s="138"/>
      <c r="E97" s="14">
        <v>16</v>
      </c>
      <c r="F97" s="17" t="s">
        <v>143</v>
      </c>
      <c r="G97" s="20" t="s">
        <v>346</v>
      </c>
      <c r="H97" s="49"/>
    </row>
    <row r="98" spans="2:8" ht="170.5" x14ac:dyDescent="0.35">
      <c r="B98" s="136"/>
      <c r="C98" s="138"/>
      <c r="D98" s="138"/>
      <c r="E98" s="14">
        <v>17</v>
      </c>
      <c r="F98" s="17" t="s">
        <v>144</v>
      </c>
      <c r="G98" s="20" t="s">
        <v>347</v>
      </c>
      <c r="H98" s="49"/>
    </row>
    <row r="99" spans="2:8" x14ac:dyDescent="0.35">
      <c r="B99" s="136"/>
      <c r="C99" s="138"/>
      <c r="D99" s="138"/>
      <c r="E99" s="14">
        <v>18</v>
      </c>
      <c r="F99" s="17" t="s">
        <v>145</v>
      </c>
      <c r="G99" s="20" t="s">
        <v>255</v>
      </c>
      <c r="H99" s="49"/>
    </row>
    <row r="100" spans="2:8" ht="31" x14ac:dyDescent="0.35">
      <c r="B100" s="136"/>
      <c r="C100" s="138"/>
      <c r="D100" s="138" t="s">
        <v>83</v>
      </c>
      <c r="E100" s="14">
        <v>19</v>
      </c>
      <c r="F100" s="17" t="s">
        <v>146</v>
      </c>
      <c r="G100" s="20" t="s">
        <v>256</v>
      </c>
      <c r="H100" s="49"/>
    </row>
    <row r="101" spans="2:8" ht="31" x14ac:dyDescent="0.35">
      <c r="B101" s="136"/>
      <c r="C101" s="138"/>
      <c r="D101" s="138"/>
      <c r="E101" s="14">
        <v>20</v>
      </c>
      <c r="F101" s="17" t="s">
        <v>147</v>
      </c>
      <c r="G101" s="20" t="s">
        <v>257</v>
      </c>
      <c r="H101" s="49"/>
    </row>
    <row r="102" spans="2:8" ht="93" x14ac:dyDescent="0.35">
      <c r="B102" s="136"/>
      <c r="C102" s="138"/>
      <c r="D102" s="138"/>
      <c r="E102" s="14">
        <v>21</v>
      </c>
      <c r="F102" s="17" t="s">
        <v>148</v>
      </c>
      <c r="G102" s="20" t="s">
        <v>348</v>
      </c>
      <c r="H102" s="49"/>
    </row>
    <row r="103" spans="2:8" ht="31" x14ac:dyDescent="0.35">
      <c r="B103" s="136"/>
      <c r="C103" s="138"/>
      <c r="D103" s="138" t="s">
        <v>84</v>
      </c>
      <c r="E103" s="14">
        <v>22</v>
      </c>
      <c r="F103" s="17" t="s">
        <v>149</v>
      </c>
      <c r="G103" s="20" t="s">
        <v>349</v>
      </c>
      <c r="H103" s="49"/>
    </row>
    <row r="104" spans="2:8" ht="62" x14ac:dyDescent="0.35">
      <c r="B104" s="136"/>
      <c r="C104" s="138"/>
      <c r="D104" s="138"/>
      <c r="E104" s="14">
        <v>23</v>
      </c>
      <c r="F104" s="17" t="s">
        <v>150</v>
      </c>
      <c r="G104" s="20" t="s">
        <v>258</v>
      </c>
      <c r="H104" s="49"/>
    </row>
    <row r="105" spans="2:8" ht="62" x14ac:dyDescent="0.35">
      <c r="B105" s="136"/>
      <c r="C105" s="138"/>
      <c r="D105" s="138"/>
      <c r="E105" s="14">
        <v>24</v>
      </c>
      <c r="F105" s="17" t="s">
        <v>151</v>
      </c>
      <c r="G105" s="20" t="s">
        <v>259</v>
      </c>
      <c r="H105" s="49"/>
    </row>
    <row r="106" spans="2:8" ht="46.5" x14ac:dyDescent="0.35">
      <c r="B106" s="136"/>
      <c r="C106" s="138"/>
      <c r="D106" s="138"/>
      <c r="E106" s="14">
        <v>25</v>
      </c>
      <c r="F106" s="17" t="s">
        <v>152</v>
      </c>
      <c r="G106" s="20" t="s">
        <v>260</v>
      </c>
      <c r="H106" s="49"/>
    </row>
    <row r="107" spans="2:8" ht="124" x14ac:dyDescent="0.35">
      <c r="B107" s="136"/>
      <c r="C107" s="138"/>
      <c r="D107" s="138" t="s">
        <v>85</v>
      </c>
      <c r="E107" s="14">
        <v>26</v>
      </c>
      <c r="F107" s="17" t="s">
        <v>153</v>
      </c>
      <c r="G107" s="20" t="s">
        <v>350</v>
      </c>
      <c r="H107" s="49"/>
    </row>
    <row r="108" spans="2:8" ht="46.5" x14ac:dyDescent="0.35">
      <c r="B108" s="136"/>
      <c r="C108" s="138"/>
      <c r="D108" s="138"/>
      <c r="E108" s="14">
        <v>27</v>
      </c>
      <c r="F108" s="17" t="s">
        <v>305</v>
      </c>
      <c r="G108" s="20" t="s">
        <v>351</v>
      </c>
      <c r="H108" s="49"/>
    </row>
    <row r="109" spans="2:8" s="47" customFormat="1" ht="19" thickBot="1" x14ac:dyDescent="0.5">
      <c r="B109" s="133" t="s">
        <v>47</v>
      </c>
      <c r="C109" s="134"/>
      <c r="D109" s="134"/>
      <c r="E109" s="134"/>
      <c r="F109" s="134"/>
      <c r="G109" s="134"/>
      <c r="H109" s="50">
        <f>SUM(H82:H108)/COUNT(E82:E108)</f>
        <v>0</v>
      </c>
    </row>
    <row r="110" spans="2:8" ht="46.5" x14ac:dyDescent="0.35">
      <c r="B110" s="139">
        <v>4</v>
      </c>
      <c r="C110" s="140" t="s">
        <v>86</v>
      </c>
      <c r="D110" s="140" t="s">
        <v>87</v>
      </c>
      <c r="E110" s="15">
        <v>1</v>
      </c>
      <c r="F110" s="21" t="s">
        <v>154</v>
      </c>
      <c r="G110" s="23" t="s">
        <v>261</v>
      </c>
      <c r="H110" s="53"/>
    </row>
    <row r="111" spans="2:8" ht="46.5" x14ac:dyDescent="0.35">
      <c r="B111" s="136"/>
      <c r="C111" s="138"/>
      <c r="D111" s="138"/>
      <c r="E111" s="14">
        <v>2</v>
      </c>
      <c r="F111" s="17" t="s">
        <v>306</v>
      </c>
      <c r="G111" s="20" t="s">
        <v>352</v>
      </c>
      <c r="H111" s="49"/>
    </row>
    <row r="112" spans="2:8" ht="62" x14ac:dyDescent="0.35">
      <c r="B112" s="136"/>
      <c r="C112" s="138"/>
      <c r="D112" s="138"/>
      <c r="E112" s="14">
        <v>3</v>
      </c>
      <c r="F112" s="17" t="s">
        <v>155</v>
      </c>
      <c r="G112" s="20" t="s">
        <v>262</v>
      </c>
      <c r="H112" s="49"/>
    </row>
    <row r="113" spans="2:8" ht="46.5" x14ac:dyDescent="0.35">
      <c r="B113" s="136"/>
      <c r="C113" s="138"/>
      <c r="D113" s="138"/>
      <c r="E113" s="14">
        <v>4</v>
      </c>
      <c r="F113" s="17" t="s">
        <v>307</v>
      </c>
      <c r="G113" s="20" t="s">
        <v>353</v>
      </c>
      <c r="H113" s="49"/>
    </row>
    <row r="114" spans="2:8" ht="46.5" x14ac:dyDescent="0.35">
      <c r="B114" s="136"/>
      <c r="C114" s="138"/>
      <c r="D114" s="138"/>
      <c r="E114" s="14">
        <v>5</v>
      </c>
      <c r="F114" s="17" t="s">
        <v>308</v>
      </c>
      <c r="G114" s="20" t="s">
        <v>354</v>
      </c>
      <c r="H114" s="49"/>
    </row>
    <row r="115" spans="2:8" ht="93" x14ac:dyDescent="0.35">
      <c r="B115" s="136"/>
      <c r="C115" s="138"/>
      <c r="D115" s="138"/>
      <c r="E115" s="14">
        <v>6</v>
      </c>
      <c r="F115" s="17" t="s">
        <v>156</v>
      </c>
      <c r="G115" s="20" t="s">
        <v>263</v>
      </c>
      <c r="H115" s="49"/>
    </row>
    <row r="116" spans="2:8" ht="31" x14ac:dyDescent="0.35">
      <c r="B116" s="136"/>
      <c r="C116" s="138"/>
      <c r="D116" s="138" t="s">
        <v>194</v>
      </c>
      <c r="E116" s="14">
        <v>6</v>
      </c>
      <c r="F116" s="17" t="s">
        <v>157</v>
      </c>
      <c r="G116" s="20" t="s">
        <v>355</v>
      </c>
      <c r="H116" s="49"/>
    </row>
    <row r="117" spans="2:8" ht="93" x14ac:dyDescent="0.35">
      <c r="B117" s="136"/>
      <c r="C117" s="138"/>
      <c r="D117" s="138"/>
      <c r="E117" s="14">
        <v>7</v>
      </c>
      <c r="F117" s="17" t="s">
        <v>158</v>
      </c>
      <c r="G117" s="20" t="s">
        <v>356</v>
      </c>
      <c r="H117" s="49"/>
    </row>
    <row r="118" spans="2:8" ht="46.5" x14ac:dyDescent="0.35">
      <c r="B118" s="136"/>
      <c r="C118" s="138"/>
      <c r="D118" s="138"/>
      <c r="E118" s="14">
        <v>8</v>
      </c>
      <c r="F118" s="17" t="s">
        <v>159</v>
      </c>
      <c r="G118" s="20" t="s">
        <v>264</v>
      </c>
      <c r="H118" s="49"/>
    </row>
    <row r="119" spans="2:8" ht="46.5" x14ac:dyDescent="0.35">
      <c r="B119" s="136"/>
      <c r="C119" s="138"/>
      <c r="D119" s="138"/>
      <c r="E119" s="14">
        <v>9</v>
      </c>
      <c r="F119" s="17" t="s">
        <v>160</v>
      </c>
      <c r="G119" s="20" t="s">
        <v>357</v>
      </c>
      <c r="H119" s="49"/>
    </row>
    <row r="120" spans="2:8" ht="93" x14ac:dyDescent="0.35">
      <c r="B120" s="136"/>
      <c r="C120" s="138"/>
      <c r="D120" s="138" t="s">
        <v>88</v>
      </c>
      <c r="E120" s="14">
        <v>10</v>
      </c>
      <c r="F120" s="17" t="s">
        <v>161</v>
      </c>
      <c r="G120" s="20" t="s">
        <v>265</v>
      </c>
      <c r="H120" s="49"/>
    </row>
    <row r="121" spans="2:8" ht="46.5" x14ac:dyDescent="0.35">
      <c r="B121" s="136"/>
      <c r="C121" s="138"/>
      <c r="D121" s="138"/>
      <c r="E121" s="14">
        <v>11</v>
      </c>
      <c r="F121" s="17" t="s">
        <v>162</v>
      </c>
      <c r="G121" s="20" t="s">
        <v>358</v>
      </c>
      <c r="H121" s="49"/>
    </row>
    <row r="122" spans="2:8" ht="31" x14ac:dyDescent="0.35">
      <c r="B122" s="136"/>
      <c r="C122" s="138"/>
      <c r="D122" s="138"/>
      <c r="E122" s="14">
        <v>12</v>
      </c>
      <c r="F122" s="17" t="s">
        <v>163</v>
      </c>
      <c r="G122" s="20" t="s">
        <v>359</v>
      </c>
      <c r="H122" s="49"/>
    </row>
    <row r="123" spans="2:8" ht="31" x14ac:dyDescent="0.35">
      <c r="B123" s="136"/>
      <c r="C123" s="138"/>
      <c r="D123" s="138"/>
      <c r="E123" s="14">
        <v>13</v>
      </c>
      <c r="F123" s="17" t="s">
        <v>164</v>
      </c>
      <c r="G123" s="20" t="s">
        <v>360</v>
      </c>
      <c r="H123" s="49"/>
    </row>
    <row r="124" spans="2:8" ht="19" thickBot="1" x14ac:dyDescent="0.4">
      <c r="B124" s="133" t="s">
        <v>57</v>
      </c>
      <c r="C124" s="134"/>
      <c r="D124" s="134"/>
      <c r="E124" s="134"/>
      <c r="F124" s="134"/>
      <c r="G124" s="134"/>
      <c r="H124" s="50">
        <f>SUM(H110:H123)/COUNT(E110:E123)</f>
        <v>0</v>
      </c>
    </row>
    <row r="125" spans="2:8" ht="325.5" x14ac:dyDescent="0.35">
      <c r="B125" s="139">
        <v>5</v>
      </c>
      <c r="C125" s="140" t="s">
        <v>89</v>
      </c>
      <c r="D125" s="140" t="s">
        <v>90</v>
      </c>
      <c r="E125" s="15">
        <v>1</v>
      </c>
      <c r="F125" s="21" t="s">
        <v>309</v>
      </c>
      <c r="G125" s="23" t="s">
        <v>266</v>
      </c>
      <c r="H125" s="53"/>
    </row>
    <row r="126" spans="2:8" ht="372" x14ac:dyDescent="0.35">
      <c r="B126" s="136"/>
      <c r="C126" s="138"/>
      <c r="D126" s="138"/>
      <c r="E126" s="14">
        <v>2</v>
      </c>
      <c r="F126" s="17" t="s">
        <v>165</v>
      </c>
      <c r="G126" s="20" t="s">
        <v>363</v>
      </c>
      <c r="H126" s="49"/>
    </row>
    <row r="127" spans="2:8" ht="124" x14ac:dyDescent="0.35">
      <c r="B127" s="136"/>
      <c r="C127" s="138"/>
      <c r="D127" s="138"/>
      <c r="E127" s="14">
        <v>3</v>
      </c>
      <c r="F127" s="17" t="s">
        <v>166</v>
      </c>
      <c r="G127" s="20" t="s">
        <v>364</v>
      </c>
      <c r="H127" s="49"/>
    </row>
    <row r="128" spans="2:8" ht="93" x14ac:dyDescent="0.35">
      <c r="B128" s="136"/>
      <c r="C128" s="138"/>
      <c r="D128" s="138"/>
      <c r="E128" s="14">
        <v>4</v>
      </c>
      <c r="F128" s="17" t="s">
        <v>167</v>
      </c>
      <c r="G128" s="20" t="s">
        <v>496</v>
      </c>
      <c r="H128" s="49"/>
    </row>
    <row r="129" spans="2:8" ht="93" x14ac:dyDescent="0.35">
      <c r="B129" s="136"/>
      <c r="C129" s="138"/>
      <c r="D129" s="138" t="s">
        <v>91</v>
      </c>
      <c r="E129" s="14">
        <v>5</v>
      </c>
      <c r="F129" s="17" t="s">
        <v>168</v>
      </c>
      <c r="G129" s="20" t="s">
        <v>365</v>
      </c>
      <c r="H129" s="49"/>
    </row>
    <row r="130" spans="2:8" ht="77.5" x14ac:dyDescent="0.35">
      <c r="B130" s="136"/>
      <c r="C130" s="138"/>
      <c r="D130" s="138"/>
      <c r="E130" s="14">
        <v>6</v>
      </c>
      <c r="F130" s="17" t="s">
        <v>310</v>
      </c>
      <c r="G130" s="20" t="s">
        <v>366</v>
      </c>
      <c r="H130" s="49"/>
    </row>
    <row r="131" spans="2:8" ht="77.5" x14ac:dyDescent="0.35">
      <c r="B131" s="136"/>
      <c r="C131" s="138"/>
      <c r="D131" s="138"/>
      <c r="E131" s="14">
        <v>7</v>
      </c>
      <c r="F131" s="17" t="s">
        <v>311</v>
      </c>
      <c r="G131" s="20" t="s">
        <v>367</v>
      </c>
      <c r="H131" s="49"/>
    </row>
    <row r="132" spans="2:8" ht="108.5" x14ac:dyDescent="0.35">
      <c r="B132" s="136"/>
      <c r="C132" s="138"/>
      <c r="D132" s="138"/>
      <c r="E132" s="14">
        <v>8</v>
      </c>
      <c r="F132" s="17" t="s">
        <v>169</v>
      </c>
      <c r="G132" s="20" t="s">
        <v>368</v>
      </c>
      <c r="H132" s="49"/>
    </row>
    <row r="133" spans="2:8" ht="62" x14ac:dyDescent="0.35">
      <c r="B133" s="136"/>
      <c r="C133" s="138"/>
      <c r="D133" s="138" t="s">
        <v>171</v>
      </c>
      <c r="E133" s="14">
        <v>9</v>
      </c>
      <c r="F133" s="17" t="s">
        <v>172</v>
      </c>
      <c r="G133" s="20" t="s">
        <v>267</v>
      </c>
      <c r="H133" s="49"/>
    </row>
    <row r="134" spans="2:8" ht="46.5" x14ac:dyDescent="0.35">
      <c r="B134" s="136"/>
      <c r="C134" s="138"/>
      <c r="D134" s="138"/>
      <c r="E134" s="14">
        <v>10</v>
      </c>
      <c r="F134" s="17" t="s">
        <v>173</v>
      </c>
      <c r="G134" s="20" t="s">
        <v>268</v>
      </c>
      <c r="H134" s="49"/>
    </row>
    <row r="135" spans="2:8" ht="46.5" x14ac:dyDescent="0.35">
      <c r="B135" s="136"/>
      <c r="C135" s="138"/>
      <c r="D135" s="138"/>
      <c r="E135" s="14">
        <v>11</v>
      </c>
      <c r="F135" s="17" t="s">
        <v>174</v>
      </c>
      <c r="G135" s="20" t="s">
        <v>269</v>
      </c>
      <c r="H135" s="49"/>
    </row>
    <row r="136" spans="2:8" ht="31" x14ac:dyDescent="0.35">
      <c r="B136" s="136"/>
      <c r="C136" s="138"/>
      <c r="D136" s="138"/>
      <c r="E136" s="14">
        <v>12</v>
      </c>
      <c r="F136" s="17" t="s">
        <v>175</v>
      </c>
      <c r="G136" s="20" t="s">
        <v>270</v>
      </c>
      <c r="H136" s="49"/>
    </row>
    <row r="137" spans="2:8" ht="46.5" x14ac:dyDescent="0.35">
      <c r="B137" s="136"/>
      <c r="C137" s="138"/>
      <c r="D137" s="138" t="s">
        <v>170</v>
      </c>
      <c r="E137" s="14">
        <v>13</v>
      </c>
      <c r="F137" s="17" t="s">
        <v>176</v>
      </c>
      <c r="G137" s="20" t="s">
        <v>271</v>
      </c>
      <c r="H137" s="49"/>
    </row>
    <row r="138" spans="2:8" ht="31" x14ac:dyDescent="0.35">
      <c r="B138" s="136"/>
      <c r="C138" s="138"/>
      <c r="D138" s="138"/>
      <c r="E138" s="14">
        <v>14</v>
      </c>
      <c r="F138" s="17" t="s">
        <v>177</v>
      </c>
      <c r="G138" s="20" t="s">
        <v>272</v>
      </c>
      <c r="H138" s="49"/>
    </row>
    <row r="139" spans="2:8" ht="77.5" x14ac:dyDescent="0.35">
      <c r="B139" s="136"/>
      <c r="C139" s="138"/>
      <c r="D139" s="138"/>
      <c r="E139" s="14">
        <v>15</v>
      </c>
      <c r="F139" s="17" t="s">
        <v>178</v>
      </c>
      <c r="G139" s="20" t="s">
        <v>273</v>
      </c>
      <c r="H139" s="49"/>
    </row>
    <row r="140" spans="2:8" ht="217" x14ac:dyDescent="0.35">
      <c r="B140" s="136"/>
      <c r="C140" s="138"/>
      <c r="D140" s="138" t="s">
        <v>92</v>
      </c>
      <c r="E140" s="14">
        <v>16</v>
      </c>
      <c r="F140" s="17" t="s">
        <v>179</v>
      </c>
      <c r="G140" s="20" t="s">
        <v>274</v>
      </c>
      <c r="H140" s="49"/>
    </row>
    <row r="141" spans="2:8" ht="62" x14ac:dyDescent="0.35">
      <c r="B141" s="136"/>
      <c r="C141" s="138"/>
      <c r="D141" s="138"/>
      <c r="E141" s="14">
        <v>17</v>
      </c>
      <c r="F141" s="17" t="s">
        <v>180</v>
      </c>
      <c r="G141" s="20" t="s">
        <v>369</v>
      </c>
      <c r="H141" s="49"/>
    </row>
    <row r="142" spans="2:8" ht="31" x14ac:dyDescent="0.35">
      <c r="B142" s="136"/>
      <c r="C142" s="138"/>
      <c r="D142" s="138"/>
      <c r="E142" s="14">
        <v>18</v>
      </c>
      <c r="F142" s="17" t="s">
        <v>181</v>
      </c>
      <c r="G142" s="20" t="s">
        <v>370</v>
      </c>
      <c r="H142" s="49"/>
    </row>
    <row r="143" spans="2:8" ht="19" thickBot="1" x14ac:dyDescent="0.4">
      <c r="B143" s="133" t="s">
        <v>361</v>
      </c>
      <c r="C143" s="134"/>
      <c r="D143" s="134"/>
      <c r="E143" s="134"/>
      <c r="F143" s="134"/>
      <c r="G143" s="134"/>
      <c r="H143" s="50">
        <f>SUM(H125:H142)/COUNT(E125:E142)</f>
        <v>0</v>
      </c>
    </row>
    <row r="144" spans="2:8" ht="217" x14ac:dyDescent="0.35">
      <c r="B144" s="135">
        <v>6</v>
      </c>
      <c r="C144" s="137" t="s">
        <v>93</v>
      </c>
      <c r="D144" s="137" t="s">
        <v>94</v>
      </c>
      <c r="E144" s="22">
        <v>1</v>
      </c>
      <c r="F144" s="19" t="s">
        <v>182</v>
      </c>
      <c r="G144" s="52" t="s">
        <v>275</v>
      </c>
      <c r="H144" s="51"/>
    </row>
    <row r="145" spans="2:8" ht="124" x14ac:dyDescent="0.35">
      <c r="B145" s="136"/>
      <c r="C145" s="138"/>
      <c r="D145" s="138"/>
      <c r="E145" s="14">
        <v>2</v>
      </c>
      <c r="F145" s="17" t="s">
        <v>183</v>
      </c>
      <c r="G145" s="20" t="s">
        <v>276</v>
      </c>
      <c r="H145" s="49"/>
    </row>
    <row r="146" spans="2:8" ht="124" x14ac:dyDescent="0.35">
      <c r="B146" s="136"/>
      <c r="C146" s="138"/>
      <c r="D146" s="138"/>
      <c r="E146" s="14">
        <v>3</v>
      </c>
      <c r="F146" s="17" t="s">
        <v>184</v>
      </c>
      <c r="G146" s="20" t="s">
        <v>277</v>
      </c>
      <c r="H146" s="49"/>
    </row>
    <row r="147" spans="2:8" ht="139.5" x14ac:dyDescent="0.35">
      <c r="B147" s="136"/>
      <c r="C147" s="138"/>
      <c r="D147" s="138"/>
      <c r="E147" s="14">
        <v>4</v>
      </c>
      <c r="F147" s="17" t="s">
        <v>185</v>
      </c>
      <c r="G147" s="20" t="s">
        <v>278</v>
      </c>
      <c r="H147" s="49"/>
    </row>
    <row r="148" spans="2:8" ht="62" x14ac:dyDescent="0.35">
      <c r="B148" s="136"/>
      <c r="C148" s="138"/>
      <c r="D148" s="138" t="s">
        <v>95</v>
      </c>
      <c r="E148" s="14">
        <v>5</v>
      </c>
      <c r="F148" s="17" t="s">
        <v>186</v>
      </c>
      <c r="G148" s="20" t="s">
        <v>371</v>
      </c>
      <c r="H148" s="49"/>
    </row>
    <row r="149" spans="2:8" ht="139.5" x14ac:dyDescent="0.35">
      <c r="B149" s="136"/>
      <c r="C149" s="138"/>
      <c r="D149" s="138"/>
      <c r="E149" s="14">
        <v>6</v>
      </c>
      <c r="F149" s="17" t="s">
        <v>187</v>
      </c>
      <c r="G149" s="20" t="s">
        <v>279</v>
      </c>
      <c r="H149" s="49"/>
    </row>
    <row r="150" spans="2:8" ht="62" x14ac:dyDescent="0.35">
      <c r="B150" s="136"/>
      <c r="C150" s="138"/>
      <c r="D150" s="138" t="s">
        <v>96</v>
      </c>
      <c r="E150" s="14">
        <v>7</v>
      </c>
      <c r="F150" s="17" t="s">
        <v>188</v>
      </c>
      <c r="G150" s="20" t="s">
        <v>280</v>
      </c>
      <c r="H150" s="49"/>
    </row>
    <row r="151" spans="2:8" ht="108.5" x14ac:dyDescent="0.35">
      <c r="B151" s="136"/>
      <c r="C151" s="138"/>
      <c r="D151" s="138"/>
      <c r="E151" s="14">
        <v>8</v>
      </c>
      <c r="F151" s="17" t="s">
        <v>191</v>
      </c>
      <c r="G151" s="20" t="s">
        <v>281</v>
      </c>
      <c r="H151" s="49"/>
    </row>
    <row r="152" spans="2:8" x14ac:dyDescent="0.35">
      <c r="B152" s="136"/>
      <c r="C152" s="138"/>
      <c r="D152" s="138"/>
      <c r="E152" s="14">
        <v>9</v>
      </c>
      <c r="F152" s="17" t="s">
        <v>189</v>
      </c>
      <c r="G152" s="20" t="s">
        <v>282</v>
      </c>
      <c r="H152" s="49"/>
    </row>
    <row r="153" spans="2:8" ht="46.5" x14ac:dyDescent="0.35">
      <c r="B153" s="136"/>
      <c r="C153" s="138"/>
      <c r="D153" s="138"/>
      <c r="E153" s="14">
        <v>10</v>
      </c>
      <c r="F153" s="17" t="s">
        <v>190</v>
      </c>
      <c r="G153" s="20" t="s">
        <v>372</v>
      </c>
      <c r="H153" s="49"/>
    </row>
    <row r="154" spans="2:8" x14ac:dyDescent="0.35">
      <c r="B154" s="136"/>
      <c r="C154" s="138"/>
      <c r="D154" s="138"/>
      <c r="E154" s="14">
        <v>11</v>
      </c>
      <c r="F154" s="17" t="s">
        <v>312</v>
      </c>
      <c r="G154" s="20" t="s">
        <v>373</v>
      </c>
      <c r="H154" s="49"/>
    </row>
    <row r="155" spans="2:8" ht="19" thickBot="1" x14ac:dyDescent="0.5">
      <c r="B155" s="131" t="s">
        <v>362</v>
      </c>
      <c r="C155" s="132"/>
      <c r="D155" s="132"/>
      <c r="E155" s="132"/>
      <c r="F155" s="132"/>
      <c r="G155" s="132"/>
      <c r="H155" s="50">
        <f>SUM(H144:H154)/COUNT(E144:E154)</f>
        <v>0</v>
      </c>
    </row>
  </sheetData>
  <mergeCells count="52">
    <mergeCell ref="B4:B44"/>
    <mergeCell ref="C4:C44"/>
    <mergeCell ref="D4:D8"/>
    <mergeCell ref="D9:D14"/>
    <mergeCell ref="D15:D19"/>
    <mergeCell ref="D20:D22"/>
    <mergeCell ref="D23:D27"/>
    <mergeCell ref="B46:B80"/>
    <mergeCell ref="C46:C80"/>
    <mergeCell ref="D46:D50"/>
    <mergeCell ref="D51:D55"/>
    <mergeCell ref="D56:D60"/>
    <mergeCell ref="D61:D65"/>
    <mergeCell ref="D66:D70"/>
    <mergeCell ref="D82:D85"/>
    <mergeCell ref="D86:D89"/>
    <mergeCell ref="D90:D94"/>
    <mergeCell ref="D95:D99"/>
    <mergeCell ref="D28:D33"/>
    <mergeCell ref="D34:D39"/>
    <mergeCell ref="D40:D44"/>
    <mergeCell ref="D100:D102"/>
    <mergeCell ref="B125:B142"/>
    <mergeCell ref="C125:C142"/>
    <mergeCell ref="D125:D128"/>
    <mergeCell ref="D129:D132"/>
    <mergeCell ref="D133:D136"/>
    <mergeCell ref="D137:D139"/>
    <mergeCell ref="D140:D142"/>
    <mergeCell ref="B143:G143"/>
    <mergeCell ref="B155:G155"/>
    <mergeCell ref="B144:B154"/>
    <mergeCell ref="C144:C154"/>
    <mergeCell ref="D144:D147"/>
    <mergeCell ref="D148:D149"/>
    <mergeCell ref="D150:D154"/>
    <mergeCell ref="B2:H2"/>
    <mergeCell ref="B45:G45"/>
    <mergeCell ref="B81:G81"/>
    <mergeCell ref="B109:G109"/>
    <mergeCell ref="B124:G124"/>
    <mergeCell ref="D103:D106"/>
    <mergeCell ref="D107:D108"/>
    <mergeCell ref="B110:B123"/>
    <mergeCell ref="C110:C123"/>
    <mergeCell ref="D110:D115"/>
    <mergeCell ref="D116:D119"/>
    <mergeCell ref="D120:D123"/>
    <mergeCell ref="D71:D75"/>
    <mergeCell ref="D76:D80"/>
    <mergeCell ref="B82:B108"/>
    <mergeCell ref="C82:C10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10. PN RPJMN</vt:lpstr>
      <vt:lpstr>11. PN RPJMN_Prov-Kab-Kot</vt:lpstr>
      <vt:lpstr>12. Target RPJMN-RPJMD-Provinsi</vt:lpstr>
      <vt:lpstr>12. Target RPJMN-RPJMD-Kab-Kota</vt:lpstr>
      <vt:lpstr>13. Pemetaan Kebijakan</vt:lpstr>
      <vt:lpstr>14. Sasaran PN</vt:lpstr>
      <vt:lpstr>15. Evaluasi Pelaksanaan</vt:lpstr>
      <vt:lpstr>16. Isu Strategis</vt:lpstr>
      <vt:lpstr>21. PN RKP_Prov</vt:lpstr>
      <vt:lpstr>21. PN RKP_Kab</vt:lpstr>
      <vt:lpstr>21. PN RKP_Kota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zitasetya</dc:creator>
  <cp:lastModifiedBy>Hi</cp:lastModifiedBy>
  <dcterms:created xsi:type="dcterms:W3CDTF">2020-01-16T07:23:13Z</dcterms:created>
  <dcterms:modified xsi:type="dcterms:W3CDTF">2024-01-19T09:53:22Z</dcterms:modified>
</cp:coreProperties>
</file>