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xr:revisionPtr revIDLastSave="0" documentId="13_ncr:1_{3EAB832D-271E-447E-92B5-4732B4933D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4" r:id="rId1"/>
    <sheet name="좌표변환" sheetId="3" r:id="rId2"/>
    <sheet name="Sheet1" sheetId="1" r:id="rId3"/>
  </sheets>
  <definedNames>
    <definedName name="_xlnm._FilterDatabase" localSheetId="2" hidden="1">Sheet1!$A$1:$E$95</definedName>
    <definedName name="_xlnm._FilterDatabase" localSheetId="1" hidden="1">좌표변환!$B$5:$G$99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10" i="3" s="1"/>
  <c r="E4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E7" i="3" s="1"/>
  <c r="CN7" i="3"/>
  <c r="CO7" i="3"/>
  <c r="CP7" i="3"/>
  <c r="CQ7" i="3"/>
  <c r="CR7" i="3"/>
  <c r="CS7" i="3"/>
  <c r="CT7" i="3"/>
  <c r="CU7" i="3"/>
  <c r="CV7" i="3"/>
  <c r="CW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E8" i="3" s="1"/>
  <c r="CN8" i="3"/>
  <c r="CO8" i="3"/>
  <c r="CP8" i="3"/>
  <c r="CQ8" i="3"/>
  <c r="CR8" i="3"/>
  <c r="CS8" i="3"/>
  <c r="CT8" i="3"/>
  <c r="CU8" i="3"/>
  <c r="CV8" i="3"/>
  <c r="CW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E9" i="3" s="1"/>
  <c r="CN9" i="3"/>
  <c r="CO9" i="3"/>
  <c r="CP9" i="3"/>
  <c r="CQ9" i="3"/>
  <c r="CR9" i="3"/>
  <c r="CS9" i="3"/>
  <c r="CT9" i="3"/>
  <c r="CU9" i="3"/>
  <c r="CV9" i="3"/>
  <c r="CW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E11" i="3" s="1"/>
  <c r="CN11" i="3"/>
  <c r="CO11" i="3"/>
  <c r="CP11" i="3"/>
  <c r="CQ11" i="3"/>
  <c r="CR11" i="3"/>
  <c r="CS11" i="3"/>
  <c r="CT11" i="3"/>
  <c r="CU11" i="3"/>
  <c r="CV11" i="3"/>
  <c r="CW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E12" i="3" s="1"/>
  <c r="CN12" i="3"/>
  <c r="CO12" i="3"/>
  <c r="CP12" i="3"/>
  <c r="CQ12" i="3"/>
  <c r="CR12" i="3"/>
  <c r="CS12" i="3"/>
  <c r="CT12" i="3"/>
  <c r="CU12" i="3"/>
  <c r="CV12" i="3"/>
  <c r="CW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E14" i="3" s="1"/>
  <c r="CN14" i="3"/>
  <c r="CO14" i="3"/>
  <c r="CP14" i="3"/>
  <c r="CQ14" i="3"/>
  <c r="CR14" i="3"/>
  <c r="CS14" i="3"/>
  <c r="CT14" i="3"/>
  <c r="CU14" i="3"/>
  <c r="CV14" i="3"/>
  <c r="CW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E15" i="3" s="1"/>
  <c r="CN15" i="3"/>
  <c r="CO15" i="3"/>
  <c r="CP15" i="3"/>
  <c r="CQ15" i="3"/>
  <c r="CR15" i="3"/>
  <c r="CS15" i="3"/>
  <c r="CT15" i="3"/>
  <c r="CU15" i="3"/>
  <c r="CV15" i="3"/>
  <c r="CW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E16" i="3" s="1"/>
  <c r="CN16" i="3"/>
  <c r="CO16" i="3"/>
  <c r="CP16" i="3"/>
  <c r="CQ16" i="3"/>
  <c r="CR16" i="3"/>
  <c r="CS16" i="3"/>
  <c r="CT16" i="3"/>
  <c r="CU16" i="3"/>
  <c r="CV16" i="3"/>
  <c r="CW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E17" i="3" s="1"/>
  <c r="CN17" i="3"/>
  <c r="CO17" i="3"/>
  <c r="CP17" i="3"/>
  <c r="CQ17" i="3"/>
  <c r="CR17" i="3"/>
  <c r="CS17" i="3"/>
  <c r="CT17" i="3"/>
  <c r="CU17" i="3"/>
  <c r="CV17" i="3"/>
  <c r="CW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E19" i="3" s="1"/>
  <c r="CN19" i="3"/>
  <c r="CO19" i="3"/>
  <c r="CP19" i="3"/>
  <c r="CQ19" i="3"/>
  <c r="CR19" i="3"/>
  <c r="CS19" i="3"/>
  <c r="CT19" i="3"/>
  <c r="CU19" i="3"/>
  <c r="CV19" i="3"/>
  <c r="CW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E20" i="3" s="1"/>
  <c r="CN20" i="3"/>
  <c r="CO20" i="3"/>
  <c r="CP20" i="3"/>
  <c r="CQ20" i="3"/>
  <c r="CR20" i="3"/>
  <c r="CS20" i="3"/>
  <c r="CT20" i="3"/>
  <c r="CU20" i="3"/>
  <c r="CV20" i="3"/>
  <c r="CW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E22" i="3" s="1"/>
  <c r="CN22" i="3"/>
  <c r="CO22" i="3"/>
  <c r="CP22" i="3"/>
  <c r="CQ22" i="3"/>
  <c r="CR22" i="3"/>
  <c r="CS22" i="3"/>
  <c r="CT22" i="3"/>
  <c r="CU22" i="3"/>
  <c r="CV22" i="3"/>
  <c r="CW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E23" i="3" s="1"/>
  <c r="CN23" i="3"/>
  <c r="CO23" i="3"/>
  <c r="CP23" i="3"/>
  <c r="CQ23" i="3"/>
  <c r="CR23" i="3"/>
  <c r="CS23" i="3"/>
  <c r="CT23" i="3"/>
  <c r="CU23" i="3"/>
  <c r="CV23" i="3"/>
  <c r="CW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E24" i="3" s="1"/>
  <c r="CN24" i="3"/>
  <c r="CO24" i="3"/>
  <c r="CP24" i="3"/>
  <c r="CQ24" i="3"/>
  <c r="CR24" i="3"/>
  <c r="CS24" i="3"/>
  <c r="CT24" i="3"/>
  <c r="CU24" i="3"/>
  <c r="CV24" i="3"/>
  <c r="CW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E25" i="3" s="1"/>
  <c r="CN25" i="3"/>
  <c r="CO25" i="3"/>
  <c r="CP25" i="3"/>
  <c r="CQ25" i="3"/>
  <c r="CR25" i="3"/>
  <c r="CS25" i="3"/>
  <c r="CT25" i="3"/>
  <c r="CU25" i="3"/>
  <c r="CV25" i="3"/>
  <c r="CW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E27" i="3" s="1"/>
  <c r="CN27" i="3"/>
  <c r="CO27" i="3"/>
  <c r="CP27" i="3"/>
  <c r="CQ27" i="3"/>
  <c r="CR27" i="3"/>
  <c r="CS27" i="3"/>
  <c r="CT27" i="3"/>
  <c r="CU27" i="3"/>
  <c r="CV27" i="3"/>
  <c r="CW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E28" i="3" s="1"/>
  <c r="CN28" i="3"/>
  <c r="CO28" i="3"/>
  <c r="CP28" i="3"/>
  <c r="CQ28" i="3"/>
  <c r="CR28" i="3"/>
  <c r="CS28" i="3"/>
  <c r="CT28" i="3"/>
  <c r="CU28" i="3"/>
  <c r="CV28" i="3"/>
  <c r="CW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E30" i="3" s="1"/>
  <c r="CN30" i="3"/>
  <c r="CO30" i="3"/>
  <c r="CP30" i="3"/>
  <c r="CQ30" i="3"/>
  <c r="CR30" i="3"/>
  <c r="CS30" i="3"/>
  <c r="CT30" i="3"/>
  <c r="CU30" i="3"/>
  <c r="CV30" i="3"/>
  <c r="CW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E31" i="3" s="1"/>
  <c r="CN31" i="3"/>
  <c r="CO31" i="3"/>
  <c r="CP31" i="3"/>
  <c r="CQ31" i="3"/>
  <c r="CR31" i="3"/>
  <c r="CS31" i="3"/>
  <c r="CT31" i="3"/>
  <c r="CU31" i="3"/>
  <c r="CV31" i="3"/>
  <c r="CW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E32" i="3" s="1"/>
  <c r="CN32" i="3"/>
  <c r="CO32" i="3"/>
  <c r="CP32" i="3"/>
  <c r="CQ32" i="3"/>
  <c r="CR32" i="3"/>
  <c r="CS32" i="3"/>
  <c r="CT32" i="3"/>
  <c r="CU32" i="3"/>
  <c r="CV32" i="3"/>
  <c r="CW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E33" i="3" s="1"/>
  <c r="CN33" i="3"/>
  <c r="CO33" i="3"/>
  <c r="CP33" i="3"/>
  <c r="CQ33" i="3"/>
  <c r="CR33" i="3"/>
  <c r="CS33" i="3"/>
  <c r="CT33" i="3"/>
  <c r="CU33" i="3"/>
  <c r="CV33" i="3"/>
  <c r="CW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E35" i="3" s="1"/>
  <c r="CN35" i="3"/>
  <c r="CO35" i="3"/>
  <c r="CP35" i="3"/>
  <c r="CQ35" i="3"/>
  <c r="CR35" i="3"/>
  <c r="CS35" i="3"/>
  <c r="CT35" i="3"/>
  <c r="CU35" i="3"/>
  <c r="CV35" i="3"/>
  <c r="CW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E36" i="3" s="1"/>
  <c r="CN36" i="3"/>
  <c r="CO36" i="3"/>
  <c r="CP36" i="3"/>
  <c r="CQ36" i="3"/>
  <c r="CR36" i="3"/>
  <c r="CS36" i="3"/>
  <c r="CT36" i="3"/>
  <c r="CU36" i="3"/>
  <c r="CV36" i="3"/>
  <c r="CW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E38" i="3" s="1"/>
  <c r="CN38" i="3"/>
  <c r="CO38" i="3"/>
  <c r="CP38" i="3"/>
  <c r="CQ38" i="3"/>
  <c r="CR38" i="3"/>
  <c r="CS38" i="3"/>
  <c r="CT38" i="3"/>
  <c r="CU38" i="3"/>
  <c r="CV38" i="3"/>
  <c r="CW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E39" i="3" s="1"/>
  <c r="CN39" i="3"/>
  <c r="CO39" i="3"/>
  <c r="CP39" i="3"/>
  <c r="CQ39" i="3"/>
  <c r="CR39" i="3"/>
  <c r="CS39" i="3"/>
  <c r="CT39" i="3"/>
  <c r="CU39" i="3"/>
  <c r="CV39" i="3"/>
  <c r="CW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E40" i="3" s="1"/>
  <c r="CN40" i="3"/>
  <c r="CO40" i="3"/>
  <c r="CP40" i="3"/>
  <c r="CQ40" i="3"/>
  <c r="CR40" i="3"/>
  <c r="CS40" i="3"/>
  <c r="CT40" i="3"/>
  <c r="CU40" i="3"/>
  <c r="CV40" i="3"/>
  <c r="CW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E41" i="3" s="1"/>
  <c r="CN41" i="3"/>
  <c r="CO41" i="3"/>
  <c r="CP41" i="3"/>
  <c r="CQ41" i="3"/>
  <c r="CR41" i="3"/>
  <c r="CS41" i="3"/>
  <c r="CT41" i="3"/>
  <c r="CU41" i="3"/>
  <c r="CV41" i="3"/>
  <c r="CW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E43" i="3" s="1"/>
  <c r="CN43" i="3"/>
  <c r="CO43" i="3"/>
  <c r="CP43" i="3"/>
  <c r="CQ43" i="3"/>
  <c r="CR43" i="3"/>
  <c r="CS43" i="3"/>
  <c r="CT43" i="3"/>
  <c r="CU43" i="3"/>
  <c r="CV43" i="3"/>
  <c r="CW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E44" i="3" s="1"/>
  <c r="CN44" i="3"/>
  <c r="CO44" i="3"/>
  <c r="CP44" i="3"/>
  <c r="CQ44" i="3"/>
  <c r="CR44" i="3"/>
  <c r="CS44" i="3"/>
  <c r="CT44" i="3"/>
  <c r="CU44" i="3"/>
  <c r="CV44" i="3"/>
  <c r="CW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E46" i="3" s="1"/>
  <c r="CN46" i="3"/>
  <c r="CO46" i="3"/>
  <c r="CP46" i="3"/>
  <c r="CQ46" i="3"/>
  <c r="CR46" i="3"/>
  <c r="CS46" i="3"/>
  <c r="CT46" i="3"/>
  <c r="CU46" i="3"/>
  <c r="CV46" i="3"/>
  <c r="CW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E47" i="3" s="1"/>
  <c r="CN47" i="3"/>
  <c r="CO47" i="3"/>
  <c r="CP47" i="3"/>
  <c r="CQ47" i="3"/>
  <c r="CR47" i="3"/>
  <c r="CS47" i="3"/>
  <c r="CT47" i="3"/>
  <c r="CU47" i="3"/>
  <c r="CV47" i="3"/>
  <c r="CW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E48" i="3" s="1"/>
  <c r="CN48" i="3"/>
  <c r="CO48" i="3"/>
  <c r="CP48" i="3"/>
  <c r="CQ48" i="3"/>
  <c r="CR48" i="3"/>
  <c r="CS48" i="3"/>
  <c r="CT48" i="3"/>
  <c r="CU48" i="3"/>
  <c r="CV48" i="3"/>
  <c r="CW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E49" i="3" s="1"/>
  <c r="CN49" i="3"/>
  <c r="CO49" i="3"/>
  <c r="CP49" i="3"/>
  <c r="CQ49" i="3"/>
  <c r="CR49" i="3"/>
  <c r="CS49" i="3"/>
  <c r="CT49" i="3"/>
  <c r="CU49" i="3"/>
  <c r="CV49" i="3"/>
  <c r="CW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E51" i="3" s="1"/>
  <c r="CN51" i="3"/>
  <c r="CO51" i="3"/>
  <c r="CP51" i="3"/>
  <c r="CQ51" i="3"/>
  <c r="CR51" i="3"/>
  <c r="CS51" i="3"/>
  <c r="CT51" i="3"/>
  <c r="CU51" i="3"/>
  <c r="CV51" i="3"/>
  <c r="CW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E52" i="3" s="1"/>
  <c r="CN52" i="3"/>
  <c r="CO52" i="3"/>
  <c r="CP52" i="3"/>
  <c r="CQ52" i="3"/>
  <c r="CR52" i="3"/>
  <c r="CS52" i="3"/>
  <c r="CT52" i="3"/>
  <c r="CU52" i="3"/>
  <c r="CV52" i="3"/>
  <c r="CW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E54" i="3" s="1"/>
  <c r="CN54" i="3"/>
  <c r="CO54" i="3"/>
  <c r="CP54" i="3"/>
  <c r="CQ54" i="3"/>
  <c r="CR54" i="3"/>
  <c r="CS54" i="3"/>
  <c r="CT54" i="3"/>
  <c r="CU54" i="3"/>
  <c r="CV54" i="3"/>
  <c r="CW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E55" i="3" s="1"/>
  <c r="CN55" i="3"/>
  <c r="CO55" i="3"/>
  <c r="CP55" i="3"/>
  <c r="CQ55" i="3"/>
  <c r="CR55" i="3"/>
  <c r="CS55" i="3"/>
  <c r="CT55" i="3"/>
  <c r="CU55" i="3"/>
  <c r="CV55" i="3"/>
  <c r="CW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E56" i="3" s="1"/>
  <c r="CN56" i="3"/>
  <c r="CO56" i="3"/>
  <c r="CP56" i="3"/>
  <c r="CQ56" i="3"/>
  <c r="CR56" i="3"/>
  <c r="CS56" i="3"/>
  <c r="CT56" i="3"/>
  <c r="CU56" i="3"/>
  <c r="CV56" i="3"/>
  <c r="CW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E57" i="3" s="1"/>
  <c r="CN57" i="3"/>
  <c r="CO57" i="3"/>
  <c r="CP57" i="3"/>
  <c r="CQ57" i="3"/>
  <c r="CR57" i="3"/>
  <c r="CS57" i="3"/>
  <c r="CT57" i="3"/>
  <c r="CU57" i="3"/>
  <c r="CV57" i="3"/>
  <c r="CW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E59" i="3" s="1"/>
  <c r="CN59" i="3"/>
  <c r="CO59" i="3"/>
  <c r="CP59" i="3"/>
  <c r="CQ59" i="3"/>
  <c r="CR59" i="3"/>
  <c r="CS59" i="3"/>
  <c r="CT59" i="3"/>
  <c r="CU59" i="3"/>
  <c r="CV59" i="3"/>
  <c r="CW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E60" i="3" s="1"/>
  <c r="CN60" i="3"/>
  <c r="CO60" i="3"/>
  <c r="CP60" i="3"/>
  <c r="CQ60" i="3"/>
  <c r="CR60" i="3"/>
  <c r="CS60" i="3"/>
  <c r="CT60" i="3"/>
  <c r="CU60" i="3"/>
  <c r="CV60" i="3"/>
  <c r="CW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E62" i="3" s="1"/>
  <c r="CN62" i="3"/>
  <c r="CO62" i="3"/>
  <c r="CP62" i="3"/>
  <c r="CQ62" i="3"/>
  <c r="CR62" i="3"/>
  <c r="CS62" i="3"/>
  <c r="CT62" i="3"/>
  <c r="CU62" i="3"/>
  <c r="CV62" i="3"/>
  <c r="CW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E63" i="3" s="1"/>
  <c r="CN63" i="3"/>
  <c r="CO63" i="3"/>
  <c r="CP63" i="3"/>
  <c r="CQ63" i="3"/>
  <c r="CR63" i="3"/>
  <c r="CS63" i="3"/>
  <c r="CT63" i="3"/>
  <c r="CU63" i="3"/>
  <c r="CV63" i="3"/>
  <c r="CW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E64" i="3" s="1"/>
  <c r="CN64" i="3"/>
  <c r="CO64" i="3"/>
  <c r="CP64" i="3"/>
  <c r="CQ64" i="3"/>
  <c r="CR64" i="3"/>
  <c r="CS64" i="3"/>
  <c r="CT64" i="3"/>
  <c r="CU64" i="3"/>
  <c r="CV64" i="3"/>
  <c r="CW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E65" i="3" s="1"/>
  <c r="CN65" i="3"/>
  <c r="CO65" i="3"/>
  <c r="CP65" i="3"/>
  <c r="CQ65" i="3"/>
  <c r="CR65" i="3"/>
  <c r="CS65" i="3"/>
  <c r="CT65" i="3"/>
  <c r="CU65" i="3"/>
  <c r="CV65" i="3"/>
  <c r="CW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E67" i="3" s="1"/>
  <c r="CN67" i="3"/>
  <c r="CO67" i="3"/>
  <c r="CP67" i="3"/>
  <c r="CQ67" i="3"/>
  <c r="CR67" i="3"/>
  <c r="CS67" i="3"/>
  <c r="CT67" i="3"/>
  <c r="CU67" i="3"/>
  <c r="CV67" i="3"/>
  <c r="CW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E68" i="3" s="1"/>
  <c r="CN68" i="3"/>
  <c r="CO68" i="3"/>
  <c r="CP68" i="3"/>
  <c r="CQ68" i="3"/>
  <c r="CR68" i="3"/>
  <c r="CS68" i="3"/>
  <c r="CT68" i="3"/>
  <c r="CU68" i="3"/>
  <c r="CV68" i="3"/>
  <c r="CW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E70" i="3" s="1"/>
  <c r="CN70" i="3"/>
  <c r="CO70" i="3"/>
  <c r="CP70" i="3"/>
  <c r="CQ70" i="3"/>
  <c r="CR70" i="3"/>
  <c r="CS70" i="3"/>
  <c r="CT70" i="3"/>
  <c r="CU70" i="3"/>
  <c r="CV70" i="3"/>
  <c r="CW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E71" i="3" s="1"/>
  <c r="CN71" i="3"/>
  <c r="CO71" i="3"/>
  <c r="CP71" i="3"/>
  <c r="CQ71" i="3"/>
  <c r="CR71" i="3"/>
  <c r="CS71" i="3"/>
  <c r="CT71" i="3"/>
  <c r="CU71" i="3"/>
  <c r="CV71" i="3"/>
  <c r="CW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E72" i="3" s="1"/>
  <c r="CN72" i="3"/>
  <c r="CO72" i="3"/>
  <c r="CP72" i="3"/>
  <c r="CQ72" i="3"/>
  <c r="CR72" i="3"/>
  <c r="CS72" i="3"/>
  <c r="CT72" i="3"/>
  <c r="CU72" i="3"/>
  <c r="CV72" i="3"/>
  <c r="CW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E73" i="3" s="1"/>
  <c r="CN73" i="3"/>
  <c r="CO73" i="3"/>
  <c r="CP73" i="3"/>
  <c r="CQ73" i="3"/>
  <c r="CR73" i="3"/>
  <c r="CS73" i="3"/>
  <c r="CT73" i="3"/>
  <c r="CU73" i="3"/>
  <c r="CV73" i="3"/>
  <c r="CW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E75" i="3" s="1"/>
  <c r="CN75" i="3"/>
  <c r="CO75" i="3"/>
  <c r="CP75" i="3"/>
  <c r="CQ75" i="3"/>
  <c r="CR75" i="3"/>
  <c r="CS75" i="3"/>
  <c r="CT75" i="3"/>
  <c r="CU75" i="3"/>
  <c r="CV75" i="3"/>
  <c r="CW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E76" i="3" s="1"/>
  <c r="CN76" i="3"/>
  <c r="CO76" i="3"/>
  <c r="CP76" i="3"/>
  <c r="CQ76" i="3"/>
  <c r="CR76" i="3"/>
  <c r="CS76" i="3"/>
  <c r="CT76" i="3"/>
  <c r="CU76" i="3"/>
  <c r="CV76" i="3"/>
  <c r="CW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E78" i="3" s="1"/>
  <c r="CN78" i="3"/>
  <c r="CO78" i="3"/>
  <c r="CP78" i="3"/>
  <c r="CQ78" i="3"/>
  <c r="CR78" i="3"/>
  <c r="CS78" i="3"/>
  <c r="CT78" i="3"/>
  <c r="CU78" i="3"/>
  <c r="CV78" i="3"/>
  <c r="CW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E79" i="3" s="1"/>
  <c r="CN79" i="3"/>
  <c r="CO79" i="3"/>
  <c r="CP79" i="3"/>
  <c r="CQ79" i="3"/>
  <c r="CR79" i="3"/>
  <c r="CS79" i="3"/>
  <c r="CT79" i="3"/>
  <c r="CU79" i="3"/>
  <c r="CV79" i="3"/>
  <c r="CW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E80" i="3" s="1"/>
  <c r="CN80" i="3"/>
  <c r="CO80" i="3"/>
  <c r="CP80" i="3"/>
  <c r="CQ80" i="3"/>
  <c r="CR80" i="3"/>
  <c r="CS80" i="3"/>
  <c r="CT80" i="3"/>
  <c r="CU80" i="3"/>
  <c r="CV80" i="3"/>
  <c r="CW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E81" i="3" s="1"/>
  <c r="CN81" i="3"/>
  <c r="CO81" i="3"/>
  <c r="CP81" i="3"/>
  <c r="CQ81" i="3"/>
  <c r="CR81" i="3"/>
  <c r="CS81" i="3"/>
  <c r="CT81" i="3"/>
  <c r="CU81" i="3"/>
  <c r="CV81" i="3"/>
  <c r="CW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E83" i="3" s="1"/>
  <c r="CN83" i="3"/>
  <c r="CO83" i="3"/>
  <c r="CP83" i="3"/>
  <c r="CQ83" i="3"/>
  <c r="CR83" i="3"/>
  <c r="CS83" i="3"/>
  <c r="CT83" i="3"/>
  <c r="CU83" i="3"/>
  <c r="CV83" i="3"/>
  <c r="CW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E84" i="3" s="1"/>
  <c r="CN84" i="3"/>
  <c r="CO84" i="3"/>
  <c r="CP84" i="3"/>
  <c r="CQ84" i="3"/>
  <c r="CR84" i="3"/>
  <c r="CS84" i="3"/>
  <c r="CT84" i="3"/>
  <c r="CU84" i="3"/>
  <c r="CV84" i="3"/>
  <c r="CW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E86" i="3" s="1"/>
  <c r="CN86" i="3"/>
  <c r="CO86" i="3"/>
  <c r="CP86" i="3"/>
  <c r="CQ86" i="3"/>
  <c r="CR86" i="3"/>
  <c r="CS86" i="3"/>
  <c r="CT86" i="3"/>
  <c r="CU86" i="3"/>
  <c r="CV86" i="3"/>
  <c r="CW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E87" i="3" s="1"/>
  <c r="CN87" i="3"/>
  <c r="CO87" i="3"/>
  <c r="CP87" i="3"/>
  <c r="CQ87" i="3"/>
  <c r="CR87" i="3"/>
  <c r="CS87" i="3"/>
  <c r="CT87" i="3"/>
  <c r="CU87" i="3"/>
  <c r="CV87" i="3"/>
  <c r="CW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E88" i="3" s="1"/>
  <c r="CN88" i="3"/>
  <c r="CO88" i="3"/>
  <c r="CP88" i="3"/>
  <c r="CQ88" i="3"/>
  <c r="CR88" i="3"/>
  <c r="CS88" i="3"/>
  <c r="CT88" i="3"/>
  <c r="CU88" i="3"/>
  <c r="CV88" i="3"/>
  <c r="CW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E89" i="3" s="1"/>
  <c r="CN89" i="3"/>
  <c r="CO89" i="3"/>
  <c r="CP89" i="3"/>
  <c r="CQ89" i="3"/>
  <c r="CR89" i="3"/>
  <c r="CS89" i="3"/>
  <c r="CT89" i="3"/>
  <c r="CU89" i="3"/>
  <c r="CV89" i="3"/>
  <c r="CW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E91" i="3" s="1"/>
  <c r="CN91" i="3"/>
  <c r="CO91" i="3"/>
  <c r="CP91" i="3"/>
  <c r="CQ91" i="3"/>
  <c r="CR91" i="3"/>
  <c r="CS91" i="3"/>
  <c r="CT91" i="3"/>
  <c r="CU91" i="3"/>
  <c r="CV91" i="3"/>
  <c r="CW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E92" i="3" s="1"/>
  <c r="CN92" i="3"/>
  <c r="CO92" i="3"/>
  <c r="CP92" i="3"/>
  <c r="CQ92" i="3"/>
  <c r="CR92" i="3"/>
  <c r="CS92" i="3"/>
  <c r="CT92" i="3"/>
  <c r="CU92" i="3"/>
  <c r="CV92" i="3"/>
  <c r="CW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E94" i="3" s="1"/>
  <c r="CN94" i="3"/>
  <c r="CO94" i="3"/>
  <c r="CP94" i="3"/>
  <c r="CQ94" i="3"/>
  <c r="CR94" i="3"/>
  <c r="CS94" i="3"/>
  <c r="CT94" i="3"/>
  <c r="CU94" i="3"/>
  <c r="CV94" i="3"/>
  <c r="CW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E95" i="3" s="1"/>
  <c r="CN95" i="3"/>
  <c r="CO95" i="3"/>
  <c r="CP95" i="3"/>
  <c r="CQ95" i="3"/>
  <c r="CR95" i="3"/>
  <c r="CS95" i="3"/>
  <c r="CT95" i="3"/>
  <c r="CU95" i="3"/>
  <c r="CV95" i="3"/>
  <c r="CW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E96" i="3" s="1"/>
  <c r="CN96" i="3"/>
  <c r="CO96" i="3"/>
  <c r="CP96" i="3"/>
  <c r="CQ96" i="3"/>
  <c r="CR96" i="3"/>
  <c r="CS96" i="3"/>
  <c r="CT96" i="3"/>
  <c r="CU96" i="3"/>
  <c r="CV96" i="3"/>
  <c r="CW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E97" i="3" s="1"/>
  <c r="CN97" i="3"/>
  <c r="CO97" i="3"/>
  <c r="CP97" i="3"/>
  <c r="CQ97" i="3"/>
  <c r="CR97" i="3"/>
  <c r="CS97" i="3"/>
  <c r="CT97" i="3"/>
  <c r="CU97" i="3"/>
  <c r="CV97" i="3"/>
  <c r="CW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E99" i="3" s="1"/>
  <c r="CN99" i="3"/>
  <c r="CO99" i="3"/>
  <c r="CP99" i="3"/>
  <c r="CQ99" i="3"/>
  <c r="CR99" i="3"/>
  <c r="CS99" i="3"/>
  <c r="CT99" i="3"/>
  <c r="CU99" i="3"/>
  <c r="CV99" i="3"/>
  <c r="CW99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E6" i="3" s="1"/>
  <c r="CN6" i="3"/>
  <c r="CO6" i="3"/>
  <c r="CP6" i="3"/>
  <c r="CQ6" i="3"/>
  <c r="CR6" i="3"/>
  <c r="CS6" i="3"/>
  <c r="CT6" i="3"/>
  <c r="CU6" i="3"/>
  <c r="CV6" i="3"/>
  <c r="CW6" i="3"/>
  <c r="E3" i="3"/>
  <c r="H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E93" i="3" l="1"/>
  <c r="E85" i="3"/>
  <c r="E77" i="3"/>
  <c r="E69" i="3"/>
  <c r="E61" i="3"/>
  <c r="E53" i="3"/>
  <c r="E45" i="3"/>
  <c r="E37" i="3"/>
  <c r="E29" i="3"/>
  <c r="E21" i="3"/>
  <c r="E13" i="3"/>
  <c r="P28" i="4"/>
  <c r="E98" i="3"/>
  <c r="E90" i="3"/>
  <c r="E82" i="3"/>
  <c r="E74" i="3"/>
  <c r="E66" i="3"/>
  <c r="E58" i="3"/>
  <c r="E50" i="3"/>
  <c r="E42" i="3"/>
  <c r="E34" i="3"/>
  <c r="E26" i="3"/>
  <c r="E18" i="3"/>
  <c r="G3" i="4"/>
  <c r="G11" i="4"/>
  <c r="M3" i="4"/>
  <c r="M11" i="4"/>
  <c r="P3" i="4"/>
  <c r="P11" i="4"/>
  <c r="J14" i="4"/>
  <c r="J6" i="4"/>
  <c r="G31" i="4"/>
  <c r="G23" i="4"/>
  <c r="J27" i="4"/>
  <c r="J35" i="4"/>
  <c r="M28" i="4"/>
  <c r="P21" i="4"/>
  <c r="P29" i="4"/>
  <c r="Q29" i="4" s="1"/>
  <c r="G18" i="4"/>
  <c r="G10" i="4"/>
  <c r="H11" i="4" s="1"/>
  <c r="M4" i="4"/>
  <c r="M12" i="4"/>
  <c r="P4" i="4"/>
  <c r="P12" i="4"/>
  <c r="J13" i="4"/>
  <c r="J5" i="4"/>
  <c r="G30" i="4"/>
  <c r="G22" i="4"/>
  <c r="H23" i="4" s="1"/>
  <c r="J28" i="4"/>
  <c r="M21" i="4"/>
  <c r="M29" i="4"/>
  <c r="P22" i="4"/>
  <c r="P30" i="4"/>
  <c r="G17" i="4"/>
  <c r="G9" i="4"/>
  <c r="M5" i="4"/>
  <c r="N5" i="4" s="1"/>
  <c r="M13" i="4"/>
  <c r="P5" i="4"/>
  <c r="P13" i="4"/>
  <c r="J12" i="4"/>
  <c r="J4" i="4"/>
  <c r="G29" i="4"/>
  <c r="J21" i="4"/>
  <c r="J29" i="4"/>
  <c r="K29" i="4" s="1"/>
  <c r="M22" i="4"/>
  <c r="M30" i="4"/>
  <c r="P23" i="4"/>
  <c r="P31" i="4"/>
  <c r="G16" i="4"/>
  <c r="G8" i="4"/>
  <c r="M6" i="4"/>
  <c r="M14" i="4"/>
  <c r="N14" i="4" s="1"/>
  <c r="P6" i="4"/>
  <c r="P14" i="4"/>
  <c r="J3" i="4"/>
  <c r="J11" i="4"/>
  <c r="G21" i="4"/>
  <c r="G28" i="4"/>
  <c r="J22" i="4"/>
  <c r="K22" i="4" s="1"/>
  <c r="J30" i="4"/>
  <c r="K30" i="4" s="1"/>
  <c r="M23" i="4"/>
  <c r="M31" i="4"/>
  <c r="P24" i="4"/>
  <c r="P32" i="4"/>
  <c r="G15" i="4"/>
  <c r="G7" i="4"/>
  <c r="M7" i="4"/>
  <c r="N7" i="4" s="1"/>
  <c r="M15" i="4"/>
  <c r="N15" i="4" s="1"/>
  <c r="P7" i="4"/>
  <c r="Q7" i="4" s="1"/>
  <c r="P15" i="4"/>
  <c r="Q15" i="4" s="1"/>
  <c r="J18" i="4"/>
  <c r="J10" i="4"/>
  <c r="G35" i="4"/>
  <c r="G27" i="4"/>
  <c r="J23" i="4"/>
  <c r="K23" i="4" s="1"/>
  <c r="J31" i="4"/>
  <c r="K31" i="4" s="1"/>
  <c r="M24" i="4"/>
  <c r="M32" i="4"/>
  <c r="P25" i="4"/>
  <c r="P33" i="4"/>
  <c r="G14" i="4"/>
  <c r="G6" i="4"/>
  <c r="M8" i="4"/>
  <c r="N8" i="4" s="1"/>
  <c r="M16" i="4"/>
  <c r="P8" i="4"/>
  <c r="P16" i="4"/>
  <c r="J17" i="4"/>
  <c r="J9" i="4"/>
  <c r="G34" i="4"/>
  <c r="G26" i="4"/>
  <c r="J24" i="4"/>
  <c r="K24" i="4" s="1"/>
  <c r="J32" i="4"/>
  <c r="K32" i="4" s="1"/>
  <c r="M25" i="4"/>
  <c r="N25" i="4" s="1"/>
  <c r="M33" i="4"/>
  <c r="N33" i="4" s="1"/>
  <c r="P26" i="4"/>
  <c r="P34" i="4"/>
  <c r="G13" i="4"/>
  <c r="H14" i="4" s="1"/>
  <c r="G5" i="4"/>
  <c r="M9" i="4"/>
  <c r="N9" i="4" s="1"/>
  <c r="M17" i="4"/>
  <c r="N17" i="4" s="1"/>
  <c r="P9" i="4"/>
  <c r="Q9" i="4" s="1"/>
  <c r="P17" i="4"/>
  <c r="J16" i="4"/>
  <c r="J8" i="4"/>
  <c r="G33" i="4"/>
  <c r="G25" i="4"/>
  <c r="J25" i="4"/>
  <c r="K25" i="4" s="1"/>
  <c r="J33" i="4"/>
  <c r="K33" i="4" s="1"/>
  <c r="M26" i="4"/>
  <c r="M34" i="4"/>
  <c r="P27" i="4"/>
  <c r="Q28" i="4" s="1"/>
  <c r="P35" i="4"/>
  <c r="G12" i="4"/>
  <c r="H13" i="4" s="1"/>
  <c r="G4" i="4"/>
  <c r="M10" i="4"/>
  <c r="N10" i="4" s="1"/>
  <c r="M18" i="4"/>
  <c r="N18" i="4" s="1"/>
  <c r="P10" i="4"/>
  <c r="P18" i="4"/>
  <c r="J15" i="4"/>
  <c r="J7" i="4"/>
  <c r="G32" i="4"/>
  <c r="G24" i="4"/>
  <c r="J26" i="4"/>
  <c r="K26" i="4" s="1"/>
  <c r="J34" i="4"/>
  <c r="K34" i="4" s="1"/>
  <c r="M27" i="4"/>
  <c r="M35" i="4"/>
  <c r="N27" i="4"/>
  <c r="K28" i="4"/>
  <c r="Q22" i="4"/>
  <c r="Q30" i="4"/>
  <c r="Q10" i="4"/>
  <c r="Q18" i="4"/>
  <c r="N23" i="4"/>
  <c r="N31" i="4"/>
  <c r="Q24" i="4"/>
  <c r="Q32" i="4"/>
  <c r="H35" i="4"/>
  <c r="H28" i="4"/>
  <c r="N35" i="4"/>
  <c r="N4" i="4"/>
  <c r="N12" i="4"/>
  <c r="N29" i="4"/>
  <c r="Q26" i="4"/>
  <c r="Q34" i="4"/>
  <c r="N13" i="4"/>
  <c r="Q5" i="4"/>
  <c r="Q13" i="4"/>
  <c r="H12" i="4"/>
  <c r="H15" i="4"/>
  <c r="N16" i="4"/>
  <c r="Q8" i="4"/>
  <c r="Q16" i="4"/>
  <c r="H27" i="4"/>
  <c r="Q17" i="4"/>
  <c r="H29" i="4"/>
  <c r="N26" i="4"/>
  <c r="N34" i="4"/>
  <c r="Q23" i="4"/>
  <c r="Q31" i="4"/>
  <c r="Q25" i="4"/>
  <c r="Q33" i="4"/>
  <c r="Q27" i="4"/>
  <c r="Q35" i="4"/>
  <c r="N22" i="4"/>
  <c r="N30" i="4"/>
  <c r="N24" i="4"/>
  <c r="N32" i="4"/>
  <c r="Q11" i="4"/>
  <c r="Q4" i="4"/>
  <c r="Q12" i="4"/>
  <c r="Q6" i="4"/>
  <c r="Q14" i="4"/>
  <c r="K5" i="4"/>
  <c r="H16" i="4"/>
  <c r="H8" i="4"/>
  <c r="K4" i="4"/>
  <c r="H17" i="4"/>
  <c r="CQ5" i="3"/>
  <c r="CI5" i="3"/>
  <c r="CA5" i="3"/>
  <c r="AU5" i="3"/>
  <c r="BK5" i="3"/>
  <c r="CS5" i="3"/>
  <c r="CK5" i="3"/>
  <c r="CC5" i="3"/>
  <c r="BU5" i="3"/>
  <c r="BM5" i="3"/>
  <c r="BE5" i="3"/>
  <c r="AW5" i="3"/>
  <c r="AO5" i="3"/>
  <c r="AG5" i="3"/>
  <c r="Y5" i="3"/>
  <c r="Q5" i="3"/>
  <c r="BC5" i="3"/>
  <c r="CR5" i="3"/>
  <c r="CJ5" i="3"/>
  <c r="CB5" i="3"/>
  <c r="BT5" i="3"/>
  <c r="BL5" i="3"/>
  <c r="BD5" i="3"/>
  <c r="AV5" i="3"/>
  <c r="AN5" i="3"/>
  <c r="AF5" i="3"/>
  <c r="X5" i="3"/>
  <c r="P5" i="3"/>
  <c r="W5" i="3"/>
  <c r="O5" i="3"/>
  <c r="H5" i="3"/>
  <c r="CP5" i="3"/>
  <c r="CH5" i="3"/>
  <c r="BZ5" i="3"/>
  <c r="BR5" i="3"/>
  <c r="BJ5" i="3"/>
  <c r="BB5" i="3"/>
  <c r="AT5" i="3"/>
  <c r="AL5" i="3"/>
  <c r="AD5" i="3"/>
  <c r="V5" i="3"/>
  <c r="N5" i="3"/>
  <c r="AM5" i="3"/>
  <c r="CW5" i="3"/>
  <c r="CG5" i="3"/>
  <c r="BQ5" i="3"/>
  <c r="BI5" i="3"/>
  <c r="BA5" i="3"/>
  <c r="AS5" i="3"/>
  <c r="AK5" i="3"/>
  <c r="AC5" i="3"/>
  <c r="U5" i="3"/>
  <c r="M5" i="3"/>
  <c r="BS5" i="3"/>
  <c r="CO5" i="3"/>
  <c r="BY5" i="3"/>
  <c r="CV5" i="3"/>
  <c r="CN5" i="3"/>
  <c r="CF5" i="3"/>
  <c r="BX5" i="3"/>
  <c r="BP5" i="3"/>
  <c r="BH5" i="3"/>
  <c r="AZ5" i="3"/>
  <c r="AR5" i="3"/>
  <c r="AJ5" i="3"/>
  <c r="AB5" i="3"/>
  <c r="T5" i="3"/>
  <c r="L5" i="3"/>
  <c r="AE5" i="3"/>
  <c r="CU5" i="3"/>
  <c r="CM5" i="3"/>
  <c r="CE5" i="3"/>
  <c r="BW5" i="3"/>
  <c r="BO5" i="3"/>
  <c r="BG5" i="3"/>
  <c r="AY5" i="3"/>
  <c r="AQ5" i="3"/>
  <c r="AI5" i="3"/>
  <c r="AA5" i="3"/>
  <c r="S5" i="3"/>
  <c r="K5" i="3"/>
  <c r="I5" i="3"/>
  <c r="CD5" i="3"/>
  <c r="AX5" i="3"/>
  <c r="CT5" i="3"/>
  <c r="CL5" i="3"/>
  <c r="BV5" i="3"/>
  <c r="BN5" i="3"/>
  <c r="BF5" i="3"/>
  <c r="AP5" i="3"/>
  <c r="AH5" i="3"/>
  <c r="Z5" i="3"/>
  <c r="R5" i="3"/>
  <c r="J5" i="3"/>
  <c r="C5" i="4" l="1"/>
  <c r="C7" i="4"/>
  <c r="C8" i="4"/>
  <c r="C9" i="4"/>
  <c r="C6" i="4"/>
  <c r="H4" i="4"/>
  <c r="N6" i="4"/>
  <c r="H30" i="4"/>
  <c r="H18" i="4"/>
  <c r="K6" i="4"/>
  <c r="H6" i="4"/>
  <c r="H25" i="4"/>
  <c r="H5" i="4"/>
  <c r="H26" i="4"/>
  <c r="H7" i="4"/>
  <c r="H33" i="4"/>
  <c r="H34" i="4"/>
  <c r="H22" i="4"/>
  <c r="N28" i="4"/>
  <c r="N20" i="4" s="1"/>
  <c r="N11" i="4"/>
  <c r="N2" i="4" s="1"/>
  <c r="H31" i="4"/>
  <c r="K35" i="4"/>
  <c r="K27" i="4"/>
  <c r="H9" i="4"/>
  <c r="H24" i="4"/>
  <c r="H10" i="4"/>
  <c r="H32" i="4"/>
  <c r="Q2" i="4"/>
  <c r="Q20" i="4"/>
  <c r="K7" i="4"/>
  <c r="K8" i="4"/>
  <c r="H2" i="4" l="1"/>
  <c r="K20" i="4"/>
  <c r="H20" i="4"/>
  <c r="K9" i="4"/>
  <c r="D5" i="4" l="1"/>
  <c r="D6" i="4"/>
  <c r="D7" i="4"/>
  <c r="D8" i="4"/>
  <c r="D9" i="4"/>
  <c r="K10" i="4"/>
  <c r="K11" i="4" l="1"/>
  <c r="K12" i="4" l="1"/>
  <c r="K13" i="4" l="1"/>
  <c r="D2" i="3"/>
  <c r="K14" i="4" l="1"/>
  <c r="K15" i="4" l="1"/>
  <c r="K16" i="4" l="1"/>
  <c r="K17" i="4" l="1"/>
  <c r="K18" i="4" l="1"/>
  <c r="K2" i="4" l="1"/>
</calcChain>
</file>

<file path=xl/sharedStrings.xml><?xml version="1.0" encoding="utf-8"?>
<sst xmlns="http://schemas.openxmlformats.org/spreadsheetml/2006/main" count="1253" uniqueCount="396">
  <si>
    <t>점포코드</t>
  </si>
  <si>
    <t>도로명</t>
  </si>
  <si>
    <t>위도</t>
  </si>
  <si>
    <t>경도</t>
  </si>
  <si>
    <t>GS25주월내안애점</t>
  </si>
  <si>
    <t>GS25화순공간점</t>
  </si>
  <si>
    <t>GS25화순동면점</t>
  </si>
  <si>
    <t>GS25화순중앙점</t>
  </si>
  <si>
    <t>GS25송암공단점</t>
  </si>
  <si>
    <t>GS25백운중앙점</t>
  </si>
  <si>
    <t>GS25봉선라인점</t>
  </si>
  <si>
    <t>GS25대불공단점</t>
  </si>
  <si>
    <t>GS25영암학산점</t>
  </si>
  <si>
    <t>GS25영암삼호점</t>
  </si>
  <si>
    <t>GS25영암무등점</t>
  </si>
  <si>
    <t>GS25세한대학점</t>
  </si>
  <si>
    <t>GS25영암역리점</t>
  </si>
  <si>
    <t>GS25영암시종점</t>
  </si>
  <si>
    <t>GS25봉선태산점</t>
  </si>
  <si>
    <t>GS25봉선플러스점</t>
  </si>
  <si>
    <t>GS25광주대성점</t>
  </si>
  <si>
    <t>GS25주월덕산점</t>
  </si>
  <si>
    <t>GS25진월한신점</t>
  </si>
  <si>
    <t>GS25주월호반점</t>
  </si>
  <si>
    <t>GS25광주노대점</t>
  </si>
  <si>
    <t>GS25광주기독병원점</t>
  </si>
  <si>
    <t>GS25대촌오네뜨점</t>
  </si>
  <si>
    <t>GS25광주유보라점</t>
  </si>
  <si>
    <t>GS25건산주공점</t>
  </si>
  <si>
    <t>GS25장흥코아루점</t>
  </si>
  <si>
    <t>GS25장흥병원점</t>
  </si>
  <si>
    <t>GS25뉴장흥고점</t>
  </si>
  <si>
    <t>GS25송하삼익점</t>
  </si>
  <si>
    <t>GS25봉선삼익점</t>
  </si>
  <si>
    <t>GS25송원대학교점</t>
  </si>
  <si>
    <t>GS25광주남구청점</t>
  </si>
  <si>
    <t>GS25월산중앙점</t>
  </si>
  <si>
    <t>GS25진월광복마을점</t>
  </si>
  <si>
    <t>GS25효천행복점</t>
  </si>
  <si>
    <t>GS25월산라인점</t>
  </si>
  <si>
    <t>GS25강진마량점</t>
  </si>
  <si>
    <t>GS25강진중흥점</t>
  </si>
  <si>
    <t>GS25강진서성점</t>
  </si>
  <si>
    <t>GS25강진칠량점</t>
  </si>
  <si>
    <t>GS25강진후레쉬점</t>
  </si>
  <si>
    <t>GS25강진스타점</t>
  </si>
  <si>
    <t>GS25월산타운점</t>
  </si>
  <si>
    <t>GS25진월삼익점</t>
  </si>
  <si>
    <t>GS25봉선중앙점</t>
  </si>
  <si>
    <t>GS25양림주공점</t>
  </si>
  <si>
    <t>GS25장흥관산점</t>
  </si>
  <si>
    <t>GS25장흥용산점</t>
  </si>
  <si>
    <t>GS25보성센트럴점</t>
  </si>
  <si>
    <t>GS25보성해그린점</t>
  </si>
  <si>
    <t>GS25보성군청점</t>
  </si>
  <si>
    <t>GS25보성조성점</t>
  </si>
  <si>
    <t>GS25벌교장좌점</t>
  </si>
  <si>
    <t>GS25장흥대덕점</t>
  </si>
  <si>
    <t>GS25장흥회진점</t>
  </si>
  <si>
    <t>GS25백운사랑점</t>
  </si>
  <si>
    <t>GS25봉선포스코점</t>
  </si>
  <si>
    <t>GS25주월에이스점</t>
  </si>
  <si>
    <t>GS25HR아팰리스점</t>
  </si>
  <si>
    <t>GS25주월클래스점</t>
  </si>
  <si>
    <t>GS25봉선오네뜨점</t>
  </si>
  <si>
    <t>GS25백운헤리시티점</t>
  </si>
  <si>
    <t>GS25삼호LH점</t>
  </si>
  <si>
    <t>GS25삼호중앙점</t>
  </si>
  <si>
    <t>GS25삼호현대점</t>
  </si>
  <si>
    <t>GS25목포3함대점</t>
  </si>
  <si>
    <t>GS25영암중앙점</t>
  </si>
  <si>
    <t>GS25삼호퀸스빌점</t>
  </si>
  <si>
    <t>GS25삼호중흥점</t>
  </si>
  <si>
    <t>GS25신북GS점</t>
  </si>
  <si>
    <t>GS25광주천변로점</t>
  </si>
  <si>
    <t>GS25화순칠충로점</t>
  </si>
  <si>
    <t>GS25화순광덕점</t>
  </si>
  <si>
    <t>GS25화순대광점</t>
  </si>
  <si>
    <t>GS25광주대기숙사위성점</t>
  </si>
  <si>
    <t>GS25광주대기숙사점</t>
  </si>
  <si>
    <t>GS25화순산이고운점</t>
  </si>
  <si>
    <t>GS25광주대학생회관점</t>
  </si>
  <si>
    <t>GS25화순사랑점</t>
  </si>
  <si>
    <t>GS25광주대호심관점</t>
  </si>
  <si>
    <t>GS25광주대정문점</t>
  </si>
  <si>
    <t>GS25백운주공점</t>
  </si>
  <si>
    <t>GS25광주신우점</t>
  </si>
  <si>
    <t>GS25서동예다음점</t>
  </si>
  <si>
    <t>GS25사직스카이점</t>
  </si>
  <si>
    <t>GS25진월하늘점</t>
  </si>
  <si>
    <t>GS25방림모아점</t>
  </si>
  <si>
    <t>GS25봉선무등3차점</t>
  </si>
  <si>
    <t>GS25전남고흥점</t>
  </si>
  <si>
    <t>GS25고흥도양점</t>
  </si>
  <si>
    <t>GS25고흥금산점</t>
  </si>
  <si>
    <t>GS25고흥녹동중앙점</t>
  </si>
  <si>
    <t>GS25고흥빅리치점</t>
  </si>
  <si>
    <t>GS25고흥도덕점</t>
  </si>
  <si>
    <t>광주 남구 대남대로223번길 10</t>
  </si>
  <si>
    <t>전남 화순군 화순읍 진각로 181-17</t>
  </si>
  <si>
    <t>전남 화순군 동면 충의로 542-1</t>
  </si>
  <si>
    <t>전남 화순군 화순읍 만연로 71-1</t>
  </si>
  <si>
    <t>광주 남구 송암로 40</t>
  </si>
  <si>
    <t xml:space="preserve">광주 남구 백운로 41 </t>
  </si>
  <si>
    <t>광주 남구 봉선중앙로 93</t>
  </si>
  <si>
    <t>전남 영암군 삼호읍 나불로 202</t>
  </si>
  <si>
    <t xml:space="preserve">전남 영암군 학산면 독천로 194 </t>
  </si>
  <si>
    <t xml:space="preserve">전남 영암군 삼호읍 대불주거1로19길 52 </t>
  </si>
  <si>
    <t>전남 영암군 영암읍 성밖로 18</t>
  </si>
  <si>
    <t xml:space="preserve">전남 영암군 삼호읍 녹색로 1117-13 </t>
  </si>
  <si>
    <t>전남 영암군 영암읍 중앙로 89</t>
  </si>
  <si>
    <t xml:space="preserve">전남 영암군 시종면 쌍구길 6 </t>
  </si>
  <si>
    <t xml:space="preserve">광주 남구 봉선중앙로 123 </t>
  </si>
  <si>
    <t xml:space="preserve">광주 남구 봉선로 205 </t>
  </si>
  <si>
    <t>광주 남구 금당로 13</t>
  </si>
  <si>
    <t>광주 남구 봉선로 84</t>
  </si>
  <si>
    <t>광주 남구 광복마을4길 9</t>
  </si>
  <si>
    <t xml:space="preserve">광주 남구 회서로22번길 19 </t>
  </si>
  <si>
    <t>광주 남구 노대실로 33</t>
  </si>
  <si>
    <t>광주 남구 양림로 47</t>
  </si>
  <si>
    <t>광주 남구 도시첨단산업로 34</t>
  </si>
  <si>
    <t>광주 남구 구성로8번길 6</t>
  </si>
  <si>
    <t>전남 장흥군 장흥읍 북부로 3</t>
  </si>
  <si>
    <t xml:space="preserve">전남 장흥군 장흥읍 장흥로 76-10 </t>
  </si>
  <si>
    <t xml:space="preserve">전남 장흥군 장흥읍 흥성로 72 </t>
  </si>
  <si>
    <t>전남 장흥군 장흥읍 흥성로 116</t>
  </si>
  <si>
    <t xml:space="preserve">광주 남구 서문대로556번길 6 </t>
  </si>
  <si>
    <t xml:space="preserve">광주 남구 봉선중앙로 24 </t>
  </si>
  <si>
    <t>광주 남구 송암로 73</t>
  </si>
  <si>
    <t xml:space="preserve">광주 남구 봉선로9번길 8 </t>
  </si>
  <si>
    <t>광주 남구 금화로441번길 2</t>
  </si>
  <si>
    <t xml:space="preserve">광주 남구 광복마을5길 17 </t>
  </si>
  <si>
    <t>광주 남구 효천로 176</t>
  </si>
  <si>
    <t>광주 남구 수박등로 30</t>
  </si>
  <si>
    <t xml:space="preserve">전남 강진군 마량면 미항로 149-2 </t>
  </si>
  <si>
    <t>전남 강진군 군동면 백금포길 7</t>
  </si>
  <si>
    <t>전남 강진군 강진읍 탐진로 85</t>
  </si>
  <si>
    <t>전남 강진군 칠량면 칠량로 77</t>
  </si>
  <si>
    <t>전남 강진군 강진읍 탐진로 56</t>
  </si>
  <si>
    <t>전남 강진군 강진읍 영랑로 11</t>
  </si>
  <si>
    <t xml:space="preserve">광주 남구 대남대로397번길 8 </t>
  </si>
  <si>
    <t>광주 남구 서문대로654번길 24</t>
  </si>
  <si>
    <t xml:space="preserve">광주 남구 봉선1로 74-2 </t>
  </si>
  <si>
    <t>광주 남구 정율성로 7</t>
  </si>
  <si>
    <t>전남 장흥군 관산읍 관산로 88-5</t>
  </si>
  <si>
    <t>전남 장흥군 용산면 용안로 1</t>
  </si>
  <si>
    <t xml:space="preserve">전남 보성군 보성읍 중앙로 51-1 </t>
  </si>
  <si>
    <t>전남 보성군 보성읍 현충로 14</t>
  </si>
  <si>
    <t xml:space="preserve">전남 보성군 보성읍 송재로 191 </t>
  </si>
  <si>
    <t xml:space="preserve">전남 보성군 조성면 조성로 117 </t>
  </si>
  <si>
    <t xml:space="preserve">전남 보성군 벌교읍 채동선로 133-1 </t>
  </si>
  <si>
    <t>전남 장흥군 대덕읍 대대로 914</t>
  </si>
  <si>
    <t>전남 장흥군 회진면 가학회진로 1610-1</t>
  </si>
  <si>
    <t>광주 남구 독립로 17</t>
  </si>
  <si>
    <t xml:space="preserve">광주 남구 효사랑길 12 </t>
  </si>
  <si>
    <t xml:space="preserve">광주 남구 회재로1224번길 8-1 </t>
  </si>
  <si>
    <t>광주 남구 제석로 104</t>
  </si>
  <si>
    <t>광주 남구 서문대로812번길 4-8</t>
  </si>
  <si>
    <t xml:space="preserve">광주 남구 봉선로52번나길 10-4 </t>
  </si>
  <si>
    <t xml:space="preserve">광주 남구 독립로10번길 12 </t>
  </si>
  <si>
    <t>전남 영암군 삼호읍 삼호중앙로 214</t>
  </si>
  <si>
    <t xml:space="preserve">전남 영암군 삼호읍 대불주거5로1길 3 </t>
  </si>
  <si>
    <t>전남 영암군 삼호읍 신항로 135-27</t>
  </si>
  <si>
    <t>전남 영암군 삼호읍 용당로 291</t>
  </si>
  <si>
    <t xml:space="preserve">전남 영암군 영암읍 남문로 1 </t>
  </si>
  <si>
    <t>전남 영암군 삼호읍 삼호중앙로 129</t>
  </si>
  <si>
    <t xml:space="preserve">전남 영암군 삼호읍 대불주거2로2길 15-16 </t>
  </si>
  <si>
    <t xml:space="preserve">전남 영암군 신북면 예향로 2532 </t>
  </si>
  <si>
    <t xml:space="preserve">광주 남구 천변좌로 382 </t>
  </si>
  <si>
    <t>전남 화순군 화순읍 칠충로 83-11</t>
  </si>
  <si>
    <t xml:space="preserve">전남 화순군 화순읍 충의로 115 </t>
  </si>
  <si>
    <t xml:space="preserve">전남 화순군 화순읍 칠충로 44 </t>
  </si>
  <si>
    <t>광주 남구 효덕로 277</t>
  </si>
  <si>
    <t xml:space="preserve">전남 화순군 화순읍 쌍충로 12-1 </t>
  </si>
  <si>
    <t xml:space="preserve">전남 화순군 화순읍 광덕로 169 </t>
  </si>
  <si>
    <t>광주 남구 효덕로 276</t>
  </si>
  <si>
    <t>광주 남구 독립로80번길 10</t>
  </si>
  <si>
    <t>광주 남구 대남대로294번길 5</t>
  </si>
  <si>
    <t>광주 남구 제중로 111</t>
  </si>
  <si>
    <t>광주 남구 제중로125번길 1</t>
  </si>
  <si>
    <t>광주 남구 서문대로663번안길 12</t>
  </si>
  <si>
    <t>광주 남구 봉선1로 87</t>
  </si>
  <si>
    <t xml:space="preserve">광주 남구 용대로 92 </t>
  </si>
  <si>
    <t>전남 고흥군 고흥읍 고흥로 1625-2</t>
  </si>
  <si>
    <t>전남 고흥군 도양읍 비봉로 169</t>
  </si>
  <si>
    <t xml:space="preserve">전남 고흥군 금산면 거금중앙길 98 </t>
  </si>
  <si>
    <t>전남 고흥군 도양읍 우주항공로 54</t>
  </si>
  <si>
    <t>전남 고흥군 고흥읍 터미널길 13</t>
  </si>
  <si>
    <t>전남 고흥군 도덕면 고흥로 477</t>
  </si>
  <si>
    <t>35.1337342</t>
  </si>
  <si>
    <t>35.0673102</t>
  </si>
  <si>
    <t>35.0266598</t>
  </si>
  <si>
    <t>35.0622763</t>
  </si>
  <si>
    <t>35.1091429</t>
  </si>
  <si>
    <t>35.1372498</t>
  </si>
  <si>
    <t>35.1293353</t>
  </si>
  <si>
    <t>34.7663426</t>
  </si>
  <si>
    <t>34.7256360</t>
  </si>
  <si>
    <t>34.7528650</t>
  </si>
  <si>
    <t>34.7959012</t>
  </si>
  <si>
    <t>34.7456784</t>
  </si>
  <si>
    <t>34.8039724</t>
  </si>
  <si>
    <t>34.8687716</t>
  </si>
  <si>
    <t>35.1319371</t>
  </si>
  <si>
    <t>35.1228074</t>
  </si>
  <si>
    <t>35.1181472</t>
  </si>
  <si>
    <t>35.1261258</t>
  </si>
  <si>
    <t>35.1205235</t>
  </si>
  <si>
    <t>35.1296882</t>
  </si>
  <si>
    <t>35.1068900</t>
  </si>
  <si>
    <t>35.1371039</t>
  </si>
  <si>
    <t>35.0893415</t>
  </si>
  <si>
    <t>35.1516793</t>
  </si>
  <si>
    <t>34.6848199</t>
  </si>
  <si>
    <t>34.6838607</t>
  </si>
  <si>
    <t>34.6770865</t>
  </si>
  <si>
    <t>34.6801161</t>
  </si>
  <si>
    <t>35.1087189</t>
  </si>
  <si>
    <t>35.1234235</t>
  </si>
  <si>
    <t>35.1091923</t>
  </si>
  <si>
    <t>35.1323365</t>
  </si>
  <si>
    <t>35.1457744</t>
  </si>
  <si>
    <t>35.1237338</t>
  </si>
  <si>
    <t>35.1077715</t>
  </si>
  <si>
    <t>35.1426455</t>
  </si>
  <si>
    <t>34.4495331</t>
  </si>
  <si>
    <t>34.6422530</t>
  </si>
  <si>
    <t>34.6399701</t>
  </si>
  <si>
    <t>34.5718140</t>
  </si>
  <si>
    <t>34.6378125</t>
  </si>
  <si>
    <t>34.6369813</t>
  </si>
  <si>
    <t>35.1461201</t>
  </si>
  <si>
    <t>35.1167363</t>
  </si>
  <si>
    <t>35.1278504</t>
  </si>
  <si>
    <t>35.1361929</t>
  </si>
  <si>
    <t>34.5632556</t>
  </si>
  <si>
    <t>34.6152994</t>
  </si>
  <si>
    <t>34.7676906</t>
  </si>
  <si>
    <t>34.7638388</t>
  </si>
  <si>
    <t>34.7730155</t>
  </si>
  <si>
    <t>34.8080731</t>
  </si>
  <si>
    <t>34.8358962</t>
  </si>
  <si>
    <t>34.4985670</t>
  </si>
  <si>
    <t>34.4827864</t>
  </si>
  <si>
    <t>35.1351274</t>
  </si>
  <si>
    <t>35.1214777</t>
  </si>
  <si>
    <t>35.1327391</t>
  </si>
  <si>
    <t>35.1237129</t>
  </si>
  <si>
    <t>35.1307228</t>
  </si>
  <si>
    <t>35.1291412</t>
  </si>
  <si>
    <t>35.1344679</t>
  </si>
  <si>
    <t>34.7445593</t>
  </si>
  <si>
    <t>34.7543084</t>
  </si>
  <si>
    <t>34.7480046</t>
  </si>
  <si>
    <t>34.7635707</t>
  </si>
  <si>
    <t>34.7988494</t>
  </si>
  <si>
    <t>34.7455554</t>
  </si>
  <si>
    <t>34.7544856</t>
  </si>
  <si>
    <t>34.8870546</t>
  </si>
  <si>
    <t>35.1447551</t>
  </si>
  <si>
    <t>35.0583250</t>
  </si>
  <si>
    <t>35.0558689</t>
  </si>
  <si>
    <t>35.0544166</t>
  </si>
  <si>
    <t>35.1072019</t>
  </si>
  <si>
    <t>35.0528867</t>
  </si>
  <si>
    <t>35.0600844</t>
  </si>
  <si>
    <t>35.1081976</t>
  </si>
  <si>
    <t>35.1407352</t>
  </si>
  <si>
    <t>35.1388794</t>
  </si>
  <si>
    <t>35.1412951</t>
  </si>
  <si>
    <t>35.1423892</t>
  </si>
  <si>
    <t>35.1169610</t>
  </si>
  <si>
    <t>35.1289050</t>
  </si>
  <si>
    <t>35.1244823</t>
  </si>
  <si>
    <t>34.5998205</t>
  </si>
  <si>
    <t>34.5262941</t>
  </si>
  <si>
    <t>34.4602216</t>
  </si>
  <si>
    <t>34.5288674</t>
  </si>
  <si>
    <t>34.6064799</t>
  </si>
  <si>
    <t>34.5658803</t>
  </si>
  <si>
    <t>126.8982951</t>
  </si>
  <si>
    <t>126.9855982</t>
  </si>
  <si>
    <t>127.0171489</t>
  </si>
  <si>
    <t>126.9898840</t>
  </si>
  <si>
    <t>126.8782822</t>
  </si>
  <si>
    <t>126.9071925</t>
  </si>
  <si>
    <t>126.9108452</t>
  </si>
  <si>
    <t>126.4384258</t>
  </si>
  <si>
    <t>126.5703924</t>
  </si>
  <si>
    <t>126.4526531</t>
  </si>
  <si>
    <t>126.6973604</t>
  </si>
  <si>
    <t>126.4843397</t>
  </si>
  <si>
    <t>126.6995971</t>
  </si>
  <si>
    <t>126.6089358</t>
  </si>
  <si>
    <t>126.9105679</t>
  </si>
  <si>
    <t>126.9176867</t>
  </si>
  <si>
    <t>126.8965114</t>
  </si>
  <si>
    <t>126.9056367</t>
  </si>
  <si>
    <t>126.8968703</t>
  </si>
  <si>
    <t>126.8920279</t>
  </si>
  <si>
    <t>126.9071579</t>
  </si>
  <si>
    <t>126.9140168</t>
  </si>
  <si>
    <t>126.8301819</t>
  </si>
  <si>
    <t>126.8964545</t>
  </si>
  <si>
    <t>126.9032830</t>
  </si>
  <si>
    <t>126.9116878</t>
  </si>
  <si>
    <t>126.9105965</t>
  </si>
  <si>
    <t>126.9139897</t>
  </si>
  <si>
    <t>126.8942931</t>
  </si>
  <si>
    <t>126.9128810</t>
  </si>
  <si>
    <t>126.8740705</t>
  </si>
  <si>
    <t>126.9032202</t>
  </si>
  <si>
    <t>126.8912959</t>
  </si>
  <si>
    <t>126.8952327</t>
  </si>
  <si>
    <t>126.8627209</t>
  </si>
  <si>
    <t>126.8955905</t>
  </si>
  <si>
    <t>126.8185187</t>
  </si>
  <si>
    <t>126.7848735</t>
  </si>
  <si>
    <t>126.7654706</t>
  </si>
  <si>
    <t>126.7991196</t>
  </si>
  <si>
    <t>126.7634128</t>
  </si>
  <si>
    <t>126.7694266</t>
  </si>
  <si>
    <t>126.8889420</t>
  </si>
  <si>
    <t>126.9011124</t>
  </si>
  <si>
    <t>126.9131168</t>
  </si>
  <si>
    <t>126.9170206</t>
  </si>
  <si>
    <t>126.9387573</t>
  </si>
  <si>
    <t>126.9143966</t>
  </si>
  <si>
    <t>127.0843739</t>
  </si>
  <si>
    <t>127.0750258</t>
  </si>
  <si>
    <t>127.0810497</t>
  </si>
  <si>
    <t>127.2475170</t>
  </si>
  <si>
    <t>127.3424854</t>
  </si>
  <si>
    <t>126.8863658</t>
  </si>
  <si>
    <t>126.9401940</t>
  </si>
  <si>
    <t>126.9012874</t>
  </si>
  <si>
    <t>126.9162589</t>
  </si>
  <si>
    <t>126.8952585</t>
  </si>
  <si>
    <t>126.9074211</t>
  </si>
  <si>
    <t>126.8998458</t>
  </si>
  <si>
    <t>126.9032071</t>
  </si>
  <si>
    <t>126.9027542</t>
  </si>
  <si>
    <t>126.4738897</t>
  </si>
  <si>
    <t>126.4553711</t>
  </si>
  <si>
    <t>126.3717267</t>
  </si>
  <si>
    <t>126.3938063</t>
  </si>
  <si>
    <t>126.6974186</t>
  </si>
  <si>
    <t>126.4645062</t>
  </si>
  <si>
    <t>126.4601739</t>
  </si>
  <si>
    <t>126.6897067</t>
  </si>
  <si>
    <t>126.9130110</t>
  </si>
  <si>
    <t>126.9785750</t>
  </si>
  <si>
    <t>126.9903565</t>
  </si>
  <si>
    <t>126.9773842</t>
  </si>
  <si>
    <t>126.8960122</t>
  </si>
  <si>
    <t>126.9819064</t>
  </si>
  <si>
    <t>126.9922113</t>
  </si>
  <si>
    <t>126.8972717</t>
  </si>
  <si>
    <t>126.9033679</t>
  </si>
  <si>
    <t>126.8965432</t>
  </si>
  <si>
    <t>126.9091215</t>
  </si>
  <si>
    <t>126.9078579</t>
  </si>
  <si>
    <t>126.8942581</t>
  </si>
  <si>
    <t>126.9155488</t>
  </si>
  <si>
    <t>126.9185392</t>
  </si>
  <si>
    <t>127.2773705</t>
  </si>
  <si>
    <t>127.1354362</t>
  </si>
  <si>
    <t>127.1260847</t>
  </si>
  <si>
    <t>127.1408048</t>
  </si>
  <si>
    <t>127.2810970</t>
  </si>
  <si>
    <t>127.1759030</t>
  </si>
  <si>
    <t>OFC</t>
    <phoneticPr fontId="4" type="noConversion"/>
  </si>
  <si>
    <t>곽규연</t>
  </si>
  <si>
    <t>권승훈</t>
  </si>
  <si>
    <t>김영남</t>
  </si>
  <si>
    <t>이청용</t>
  </si>
  <si>
    <t>조이안</t>
  </si>
  <si>
    <t>오철승</t>
  </si>
  <si>
    <t>한온</t>
  </si>
  <si>
    <t>랭크</t>
    <phoneticPr fontId="4" type="noConversion"/>
  </si>
  <si>
    <t>A지점</t>
    <phoneticPr fontId="4" type="noConversion"/>
  </si>
  <si>
    <t>가장가까운지점</t>
    <phoneticPr fontId="4" type="noConversion"/>
  </si>
  <si>
    <t>index</t>
    <phoneticPr fontId="4" type="noConversion"/>
  </si>
  <si>
    <t>곽규연</t>
    <phoneticPr fontId="4" type="noConversion"/>
  </si>
  <si>
    <t>점포명</t>
    <phoneticPr fontId="4" type="noConversion"/>
  </si>
  <si>
    <t>거리</t>
    <phoneticPr fontId="4" type="noConversion"/>
  </si>
  <si>
    <t>김영남</t>
    <phoneticPr fontId="4" type="noConversion"/>
  </si>
  <si>
    <t>한온</t>
    <phoneticPr fontId="4" type="noConversion"/>
  </si>
  <si>
    <t>거리순위</t>
    <phoneticPr fontId="4" type="noConversion"/>
  </si>
  <si>
    <t>오철승</t>
    <phoneticPr fontId="4" type="noConversion"/>
  </si>
  <si>
    <t>이청용</t>
    <phoneticPr fontId="4" type="noConversion"/>
  </si>
  <si>
    <t>조이안</t>
    <phoneticPr fontId="4" type="noConversion"/>
  </si>
  <si>
    <t>권승훈</t>
    <phoneticPr fontId="4" type="noConversion"/>
  </si>
  <si>
    <t>NO</t>
    <phoneticPr fontId="4" type="noConversion"/>
  </si>
  <si>
    <t>A.기준점포</t>
    <phoneticPr fontId="4" type="noConversion"/>
  </si>
  <si>
    <t>신북GS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</si>
</sst>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98" formatCode="0.0000000000000"/>
    <numFmt numFmtId="212" formatCode="#,##0&quot;m&quot;;\(#,##0\)&quot;미터&quot;"/>
  </numFmts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61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98" fontId="0" fillId="0" borderId="0" xfId="0" applyNumberFormat="1"/>
    <xf numFmtId="0" fontId="0" fillId="3" borderId="0" xfId="0" applyFill="1"/>
    <xf numFmtId="0" fontId="6" fillId="4" borderId="1" xfId="0" applyFont="1" applyFill="1" applyBorder="1" applyAlignment="1">
      <alignment horizontal="center"/>
    </xf>
    <xf numFmtId="198" fontId="6" fillId="4" borderId="1" xfId="0" applyNumberFormat="1" applyFont="1" applyFill="1" applyBorder="1" applyAlignment="1">
      <alignment horizontal="center"/>
    </xf>
    <xf numFmtId="0" fontId="0" fillId="0" borderId="0" xfId="0" applyFill="1"/>
    <xf numFmtId="212" fontId="5" fillId="0" borderId="1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212" fontId="5" fillId="0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12" fontId="7" fillId="2" borderId="1" xfId="2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12" fontId="5" fillId="0" borderId="0" xfId="1" applyNumberFormat="1" applyFont="1" applyFill="1" applyBorder="1" applyAlignment="1">
      <alignment horizontal="center"/>
    </xf>
    <xf numFmtId="0" fontId="0" fillId="0" borderId="0" xfId="0" quotePrefix="1" applyAlignment="1"/>
    <xf numFmtId="49" fontId="10" fillId="5" borderId="1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85724</xdr:rowOff>
    </xdr:from>
    <xdr:to>
      <xdr:col>4</xdr:col>
      <xdr:colOff>9525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8AF2E-FE11-8127-B050-96CDB7C45FE4}"/>
            </a:ext>
          </a:extLst>
        </xdr:cNvPr>
        <xdr:cNvSpPr txBox="1"/>
      </xdr:nvSpPr>
      <xdr:spPr>
        <a:xfrm>
          <a:off x="247650" y="1971674"/>
          <a:ext cx="2657475" cy="20478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# A</a:t>
          </a:r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항목에 </a:t>
          </a:r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en-US" altLang="ko-KR" sz="1050" b="1">
              <a:latin typeface="나눔고딕" panose="020D0604000000000000" pitchFamily="50" charset="-127"/>
              <a:ea typeface="나눔고딕" panose="020D0604000000000000" pitchFamily="50" charset="-127"/>
            </a:rPr>
            <a:t>GS25OO</a:t>
          </a:r>
          <a:r>
            <a:rPr lang="ko-KR" altLang="en-US" sz="1050" b="1">
              <a:latin typeface="나눔고딕" panose="020D0604000000000000" pitchFamily="50" charset="-127"/>
              <a:ea typeface="나눔고딕" panose="020D0604000000000000" pitchFamily="50" charset="-127"/>
            </a:rPr>
            <a:t>점</a:t>
          </a:r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형태로</a:t>
          </a:r>
        </a:p>
        <a:p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입력하시면 직선거리상 가장 가까운</a:t>
          </a:r>
        </a:p>
        <a:p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점포를 표시합니다</a:t>
          </a:r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. (</a:t>
          </a:r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삼각함수 사용</a:t>
          </a:r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  <a:b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</a:br>
          <a:b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</a:br>
          <a: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  <a:t># </a:t>
          </a:r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점별 최단직선거리를 산출 후 정렬을 통해</a:t>
          </a:r>
          <a:br>
            <a:rPr lang="en-US" altLang="ko-KR" sz="1050">
              <a:latin typeface="나눔고딕" panose="020D0604000000000000" pitchFamily="50" charset="-127"/>
              <a:ea typeface="나눔고딕" panose="020D0604000000000000" pitchFamily="50" charset="-127"/>
            </a:rPr>
          </a:br>
          <a:r>
            <a:rPr lang="ko-KR" altLang="en-US" sz="1050">
              <a:latin typeface="나눔고딕" panose="020D0604000000000000" pitchFamily="50" charset="-127"/>
              <a:ea typeface="나눔고딕" panose="020D0604000000000000" pitchFamily="50" charset="-127"/>
            </a:rPr>
            <a:t>점포</a:t>
          </a:r>
          <a: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 1</a:t>
          </a:r>
          <a:r>
            <a:rPr lang="ko-KR" altLang="en-US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턴 시의 직선</a:t>
          </a:r>
          <a: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거리를 추출했습니다</a:t>
          </a:r>
          <a: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105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# </a:t>
          </a:r>
          <a:r>
            <a:rPr lang="ko-KR" altLang="en-US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고흥과 같은 돌아가는 길이 있을때는 </a:t>
          </a:r>
          <a:b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</a:br>
          <a:r>
            <a:rPr lang="ko-KR" altLang="en-US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거리가 조금 줄어들게 나올 수 있습니다</a:t>
          </a:r>
          <a:r>
            <a:rPr lang="en-US" altLang="ko-KR" sz="1050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2343-E78B-4C47-871B-F33B588EE57C}">
  <dimension ref="B2:R36"/>
  <sheetViews>
    <sheetView showGridLines="0" tabSelected="1" workbookViewId="0">
      <selection activeCell="M13" sqref="M13"/>
    </sheetView>
  </sheetViews>
  <sheetFormatPr defaultRowHeight="16.5" x14ac:dyDescent="0.3"/>
  <cols>
    <col min="1" max="1" width="3.125" customWidth="1"/>
    <col min="2" max="2" width="11.25" bestFit="1" customWidth="1"/>
    <col min="3" max="3" width="15.875" bestFit="1" customWidth="1"/>
    <col min="4" max="4" width="7.75" bestFit="1" customWidth="1"/>
    <col min="5" max="5" width="2" style="7" customWidth="1"/>
    <col min="6" max="6" width="3.75" bestFit="1" customWidth="1"/>
    <col min="7" max="7" width="18.625" bestFit="1" customWidth="1"/>
    <col min="8" max="8" width="8.5" bestFit="1" customWidth="1"/>
    <col min="9" max="9" width="1.625" customWidth="1"/>
    <col min="10" max="10" width="14" bestFit="1" customWidth="1"/>
    <col min="11" max="11" width="9.5" bestFit="1" customWidth="1"/>
    <col min="12" max="12" width="1.625" customWidth="1"/>
    <col min="13" max="13" width="15.5" bestFit="1" customWidth="1"/>
    <col min="14" max="14" width="9.5" bestFit="1" customWidth="1"/>
    <col min="15" max="15" width="1.625" customWidth="1"/>
    <col min="16" max="16" width="15.5" bestFit="1" customWidth="1"/>
    <col min="17" max="17" width="8.5" bestFit="1" customWidth="1"/>
    <col min="18" max="19" width="7" bestFit="1" customWidth="1"/>
    <col min="20" max="29" width="7.75" bestFit="1" customWidth="1"/>
  </cols>
  <sheetData>
    <row r="2" spans="2:17" x14ac:dyDescent="0.3">
      <c r="B2" s="15" t="s">
        <v>394</v>
      </c>
      <c r="C2" s="19" t="s">
        <v>395</v>
      </c>
      <c r="F2" s="12" t="s">
        <v>393</v>
      </c>
      <c r="G2" s="12" t="s">
        <v>387</v>
      </c>
      <c r="H2" s="13">
        <f>SUM(H3:H18)</f>
        <v>95458.135940923399</v>
      </c>
      <c r="I2" s="9"/>
      <c r="J2" s="12" t="s">
        <v>389</v>
      </c>
      <c r="K2" s="13">
        <f>SUM(K3:K18)</f>
        <v>125044.62546548426</v>
      </c>
      <c r="L2" s="9"/>
      <c r="M2" s="12" t="s">
        <v>386</v>
      </c>
      <c r="N2" s="13">
        <f>SUM(N3:N18)</f>
        <v>89608.097258241818</v>
      </c>
      <c r="O2" s="9"/>
      <c r="P2" s="12" t="s">
        <v>390</v>
      </c>
      <c r="Q2" s="13">
        <f>SUM(Q3:Q18)</f>
        <v>97931.546915966086</v>
      </c>
    </row>
    <row r="3" spans="2:17" x14ac:dyDescent="0.3">
      <c r="F3" s="10">
        <v>1</v>
      </c>
      <c r="G3" s="10" t="str">
        <f>IFERROR(VLOOKUP($G$2&amp;"_"&amp;ROW(I1),좌표변환!$A$6:$C$99,3,0),"")</f>
        <v>GS25고흥금산점</v>
      </c>
      <c r="H3" s="11">
        <v>0</v>
      </c>
      <c r="J3" s="10" t="str">
        <f>IFERROR(VLOOKUP(J2&amp;"_"&amp;ROW(L1),좌표변환!$A$6:$C$99,3,0),"")</f>
        <v>GS25장흥회진점</v>
      </c>
      <c r="K3" s="11">
        <v>0</v>
      </c>
      <c r="M3" s="10" t="str">
        <f>IFERROR(VLOOKUP(M$2&amp;"_"&amp;ROW(O1),좌표변환!$A$6:$C$99,3,0),"")</f>
        <v>GS25강진마량점</v>
      </c>
      <c r="N3" s="11">
        <v>0</v>
      </c>
      <c r="P3" s="10" t="str">
        <f>IFERROR(VLOOKUP(P$2&amp;"_"&amp;ROW(R1),좌표변환!$A$6:$C$99,3,0),"")</f>
        <v>GS25삼호LH점</v>
      </c>
      <c r="Q3" s="11">
        <v>0</v>
      </c>
    </row>
    <row r="4" spans="2:17" x14ac:dyDescent="0.3">
      <c r="B4" s="14" t="s">
        <v>388</v>
      </c>
      <c r="C4" s="14" t="s">
        <v>384</v>
      </c>
      <c r="D4" s="14" t="s">
        <v>385</v>
      </c>
      <c r="E4" s="16"/>
      <c r="F4" s="10">
        <v>2</v>
      </c>
      <c r="G4" s="10" t="str">
        <f>IFERROR(VLOOKUP($G$2&amp;"_"&amp;ROW(I2),좌표변환!$A$6:$C$99,3,0),"")</f>
        <v>GS25고흥도양점</v>
      </c>
      <c r="H4" s="11">
        <f>IFERROR(INDEX(좌표변환!$H$6:$CW$99,MATCH(Sheet4!G4,좌표변환!$C$6:$C$99,0),MATCH(Sheet4!G3,좌표변환!$H$2:$CW$2,0))*1000,"")</f>
        <v>7396.7445753264719</v>
      </c>
      <c r="J4" s="10" t="str">
        <f>IFERROR(VLOOKUP(J$2&amp;"_"&amp;ROW(L2),좌표변환!$A$6:$C$99,3,0),"")</f>
        <v>GS25장흥대덕점</v>
      </c>
      <c r="K4" s="11">
        <f>IFERROR(INDEX(좌표변환!$H$6:$CW$99,MATCH(Sheet4!J4,좌표변환!$C$6:$C$99,0),MATCH(Sheet4!J3,좌표변환!$H$2:$CW$2,0))*1000,"")</f>
        <v>5236.0722415644677</v>
      </c>
      <c r="M4" s="10" t="str">
        <f>IFERROR(VLOOKUP(M$2&amp;"_"&amp;ROW(O2),좌표변환!$A$6:$C$99,3,0),"")</f>
        <v>GS25강진칠량점</v>
      </c>
      <c r="N4" s="11">
        <f>IFERROR(INDEX(좌표변환!$H$6:$CW$99,MATCH(Sheet4!M4,좌표변환!$C$6:$C$99,0),MATCH(Sheet4!M3,좌표변환!$H$2:$CW$2,0))*1000,"")</f>
        <v>13712.7045965949</v>
      </c>
      <c r="P4" s="10" t="str">
        <f>IFERROR(VLOOKUP(P$2&amp;"_"&amp;ROW(R2),좌표변환!$A$6:$C$99,3,0),"")</f>
        <v>GS25삼호퀸스빌점</v>
      </c>
      <c r="Q4" s="11">
        <f>IFERROR(INDEX(좌표변환!$H$6:$CW$99,MATCH(Sheet4!P4,좌표변환!$C$6:$C$99,0),MATCH(Sheet4!P3,좌표변환!$H$2:$CW$2,0))*1000,"")</f>
        <v>864.48071968530212</v>
      </c>
    </row>
    <row r="5" spans="2:17" x14ac:dyDescent="0.3">
      <c r="B5" s="5">
        <v>1</v>
      </c>
      <c r="C5" s="6" t="str">
        <f ca="1">INDEX(좌표변환!$C$6:$C$99,MATCH(B5+1,좌표변환!$E$6:$E$99,0))</f>
        <v>GS25영암시종점</v>
      </c>
      <c r="D5" s="8">
        <f ca="1">IFERROR(INDEX(좌표변환!$H$6:$CW$99,MATCH("GS25"&amp;$C$2&amp;"점",좌표변환!$C$6:$C$99,0),MATCH($C5,좌표변환!$H$2:$CW$2,0))*1000,"")</f>
        <v>7643.346160844847</v>
      </c>
      <c r="E5" s="17"/>
      <c r="F5" s="10">
        <v>3</v>
      </c>
      <c r="G5" s="10" t="str">
        <f>IFERROR(VLOOKUP($G$2&amp;"_"&amp;ROW(I3),좌표변환!$A$6:$C$99,3,0),"")</f>
        <v>GS25고흥녹동중앙점</v>
      </c>
      <c r="H5" s="11">
        <f>IFERROR(INDEX(좌표변환!$H$6:$CW$99,MATCH(Sheet4!G5,좌표변환!$C$6:$C$99,0),MATCH(Sheet4!G4,좌표변환!$H$2:$CW$2,0))*1000,"")</f>
        <v>568.99072286666171</v>
      </c>
      <c r="J5" s="10" t="str">
        <f>IFERROR(VLOOKUP(J$2&amp;"_"&amp;ROW(L3),좌표변환!$A$6:$C$99,3,0),"")</f>
        <v>GS25장흥관산점</v>
      </c>
      <c r="K5" s="11">
        <f>IFERROR(INDEX(좌표변환!$H$6:$CW$99,MATCH(Sheet4!J5,좌표변환!$C$6:$C$99,0),MATCH(Sheet4!J4,좌표변환!$H$2:$CW$2,0))*1000,"")</f>
        <v>8647.1504349066709</v>
      </c>
      <c r="M5" s="10" t="str">
        <f>IFERROR(VLOOKUP(M$2&amp;"_"&amp;ROW(O3),좌표변환!$A$6:$C$99,3,0),"")</f>
        <v>GS25강진스타점</v>
      </c>
      <c r="N5" s="11">
        <f>IFERROR(INDEX(좌표변환!$H$6:$CW$99,MATCH(Sheet4!M5,좌표변환!$C$6:$C$99,0),MATCH(Sheet4!M4,좌표변환!$H$2:$CW$2,0))*1000,"")</f>
        <v>7739.1149894029959</v>
      </c>
      <c r="P5" s="10" t="str">
        <f>IFERROR(VLOOKUP(P$2&amp;"_"&amp;ROW(R3),좌표변환!$A$6:$C$99,3,0),"")</f>
        <v>GS25삼호현대점</v>
      </c>
      <c r="Q5" s="11">
        <f>IFERROR(INDEX(좌표변환!$H$6:$CW$99,MATCH(Sheet4!P5,좌표변환!$C$6:$C$99,0),MATCH(Sheet4!P4,좌표변환!$H$2:$CW$2,0))*1000,"")</f>
        <v>8481.3145114859162</v>
      </c>
    </row>
    <row r="6" spans="2:17" x14ac:dyDescent="0.3">
      <c r="B6" s="5">
        <v>2</v>
      </c>
      <c r="C6" s="6" t="str">
        <f ca="1">INDEX(좌표변환!$C$6:$C$99,MATCH(B6+1,좌표변환!$E$6:$E$99,0))</f>
        <v>GS25영암역리점</v>
      </c>
      <c r="D6" s="8">
        <f ca="1">IFERROR(INDEX(좌표변환!$H$6:$CW$99,MATCH("GS25"&amp;$C$2&amp;"점",좌표변환!$C$6:$C$99,0),MATCH($C6,좌표변환!$H$2:$CW$2,0))*1000,"")</f>
        <v>9282.3042843909825</v>
      </c>
      <c r="E6" s="17"/>
      <c r="F6" s="10">
        <v>4</v>
      </c>
      <c r="G6" s="10" t="str">
        <f>IFERROR(VLOOKUP($G$2&amp;"_"&amp;ROW(I4),좌표변환!$A$6:$C$99,3,0),"")</f>
        <v>GS25고흥도덕점</v>
      </c>
      <c r="H6" s="11">
        <f>IFERROR(INDEX(좌표변환!$H$6:$CW$99,MATCH(Sheet4!G6,좌표변환!$C$6:$C$99,0),MATCH(Sheet4!G5,좌표변환!$H$2:$CW$2,0))*1000,"")</f>
        <v>5222.2317125053996</v>
      </c>
      <c r="J6" s="10" t="str">
        <f>IFERROR(VLOOKUP(J$2&amp;"_"&amp;ROW(L4),좌표변환!$A$6:$C$99,3,0),"")</f>
        <v>GS25장흥용산점</v>
      </c>
      <c r="K6" s="11">
        <f>IFERROR(INDEX(좌표변환!$H$6:$CW$99,MATCH(Sheet4!J6,좌표변환!$C$6:$C$99,0),MATCH(Sheet4!J5,좌표변환!$H$2:$CW$2,0))*1000,"")</f>
        <v>6201.7974352954834</v>
      </c>
      <c r="M6" s="10" t="str">
        <f>IFERROR(VLOOKUP(M$2&amp;"_"&amp;ROW(O4),좌표변환!$A$6:$C$99,3,0),"")</f>
        <v>GS25강진후레쉬점</v>
      </c>
      <c r="N6" s="11">
        <f>IFERROR(INDEX(좌표변환!$H$6:$CW$99,MATCH(Sheet4!M6,좌표변환!$C$6:$C$99,0),MATCH(Sheet4!M5,좌표변환!$H$2:$CW$2,0))*1000,"")</f>
        <v>557.89585493396703</v>
      </c>
      <c r="P6" s="10" t="str">
        <f>IFERROR(VLOOKUP(P$2&amp;"_"&amp;ROW(R4),좌표변환!$A$6:$C$99,3,0),"")</f>
        <v>GS25삼호중앙점</v>
      </c>
      <c r="Q6" s="11">
        <f>IFERROR(INDEX(좌표변환!$H$6:$CW$99,MATCH(Sheet4!P6,좌표변환!$C$6:$C$99,0),MATCH(Sheet4!P5,좌표변환!$H$2:$CW$2,0))*1000,"")</f>
        <v>7673.9735657656647</v>
      </c>
    </row>
    <row r="7" spans="2:17" x14ac:dyDescent="0.3">
      <c r="B7" s="5">
        <v>3</v>
      </c>
      <c r="C7" s="6" t="str">
        <f ca="1">INDEX(좌표변환!$C$6:$C$99,MATCH(B7+1,좌표변환!$E$6:$E$99,0))</f>
        <v>GS25영암중앙점</v>
      </c>
      <c r="D7" s="8">
        <f ca="1">IFERROR(INDEX(좌표변환!$H$6:$CW$99,MATCH("GS25"&amp;$C$2&amp;"점",좌표변환!$C$6:$C$99,0),MATCH($C7,좌표변환!$H$2:$CW$2,0))*1000,"")</f>
        <v>9833.1890915985659</v>
      </c>
      <c r="E7" s="17"/>
      <c r="F7" s="10">
        <v>5</v>
      </c>
      <c r="G7" s="10" t="str">
        <f>IFERROR(VLOOKUP($G$2&amp;"_"&amp;ROW(I5),좌표변환!$A$6:$C$99,3,0),"")</f>
        <v>GS25전남고흥점</v>
      </c>
      <c r="H7" s="11">
        <f>IFERROR(INDEX(좌표변환!$H$6:$CW$99,MATCH(Sheet4!G7,좌표변환!$C$6:$C$99,0),MATCH(Sheet4!G6,좌표변환!$H$2:$CW$2,0))*1000,"")</f>
        <v>10026.473414386488</v>
      </c>
      <c r="J7" s="10" t="str">
        <f>IFERROR(VLOOKUP(J$2&amp;"_"&amp;ROW(L5),좌표변환!$A$6:$C$99,3,0),"")</f>
        <v>GS25보성해그린점</v>
      </c>
      <c r="K7" s="11">
        <f>IFERROR(INDEX(좌표변환!$H$6:$CW$99,MATCH(Sheet4!J7,좌표변환!$C$6:$C$99,0),MATCH(Sheet4!J6,좌표변환!$H$2:$CW$2,0))*1000,"")</f>
        <v>22101.863941262549</v>
      </c>
      <c r="M7" s="10" t="str">
        <f>IFERROR(VLOOKUP(M$2&amp;"_"&amp;ROW(O5),좌표변환!$A$6:$C$99,3,0),"")</f>
        <v>GS25강진서성점</v>
      </c>
      <c r="N7" s="11">
        <f>IFERROR(INDEX(좌표변환!$H$6:$CW$99,MATCH(Sheet4!M7,좌표변환!$C$6:$C$99,0),MATCH(Sheet4!M6,좌표변환!$H$2:$CW$2,0))*1000,"")</f>
        <v>304.95960424246272</v>
      </c>
      <c r="P7" s="10" t="str">
        <f>IFERROR(VLOOKUP(P$2&amp;"_"&amp;ROW(R5),좌표변환!$A$6:$C$99,3,0),"")</f>
        <v>GS25삼호중흥점</v>
      </c>
      <c r="Q7" s="11">
        <f>IFERROR(INDEX(좌표변환!$H$6:$CW$99,MATCH(Sheet4!P7,좌표변환!$C$6:$C$99,0),MATCH(Sheet4!P6,좌표변환!$H$2:$CW$2,0))*1000,"")</f>
        <v>439.21688132609285</v>
      </c>
    </row>
    <row r="8" spans="2:17" x14ac:dyDescent="0.3">
      <c r="B8" s="5">
        <v>4</v>
      </c>
      <c r="C8" s="6" t="str">
        <f ca="1">INDEX(좌표변환!$C$6:$C$99,MATCH(B8+1,좌표변환!$E$6:$E$99,0))</f>
        <v>GS25영암무등점</v>
      </c>
      <c r="D8" s="8">
        <f ca="1">IFERROR(INDEX(좌표변환!$H$6:$CW$99,MATCH("GS25"&amp;$C$2&amp;"점",좌표변환!$C$6:$C$99,0),MATCH($C8,좌표변환!$H$2:$CW$2,0))*1000,"")</f>
        <v>10159.834651245254</v>
      </c>
      <c r="E8" s="17"/>
      <c r="F8" s="10">
        <v>6</v>
      </c>
      <c r="G8" s="10" t="str">
        <f>IFERROR(VLOOKUP($G$2&amp;"_"&amp;ROW(I6),좌표변환!$A$6:$C$99,3,0),"")</f>
        <v>GS25고흥빅리치점</v>
      </c>
      <c r="H8" s="11">
        <f>IFERROR(INDEX(좌표변환!$H$6:$CW$99,MATCH(Sheet4!G8,좌표변환!$C$6:$C$99,0),MATCH(Sheet4!G7,좌표변환!$H$2:$CW$2,0))*1000,"")</f>
        <v>815.2639235531318</v>
      </c>
      <c r="J8" s="10" t="str">
        <f>IFERROR(VLOOKUP(J$2&amp;"_"&amp;ROW(L6),좌표변환!$A$6:$C$99,3,0),"")</f>
        <v>GS25보성센트럴점</v>
      </c>
      <c r="K8" s="11">
        <f>IFERROR(INDEX(좌표변환!$H$6:$CW$99,MATCH(Sheet4!J8,좌표변환!$C$6:$C$99,0),MATCH(Sheet4!J7,좌표변환!$H$2:$CW$2,0))*1000,"")</f>
        <v>955.30037024722753</v>
      </c>
      <c r="M8" s="10" t="str">
        <f>IFERROR(VLOOKUP(M$2&amp;"_"&amp;ROW(O6),좌표변환!$A$6:$C$99,3,0),"")</f>
        <v>GS25강진중흥점</v>
      </c>
      <c r="N8" s="11">
        <f>IFERROR(INDEX(좌표변환!$H$6:$CW$99,MATCH(Sheet4!M8,좌표변환!$C$6:$C$99,0),MATCH(Sheet4!M7,좌표변환!$H$2:$CW$2,0))*1000,"")</f>
        <v>1793.0998524223544</v>
      </c>
      <c r="P8" s="10" t="str">
        <f>IFERROR(VLOOKUP(P$2&amp;"_"&amp;ROW(R6),좌표변환!$A$6:$C$99,3,0),"")</f>
        <v>GS25목포3함대점</v>
      </c>
      <c r="Q8" s="11">
        <f>IFERROR(INDEX(좌표변환!$H$6:$CW$99,MATCH(Sheet4!P8,좌표변환!$C$6:$C$99,0),MATCH(Sheet4!P7,좌표변환!$H$2:$CW$2,0))*1000,"")</f>
        <v>6146.4647819630591</v>
      </c>
    </row>
    <row r="9" spans="2:17" s="9" customFormat="1" x14ac:dyDescent="0.3">
      <c r="B9" s="5">
        <v>5</v>
      </c>
      <c r="C9" s="6" t="str">
        <f ca="1">INDEX(좌표변환!$C$6:$C$99,MATCH(B9+1,좌표변환!$E$6:$E$99,0))</f>
        <v>GS25영암학산점</v>
      </c>
      <c r="D9" s="8">
        <f ca="1">IFERROR(INDEX(좌표변환!$H$6:$CW$99,MATCH("GS25"&amp;$C$2&amp;"점",좌표변환!$C$6:$C$99,0),MATCH($C9,좌표변환!$H$2:$CW$2,0))*1000,"")</f>
        <v>20995.987247792516</v>
      </c>
      <c r="E9" s="17"/>
      <c r="F9" s="10">
        <v>7</v>
      </c>
      <c r="G9" s="10" t="str">
        <f>IFERROR(VLOOKUP($G$2&amp;"_"&amp;ROW(I7),좌표변환!$A$6:$C$99,3,0),"")</f>
        <v>GS25진월하늘점</v>
      </c>
      <c r="H9" s="11">
        <f>IFERROR(INDEX(좌표변환!$H$6:$CW$99,MATCH(Sheet4!G9,좌표변환!$C$6:$C$99,0),MATCH(Sheet4!G8,좌표변환!$H$2:$CW$2,0))*1000,"")</f>
        <v>66841.112292780774</v>
      </c>
      <c r="I9"/>
      <c r="J9" s="10" t="str">
        <f>IFERROR(VLOOKUP(J$2&amp;"_"&amp;ROW(L7),좌표변환!$A$6:$C$99,3,0),"")</f>
        <v>GS25보성군청점</v>
      </c>
      <c r="K9" s="11">
        <f>IFERROR(INDEX(좌표변환!$H$6:$CW$99,MATCH(Sheet4!J9,좌표변환!$C$6:$C$99,0),MATCH(Sheet4!J8,좌표변환!$H$2:$CW$2,0))*1000,"")</f>
        <v>665.41578655324531</v>
      </c>
      <c r="L9"/>
      <c r="M9" s="10" t="str">
        <f>IFERROR(VLOOKUP(M$2&amp;"_"&amp;ROW(O7),좌표변환!$A$6:$C$99,3,0),"")</f>
        <v>GS25효천행복점</v>
      </c>
      <c r="N9" s="11">
        <f>IFERROR(INDEX(좌표변환!$H$6:$CW$99,MATCH(Sheet4!M9,좌표변환!$C$6:$C$99,0),MATCH(Sheet4!M8,좌표변환!$H$2:$CW$2,0))*1000,"")</f>
        <v>52248.163757818445</v>
      </c>
      <c r="O9"/>
      <c r="P9" s="10" t="str">
        <f>IFERROR(VLOOKUP(P$2&amp;"_"&amp;ROW(R7),좌표변환!$A$6:$C$99,3,0),"")</f>
        <v>GS25영암중앙점</v>
      </c>
      <c r="Q9" s="11">
        <f>IFERROR(INDEX(좌표변환!$H$6:$CW$99,MATCH(Sheet4!P9,좌표변환!$C$6:$C$99,0),MATCH(Sheet4!P8,좌표변환!$H$2:$CW$2,0))*1000,"")</f>
        <v>28004.53445434965</v>
      </c>
    </row>
    <row r="10" spans="2:17" x14ac:dyDescent="0.3">
      <c r="F10" s="10">
        <v>8</v>
      </c>
      <c r="G10" s="10" t="str">
        <f>IFERROR(VLOOKUP($G$2&amp;"_"&amp;ROW(I8),좌표변환!$A$6:$C$99,3,0),"")</f>
        <v>GS25봉선무등3차점</v>
      </c>
      <c r="H10" s="11">
        <f>IFERROR(INDEX(좌표변환!$H$6:$CW$99,MATCH(Sheet4!G10,좌표변환!$C$6:$C$99,0),MATCH(Sheet4!G9,좌표변환!$H$2:$CW$2,0))*1000,"")</f>
        <v>2361.4472055598076</v>
      </c>
      <c r="J10" s="10" t="str">
        <f>IFERROR(VLOOKUP(J$2&amp;"_"&amp;ROW(L8),좌표변환!$A$6:$C$99,3,0),"")</f>
        <v>GS25보성조성점</v>
      </c>
      <c r="K10" s="11">
        <f>IFERROR(INDEX(좌표변환!$H$6:$CW$99,MATCH(Sheet4!J10,좌표변환!$C$6:$C$99,0),MATCH(Sheet4!J9,좌표변환!$H$2:$CW$2,0))*1000,"")</f>
        <v>15693.342991471663</v>
      </c>
      <c r="M10" s="10" t="str">
        <f>IFERROR(VLOOKUP(M$2&amp;"_"&amp;ROW(O8),좌표변환!$A$6:$C$99,3,0),"")</f>
        <v>GS25송하삼익점</v>
      </c>
      <c r="N10" s="11">
        <f>IFERROR(INDEX(좌표변환!$H$6:$CW$99,MATCH(Sheet4!M10,좌표변환!$C$6:$C$99,0),MATCH(Sheet4!M9,좌표변환!$H$2:$CW$2,0))*1000,"")</f>
        <v>2873.893315954565</v>
      </c>
      <c r="P10" s="10" t="str">
        <f>IFERROR(VLOOKUP(P$2&amp;"_"&amp;ROW(R8),좌표변환!$A$6:$C$99,3,0),"")</f>
        <v>GS25신북GS점</v>
      </c>
      <c r="Q10" s="11">
        <f>IFERROR(INDEX(좌표변환!$H$6:$CW$99,MATCH(Sheet4!P10,좌표변환!$C$6:$C$99,0),MATCH(Sheet4!P9,좌표변환!$H$2:$CW$2,0))*1000,"")</f>
        <v>9833.1890915985659</v>
      </c>
    </row>
    <row r="11" spans="2:17" x14ac:dyDescent="0.3">
      <c r="F11" s="10">
        <v>9</v>
      </c>
      <c r="G11" s="10" t="str">
        <f>IFERROR(VLOOKUP($G$2&amp;"_"&amp;ROW(I9),좌표변환!$A$6:$C$99,3,0),"")</f>
        <v>GS25방림모아점</v>
      </c>
      <c r="H11" s="11">
        <f>IFERROR(INDEX(좌표변환!$H$6:$CW$99,MATCH(Sheet4!G11,좌표변환!$C$6:$C$99,0),MATCH(Sheet4!G10,좌표변환!$H$2:$CW$2,0))*1000,"")</f>
        <v>561.97108221866006</v>
      </c>
      <c r="J11" s="10" t="str">
        <f>IFERROR(VLOOKUP(J$2&amp;"_"&amp;ROW(L9),좌표변환!$A$6:$C$99,3,0),"")</f>
        <v>GS25벌교장좌점</v>
      </c>
      <c r="K11" s="11">
        <f>IFERROR(INDEX(좌표변환!$H$6:$CW$99,MATCH(Sheet4!J11,좌표변환!$C$6:$C$99,0),MATCH(Sheet4!J10,좌표변환!$H$2:$CW$2,0))*1000,"")</f>
        <v>9204.5382598644028</v>
      </c>
      <c r="M11" s="10" t="str">
        <f>IFERROR(VLOOKUP(M$2&amp;"_"&amp;ROW(O9),좌표변환!$A$6:$C$99,3,0),"")</f>
        <v>GS25송원대학교점</v>
      </c>
      <c r="N11" s="11">
        <f>IFERROR(INDEX(좌표변환!$H$6:$CW$99,MATCH(Sheet4!M11,좌표변환!$C$6:$C$99,0),MATCH(Sheet4!M10,좌표변환!$H$2:$CW$2,0))*1000,"")</f>
        <v>1840.2836767439987</v>
      </c>
      <c r="P11" s="10" t="str">
        <f>IFERROR(VLOOKUP(P$2&amp;"_"&amp;ROW(R9),좌표변환!$A$6:$C$99,3,0),"")</f>
        <v>GS25봉선포스코점</v>
      </c>
      <c r="Q11" s="11">
        <f>IFERROR(INDEX(좌표변환!$H$6:$CW$99,MATCH(Sheet4!P11,좌표변환!$C$6:$C$99,0),MATCH(Sheet4!P10,좌표변환!$H$2:$CW$2,0))*1000,"")</f>
        <v>33245.360425985557</v>
      </c>
    </row>
    <row r="12" spans="2:17" x14ac:dyDescent="0.3">
      <c r="B12" s="18"/>
      <c r="F12" s="10">
        <v>10</v>
      </c>
      <c r="G12" s="10" t="str">
        <f>IFERROR(VLOOKUP($G$2&amp;"_"&amp;ROW(I10),좌표변환!$A$6:$C$99,3,0),"")</f>
        <v>GS25서동예다음점</v>
      </c>
      <c r="H12" s="11">
        <f>IFERROR(INDEX(좌표변환!$H$6:$CW$99,MATCH(Sheet4!G12,좌표변환!$C$6:$C$99,0),MATCH(Sheet4!G11,좌표변환!$H$2:$CW$2,0))*1000,"")</f>
        <v>1496.5635786645889</v>
      </c>
      <c r="J12" s="10" t="str">
        <f>IFERROR(VLOOKUP(J$2&amp;"_"&amp;ROW(L10),좌표변환!$A$6:$C$99,3,0),"")</f>
        <v>GS25진월삼익점</v>
      </c>
      <c r="K12" s="11">
        <f>IFERROR(INDEX(좌표변환!$H$6:$CW$99,MATCH(Sheet4!J12,좌표변환!$C$6:$C$99,0),MATCH(Sheet4!J11,좌표변환!$H$2:$CW$2,0))*1000,"")</f>
        <v>50915.320056585391</v>
      </c>
      <c r="M12" s="10" t="str">
        <f>IFERROR(VLOOKUP(M$2&amp;"_"&amp;ROW(O10),좌표변환!$A$6:$C$99,3,0),"")</f>
        <v>GS25봉선삼익점</v>
      </c>
      <c r="N12" s="11">
        <f>IFERROR(INDEX(좌표변환!$H$6:$CW$99,MATCH(Sheet4!M12,좌표변환!$C$6:$C$99,0),MATCH(Sheet4!M11,좌표변환!$H$2:$CW$2,0))*1000,"")</f>
        <v>3868.5031316603809</v>
      </c>
      <c r="P12" s="10" t="str">
        <f>IFERROR(VLOOKUP(P$2&amp;"_"&amp;ROW(R10),좌표변환!$A$6:$C$99,3,0),"")</f>
        <v>GS25HR아팰리스점</v>
      </c>
      <c r="Q12" s="11">
        <f>IFERROR(INDEX(좌표변환!$H$6:$CW$99,MATCH(Sheet4!P12,좌표변환!$C$6:$C$99,0),MATCH(Sheet4!P11,좌표변환!$H$2:$CW$2,0))*1000,"")</f>
        <v>841.33744163013534</v>
      </c>
    </row>
    <row r="13" spans="2:17" x14ac:dyDescent="0.3">
      <c r="F13" s="10">
        <v>11</v>
      </c>
      <c r="G13" s="10" t="str">
        <f>IFERROR(VLOOKUP($G$2&amp;"_"&amp;ROW(I11),좌표변환!$A$6:$C$99,3,0),"")</f>
        <v>GS25사직스카이점</v>
      </c>
      <c r="H13" s="11">
        <f>IFERROR(INDEX(좌표변환!$H$6:$CW$99,MATCH(Sheet4!G13,좌표변환!$C$6:$C$99,0),MATCH(Sheet4!G12,좌표변환!$H$2:$CW$2,0))*1000,"")</f>
        <v>167.33743306141213</v>
      </c>
      <c r="J13" s="10" t="str">
        <f>IFERROR(VLOOKUP(J$2&amp;"_"&amp;ROW(L11),좌표변환!$A$6:$C$99,3,0),"")</f>
        <v>GS25봉선중앙점</v>
      </c>
      <c r="K13" s="11">
        <f>IFERROR(INDEX(좌표변환!$H$6:$CW$99,MATCH(Sheet4!J13,좌표변환!$C$6:$C$99,0),MATCH(Sheet4!J12,좌표변환!$H$2:$CW$2,0))*1000,"")</f>
        <v>1649.0259499110089</v>
      </c>
      <c r="M13" s="10" t="str">
        <f>IFERROR(VLOOKUP(M$2&amp;"_"&amp;ROW(O11),좌표변환!$A$6:$C$99,3,0),"")</f>
        <v>GS25진월광복마을점</v>
      </c>
      <c r="N13" s="11">
        <f>IFERROR(INDEX(좌표변환!$H$6:$CW$99,MATCH(Sheet4!M13,좌표변환!$C$6:$C$99,0),MATCH(Sheet4!M12,좌표변환!$H$2:$CW$2,0))*1000,"")</f>
        <v>1605.444487329386</v>
      </c>
      <c r="P13" s="10" t="str">
        <f>IFERROR(VLOOKUP(P$2&amp;"_"&amp;ROW(R11),좌표변환!$A$6:$C$99,3,0),"")</f>
        <v>GS25봉선오네뜨점</v>
      </c>
      <c r="Q13" s="11">
        <f>IFERROR(INDEX(좌표변환!$H$6:$CW$99,MATCH(Sheet4!P13,좌표변환!$C$6:$C$99,0),MATCH(Sheet4!P12,좌표변환!$H$2:$CW$2,0))*1000,"")</f>
        <v>714.98641358710643</v>
      </c>
    </row>
    <row r="14" spans="2:17" x14ac:dyDescent="0.3">
      <c r="F14" s="10">
        <v>12</v>
      </c>
      <c r="G14" s="10" t="str">
        <f>IFERROR(VLOOKUP($G$2&amp;"_"&amp;ROW(I12),좌표변환!$A$6:$C$99,3,0),"")</f>
        <v/>
      </c>
      <c r="H14" s="11" t="str">
        <f>IFERROR(INDEX(좌표변환!$H$6:$CW$99,MATCH(Sheet4!G14,좌표변환!$C$6:$C$99,0),MATCH(Sheet4!G13,좌표변환!$H$2:$CW$2,0))*1000,"")</f>
        <v/>
      </c>
      <c r="J14" s="10" t="str">
        <f>IFERROR(VLOOKUP(J$2&amp;"_"&amp;ROW(L12),좌표변환!$A$6:$C$99,3,0),"")</f>
        <v>GS25양림주공점</v>
      </c>
      <c r="K14" s="11">
        <f>IFERROR(INDEX(좌표변환!$H$6:$CW$99,MATCH(Sheet4!J14,좌표변환!$C$6:$C$99,0),MATCH(Sheet4!J13,좌표변환!$H$2:$CW$2,0))*1000,"")</f>
        <v>993.25295091366229</v>
      </c>
      <c r="M14" s="10" t="str">
        <f>IFERROR(VLOOKUP(M$2&amp;"_"&amp;ROW(O12),좌표변환!$A$6:$C$99,3,0),"")</f>
        <v>GS25광주남구청점</v>
      </c>
      <c r="N14" s="11">
        <f>IFERROR(INDEX(좌표변환!$H$6:$CW$99,MATCH(Sheet4!M14,좌표변환!$C$6:$C$99,0),MATCH(Sheet4!M13,좌표변환!$H$2:$CW$2,0))*1000,"")</f>
        <v>1201.1261038828463</v>
      </c>
      <c r="P14" s="10" t="str">
        <f>IFERROR(VLOOKUP(P$2&amp;"_"&amp;ROW(R12),좌표변환!$A$6:$C$99,3,0),"")</f>
        <v>GS25주월클래스점</v>
      </c>
      <c r="Q14" s="11">
        <f>IFERROR(INDEX(좌표변환!$H$6:$CW$99,MATCH(Sheet4!P14,좌표변환!$C$6:$C$99,0),MATCH(Sheet4!P13,좌표변환!$H$2:$CW$2,0))*1000,"")</f>
        <v>352.65906369517029</v>
      </c>
    </row>
    <row r="15" spans="2:17" x14ac:dyDescent="0.3">
      <c r="F15" s="10">
        <v>13</v>
      </c>
      <c r="G15" s="10" t="str">
        <f>IFERROR(VLOOKUP($G$2&amp;"_"&amp;ROW(I13),좌표변환!$A$6:$C$99,3,0),"")</f>
        <v/>
      </c>
      <c r="H15" s="11" t="str">
        <f>IFERROR(INDEX(좌표변환!$H$6:$CW$99,MATCH(Sheet4!G15,좌표변환!$C$6:$C$99,0),MATCH(Sheet4!G14,좌표변환!$H$2:$CW$2,0))*1000,"")</f>
        <v/>
      </c>
      <c r="J15" s="10" t="str">
        <f>IFERROR(VLOOKUP(J$2&amp;"_"&amp;ROW(L13),좌표변환!$A$6:$C$99,3,0),"")</f>
        <v>GS25월산타운점</v>
      </c>
      <c r="K15" s="11">
        <f>IFERROR(INDEX(좌표변환!$H$6:$CW$99,MATCH(Sheet4!J15,좌표변환!$C$6:$C$99,0),MATCH(Sheet4!J14,좌표변환!$H$2:$CW$2,0))*1000,"")</f>
        <v>2781.5450469084926</v>
      </c>
      <c r="M15" s="10" t="str">
        <f>IFERROR(VLOOKUP(M$2&amp;"_"&amp;ROW(O13),좌표변환!$A$6:$C$99,3,0),"")</f>
        <v>GS25월산라인점</v>
      </c>
      <c r="N15" s="11">
        <f>IFERROR(INDEX(좌표변환!$H$6:$CW$99,MATCH(Sheet4!M15,좌표변환!$C$6:$C$99,0),MATCH(Sheet4!M14,좌표변환!$H$2:$CW$2,0))*1000,"")</f>
        <v>1339.9111142080478</v>
      </c>
      <c r="P15" s="10" t="str">
        <f>IFERROR(VLOOKUP(P$2&amp;"_"&amp;ROW(R13),좌표변환!$A$6:$C$99,3,0),"")</f>
        <v>GS25주월에이스점</v>
      </c>
      <c r="Q15" s="11">
        <f>IFERROR(INDEX(좌표변환!$H$6:$CW$99,MATCH(Sheet4!P15,좌표변환!$C$6:$C$99,0),MATCH(Sheet4!P14,좌표변환!$H$2:$CW$2,0))*1000,"")</f>
        <v>473.59438016632805</v>
      </c>
    </row>
    <row r="16" spans="2:17" x14ac:dyDescent="0.3">
      <c r="F16" s="10">
        <v>14</v>
      </c>
      <c r="G16" s="10" t="str">
        <f>IFERROR(VLOOKUP($G$2&amp;"_"&amp;ROW(I14),좌표변환!$A$6:$C$99,3,0),"")</f>
        <v/>
      </c>
      <c r="H16" s="11" t="str">
        <f>IFERROR(INDEX(좌표변환!$H$6:$CW$99,MATCH(Sheet4!G16,좌표변환!$C$6:$C$99,0),MATCH(Sheet4!G15,좌표변환!$H$2:$CW$2,0))*1000,"")</f>
        <v/>
      </c>
      <c r="J16" s="10" t="str">
        <f>IFERROR(VLOOKUP(J$2&amp;"_"&amp;ROW(L14),좌표변환!$A$6:$C$99,3,0),"")</f>
        <v/>
      </c>
      <c r="K16" s="11" t="str">
        <f>IFERROR(INDEX(좌표변환!$H$6:$CW$99,MATCH(Sheet4!J16,좌표변환!$C$6:$C$99,0),MATCH(Sheet4!J15,좌표변환!$H$2:$CW$2,0))*1000,"")</f>
        <v/>
      </c>
      <c r="M16" s="10" t="str">
        <f>IFERROR(VLOOKUP(M$2&amp;"_"&amp;ROW(O14),좌표변환!$A$6:$C$99,3,0),"")</f>
        <v>GS25월산중앙점</v>
      </c>
      <c r="N16" s="11">
        <f>IFERROR(INDEX(좌표변환!$H$6:$CW$99,MATCH(Sheet4!M16,좌표변환!$C$6:$C$99,0),MATCH(Sheet4!M15,좌표변환!$H$2:$CW$2,0))*1000,"")</f>
        <v>522.99677304744694</v>
      </c>
      <c r="P16" s="10" t="str">
        <f>IFERROR(VLOOKUP(P$2&amp;"_"&amp;ROW(R14),좌표변환!$A$6:$C$99,3,0),"")</f>
        <v>GS25백운헤리시티점</v>
      </c>
      <c r="Q16" s="11">
        <f>IFERROR(INDEX(좌표변환!$H$6:$CW$99,MATCH(Sheet4!P16,좌표변환!$C$6:$C$99,0),MATCH(Sheet4!P15,좌표변환!$H$2:$CW$2,0))*1000,"")</f>
        <v>708.22159908392598</v>
      </c>
    </row>
    <row r="17" spans="6:18" x14ac:dyDescent="0.3">
      <c r="F17" s="10">
        <v>15</v>
      </c>
      <c r="G17" s="10" t="str">
        <f>IFERROR(VLOOKUP($G$2&amp;"_"&amp;ROW(I15),좌표변환!$A$6:$C$99,3,0),"")</f>
        <v/>
      </c>
      <c r="H17" s="11" t="str">
        <f>IFERROR(INDEX(좌표변환!$H$6:$CW$99,MATCH(Sheet4!G17,좌표변환!$C$6:$C$99,0),MATCH(Sheet4!G16,좌표변환!$H$2:$CW$2,0))*1000,"")</f>
        <v/>
      </c>
      <c r="J17" s="10" t="str">
        <f>IFERROR(VLOOKUP(J$2&amp;"_"&amp;ROW(L15),좌표변환!$A$6:$C$99,3,0),"")</f>
        <v/>
      </c>
      <c r="K17" s="11" t="str">
        <f>IFERROR(INDEX(좌표변환!$H$6:$CW$99,MATCH(Sheet4!J17,좌표변환!$C$6:$C$99,0),MATCH(Sheet4!J16,좌표변환!$H$2:$CW$2,0))*1000,"")</f>
        <v/>
      </c>
      <c r="M17" s="10" t="str">
        <f>IFERROR(VLOOKUP(M$2&amp;"_"&amp;ROW(O15),좌표변환!$A$6:$C$99,3,0),"")</f>
        <v/>
      </c>
      <c r="N17" s="11" t="str">
        <f>IFERROR(INDEX(좌표변환!$H$6:$CW$99,MATCH(Sheet4!M17,좌표변환!$C$6:$C$99,0),MATCH(Sheet4!M16,좌표변환!$H$2:$CW$2,0))*1000,"")</f>
        <v/>
      </c>
      <c r="P17" s="10" t="str">
        <f>IFERROR(VLOOKUP(P$2&amp;"_"&amp;ROW(R15),좌표변환!$A$6:$C$99,3,0),"")</f>
        <v>GS25백운사랑점</v>
      </c>
      <c r="Q17" s="11">
        <f>IFERROR(INDEX(좌표변환!$H$6:$CW$99,MATCH(Sheet4!P17,좌표변환!$C$6:$C$99,0),MATCH(Sheet4!P16,좌표변환!$H$2:$CW$2,0))*1000,"")</f>
        <v>152.21358564360798</v>
      </c>
    </row>
    <row r="18" spans="6:18" x14ac:dyDescent="0.3">
      <c r="F18" s="10">
        <v>16</v>
      </c>
      <c r="G18" s="10" t="str">
        <f>IFERROR(VLOOKUP($G$2&amp;"_"&amp;ROW(I16),좌표변환!$A$6:$C$99,3,0),"")</f>
        <v/>
      </c>
      <c r="H18" s="11" t="str">
        <f>IFERROR(INDEX(좌표변환!$H$6:$CW$99,MATCH(Sheet4!G18,좌표변환!$C$6:$C$99,0),MATCH(Sheet4!G17,좌표변환!$H$2:$CW$2,0))*1000,"")</f>
        <v/>
      </c>
      <c r="J18" s="10" t="str">
        <f>IFERROR(VLOOKUP(J$2&amp;"_"&amp;ROW(L16),좌표변환!$A$6:$C$99,3,0),"")</f>
        <v/>
      </c>
      <c r="K18" s="11" t="str">
        <f>IFERROR(INDEX(좌표변환!$H$6:$CW$99,MATCH(Sheet4!J18,좌표변환!$C$6:$C$99,0),MATCH(Sheet4!J17,좌표변환!$H$2:$CW$2,0))*1000,"")</f>
        <v/>
      </c>
      <c r="M18" s="10" t="str">
        <f>IFERROR(VLOOKUP(M$2&amp;"_"&amp;ROW(O16),좌표변환!$A$6:$C$99,3,0),"")</f>
        <v/>
      </c>
      <c r="N18" s="11" t="str">
        <f>IFERROR(INDEX(좌표변환!$H$6:$CW$99,MATCH(Sheet4!M18,좌표변환!$C$6:$C$99,0),MATCH(Sheet4!M17,좌표변환!$H$2:$CW$2,0))*1000,"")</f>
        <v/>
      </c>
      <c r="P18" s="10" t="str">
        <f>IFERROR(VLOOKUP(P$2&amp;"_"&amp;ROW(R16),좌표변환!$A$6:$C$99,3,0),"")</f>
        <v/>
      </c>
      <c r="Q18" s="11" t="str">
        <f>IFERROR(INDEX(좌표변환!$H$6:$CW$99,MATCH(Sheet4!P18,좌표변환!$C$6:$C$99,0),MATCH(Sheet4!P17,좌표변환!$H$2:$CW$2,0))*1000,"")</f>
        <v/>
      </c>
    </row>
    <row r="20" spans="6:18" x14ac:dyDescent="0.3">
      <c r="F20" s="12" t="s">
        <v>393</v>
      </c>
      <c r="G20" s="12" t="s">
        <v>391</v>
      </c>
      <c r="H20" s="13">
        <f>SUM(H21:H35)</f>
        <v>19411.598620992561</v>
      </c>
      <c r="I20" s="9"/>
      <c r="J20" s="12" t="s">
        <v>392</v>
      </c>
      <c r="K20" s="13">
        <f>SUM(K21:K35)</f>
        <v>65291.543403201002</v>
      </c>
      <c r="L20" s="9"/>
      <c r="M20" s="12" t="s">
        <v>383</v>
      </c>
      <c r="N20" s="13">
        <f>SUM(N21:N35)</f>
        <v>112096.75310403641</v>
      </c>
      <c r="O20" s="9"/>
      <c r="P20" s="12"/>
      <c r="Q20" s="13">
        <f>SUM(Q21:Q35)</f>
        <v>0</v>
      </c>
      <c r="R20" s="9"/>
    </row>
    <row r="21" spans="6:18" x14ac:dyDescent="0.3">
      <c r="F21" s="10">
        <v>1</v>
      </c>
      <c r="G21" s="10" t="str">
        <f>IFERROR(VLOOKUP(G$20&amp;"_"&amp;ROW(I1),좌표변환!$A$6:$C$99,3,0),"")</f>
        <v>GS25화순산이고운점</v>
      </c>
      <c r="H21" s="11">
        <v>0</v>
      </c>
      <c r="J21" s="10" t="str">
        <f>IFERROR(VLOOKUP(J$20&amp;"_"&amp;ROW(L1),좌표변환!$A$6:$C$99,3,0),"")</f>
        <v>GS25장흥병원점</v>
      </c>
      <c r="K21" s="11">
        <v>0</v>
      </c>
      <c r="M21" s="10" t="str">
        <f>IFERROR(VLOOKUP(M$20&amp;"_"&amp;ROW(O1),좌표변환!$A$6:$C$99,3,0),"")</f>
        <v>GS25영암학산점</v>
      </c>
      <c r="N21" s="11">
        <v>0</v>
      </c>
      <c r="P21" s="10" t="str">
        <f>IFERROR(VLOOKUP(P$20&amp;"_"&amp;ROW(R1),좌표변환!$A$6:$C$99,3,0),"")</f>
        <v/>
      </c>
      <c r="Q21" s="11">
        <v>0</v>
      </c>
    </row>
    <row r="22" spans="6:18" x14ac:dyDescent="0.3">
      <c r="F22" s="10">
        <v>2</v>
      </c>
      <c r="G22" s="10" t="str">
        <f>IFERROR(VLOOKUP(G$20&amp;"_"&amp;ROW(I2),좌표변환!$A$6:$C$99,3,0),"")</f>
        <v>GS25화순대광점</v>
      </c>
      <c r="H22" s="11">
        <f>IFERROR(INDEX(좌표변환!$H$6:$CW$99,MATCH(Sheet4!G22,좌표변환!$C$6:$C$99,0),MATCH(Sheet4!G21,좌표변환!$H$2:$CW$2,0))*1000,"")</f>
        <v>445.40398276174619</v>
      </c>
      <c r="J22" s="10" t="str">
        <f>IFERROR(VLOOKUP(J$20&amp;"_"&amp;ROW(L2),좌표변환!$A$6:$C$99,3,0),"")</f>
        <v>GS25뉴장흥고점</v>
      </c>
      <c r="K22" s="11">
        <f>IFERROR(INDEX(좌표변환!$H$6:$CW$99,MATCH(Sheet4!J22,좌표변환!$C$6:$C$99,0),MATCH(Sheet4!J21,좌표변환!$H$2:$CW$2,0))*1000,"")</f>
        <v>457.99517253897636</v>
      </c>
      <c r="M22" s="10" t="str">
        <f>IFERROR(VLOOKUP(M$20&amp;"_"&amp;ROW(O2),좌표변환!$A$6:$C$99,3,0),"")</f>
        <v>GS25세한대학점</v>
      </c>
      <c r="N22" s="11">
        <f>IFERROR(INDEX(좌표변환!$H$6:$CW$99,MATCH(Sheet4!M22,좌표변환!$C$6:$C$99,0),MATCH(Sheet4!M21,좌표변환!$H$2:$CW$2,0))*1000,"")</f>
        <v>8173.108266501149</v>
      </c>
      <c r="P22" s="10" t="str">
        <f>IFERROR(VLOOKUP(P$20&amp;"_"&amp;ROW(R2),좌표변환!$A$6:$C$99,3,0),"")</f>
        <v/>
      </c>
      <c r="Q22" s="11" t="str">
        <f>IFERROR(INDEX(좌표변환!$H$6:$CW$99,MATCH(Sheet4!P22,좌표변환!$C$6:$C$99,0),MATCH(Sheet4!P21,좌표변환!$H$2:$CW$2,0))*1000,"")</f>
        <v/>
      </c>
    </row>
    <row r="23" spans="6:18" x14ac:dyDescent="0.3">
      <c r="F23" s="10">
        <v>3</v>
      </c>
      <c r="G23" s="10" t="str">
        <f>IFERROR(VLOOKUP(G$20&amp;"_"&amp;ROW(I3),좌표변환!$A$6:$C$99,3,0),"")</f>
        <v>GS25화순광덕점</v>
      </c>
      <c r="H23" s="11">
        <f>IFERROR(INDEX(좌표변환!$H$6:$CW$99,MATCH(Sheet4!G23,좌표변환!$C$6:$C$99,0),MATCH(Sheet4!G22,좌표변환!$H$2:$CW$2,0))*1000,"")</f>
        <v>1191.7839290882107</v>
      </c>
      <c r="J23" s="10" t="str">
        <f>IFERROR(VLOOKUP(J$20&amp;"_"&amp;ROW(L3),좌표변환!$A$6:$C$99,3,0),"")</f>
        <v>GS25장흥코아루점</v>
      </c>
      <c r="K23" s="11">
        <f>IFERROR(INDEX(좌표변환!$H$6:$CW$99,MATCH(Sheet4!J23,좌표변환!$C$6:$C$99,0),MATCH(Sheet4!J22,좌표변환!$H$2:$CW$2,0))*1000,"")</f>
        <v>466.55671851325195</v>
      </c>
      <c r="M23" s="10" t="str">
        <f>IFERROR(VLOOKUP(M$20&amp;"_"&amp;ROW(O3),좌표변환!$A$6:$C$99,3,0),"")</f>
        <v>GS25영암삼호점</v>
      </c>
      <c r="N23" s="11">
        <f>IFERROR(INDEX(좌표변환!$H$6:$CW$99,MATCH(Sheet4!M23,좌표변환!$C$6:$C$99,0),MATCH(Sheet4!M22,좌표변환!$H$2:$CW$2,0))*1000,"")</f>
        <v>3003.2732693902176</v>
      </c>
      <c r="P23" s="10" t="str">
        <f>IFERROR(VLOOKUP(P$20&amp;"_"&amp;ROW(R3),좌표변환!$A$6:$C$99,3,0),"")</f>
        <v/>
      </c>
      <c r="Q23" s="11" t="str">
        <f>IFERROR(INDEX(좌표변환!$H$6:$CW$99,MATCH(Sheet4!P23,좌표변환!$C$6:$C$99,0),MATCH(Sheet4!P22,좌표변환!$H$2:$CW$2,0))*1000,"")</f>
        <v/>
      </c>
    </row>
    <row r="24" spans="6:18" x14ac:dyDescent="0.3">
      <c r="F24" s="10">
        <v>4</v>
      </c>
      <c r="G24" s="10" t="str">
        <f>IFERROR(VLOOKUP(G$20&amp;"_"&amp;ROW(I4),좌표변환!$A$6:$C$99,3,0),"")</f>
        <v>GS25화순칠충로점</v>
      </c>
      <c r="H24" s="11">
        <f>IFERROR(INDEX(좌표변환!$H$6:$CW$99,MATCH(Sheet4!G24,좌표변환!$C$6:$C$99,0),MATCH(Sheet4!G23,좌표변환!$H$2:$CW$2,0))*1000,"")</f>
        <v>1106.6052299749058</v>
      </c>
      <c r="J24" s="10" t="str">
        <f>IFERROR(VLOOKUP(J$20&amp;"_"&amp;ROW(L4),좌표변환!$A$6:$C$99,3,0),"")</f>
        <v>GS25건산주공점</v>
      </c>
      <c r="K24" s="11">
        <f>IFERROR(INDEX(좌표변환!$H$6:$CW$99,MATCH(Sheet4!J24,좌표변환!$C$6:$C$99,0),MATCH(Sheet4!J23,좌표변환!$H$2:$CW$2,0))*1000,"")</f>
        <v>775.863594732259</v>
      </c>
      <c r="M24" s="10" t="str">
        <f>IFERROR(VLOOKUP(M$20&amp;"_"&amp;ROW(O4),좌표변환!$A$6:$C$99,3,0),"")</f>
        <v>GS25대불공단점</v>
      </c>
      <c r="N24" s="11">
        <f>IFERROR(INDEX(좌표변환!$H$6:$CW$99,MATCH(Sheet4!M24,좌표변환!$C$6:$C$99,0),MATCH(Sheet4!M23,좌표변환!$H$2:$CW$2,0))*1000,"")</f>
        <v>1983.7179591066604</v>
      </c>
      <c r="P24" s="10" t="str">
        <f>IFERROR(VLOOKUP(P$20&amp;"_"&amp;ROW(R4),좌표변환!$A$6:$C$99,3,0),"")</f>
        <v/>
      </c>
      <c r="Q24" s="11" t="str">
        <f>IFERROR(INDEX(좌표변환!$H$6:$CW$99,MATCH(Sheet4!P24,좌표변환!$C$6:$C$99,0),MATCH(Sheet4!P23,좌표변환!$H$2:$CW$2,0))*1000,"")</f>
        <v/>
      </c>
    </row>
    <row r="25" spans="6:18" x14ac:dyDescent="0.3">
      <c r="F25" s="10">
        <v>5</v>
      </c>
      <c r="G25" s="10" t="str">
        <f>IFERROR(VLOOKUP(G$20&amp;"_"&amp;ROW(I5),좌표변환!$A$6:$C$99,3,0),"")</f>
        <v>GS25화순사랑점</v>
      </c>
      <c r="H25" s="11">
        <f>IFERROR(INDEX(좌표변환!$H$6:$CW$99,MATCH(Sheet4!G25,좌표변환!$C$6:$C$99,0),MATCH(Sheet4!G24,좌표변환!$H$2:$CW$2,0))*1000,"")</f>
        <v>1256.4943068295245</v>
      </c>
      <c r="J25" s="10" t="str">
        <f>IFERROR(VLOOKUP(J$20&amp;"_"&amp;ROW(L5),좌표변환!$A$6:$C$99,3,0),"")</f>
        <v>GS25대촌오네뜨점</v>
      </c>
      <c r="K25" s="11">
        <f>IFERROR(INDEX(좌표변환!$H$6:$CW$99,MATCH(Sheet4!J25,좌표변환!$C$6:$C$99,0),MATCH(Sheet4!J24,좌표변환!$H$2:$CW$2,0))*1000,"")</f>
        <v>45472.240613342306</v>
      </c>
      <c r="M25" s="10" t="str">
        <f>IFERROR(VLOOKUP(M$20&amp;"_"&amp;ROW(O5),좌표변환!$A$6:$C$99,3,0),"")</f>
        <v>GS25영암무등점</v>
      </c>
      <c r="N25" s="11">
        <f>IFERROR(INDEX(좌표변환!$H$6:$CW$99,MATCH(Sheet4!M25,좌표변환!$C$6:$C$99,0),MATCH(Sheet4!M24,좌표변환!$H$2:$CW$2,0))*1000,"")</f>
        <v>23875.424734470576</v>
      </c>
      <c r="P25" s="10" t="str">
        <f>IFERROR(VLOOKUP(P$20&amp;"_"&amp;ROW(R5),좌표변환!$A$6:$C$99,3,0),"")</f>
        <v/>
      </c>
      <c r="Q25" s="11" t="str">
        <f>IFERROR(INDEX(좌표변환!$H$6:$CW$99,MATCH(Sheet4!P25,좌표변환!$C$6:$C$99,0),MATCH(Sheet4!P24,좌표변환!$H$2:$CW$2,0))*1000,"")</f>
        <v/>
      </c>
    </row>
    <row r="26" spans="6:18" x14ac:dyDescent="0.3">
      <c r="F26" s="10">
        <v>6</v>
      </c>
      <c r="G26" s="10" t="str">
        <f>IFERROR(VLOOKUP(G$20&amp;"_"&amp;ROW(I6),좌표변환!$A$6:$C$99,3,0),"")</f>
        <v>GS25광주대기숙사위성점</v>
      </c>
      <c r="H26" s="11">
        <f>IFERROR(INDEX(좌표변환!$H$6:$CW$99,MATCH(Sheet4!G26,좌표변환!$C$6:$C$99,0),MATCH(Sheet4!G25,좌표변환!$H$2:$CW$2,0))*1000,"")</f>
        <v>10201.528173640438</v>
      </c>
      <c r="J26" s="10" t="str">
        <f>IFERROR(VLOOKUP(J$20&amp;"_"&amp;ROW(L6),좌표변환!$A$6:$C$99,3,0),"")</f>
        <v>GS25광주노대점</v>
      </c>
      <c r="K26" s="11">
        <f>IFERROR(INDEX(좌표변환!$H$6:$CW$99,MATCH(Sheet4!J26,좌표변환!$C$6:$C$99,0),MATCH(Sheet4!J25,좌표변환!$H$2:$CW$2,0))*1000,"")</f>
        <v>7269.7571873891711</v>
      </c>
      <c r="M26" s="10" t="str">
        <f>IFERROR(VLOOKUP(M$20&amp;"_"&amp;ROW(O6),좌표변환!$A$6:$C$99,3,0),"")</f>
        <v>GS25영암역리점</v>
      </c>
      <c r="N26" s="11">
        <f>IFERROR(INDEX(좌표변환!$H$6:$CW$99,MATCH(Sheet4!M26,좌표변환!$C$6:$C$99,0),MATCH(Sheet4!M25,좌표변환!$H$2:$CW$2,0))*1000,"")</f>
        <v>920.42006988239655</v>
      </c>
      <c r="P26" s="10" t="str">
        <f>IFERROR(VLOOKUP(P$20&amp;"_"&amp;ROW(R6),좌표변환!$A$6:$C$99,3,0),"")</f>
        <v/>
      </c>
      <c r="Q26" s="11" t="str">
        <f>IFERROR(INDEX(좌표변환!$H$6:$CW$99,MATCH(Sheet4!P26,좌표변환!$C$6:$C$99,0),MATCH(Sheet4!P25,좌표변환!$H$2:$CW$2,0))*1000,"")</f>
        <v/>
      </c>
    </row>
    <row r="27" spans="6:18" x14ac:dyDescent="0.3">
      <c r="F27" s="10">
        <v>7</v>
      </c>
      <c r="G27" s="10" t="str">
        <f>IFERROR(VLOOKUP(G$20&amp;"_"&amp;ROW(I7),좌표변환!$A$6:$C$99,3,0),"")</f>
        <v>GS25광주대기숙사점</v>
      </c>
      <c r="H27" s="11">
        <f>IFERROR(INDEX(좌표변환!$H$6:$CW$99,MATCH(Sheet4!G27,좌표변환!$C$6:$C$99,0),MATCH(Sheet4!G26,좌표변환!$H$2:$CW$2,0))*1000,"")</f>
        <v>0</v>
      </c>
      <c r="J27" s="10" t="str">
        <f>IFERROR(VLOOKUP(J$20&amp;"_"&amp;ROW(L7),좌표변환!$A$6:$C$99,3,0),"")</f>
        <v>GS25광주대성점</v>
      </c>
      <c r="K27" s="11">
        <f>IFERROR(INDEX(좌표변환!$H$6:$CW$99,MATCH(Sheet4!J27,좌표변환!$C$6:$C$99,0),MATCH(Sheet4!J26,좌표변환!$H$2:$CW$2,0))*1000,"")</f>
        <v>1582.6161659790391</v>
      </c>
      <c r="M27" s="10" t="str">
        <f>IFERROR(VLOOKUP(M$20&amp;"_"&amp;ROW(O7),좌표변환!$A$6:$C$99,3,0),"")</f>
        <v>GS25영암시종점</v>
      </c>
      <c r="N27" s="11">
        <f>IFERROR(INDEX(좌표변환!$H$6:$CW$99,MATCH(Sheet4!M27,좌표변환!$C$6:$C$99,0),MATCH(Sheet4!M26,좌표변환!$H$2:$CW$2,0))*1000,"")</f>
        <v>10971.912477211785</v>
      </c>
      <c r="P27" s="10" t="str">
        <f>IFERROR(VLOOKUP(P$20&amp;"_"&amp;ROW(R7),좌표변환!$A$6:$C$99,3,0),"")</f>
        <v/>
      </c>
      <c r="Q27" s="11" t="str">
        <f>IFERROR(INDEX(좌표변환!$H$6:$CW$99,MATCH(Sheet4!P27,좌표변환!$C$6:$C$99,0),MATCH(Sheet4!P26,좌표변환!$H$2:$CW$2,0))*1000,"")</f>
        <v/>
      </c>
    </row>
    <row r="28" spans="6:18" x14ac:dyDescent="0.3">
      <c r="F28" s="10">
        <v>8</v>
      </c>
      <c r="G28" s="10" t="str">
        <f>IFERROR(VLOOKUP(G$20&amp;"_"&amp;ROW(I8),좌표변환!$A$6:$C$99,3,0),"")</f>
        <v>GS25광주대학생회관점</v>
      </c>
      <c r="H28" s="11">
        <f>IFERROR(INDEX(좌표변환!$H$6:$CW$99,MATCH(Sheet4!G28,좌표변환!$C$6:$C$99,0),MATCH(Sheet4!G27,좌표변환!$H$2:$CW$2,0))*1000,"")</f>
        <v>0</v>
      </c>
      <c r="J28" s="10" t="str">
        <f>IFERROR(VLOOKUP(J$20&amp;"_"&amp;ROW(L8),좌표변환!$A$6:$C$99,3,0),"")</f>
        <v>GS25진월한신점</v>
      </c>
      <c r="K28" s="11">
        <f>IFERROR(INDEX(좌표변환!$H$6:$CW$99,MATCH(Sheet4!J28,좌표변환!$C$6:$C$99,0),MATCH(Sheet4!J27,좌표변환!$H$2:$CW$2,0))*1000,"")</f>
        <v>266.24119818762068</v>
      </c>
      <c r="M28" s="10" t="str">
        <f>IFERROR(VLOOKUP(M$20&amp;"_"&amp;ROW(O8),좌표변환!$A$6:$C$99,3,0),"")</f>
        <v>GS25화순동면점</v>
      </c>
      <c r="N28" s="11">
        <f>IFERROR(INDEX(좌표변환!$H$6:$CW$99,MATCH(Sheet4!M28,좌표변환!$C$6:$C$99,0),MATCH(Sheet4!M27,좌표변환!$H$2:$CW$2,0))*1000,"")</f>
        <v>41140.159013803335</v>
      </c>
      <c r="P28" s="10" t="str">
        <f>IFERROR(VLOOKUP(P$20&amp;"_"&amp;ROW(R8),좌표변환!$A$6:$C$99,3,0),"")</f>
        <v/>
      </c>
      <c r="Q28" s="11" t="str">
        <f>IFERROR(INDEX(좌표변환!$H$6:$CW$99,MATCH(Sheet4!P28,좌표변환!$C$6:$C$99,0),MATCH(Sheet4!P27,좌표변환!$H$2:$CW$2,0))*1000,"")</f>
        <v/>
      </c>
    </row>
    <row r="29" spans="6:18" x14ac:dyDescent="0.3">
      <c r="F29" s="10">
        <v>9</v>
      </c>
      <c r="G29" s="10" t="str">
        <f>IFERROR(VLOOKUP(G$20&amp;"_"&amp;ROW(I9),좌표변환!$A$6:$C$99,3,0),"")</f>
        <v>GS25광주대호심관점</v>
      </c>
      <c r="H29" s="11">
        <f>IFERROR(INDEX(좌표변환!$H$6:$CW$99,MATCH(Sheet4!G29,좌표변환!$C$6:$C$99,0),MATCH(Sheet4!G28,좌표변환!$H$2:$CW$2,0))*1000,"")</f>
        <v>0</v>
      </c>
      <c r="J29" s="10" t="str">
        <f>IFERROR(VLOOKUP(J$20&amp;"_"&amp;ROW(L9),좌표변환!$A$6:$C$99,3,0),"")</f>
        <v>GS25봉선플러스점</v>
      </c>
      <c r="K29" s="11">
        <f>IFERROR(INDEX(좌표변환!$H$6:$CW$99,MATCH(Sheet4!J29,좌표변환!$C$6:$C$99,0),MATCH(Sheet4!J28,좌표변환!$H$2:$CW$2,0))*1000,"")</f>
        <v>1910.2066622568491</v>
      </c>
      <c r="M29" s="10" t="str">
        <f>IFERROR(VLOOKUP(M$20&amp;"_"&amp;ROW(O9),좌표변환!$A$6:$C$99,3,0),"")</f>
        <v>GS25화순중앙점</v>
      </c>
      <c r="N29" s="11">
        <f>IFERROR(INDEX(좌표변환!$H$6:$CW$99,MATCH(Sheet4!M29,좌표변환!$C$6:$C$99,0),MATCH(Sheet4!M28,좌표변환!$H$2:$CW$2,0))*1000,"")</f>
        <v>4673.8981450204301</v>
      </c>
      <c r="P29" s="10" t="str">
        <f>IFERROR(VLOOKUP(P$20&amp;"_"&amp;ROW(R9),좌표변환!$A$6:$C$99,3,0),"")</f>
        <v/>
      </c>
      <c r="Q29" s="11" t="str">
        <f>IFERROR(INDEX(좌표변환!$H$6:$CW$99,MATCH(Sheet4!P29,좌표변환!$C$6:$C$99,0),MATCH(Sheet4!P28,좌표변환!$H$2:$CW$2,0))*1000,"")</f>
        <v/>
      </c>
    </row>
    <row r="30" spans="6:18" x14ac:dyDescent="0.3">
      <c r="F30" s="10">
        <v>10</v>
      </c>
      <c r="G30" s="10" t="str">
        <f>IFERROR(VLOOKUP(G$20&amp;"_"&amp;ROW(I10),좌표변환!$A$6:$C$99,3,0),"")</f>
        <v>GS25광주대정문점</v>
      </c>
      <c r="H30" s="11">
        <f>IFERROR(INDEX(좌표변환!$H$6:$CW$99,MATCH(Sheet4!G30,좌표변환!$C$6:$C$99,0),MATCH(Sheet4!G29,좌표변환!$H$2:$CW$2,0))*1000,"")</f>
        <v>159.32589742997737</v>
      </c>
      <c r="J30" s="10" t="str">
        <f>IFERROR(VLOOKUP(J$20&amp;"_"&amp;ROW(L10),좌표변환!$A$6:$C$99,3,0),"")</f>
        <v>GS25주월덕산점</v>
      </c>
      <c r="K30" s="11">
        <f>IFERROR(INDEX(좌표변환!$H$6:$CW$99,MATCH(Sheet4!J30,좌표변환!$C$6:$C$99,0),MATCH(Sheet4!J29,좌표변환!$H$2:$CW$2,0))*1000,"")</f>
        <v>1156.360289904256</v>
      </c>
      <c r="M30" s="10" t="str">
        <f>IFERROR(VLOOKUP(M$20&amp;"_"&amp;ROW(O10),좌표변환!$A$6:$C$99,3,0),"")</f>
        <v>GS25화순공간점</v>
      </c>
      <c r="N30" s="11">
        <f>IFERROR(INDEX(좌표변환!$H$6:$CW$99,MATCH(Sheet4!M30,좌표변환!$C$6:$C$99,0),MATCH(Sheet4!M29,좌표변환!$H$2:$CW$2,0))*1000,"")</f>
        <v>682.2494263072108</v>
      </c>
      <c r="P30" s="10" t="str">
        <f>IFERROR(VLOOKUP(P$20&amp;"_"&amp;ROW(R10),좌표변환!$A$6:$C$99,3,0),"")</f>
        <v/>
      </c>
      <c r="Q30" s="11" t="str">
        <f>IFERROR(INDEX(좌표변환!$H$6:$CW$99,MATCH(Sheet4!P30,좌표변환!$C$6:$C$99,0),MATCH(Sheet4!P29,좌표변환!$H$2:$CW$2,0))*1000,"")</f>
        <v/>
      </c>
    </row>
    <row r="31" spans="6:18" x14ac:dyDescent="0.3">
      <c r="F31" s="10">
        <v>11</v>
      </c>
      <c r="G31" s="10" t="str">
        <f>IFERROR(VLOOKUP(G$20&amp;"_"&amp;ROW(I11),좌표변환!$A$6:$C$99,3,0),"")</f>
        <v>GS25광주신우점</v>
      </c>
      <c r="H31" s="11">
        <f>IFERROR(INDEX(좌표변환!$H$6:$CW$99,MATCH(Sheet4!G31,좌표변환!$C$6:$C$99,0),MATCH(Sheet4!G30,좌표변환!$H$2:$CW$2,0))*1000,"")</f>
        <v>3412.3037903880631</v>
      </c>
      <c r="J31" s="10" t="str">
        <f>IFERROR(VLOOKUP(J$20&amp;"_"&amp;ROW(L11),좌표변환!$A$6:$C$99,3,0),"")</f>
        <v>GS25주월호반점</v>
      </c>
      <c r="K31" s="11">
        <f>IFERROR(INDEX(좌표변환!$H$6:$CW$99,MATCH(Sheet4!J31,좌표변환!$C$6:$C$99,0),MATCH(Sheet4!J30,좌표변환!$H$2:$CW$2,0))*1000,"")</f>
        <v>1299.4713229882518</v>
      </c>
      <c r="M31" s="10" t="str">
        <f>IFERROR(VLOOKUP(M$20&amp;"_"&amp;ROW(O11),좌표변환!$A$6:$C$99,3,0),"")</f>
        <v>GS25송암공단점</v>
      </c>
      <c r="N31" s="11">
        <f>IFERROR(INDEX(좌표변환!$H$6:$CW$99,MATCH(Sheet4!M31,좌표변환!$C$6:$C$99,0),MATCH(Sheet4!M30,좌표변환!$H$2:$CW$2,0))*1000,"")</f>
        <v>10815.750016543139</v>
      </c>
      <c r="P31" s="10" t="str">
        <f>IFERROR(VLOOKUP(P$20&amp;"_"&amp;ROW(R11),좌표변환!$A$6:$C$99,3,0),"")</f>
        <v/>
      </c>
      <c r="Q31" s="11" t="str">
        <f>IFERROR(INDEX(좌표변환!$H$6:$CW$99,MATCH(Sheet4!P31,좌표변환!$C$6:$C$99,0),MATCH(Sheet4!P30,좌표변환!$H$2:$CW$2,0))*1000,"")</f>
        <v/>
      </c>
    </row>
    <row r="32" spans="6:18" x14ac:dyDescent="0.3">
      <c r="F32" s="10">
        <v>12</v>
      </c>
      <c r="G32" s="10" t="str">
        <f>IFERROR(VLOOKUP(G$20&amp;"_"&amp;ROW(I12),좌표변환!$A$6:$C$99,3,0),"")</f>
        <v>GS25백운주공점</v>
      </c>
      <c r="H32" s="11">
        <f>IFERROR(INDEX(좌표변환!$H$6:$CW$99,MATCH(Sheet4!G32,좌표변환!$C$6:$C$99,0),MATCH(Sheet4!G31,좌표변환!$H$2:$CW$2,0))*1000,"")</f>
        <v>653.97764737496277</v>
      </c>
      <c r="J32" s="10" t="str">
        <f>IFERROR(VLOOKUP(J$20&amp;"_"&amp;ROW(L12),좌표변환!$A$6:$C$99,3,0),"")</f>
        <v>GS25봉선태산점</v>
      </c>
      <c r="K32" s="11">
        <f>IFERROR(INDEX(좌표변환!$H$6:$CW$99,MATCH(Sheet4!J32,좌표변환!$C$6:$C$99,0),MATCH(Sheet4!J31,좌표변환!$H$2:$CW$2,0))*1000,"")</f>
        <v>1704.4657379280338</v>
      </c>
      <c r="M32" s="10" t="str">
        <f>IFERROR(VLOOKUP(M$20&amp;"_"&amp;ROW(O12),좌표변환!$A$6:$C$99,3,0),"")</f>
        <v>GS25봉선라인점</v>
      </c>
      <c r="N32" s="11">
        <f>IFERROR(INDEX(좌표변환!$H$6:$CW$99,MATCH(Sheet4!M32,좌표변환!$C$6:$C$99,0),MATCH(Sheet4!M31,좌표변환!$H$2:$CW$2,0))*1000,"")</f>
        <v>3716.5773365976652</v>
      </c>
      <c r="P32" s="10" t="str">
        <f>IFERROR(VLOOKUP(P$20&amp;"_"&amp;ROW(R12),좌표변환!$A$6:$C$99,3,0),"")</f>
        <v/>
      </c>
      <c r="Q32" s="11" t="str">
        <f>IFERROR(INDEX(좌표변환!$H$6:$CW$99,MATCH(Sheet4!P32,좌표변환!$C$6:$C$99,0),MATCH(Sheet4!P31,좌표변환!$H$2:$CW$2,0))*1000,"")</f>
        <v/>
      </c>
    </row>
    <row r="33" spans="6:17" x14ac:dyDescent="0.3">
      <c r="F33" s="10">
        <v>13</v>
      </c>
      <c r="G33" s="10" t="str">
        <f>IFERROR(VLOOKUP(G$20&amp;"_"&amp;ROW(I13),좌표변환!$A$6:$C$99,3,0),"")</f>
        <v>GS25광주천변로점</v>
      </c>
      <c r="H33" s="11">
        <f>IFERROR(INDEX(좌표변환!$H$6:$CW$99,MATCH(Sheet4!G33,좌표변환!$C$6:$C$99,0),MATCH(Sheet4!G32,좌표변환!$H$2:$CW$2,0))*1000,"")</f>
        <v>984.17566350473624</v>
      </c>
      <c r="J33" s="10" t="str">
        <f>IFERROR(VLOOKUP(J$20&amp;"_"&amp;ROW(L13),좌표변환!$A$6:$C$99,3,0),"")</f>
        <v>GS25광주기독병원점</v>
      </c>
      <c r="K33" s="11">
        <f>IFERROR(INDEX(좌표변환!$H$6:$CW$99,MATCH(Sheet4!J33,좌표변환!$C$6:$C$99,0),MATCH(Sheet4!J32,좌표변환!$H$2:$CW$2,0))*1000,"")</f>
        <v>654.55158271475034</v>
      </c>
      <c r="M33" s="10" t="str">
        <f>IFERROR(VLOOKUP(M$20&amp;"_"&amp;ROW(O13),좌표변환!$A$6:$C$99,3,0),"")</f>
        <v>GS25주월내안애점</v>
      </c>
      <c r="N33" s="11">
        <f>IFERROR(INDEX(좌표변환!$H$6:$CW$99,MATCH(Sheet4!M33,좌표변환!$C$6:$C$99,0),MATCH(Sheet4!M32,좌표변환!$H$2:$CW$2,0))*1000,"")</f>
        <v>1241.6929225884808</v>
      </c>
      <c r="P33" s="10" t="str">
        <f>IFERROR(VLOOKUP(P$20&amp;"_"&amp;ROW(R13),좌표변환!$A$6:$C$99,3,0),"")</f>
        <v/>
      </c>
      <c r="Q33" s="11" t="str">
        <f>IFERROR(INDEX(좌표변환!$H$6:$CW$99,MATCH(Sheet4!P33,좌표변환!$C$6:$C$99,0),MATCH(Sheet4!P32,좌표변환!$H$2:$CW$2,0))*1000,"")</f>
        <v/>
      </c>
    </row>
    <row r="34" spans="6:17" x14ac:dyDescent="0.3">
      <c r="F34" s="10">
        <v>14</v>
      </c>
      <c r="G34" s="10" t="str">
        <f>IFERROR(VLOOKUP(G$20&amp;"_"&amp;ROW(I14),좌표변환!$A$6:$C$99,3,0),"")</f>
        <v/>
      </c>
      <c r="H34" s="11" t="str">
        <f>IFERROR(INDEX(좌표변환!$H$6:$CW$99,MATCH(Sheet4!G34,좌표변환!$C$6:$C$99,0),MATCH(Sheet4!G33,좌표변환!$H$2:$CW$2,0))*1000,"")</f>
        <v/>
      </c>
      <c r="J34" s="10" t="str">
        <f>IFERROR(VLOOKUP(J$20&amp;"_"&amp;ROW(L14),좌표변환!$A$6:$C$99,3,0),"")</f>
        <v>GS25광주유보라점</v>
      </c>
      <c r="K34" s="11">
        <f>IFERROR(INDEX(좌표변환!$H$6:$CW$99,MATCH(Sheet4!J34,좌표변환!$C$6:$C$99,0),MATCH(Sheet4!J33,좌표변환!$H$2:$CW$2,0))*1000,"")</f>
        <v>2275.2171567262335</v>
      </c>
      <c r="M34" s="10" t="str">
        <f>IFERROR(VLOOKUP(M$20&amp;"_"&amp;ROW(O14),좌표변환!$A$6:$C$99,3,0),"")</f>
        <v>GS25백운중앙점</v>
      </c>
      <c r="N34" s="11">
        <f>IFERROR(INDEX(좌표변환!$H$6:$CW$99,MATCH(Sheet4!M34,좌표변환!$C$6:$C$99,0),MATCH(Sheet4!M33,좌표변환!$H$2:$CW$2,0))*1000,"")</f>
        <v>898.56946661334655</v>
      </c>
      <c r="P34" s="10" t="str">
        <f>IFERROR(VLOOKUP(P$20&amp;"_"&amp;ROW(R14),좌표변환!$A$6:$C$99,3,0),"")</f>
        <v/>
      </c>
      <c r="Q34" s="11" t="str">
        <f>IFERROR(INDEX(좌표변환!$H$6:$CW$99,MATCH(Sheet4!P34,좌표변환!$C$6:$C$99,0),MATCH(Sheet4!P33,좌표변환!$H$2:$CW$2,0))*1000,"")</f>
        <v/>
      </c>
    </row>
    <row r="35" spans="6:17" x14ac:dyDescent="0.3">
      <c r="F35" s="10">
        <v>15</v>
      </c>
      <c r="G35" s="10" t="str">
        <f>IFERROR(VLOOKUP(G$20&amp;"_"&amp;ROW(I15),좌표변환!$A$6:$C$99,3,0),"")</f>
        <v/>
      </c>
      <c r="H35" s="11" t="str">
        <f>IFERROR(INDEX(좌표변환!$H$6:$CW$99,MATCH(Sheet4!G35,좌표변환!$C$6:$C$99,0),MATCH(Sheet4!G34,좌표변환!$H$2:$CW$2,0))*1000,"")</f>
        <v/>
      </c>
      <c r="J35" s="10" t="str">
        <f>IFERROR(VLOOKUP(J$20&amp;"_"&amp;ROW(L15),좌표변환!$A$6:$C$99,3,0),"")</f>
        <v/>
      </c>
      <c r="K35" s="11" t="str">
        <f>IFERROR(INDEX(좌표변환!$H$6:$CW$99,MATCH(Sheet4!J35,좌표변환!$C$6:$C$99,0),MATCH(Sheet4!J34,좌표변환!$H$2:$CW$2,0))*1000,"")</f>
        <v/>
      </c>
      <c r="M35" s="10" t="str">
        <f>IFERROR(VLOOKUP(M$20&amp;"_"&amp;ROW(O15),좌표변환!$A$6:$C$99,3,0),"")</f>
        <v/>
      </c>
      <c r="N35" s="11" t="str">
        <f>IFERROR(INDEX(좌표변환!$H$6:$CW$99,MATCH(Sheet4!M35,좌표변환!$C$6:$C$99,0),MATCH(Sheet4!M34,좌표변환!$H$2:$CW$2,0))*1000,"")</f>
        <v/>
      </c>
      <c r="P35" s="10" t="str">
        <f>IFERROR(VLOOKUP(P$20&amp;"_"&amp;ROW(R15),좌표변환!$A$6:$C$99,3,0),"")</f>
        <v/>
      </c>
      <c r="Q35" s="11" t="str">
        <f>IFERROR(INDEX(좌표변환!$H$6:$CW$99,MATCH(Sheet4!P35,좌표변환!$C$6:$C$99,0),MATCH(Sheet4!P34,좌표변환!$H$2:$CW$2,0))*1000,"")</f>
        <v/>
      </c>
    </row>
    <row r="36" spans="6:17" x14ac:dyDescent="0.3">
      <c r="F36" s="10">
        <v>16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6089-B8C8-40EB-B4B5-23E0B38A0343}">
  <dimension ref="A1:CW99"/>
  <sheetViews>
    <sheetView tabSelected="1" workbookViewId="0">
      <selection activeCell="M13" sqref="M13"/>
    </sheetView>
  </sheetViews>
  <sheetFormatPr defaultRowHeight="16.5" x14ac:dyDescent="0.3"/>
  <cols>
    <col min="2" max="2" width="7.375" bestFit="1" customWidth="1"/>
    <col min="3" max="3" width="24.125" bestFit="1" customWidth="1"/>
    <col min="4" max="4" width="40.625" bestFit="1" customWidth="1"/>
    <col min="5" max="5" width="13" customWidth="1"/>
    <col min="6" max="6" width="11" bestFit="1" customWidth="1"/>
    <col min="7" max="7" width="12.125" bestFit="1" customWidth="1"/>
    <col min="8" max="8" width="12.125" customWidth="1"/>
    <col min="9" max="17" width="9" customWidth="1"/>
    <col min="30" max="30" width="11.75" bestFit="1" customWidth="1"/>
  </cols>
  <sheetData>
    <row r="1" spans="1:101" x14ac:dyDescent="0.3">
      <c r="C1" t="s">
        <v>380</v>
      </c>
      <c r="D1" t="s">
        <v>381</v>
      </c>
    </row>
    <row r="2" spans="1:101" x14ac:dyDescent="0.3">
      <c r="C2" s="4" t="str">
        <f>"GS25"&amp;Sheet4!C2&amp;"점"</f>
        <v>GS25신북GS점</v>
      </c>
      <c r="D2" s="3" t="str">
        <f ca="1">INDEX($C$6:$C$99,MATCH(MAX(E6:E99),$E$6:$E$99,0))</f>
        <v>GS25전남고흥점</v>
      </c>
      <c r="G2" t="s">
        <v>0</v>
      </c>
      <c r="H2" t="s">
        <v>12</v>
      </c>
      <c r="I2" t="s">
        <v>15</v>
      </c>
      <c r="J2" t="s">
        <v>13</v>
      </c>
      <c r="K2" t="s">
        <v>11</v>
      </c>
      <c r="L2" t="s">
        <v>14</v>
      </c>
      <c r="M2" t="s">
        <v>16</v>
      </c>
      <c r="N2" t="s">
        <v>17</v>
      </c>
      <c r="O2" t="s">
        <v>6</v>
      </c>
      <c r="P2" t="s">
        <v>7</v>
      </c>
      <c r="Q2" t="s">
        <v>5</v>
      </c>
      <c r="R2" t="s">
        <v>8</v>
      </c>
      <c r="S2" t="s">
        <v>10</v>
      </c>
      <c r="T2" t="s">
        <v>4</v>
      </c>
      <c r="U2" t="s">
        <v>9</v>
      </c>
      <c r="V2" t="s">
        <v>30</v>
      </c>
      <c r="W2" t="s">
        <v>31</v>
      </c>
      <c r="X2" t="s">
        <v>29</v>
      </c>
      <c r="Y2" t="s">
        <v>28</v>
      </c>
      <c r="Z2" t="s">
        <v>26</v>
      </c>
      <c r="AA2" t="s">
        <v>24</v>
      </c>
      <c r="AB2" t="s">
        <v>20</v>
      </c>
      <c r="AC2" t="s">
        <v>22</v>
      </c>
      <c r="AD2" t="s">
        <v>19</v>
      </c>
      <c r="AE2" t="s">
        <v>21</v>
      </c>
      <c r="AF2" t="s">
        <v>23</v>
      </c>
      <c r="AG2" t="s">
        <v>18</v>
      </c>
      <c r="AH2" t="s">
        <v>25</v>
      </c>
      <c r="AI2" t="s">
        <v>27</v>
      </c>
      <c r="AJ2" t="s">
        <v>40</v>
      </c>
      <c r="AK2" t="s">
        <v>43</v>
      </c>
      <c r="AL2" t="s">
        <v>45</v>
      </c>
      <c r="AM2" t="s">
        <v>44</v>
      </c>
      <c r="AN2" t="s">
        <v>42</v>
      </c>
      <c r="AO2" t="s">
        <v>41</v>
      </c>
      <c r="AP2" t="s">
        <v>38</v>
      </c>
      <c r="AQ2" t="s">
        <v>32</v>
      </c>
      <c r="AR2" t="s">
        <v>34</v>
      </c>
      <c r="AS2" t="s">
        <v>33</v>
      </c>
      <c r="AT2" t="s">
        <v>37</v>
      </c>
      <c r="AU2" t="s">
        <v>35</v>
      </c>
      <c r="AV2" t="s">
        <v>39</v>
      </c>
      <c r="AW2" t="s">
        <v>36</v>
      </c>
      <c r="AX2" t="s">
        <v>58</v>
      </c>
      <c r="AY2" t="s">
        <v>57</v>
      </c>
      <c r="AZ2" t="s">
        <v>50</v>
      </c>
      <c r="BA2" t="s">
        <v>51</v>
      </c>
      <c r="BB2" t="s">
        <v>53</v>
      </c>
      <c r="BC2" t="s">
        <v>52</v>
      </c>
      <c r="BD2" t="s">
        <v>54</v>
      </c>
      <c r="BE2" t="s">
        <v>55</v>
      </c>
      <c r="BF2" t="s">
        <v>56</v>
      </c>
      <c r="BG2" t="s">
        <v>47</v>
      </c>
      <c r="BH2" t="s">
        <v>48</v>
      </c>
      <c r="BI2" t="s">
        <v>49</v>
      </c>
      <c r="BJ2" t="s">
        <v>46</v>
      </c>
      <c r="BK2" t="s">
        <v>66</v>
      </c>
      <c r="BL2" t="s">
        <v>71</v>
      </c>
      <c r="BM2" t="s">
        <v>68</v>
      </c>
      <c r="BN2" t="s">
        <v>67</v>
      </c>
      <c r="BO2" t="s">
        <v>72</v>
      </c>
      <c r="BP2" t="s">
        <v>69</v>
      </c>
      <c r="BQ2" t="s">
        <v>70</v>
      </c>
      <c r="BR2" t="s">
        <v>73</v>
      </c>
      <c r="BS2" t="s">
        <v>60</v>
      </c>
      <c r="BT2" t="s">
        <v>62</v>
      </c>
      <c r="BU2" t="s">
        <v>64</v>
      </c>
      <c r="BV2" t="s">
        <v>63</v>
      </c>
      <c r="BW2" t="s">
        <v>61</v>
      </c>
      <c r="BX2" t="s">
        <v>65</v>
      </c>
      <c r="BY2" t="s">
        <v>59</v>
      </c>
      <c r="BZ2" t="s">
        <v>80</v>
      </c>
      <c r="CA2" t="s">
        <v>77</v>
      </c>
      <c r="CB2" t="s">
        <v>76</v>
      </c>
      <c r="CC2" t="s">
        <v>75</v>
      </c>
      <c r="CD2" t="s">
        <v>82</v>
      </c>
      <c r="CE2" t="s">
        <v>78</v>
      </c>
      <c r="CF2" t="s">
        <v>79</v>
      </c>
      <c r="CG2" t="s">
        <v>81</v>
      </c>
      <c r="CH2" t="s">
        <v>83</v>
      </c>
      <c r="CI2" t="s">
        <v>84</v>
      </c>
      <c r="CJ2" t="s">
        <v>86</v>
      </c>
      <c r="CK2" t="s">
        <v>85</v>
      </c>
      <c r="CL2" t="s">
        <v>74</v>
      </c>
      <c r="CM2" t="s">
        <v>94</v>
      </c>
      <c r="CN2" t="s">
        <v>93</v>
      </c>
      <c r="CO2" t="s">
        <v>95</v>
      </c>
      <c r="CP2" t="s">
        <v>97</v>
      </c>
      <c r="CQ2" t="s">
        <v>92</v>
      </c>
      <c r="CR2" t="s">
        <v>96</v>
      </c>
      <c r="CS2" t="s">
        <v>89</v>
      </c>
      <c r="CT2" t="s">
        <v>91</v>
      </c>
      <c r="CU2" t="s">
        <v>90</v>
      </c>
      <c r="CV2" t="s">
        <v>87</v>
      </c>
      <c r="CW2" t="s">
        <v>88</v>
      </c>
    </row>
    <row r="3" spans="1:101" x14ac:dyDescent="0.3">
      <c r="E3">
        <f ca="1">OFFSET(H6,1,0)</f>
        <v>8.1731082665011492</v>
      </c>
      <c r="G3" t="s">
        <v>2</v>
      </c>
      <c r="H3" t="s">
        <v>197</v>
      </c>
      <c r="I3" t="s">
        <v>200</v>
      </c>
      <c r="J3" t="s">
        <v>198</v>
      </c>
      <c r="K3" t="s">
        <v>196</v>
      </c>
      <c r="L3" t="s">
        <v>199</v>
      </c>
      <c r="M3" t="s">
        <v>201</v>
      </c>
      <c r="N3" t="s">
        <v>202</v>
      </c>
      <c r="O3" t="s">
        <v>191</v>
      </c>
      <c r="P3" t="s">
        <v>192</v>
      </c>
      <c r="Q3" t="s">
        <v>190</v>
      </c>
      <c r="R3" t="s">
        <v>193</v>
      </c>
      <c r="S3" t="s">
        <v>195</v>
      </c>
      <c r="T3" t="s">
        <v>189</v>
      </c>
      <c r="U3" t="s">
        <v>194</v>
      </c>
      <c r="V3" t="s">
        <v>215</v>
      </c>
      <c r="W3" t="s">
        <v>216</v>
      </c>
      <c r="X3" t="s">
        <v>214</v>
      </c>
      <c r="Y3" t="s">
        <v>213</v>
      </c>
      <c r="Z3" t="s">
        <v>211</v>
      </c>
      <c r="AA3" t="s">
        <v>209</v>
      </c>
      <c r="AB3" t="s">
        <v>205</v>
      </c>
      <c r="AC3" t="s">
        <v>207</v>
      </c>
      <c r="AD3" t="s">
        <v>204</v>
      </c>
      <c r="AE3" t="s">
        <v>206</v>
      </c>
      <c r="AF3" t="s">
        <v>208</v>
      </c>
      <c r="AG3" t="s">
        <v>203</v>
      </c>
      <c r="AH3" t="s">
        <v>210</v>
      </c>
      <c r="AI3" t="s">
        <v>212</v>
      </c>
      <c r="AJ3" t="s">
        <v>225</v>
      </c>
      <c r="AK3" t="s">
        <v>228</v>
      </c>
      <c r="AL3" t="s">
        <v>230</v>
      </c>
      <c r="AM3" t="s">
        <v>229</v>
      </c>
      <c r="AN3" t="s">
        <v>227</v>
      </c>
      <c r="AO3" t="s">
        <v>226</v>
      </c>
      <c r="AP3" t="s">
        <v>223</v>
      </c>
      <c r="AQ3" t="s">
        <v>217</v>
      </c>
      <c r="AR3" t="s">
        <v>219</v>
      </c>
      <c r="AS3" t="s">
        <v>218</v>
      </c>
      <c r="AT3" t="s">
        <v>222</v>
      </c>
      <c r="AU3" t="s">
        <v>220</v>
      </c>
      <c r="AV3" t="s">
        <v>224</v>
      </c>
      <c r="AW3" t="s">
        <v>221</v>
      </c>
      <c r="AX3" t="s">
        <v>243</v>
      </c>
      <c r="AY3" t="s">
        <v>242</v>
      </c>
      <c r="AZ3" t="s">
        <v>235</v>
      </c>
      <c r="BA3" t="s">
        <v>236</v>
      </c>
      <c r="BB3" t="s">
        <v>238</v>
      </c>
      <c r="BC3" t="s">
        <v>237</v>
      </c>
      <c r="BD3" t="s">
        <v>239</v>
      </c>
      <c r="BE3" t="s">
        <v>240</v>
      </c>
      <c r="BF3" t="s">
        <v>241</v>
      </c>
      <c r="BG3" t="s">
        <v>232</v>
      </c>
      <c r="BH3" t="s">
        <v>233</v>
      </c>
      <c r="BI3" t="s">
        <v>234</v>
      </c>
      <c r="BJ3" t="s">
        <v>231</v>
      </c>
      <c r="BK3" t="s">
        <v>251</v>
      </c>
      <c r="BL3" t="s">
        <v>256</v>
      </c>
      <c r="BM3" t="s">
        <v>253</v>
      </c>
      <c r="BN3" t="s">
        <v>252</v>
      </c>
      <c r="BO3" t="s">
        <v>257</v>
      </c>
      <c r="BP3" t="s">
        <v>254</v>
      </c>
      <c r="BQ3" t="s">
        <v>255</v>
      </c>
      <c r="BR3" t="s">
        <v>258</v>
      </c>
      <c r="BS3" t="s">
        <v>245</v>
      </c>
      <c r="BT3" t="s">
        <v>247</v>
      </c>
      <c r="BU3" t="s">
        <v>249</v>
      </c>
      <c r="BV3" t="s">
        <v>248</v>
      </c>
      <c r="BW3" t="s">
        <v>246</v>
      </c>
      <c r="BX3" t="s">
        <v>250</v>
      </c>
      <c r="BY3" t="s">
        <v>244</v>
      </c>
      <c r="BZ3" t="s">
        <v>264</v>
      </c>
      <c r="CA3" t="s">
        <v>262</v>
      </c>
      <c r="CB3" t="s">
        <v>261</v>
      </c>
      <c r="CC3" t="s">
        <v>260</v>
      </c>
      <c r="CD3" t="s">
        <v>265</v>
      </c>
      <c r="CE3" t="s">
        <v>263</v>
      </c>
      <c r="CF3" t="s">
        <v>263</v>
      </c>
      <c r="CG3" t="s">
        <v>263</v>
      </c>
      <c r="CH3" t="s">
        <v>263</v>
      </c>
      <c r="CI3" t="s">
        <v>266</v>
      </c>
      <c r="CJ3" t="s">
        <v>268</v>
      </c>
      <c r="CK3" t="s">
        <v>267</v>
      </c>
      <c r="CL3" t="s">
        <v>259</v>
      </c>
      <c r="CM3" t="s">
        <v>276</v>
      </c>
      <c r="CN3" t="s">
        <v>275</v>
      </c>
      <c r="CO3" t="s">
        <v>277</v>
      </c>
      <c r="CP3" t="s">
        <v>279</v>
      </c>
      <c r="CQ3" t="s">
        <v>274</v>
      </c>
      <c r="CR3" t="s">
        <v>278</v>
      </c>
      <c r="CS3" t="s">
        <v>271</v>
      </c>
      <c r="CT3" t="s">
        <v>273</v>
      </c>
      <c r="CU3" t="s">
        <v>272</v>
      </c>
      <c r="CV3" t="s">
        <v>269</v>
      </c>
      <c r="CW3" t="s">
        <v>270</v>
      </c>
    </row>
    <row r="4" spans="1:101" x14ac:dyDescent="0.3">
      <c r="E4">
        <f>COUNTIF(C6:C9,C6)</f>
        <v>1</v>
      </c>
      <c r="G4" t="s">
        <v>3</v>
      </c>
      <c r="H4" t="s">
        <v>288</v>
      </c>
      <c r="I4" t="s">
        <v>291</v>
      </c>
      <c r="J4" t="s">
        <v>289</v>
      </c>
      <c r="K4" t="s">
        <v>287</v>
      </c>
      <c r="L4" t="s">
        <v>290</v>
      </c>
      <c r="M4" t="s">
        <v>292</v>
      </c>
      <c r="N4" t="s">
        <v>293</v>
      </c>
      <c r="O4" t="s">
        <v>282</v>
      </c>
      <c r="P4" t="s">
        <v>283</v>
      </c>
      <c r="Q4" t="s">
        <v>281</v>
      </c>
      <c r="R4" t="s">
        <v>284</v>
      </c>
      <c r="S4" t="s">
        <v>286</v>
      </c>
      <c r="T4" t="s">
        <v>280</v>
      </c>
      <c r="U4" t="s">
        <v>285</v>
      </c>
      <c r="V4" t="s">
        <v>306</v>
      </c>
      <c r="W4" t="s">
        <v>307</v>
      </c>
      <c r="X4" t="s">
        <v>305</v>
      </c>
      <c r="Y4" t="s">
        <v>304</v>
      </c>
      <c r="Z4" t="s">
        <v>302</v>
      </c>
      <c r="AA4" t="s">
        <v>300</v>
      </c>
      <c r="AB4" t="s">
        <v>296</v>
      </c>
      <c r="AC4" t="s">
        <v>298</v>
      </c>
      <c r="AD4" t="s">
        <v>295</v>
      </c>
      <c r="AE4" t="s">
        <v>297</v>
      </c>
      <c r="AF4" t="s">
        <v>299</v>
      </c>
      <c r="AG4" t="s">
        <v>294</v>
      </c>
      <c r="AH4" t="s">
        <v>301</v>
      </c>
      <c r="AI4" t="s">
        <v>303</v>
      </c>
      <c r="AJ4" t="s">
        <v>316</v>
      </c>
      <c r="AK4" t="s">
        <v>319</v>
      </c>
      <c r="AL4" t="s">
        <v>321</v>
      </c>
      <c r="AM4" t="s">
        <v>320</v>
      </c>
      <c r="AN4" t="s">
        <v>318</v>
      </c>
      <c r="AO4" t="s">
        <v>317</v>
      </c>
      <c r="AP4" t="s">
        <v>314</v>
      </c>
      <c r="AQ4" t="s">
        <v>308</v>
      </c>
      <c r="AR4" t="s">
        <v>310</v>
      </c>
      <c r="AS4" t="s">
        <v>309</v>
      </c>
      <c r="AT4" t="s">
        <v>313</v>
      </c>
      <c r="AU4" t="s">
        <v>311</v>
      </c>
      <c r="AV4" t="s">
        <v>315</v>
      </c>
      <c r="AW4" t="s">
        <v>312</v>
      </c>
      <c r="AX4" t="s">
        <v>334</v>
      </c>
      <c r="AY4" t="s">
        <v>333</v>
      </c>
      <c r="AZ4" t="s">
        <v>326</v>
      </c>
      <c r="BA4" t="s">
        <v>327</v>
      </c>
      <c r="BB4" t="s">
        <v>329</v>
      </c>
      <c r="BC4" t="s">
        <v>328</v>
      </c>
      <c r="BD4" t="s">
        <v>330</v>
      </c>
      <c r="BE4" t="s">
        <v>331</v>
      </c>
      <c r="BF4" t="s">
        <v>332</v>
      </c>
      <c r="BG4" t="s">
        <v>323</v>
      </c>
      <c r="BH4" t="s">
        <v>324</v>
      </c>
      <c r="BI4" t="s">
        <v>325</v>
      </c>
      <c r="BJ4" t="s">
        <v>322</v>
      </c>
      <c r="BK4" t="s">
        <v>342</v>
      </c>
      <c r="BL4" t="s">
        <v>347</v>
      </c>
      <c r="BM4" t="s">
        <v>344</v>
      </c>
      <c r="BN4" t="s">
        <v>343</v>
      </c>
      <c r="BO4" t="s">
        <v>348</v>
      </c>
      <c r="BP4" t="s">
        <v>345</v>
      </c>
      <c r="BQ4" t="s">
        <v>346</v>
      </c>
      <c r="BR4" t="s">
        <v>349</v>
      </c>
      <c r="BS4" t="s">
        <v>336</v>
      </c>
      <c r="BT4" t="s">
        <v>338</v>
      </c>
      <c r="BU4" t="s">
        <v>340</v>
      </c>
      <c r="BV4" t="s">
        <v>339</v>
      </c>
      <c r="BW4" t="s">
        <v>337</v>
      </c>
      <c r="BX4" t="s">
        <v>341</v>
      </c>
      <c r="BY4" t="s">
        <v>335</v>
      </c>
      <c r="BZ4" t="s">
        <v>355</v>
      </c>
      <c r="CA4" t="s">
        <v>353</v>
      </c>
      <c r="CB4" t="s">
        <v>352</v>
      </c>
      <c r="CC4" t="s">
        <v>351</v>
      </c>
      <c r="CD4" t="s">
        <v>356</v>
      </c>
      <c r="CE4" t="s">
        <v>354</v>
      </c>
      <c r="CF4" t="s">
        <v>354</v>
      </c>
      <c r="CG4" t="s">
        <v>354</v>
      </c>
      <c r="CH4" t="s">
        <v>354</v>
      </c>
      <c r="CI4" t="s">
        <v>357</v>
      </c>
      <c r="CJ4" t="s">
        <v>359</v>
      </c>
      <c r="CK4" t="s">
        <v>358</v>
      </c>
      <c r="CL4" t="s">
        <v>350</v>
      </c>
      <c r="CM4" t="s">
        <v>367</v>
      </c>
      <c r="CN4" t="s">
        <v>366</v>
      </c>
      <c r="CO4" t="s">
        <v>368</v>
      </c>
      <c r="CP4" t="s">
        <v>370</v>
      </c>
      <c r="CQ4" t="s">
        <v>365</v>
      </c>
      <c r="CR4" t="s">
        <v>369</v>
      </c>
      <c r="CS4" t="s">
        <v>362</v>
      </c>
      <c r="CT4" t="s">
        <v>364</v>
      </c>
      <c r="CU4" t="s">
        <v>363</v>
      </c>
      <c r="CV4" t="s">
        <v>360</v>
      </c>
      <c r="CW4" t="s">
        <v>361</v>
      </c>
    </row>
    <row r="5" spans="1:101" x14ac:dyDescent="0.3">
      <c r="A5" t="s">
        <v>382</v>
      </c>
      <c r="B5" t="s">
        <v>371</v>
      </c>
      <c r="C5" s="1" t="s">
        <v>0</v>
      </c>
      <c r="D5" s="1" t="s">
        <v>1</v>
      </c>
      <c r="E5" s="1" t="s">
        <v>379</v>
      </c>
      <c r="F5" s="1" t="s">
        <v>2</v>
      </c>
      <c r="G5" s="1" t="s">
        <v>3</v>
      </c>
      <c r="H5">
        <f>_xlfn.RANK.AVG(H6,$H$6:$CW$6,0)</f>
        <v>94</v>
      </c>
      <c r="I5">
        <f t="shared" ref="I5:BT5" si="0">_xlfn.RANK.AVG(I6,$H$6:$CW$6,0)</f>
        <v>93</v>
      </c>
      <c r="J5">
        <f t="shared" si="0"/>
        <v>88</v>
      </c>
      <c r="K5">
        <f t="shared" si="0"/>
        <v>87</v>
      </c>
      <c r="L5">
        <f t="shared" si="0"/>
        <v>86</v>
      </c>
      <c r="M5">
        <f t="shared" si="0"/>
        <v>84</v>
      </c>
      <c r="N5">
        <f t="shared" si="0"/>
        <v>83</v>
      </c>
      <c r="O5">
        <f t="shared" si="0"/>
        <v>47</v>
      </c>
      <c r="P5">
        <f t="shared" si="0"/>
        <v>40</v>
      </c>
      <c r="Q5">
        <f t="shared" si="0"/>
        <v>39</v>
      </c>
      <c r="R5">
        <f t="shared" si="0"/>
        <v>59</v>
      </c>
      <c r="S5">
        <f t="shared" si="0"/>
        <v>25</v>
      </c>
      <c r="T5">
        <f t="shared" si="0"/>
        <v>30</v>
      </c>
      <c r="U5">
        <f t="shared" si="0"/>
        <v>17</v>
      </c>
      <c r="V5">
        <f t="shared" si="0"/>
        <v>72</v>
      </c>
      <c r="W5">
        <f t="shared" si="0"/>
        <v>71</v>
      </c>
      <c r="X5">
        <f t="shared" si="0"/>
        <v>73</v>
      </c>
      <c r="Y5">
        <f t="shared" si="0"/>
        <v>74</v>
      </c>
      <c r="Z5">
        <f t="shared" si="0"/>
        <v>64</v>
      </c>
      <c r="AA5">
        <f t="shared" si="0"/>
        <v>50</v>
      </c>
      <c r="AB5">
        <f t="shared" si="0"/>
        <v>46</v>
      </c>
      <c r="AC5">
        <f t="shared" si="0"/>
        <v>44</v>
      </c>
      <c r="AD5">
        <f t="shared" si="0"/>
        <v>29</v>
      </c>
      <c r="AE5">
        <f t="shared" si="0"/>
        <v>36</v>
      </c>
      <c r="AF5">
        <f t="shared" si="0"/>
        <v>38</v>
      </c>
      <c r="AG5">
        <f t="shared" si="0"/>
        <v>20</v>
      </c>
      <c r="AH5">
        <f t="shared" si="0"/>
        <v>14</v>
      </c>
      <c r="AI5">
        <f t="shared" si="0"/>
        <v>10</v>
      </c>
      <c r="AJ5">
        <f t="shared" si="0"/>
        <v>69</v>
      </c>
      <c r="AK5">
        <f t="shared" si="0"/>
        <v>75</v>
      </c>
      <c r="AL5">
        <f t="shared" si="0"/>
        <v>78</v>
      </c>
      <c r="AM5">
        <f t="shared" si="0"/>
        <v>80</v>
      </c>
      <c r="AN5">
        <f t="shared" si="0"/>
        <v>79</v>
      </c>
      <c r="AO5">
        <f t="shared" si="0"/>
        <v>76</v>
      </c>
      <c r="AP5">
        <f t="shared" si="0"/>
        <v>61</v>
      </c>
      <c r="AQ5">
        <f t="shared" si="0"/>
        <v>54</v>
      </c>
      <c r="AR5">
        <f t="shared" si="0"/>
        <v>60</v>
      </c>
      <c r="AS5">
        <f t="shared" si="0"/>
        <v>33</v>
      </c>
      <c r="AT5">
        <f t="shared" si="0"/>
        <v>42</v>
      </c>
      <c r="AU5">
        <f t="shared" si="0"/>
        <v>28</v>
      </c>
      <c r="AV5">
        <f t="shared" si="0"/>
        <v>19</v>
      </c>
      <c r="AW5">
        <f t="shared" si="0"/>
        <v>16</v>
      </c>
      <c r="AX5">
        <f t="shared" si="0"/>
        <v>66</v>
      </c>
      <c r="AY5">
        <f t="shared" si="0"/>
        <v>67</v>
      </c>
      <c r="AZ5">
        <f t="shared" si="0"/>
        <v>68</v>
      </c>
      <c r="BA5">
        <f t="shared" si="0"/>
        <v>70</v>
      </c>
      <c r="BB5">
        <f t="shared" si="0"/>
        <v>65</v>
      </c>
      <c r="BC5">
        <f t="shared" si="0"/>
        <v>62</v>
      </c>
      <c r="BD5">
        <f t="shared" si="0"/>
        <v>63</v>
      </c>
      <c r="BE5">
        <f t="shared" si="0"/>
        <v>4</v>
      </c>
      <c r="BF5">
        <f t="shared" si="0"/>
        <v>1</v>
      </c>
      <c r="BG5">
        <f t="shared" si="0"/>
        <v>45</v>
      </c>
      <c r="BH5">
        <f t="shared" si="0"/>
        <v>26</v>
      </c>
      <c r="BI5">
        <f t="shared" si="0"/>
        <v>13</v>
      </c>
      <c r="BJ5">
        <f t="shared" si="0"/>
        <v>18</v>
      </c>
      <c r="BK5">
        <f t="shared" si="0"/>
        <v>92</v>
      </c>
      <c r="BL5">
        <f t="shared" si="0"/>
        <v>91</v>
      </c>
      <c r="BM5">
        <f t="shared" si="0"/>
        <v>81</v>
      </c>
      <c r="BN5">
        <f t="shared" si="0"/>
        <v>89</v>
      </c>
      <c r="BO5">
        <f t="shared" si="0"/>
        <v>90</v>
      </c>
      <c r="BP5">
        <f t="shared" si="0"/>
        <v>82</v>
      </c>
      <c r="BQ5">
        <f t="shared" si="0"/>
        <v>85</v>
      </c>
      <c r="BR5">
        <f t="shared" si="0"/>
        <v>77</v>
      </c>
      <c r="BS5">
        <f t="shared" si="0"/>
        <v>32</v>
      </c>
      <c r="BT5">
        <f t="shared" si="0"/>
        <v>37</v>
      </c>
      <c r="BU5">
        <f t="shared" ref="BU5:CW5" si="1">_xlfn.RANK.AVG(BU6,$H$6:$CW$6,0)</f>
        <v>31</v>
      </c>
      <c r="BV5">
        <f t="shared" si="1"/>
        <v>34</v>
      </c>
      <c r="BW5">
        <f t="shared" si="1"/>
        <v>35</v>
      </c>
      <c r="BX5">
        <f t="shared" si="1"/>
        <v>23</v>
      </c>
      <c r="BY5">
        <f t="shared" si="1"/>
        <v>24</v>
      </c>
      <c r="BZ5">
        <f t="shared" si="1"/>
        <v>51</v>
      </c>
      <c r="CA5">
        <f t="shared" si="1"/>
        <v>52</v>
      </c>
      <c r="CB5">
        <f t="shared" si="1"/>
        <v>43</v>
      </c>
      <c r="CC5">
        <f t="shared" si="1"/>
        <v>49</v>
      </c>
      <c r="CD5">
        <f t="shared" si="1"/>
        <v>41</v>
      </c>
      <c r="CE5">
        <f t="shared" si="1"/>
        <v>56.5</v>
      </c>
      <c r="CF5">
        <f t="shared" si="1"/>
        <v>56.5</v>
      </c>
      <c r="CG5">
        <f t="shared" si="1"/>
        <v>56.5</v>
      </c>
      <c r="CH5">
        <f t="shared" si="1"/>
        <v>56.5</v>
      </c>
      <c r="CI5">
        <f t="shared" si="1"/>
        <v>53</v>
      </c>
      <c r="CJ5">
        <f t="shared" si="1"/>
        <v>22</v>
      </c>
      <c r="CK5">
        <f t="shared" si="1"/>
        <v>15</v>
      </c>
      <c r="CL5">
        <f t="shared" si="1"/>
        <v>9</v>
      </c>
      <c r="CM5">
        <f t="shared" si="1"/>
        <v>5</v>
      </c>
      <c r="CN5">
        <f t="shared" si="1"/>
        <v>8</v>
      </c>
      <c r="CO5">
        <f t="shared" si="1"/>
        <v>7</v>
      </c>
      <c r="CP5">
        <f t="shared" si="1"/>
        <v>6</v>
      </c>
      <c r="CQ5">
        <f t="shared" si="1"/>
        <v>3</v>
      </c>
      <c r="CR5">
        <f t="shared" si="1"/>
        <v>2</v>
      </c>
      <c r="CS5">
        <f t="shared" si="1"/>
        <v>48</v>
      </c>
      <c r="CT5">
        <f t="shared" si="1"/>
        <v>27</v>
      </c>
      <c r="CU5">
        <f t="shared" si="1"/>
        <v>21</v>
      </c>
      <c r="CV5">
        <f t="shared" si="1"/>
        <v>12</v>
      </c>
      <c r="CW5">
        <f t="shared" si="1"/>
        <v>11</v>
      </c>
    </row>
    <row r="6" spans="1:101" x14ac:dyDescent="0.3">
      <c r="A6" t="str">
        <f>B6&amp;"_"&amp;COUNTIF($B$6:B6,B6)</f>
        <v>곽규연_1</v>
      </c>
      <c r="B6" s="1" t="s">
        <v>372</v>
      </c>
      <c r="C6" t="s">
        <v>12</v>
      </c>
      <c r="D6" t="s">
        <v>106</v>
      </c>
      <c r="E6">
        <f ca="1">IF(OFFSET($H$6,ROW($B1)-1,MATCH($C$2,$H$2:$CW$2,0)-1)=0,0,_xlfn.RANK.AVG(OFFSET($H$6,ROW($B1)-1,MATCH($C$2,$H$2:$CW$2,0)-1),OFFSET($H$6:$H$99,0,MATCH($C$2,$H$2:$CW$2,0)-1),1))</f>
        <v>6</v>
      </c>
      <c r="F6" t="s">
        <v>197</v>
      </c>
      <c r="G6" t="s">
        <v>288</v>
      </c>
      <c r="H6" s="2">
        <f>IF(COS(RADIANS(90-$F6))*COS(RADIANS(90-H$3))+SIN(RADIANS(90-$F6))*SIN(RADIANS(90-H$3))*COS(RADIANS($G6-H$4))=1,0,6371*ACOS(COS(RADIANS(90-$F6))*COS(RADIANS(90-H$3))+SIN(RADIANS(90-$F6))*SIN(RADIANS(90-H$3))*COS(RADIANS($G6-H$4))))</f>
        <v>0</v>
      </c>
      <c r="I6" s="2">
        <f t="shared" ref="I6:BT9" si="2">IF(COS(RADIANS(90-$F6))*COS(RADIANS(90-I$3))+SIN(RADIANS(90-$F6))*SIN(RADIANS(90-I$3))*COS(RADIANS($G6-I$4))=1,0,6371*ACOS(COS(RADIANS(90-$F6))*COS(RADIANS(90-I$3))+SIN(RADIANS(90-$F6))*SIN(RADIANS(90-I$3))*COS(RADIANS($G6-I$4))))</f>
        <v>8.1731082665011492</v>
      </c>
      <c r="J6" s="2">
        <f t="shared" si="2"/>
        <v>11.17633846016281</v>
      </c>
      <c r="K6" s="2">
        <f t="shared" si="2"/>
        <v>12.879051698557017</v>
      </c>
      <c r="L6" s="2">
        <f t="shared" si="2"/>
        <v>13.984775203843103</v>
      </c>
      <c r="M6" s="2">
        <f t="shared" si="2"/>
        <v>14.668725770247327</v>
      </c>
      <c r="N6" s="2">
        <f t="shared" si="2"/>
        <v>16.300425970390805</v>
      </c>
      <c r="O6" s="2">
        <f t="shared" si="2"/>
        <v>52.738203882022695</v>
      </c>
      <c r="P6" s="2">
        <f t="shared" si="2"/>
        <v>53.525236607380478</v>
      </c>
      <c r="Q6" s="2">
        <f t="shared" si="2"/>
        <v>53.640705082602707</v>
      </c>
      <c r="R6" s="2">
        <f t="shared" si="2"/>
        <v>51.054631123513708</v>
      </c>
      <c r="S6" s="2">
        <f t="shared" si="2"/>
        <v>54.574572949598455</v>
      </c>
      <c r="T6" s="2">
        <f t="shared" si="2"/>
        <v>54.339447104118065</v>
      </c>
      <c r="U6" s="2">
        <f t="shared" si="2"/>
        <v>55.113672193411041</v>
      </c>
      <c r="V6" s="2">
        <f t="shared" si="2"/>
        <v>31.56539391575043</v>
      </c>
      <c r="W6" s="2">
        <f t="shared" si="2"/>
        <v>31.815166071082171</v>
      </c>
      <c r="X6" s="2">
        <f t="shared" si="2"/>
        <v>31.542736891838977</v>
      </c>
      <c r="Y6" s="2">
        <f t="shared" si="2"/>
        <v>30.766926365789775</v>
      </c>
      <c r="Z6" s="2">
        <f t="shared" si="2"/>
        <v>46.869748704895457</v>
      </c>
      <c r="AA6" s="2">
        <f t="shared" si="2"/>
        <v>52.345469924391786</v>
      </c>
      <c r="AB6" s="2">
        <f t="shared" si="2"/>
        <v>52.810543838690833</v>
      </c>
      <c r="AC6" s="2">
        <f t="shared" si="2"/>
        <v>53.047238146463464</v>
      </c>
      <c r="AD6" s="2">
        <f t="shared" si="2"/>
        <v>54.340862591590366</v>
      </c>
      <c r="AE6" s="2">
        <f t="shared" si="2"/>
        <v>54.011644782541104</v>
      </c>
      <c r="AF6" s="2">
        <f t="shared" si="2"/>
        <v>53.650333185667272</v>
      </c>
      <c r="AG6" s="2">
        <f t="shared" si="2"/>
        <v>54.798193681382799</v>
      </c>
      <c r="AH6" s="2">
        <f t="shared" si="2"/>
        <v>55.449277358068393</v>
      </c>
      <c r="AI6" s="2">
        <f t="shared" si="2"/>
        <v>55.925452217480071</v>
      </c>
      <c r="AJ6" s="2">
        <f t="shared" si="2"/>
        <v>38.190199890908623</v>
      </c>
      <c r="AK6" s="2">
        <f t="shared" si="2"/>
        <v>27.024374031091121</v>
      </c>
      <c r="AL6" s="2">
        <f t="shared" si="2"/>
        <v>20.697815191649319</v>
      </c>
      <c r="AM6" s="2">
        <f t="shared" si="2"/>
        <v>20.171007230993141</v>
      </c>
      <c r="AN6" s="2">
        <f t="shared" si="2"/>
        <v>20.221531909350769</v>
      </c>
      <c r="AO6" s="2">
        <f t="shared" si="2"/>
        <v>21.692580108410908</v>
      </c>
      <c r="AP6" s="2">
        <f t="shared" si="2"/>
        <v>50.159322809366088</v>
      </c>
      <c r="AQ6" s="2">
        <f t="shared" si="2"/>
        <v>51.832941572777557</v>
      </c>
      <c r="AR6" s="2">
        <f t="shared" si="2"/>
        <v>50.849097221849384</v>
      </c>
      <c r="AS6" s="2">
        <f t="shared" si="2"/>
        <v>54.142634679675751</v>
      </c>
      <c r="AT6" s="2">
        <f t="shared" si="2"/>
        <v>53.259604393790788</v>
      </c>
      <c r="AU6" s="2">
        <f t="shared" si="2"/>
        <v>54.458743181621948</v>
      </c>
      <c r="AV6" s="2">
        <f t="shared" si="2"/>
        <v>55.035550817300376</v>
      </c>
      <c r="AW6" s="2">
        <f t="shared" si="2"/>
        <v>55.119940978746499</v>
      </c>
      <c r="AX6" s="2">
        <f t="shared" si="2"/>
        <v>43.298069938710881</v>
      </c>
      <c r="AY6" s="2">
        <f t="shared" si="2"/>
        <v>38.388305015225797</v>
      </c>
      <c r="AZ6" s="2">
        <f t="shared" si="2"/>
        <v>38.230325277773616</v>
      </c>
      <c r="BA6" s="2">
        <f t="shared" si="2"/>
        <v>33.767179097128363</v>
      </c>
      <c r="BB6" s="2">
        <f t="shared" si="2"/>
        <v>46.302964956327855</v>
      </c>
      <c r="BC6" s="2">
        <f t="shared" si="2"/>
        <v>47.192972283810029</v>
      </c>
      <c r="BD6" s="2">
        <f t="shared" si="2"/>
        <v>46.952006152760497</v>
      </c>
      <c r="BE6" s="2">
        <f t="shared" si="2"/>
        <v>62.52692841053809</v>
      </c>
      <c r="BF6" s="2">
        <f t="shared" si="2"/>
        <v>71.572148366176421</v>
      </c>
      <c r="BG6" s="2">
        <f t="shared" si="2"/>
        <v>52.918995283025552</v>
      </c>
      <c r="BH6" s="2">
        <f t="shared" si="2"/>
        <v>54.557341604437106</v>
      </c>
      <c r="BI6" s="2">
        <f t="shared" si="2"/>
        <v>55.521211174065606</v>
      </c>
      <c r="BJ6" s="2">
        <f t="shared" si="2"/>
        <v>55.038985227406641</v>
      </c>
      <c r="BK6" s="2">
        <f t="shared" si="2"/>
        <v>9.0659300111508117</v>
      </c>
      <c r="BL6" s="2">
        <f t="shared" si="2"/>
        <v>9.9260442414853927</v>
      </c>
      <c r="BM6" s="2">
        <f t="shared" si="2"/>
        <v>18.323183408424704</v>
      </c>
      <c r="BN6" s="2">
        <f t="shared" si="2"/>
        <v>10.982900123853824</v>
      </c>
      <c r="BO6" s="2">
        <f t="shared" si="2"/>
        <v>10.569667702277485</v>
      </c>
      <c r="BP6" s="2">
        <f t="shared" si="2"/>
        <v>16.676758323517792</v>
      </c>
      <c r="BQ6" s="2">
        <f t="shared" si="2"/>
        <v>14.174718117032368</v>
      </c>
      <c r="BR6" s="2">
        <f t="shared" si="2"/>
        <v>20.995987247792517</v>
      </c>
      <c r="BS6" s="2">
        <f t="shared" si="2"/>
        <v>54.145004852045162</v>
      </c>
      <c r="BT6" s="2">
        <f t="shared" si="2"/>
        <v>53.883502501090113</v>
      </c>
      <c r="BU6" s="2">
        <f t="shared" ref="BU6:CW14" si="3">IF(COS(RADIANS(90-$F6))*COS(RADIANS(90-BU$3))+SIN(RADIANS(90-$F6))*SIN(RADIANS(90-BU$3))*COS(RADIANS($G6-BU$4))=1,0,6371*ACOS(COS(RADIANS(90-$F6))*COS(RADIANS(90-BU$3))+SIN(RADIANS(90-$F6))*SIN(RADIANS(90-BU$3))*COS(RADIANS($G6-BU$4))))</f>
        <v>54.16372299918676</v>
      </c>
      <c r="BV6" s="2">
        <f t="shared" si="3"/>
        <v>54.138732556341608</v>
      </c>
      <c r="BW6" s="2">
        <f t="shared" si="3"/>
        <v>54.095126150521942</v>
      </c>
      <c r="BX6" s="2">
        <f t="shared" si="3"/>
        <v>54.631918632550622</v>
      </c>
      <c r="BY6" s="2">
        <f t="shared" si="3"/>
        <v>54.618924073535794</v>
      </c>
      <c r="BZ6" s="2">
        <f t="shared" si="3"/>
        <v>52.27708821257135</v>
      </c>
      <c r="CA6" s="2">
        <f t="shared" si="3"/>
        <v>52.100726378877546</v>
      </c>
      <c r="CB6" s="2">
        <f t="shared" si="3"/>
        <v>53.061598930975727</v>
      </c>
      <c r="CC6" s="2">
        <f t="shared" si="3"/>
        <v>52.482949227152119</v>
      </c>
      <c r="CD6" s="2">
        <f t="shared" si="3"/>
        <v>53.507846548231988</v>
      </c>
      <c r="CE6" s="2">
        <f t="shared" si="3"/>
        <v>51.78426838608916</v>
      </c>
      <c r="CF6" s="2">
        <f t="shared" si="3"/>
        <v>51.78426838608916</v>
      </c>
      <c r="CG6" s="2">
        <f t="shared" si="3"/>
        <v>51.78426838608916</v>
      </c>
      <c r="CH6" s="2">
        <f t="shared" si="3"/>
        <v>51.78426838608916</v>
      </c>
      <c r="CI6" s="2">
        <f t="shared" si="3"/>
        <v>51.94072661539284</v>
      </c>
      <c r="CJ6" s="2">
        <f t="shared" si="3"/>
        <v>54.730688546048178</v>
      </c>
      <c r="CK6" s="2">
        <f t="shared" si="3"/>
        <v>55.243247093809899</v>
      </c>
      <c r="CL6" s="2">
        <f t="shared" si="3"/>
        <v>56.101426059417498</v>
      </c>
      <c r="CM6" s="2">
        <f t="shared" si="3"/>
        <v>58.807652263141151</v>
      </c>
      <c r="CN6" s="2">
        <f t="shared" si="3"/>
        <v>56.252585043568644</v>
      </c>
      <c r="CO6" s="2">
        <f t="shared" si="3"/>
        <v>56.592412420166994</v>
      </c>
      <c r="CP6" s="2">
        <f t="shared" si="3"/>
        <v>58.169639788864195</v>
      </c>
      <c r="CQ6" s="2">
        <f t="shared" si="3"/>
        <v>66.155796463127118</v>
      </c>
      <c r="CR6" s="2">
        <f t="shared" si="3"/>
        <v>66.334534541438799</v>
      </c>
      <c r="CS6" s="2">
        <f t="shared" si="3"/>
        <v>52.58607915346726</v>
      </c>
      <c r="CT6" s="2">
        <f t="shared" si="3"/>
        <v>54.537337708955178</v>
      </c>
      <c r="CU6" s="2">
        <f t="shared" si="3"/>
        <v>54.780452716563452</v>
      </c>
      <c r="CV6" s="2">
        <f t="shared" si="3"/>
        <v>55.584861691429538</v>
      </c>
      <c r="CW6" s="2">
        <f t="shared" si="3"/>
        <v>55.622158511340835</v>
      </c>
    </row>
    <row r="7" spans="1:101" x14ac:dyDescent="0.3">
      <c r="A7" t="str">
        <f>B7&amp;"_"&amp;COUNTIF($B$6:B7,B7)</f>
        <v>곽규연_2</v>
      </c>
      <c r="B7" s="1" t="s">
        <v>372</v>
      </c>
      <c r="C7" t="s">
        <v>15</v>
      </c>
      <c r="D7" t="s">
        <v>109</v>
      </c>
      <c r="E7">
        <f ca="1">IF(OFFSET($H$6,ROW($B2)-1,MATCH($C$2,$H$2:$CW$2,0)-1)=0,0,_xlfn.RANK.AVG(OFFSET($H$6,ROW($B2)-1,MATCH($C$2,$H$2:$CW$2,0)-1),OFFSET($H$6:$H$99,0,MATCH($C$2,$H$2:$CW$2,0)-1),1))</f>
        <v>7</v>
      </c>
      <c r="F7" t="s">
        <v>200</v>
      </c>
      <c r="G7" t="s">
        <v>291</v>
      </c>
      <c r="H7" s="2">
        <f t="shared" ref="H7:W38" si="4">IF(COS(RADIANS(90-$F7))*COS(RADIANS(90-H$3))+SIN(RADIANS(90-$F7))*SIN(RADIANS(90-H$3))*COS(RADIANS($G7-H$4))=1,0,6371*ACOS(COS(RADIANS(90-$F7))*COS(RADIANS(90-H$3))+SIN(RADIANS(90-$F7))*SIN(RADIANS(90-H$3))*COS(RADIANS($G7-H$4))))</f>
        <v>8.1731082665011492</v>
      </c>
      <c r="I7" s="2">
        <f t="shared" si="2"/>
        <v>0</v>
      </c>
      <c r="J7" s="2">
        <f t="shared" si="2"/>
        <v>3.0032732693902178</v>
      </c>
      <c r="K7" s="2">
        <f t="shared" si="2"/>
        <v>4.7826471461270046</v>
      </c>
      <c r="L7" s="2">
        <f t="shared" si="2"/>
        <v>20.242858948593565</v>
      </c>
      <c r="M7" s="2">
        <f t="shared" si="2"/>
        <v>20.701616228523811</v>
      </c>
      <c r="N7" s="2">
        <f t="shared" si="2"/>
        <v>17.797383820378055</v>
      </c>
      <c r="O7" s="2">
        <f t="shared" si="2"/>
        <v>57.775249534910834</v>
      </c>
      <c r="P7" s="2">
        <f t="shared" si="2"/>
        <v>58.005871123079906</v>
      </c>
      <c r="Q7" s="2">
        <f t="shared" si="2"/>
        <v>58.037862557989918</v>
      </c>
      <c r="R7" s="2">
        <f t="shared" si="2"/>
        <v>54.066883612347411</v>
      </c>
      <c r="S7" s="2">
        <f t="shared" si="2"/>
        <v>57.718528915227004</v>
      </c>
      <c r="T7" s="2">
        <f t="shared" si="2"/>
        <v>57.32086109461315</v>
      </c>
      <c r="U7" s="2">
        <f t="shared" si="2"/>
        <v>58.149528854494676</v>
      </c>
      <c r="V7" s="2">
        <f t="shared" si="2"/>
        <v>39.701755503850521</v>
      </c>
      <c r="W7" s="2">
        <f t="shared" si="2"/>
        <v>39.942617456971675</v>
      </c>
      <c r="X7" s="2">
        <f t="shared" si="2"/>
        <v>39.660617628297437</v>
      </c>
      <c r="Y7" s="2">
        <f t="shared" si="2"/>
        <v>38.885336482820009</v>
      </c>
      <c r="Z7" s="2">
        <f t="shared" si="2"/>
        <v>49.543893672941586</v>
      </c>
      <c r="AA7" s="2">
        <f t="shared" si="2"/>
        <v>55.669546244443175</v>
      </c>
      <c r="AB7" s="2">
        <f t="shared" si="2"/>
        <v>55.920808479708221</v>
      </c>
      <c r="AC7" s="2">
        <f t="shared" si="2"/>
        <v>56.138333468806799</v>
      </c>
      <c r="AD7" s="2">
        <f t="shared" si="2"/>
        <v>57.61100580965239</v>
      </c>
      <c r="AE7" s="2">
        <f t="shared" si="2"/>
        <v>57.135567074000903</v>
      </c>
      <c r="AF7" s="2">
        <f t="shared" si="2"/>
        <v>56.606901626069728</v>
      </c>
      <c r="AG7" s="2">
        <f t="shared" si="2"/>
        <v>57.915312930268037</v>
      </c>
      <c r="AH7" s="2">
        <f t="shared" si="2"/>
        <v>58.551645611055633</v>
      </c>
      <c r="AI7" s="2">
        <f t="shared" si="2"/>
        <v>58.7275261653052</v>
      </c>
      <c r="AJ7" s="2">
        <f t="shared" si="2"/>
        <v>44.944229703218788</v>
      </c>
      <c r="AK7" s="2">
        <f t="shared" si="2"/>
        <v>34.679621781789677</v>
      </c>
      <c r="AL7" s="2">
        <f t="shared" si="2"/>
        <v>28.730851629101394</v>
      </c>
      <c r="AM7" s="2">
        <f t="shared" si="2"/>
        <v>28.193431500158248</v>
      </c>
      <c r="AN7" s="2">
        <f t="shared" si="2"/>
        <v>28.262889069762128</v>
      </c>
      <c r="AO7" s="2">
        <f t="shared" si="2"/>
        <v>29.785960430366131</v>
      </c>
      <c r="AP7" s="2">
        <f t="shared" si="2"/>
        <v>53.01941145597052</v>
      </c>
      <c r="AQ7" s="2">
        <f t="shared" si="2"/>
        <v>55.012732412075103</v>
      </c>
      <c r="AR7" s="2">
        <f t="shared" si="2"/>
        <v>53.816719087341035</v>
      </c>
      <c r="AS7" s="2">
        <f t="shared" si="2"/>
        <v>57.361553552762281</v>
      </c>
      <c r="AT7" s="2">
        <f t="shared" si="2"/>
        <v>56.303967676845851</v>
      </c>
      <c r="AU7" s="2">
        <f t="shared" si="2"/>
        <v>57.501290270468438</v>
      </c>
      <c r="AV7" s="2">
        <f t="shared" si="2"/>
        <v>57.909234810575228</v>
      </c>
      <c r="AW7" s="2">
        <f t="shared" si="2"/>
        <v>57.922965914644607</v>
      </c>
      <c r="AX7" s="2">
        <f t="shared" si="2"/>
        <v>50.939031599727635</v>
      </c>
      <c r="AY7" s="2">
        <f t="shared" si="2"/>
        <v>45.916195828324994</v>
      </c>
      <c r="AZ7" s="2">
        <f t="shared" si="2"/>
        <v>46.250356873442037</v>
      </c>
      <c r="BA7" s="2">
        <f t="shared" si="2"/>
        <v>41.911512149600746</v>
      </c>
      <c r="BB7" s="2">
        <f t="shared" si="2"/>
        <v>54.001418437002847</v>
      </c>
      <c r="BC7" s="2">
        <f t="shared" si="2"/>
        <v>54.871006242342993</v>
      </c>
      <c r="BD7" s="2">
        <f t="shared" si="2"/>
        <v>54.59563498927551</v>
      </c>
      <c r="BE7" s="2">
        <f t="shared" si="2"/>
        <v>70.047710038073262</v>
      </c>
      <c r="BF7" s="2">
        <f t="shared" si="2"/>
        <v>79.003244191307431</v>
      </c>
      <c r="BG7" s="2">
        <f t="shared" si="2"/>
        <v>56.088200705423986</v>
      </c>
      <c r="BH7" s="2">
        <f t="shared" si="2"/>
        <v>57.736811559000287</v>
      </c>
      <c r="BI7" s="2">
        <f t="shared" si="2"/>
        <v>58.66026268164994</v>
      </c>
      <c r="BJ7" s="2">
        <f t="shared" si="2"/>
        <v>57.81536127359346</v>
      </c>
      <c r="BK7" s="2">
        <f t="shared" si="2"/>
        <v>0.96287429539061709</v>
      </c>
      <c r="BL7" s="2">
        <f t="shared" si="2"/>
        <v>1.8121952536861772</v>
      </c>
      <c r="BM7" s="2">
        <f t="shared" si="2"/>
        <v>10.292301959186229</v>
      </c>
      <c r="BN7" s="2">
        <f t="shared" si="2"/>
        <v>2.8152534217082339</v>
      </c>
      <c r="BO7" s="2">
        <f t="shared" si="2"/>
        <v>2.4153038378258191</v>
      </c>
      <c r="BP7" s="2">
        <f t="shared" si="2"/>
        <v>8.5068583029446412</v>
      </c>
      <c r="BQ7" s="2">
        <f t="shared" si="2"/>
        <v>20.340493000136405</v>
      </c>
      <c r="BR7" s="2">
        <f t="shared" si="2"/>
        <v>24.46650056214752</v>
      </c>
      <c r="BS7" s="2">
        <f t="shared" si="2"/>
        <v>57.41435617453115</v>
      </c>
      <c r="BT7" s="2">
        <f t="shared" si="2"/>
        <v>57.047422991061154</v>
      </c>
      <c r="BU7" s="2">
        <f t="shared" si="3"/>
        <v>57.235815057551122</v>
      </c>
      <c r="BV7" s="2">
        <f t="shared" si="3"/>
        <v>57.163235572389489</v>
      </c>
      <c r="BW7" s="2">
        <f t="shared" si="3"/>
        <v>57.055671516999617</v>
      </c>
      <c r="BX7" s="2">
        <f t="shared" si="3"/>
        <v>57.650273956943344</v>
      </c>
      <c r="BY7" s="2">
        <f t="shared" si="3"/>
        <v>57.616905111176145</v>
      </c>
      <c r="BZ7" s="2">
        <f t="shared" si="3"/>
        <v>56.797430886417168</v>
      </c>
      <c r="CA7" s="2">
        <f t="shared" si="3"/>
        <v>56.571230569044936</v>
      </c>
      <c r="CB7" s="2">
        <f t="shared" si="3"/>
        <v>57.612206681338357</v>
      </c>
      <c r="CC7" s="2">
        <f t="shared" si="3"/>
        <v>56.921111835932564</v>
      </c>
      <c r="CD7" s="2">
        <f t="shared" si="3"/>
        <v>58.028017657065668</v>
      </c>
      <c r="CE7" s="2">
        <f t="shared" si="3"/>
        <v>54.9961429425163</v>
      </c>
      <c r="CF7" s="2">
        <f t="shared" si="3"/>
        <v>54.9961429425163</v>
      </c>
      <c r="CG7" s="2">
        <f t="shared" si="3"/>
        <v>54.9961429425163</v>
      </c>
      <c r="CH7" s="2">
        <f t="shared" si="3"/>
        <v>54.9961429425163</v>
      </c>
      <c r="CI7" s="2">
        <f t="shared" si="3"/>
        <v>55.155275347670809</v>
      </c>
      <c r="CJ7" s="2">
        <f t="shared" si="3"/>
        <v>57.647790194775361</v>
      </c>
      <c r="CK7" s="2">
        <f t="shared" si="3"/>
        <v>58.21042160446185</v>
      </c>
      <c r="CL7" s="2">
        <f t="shared" si="3"/>
        <v>59.124971857686724</v>
      </c>
      <c r="CM7" s="2">
        <f t="shared" si="3"/>
        <v>66.763713043705991</v>
      </c>
      <c r="CN7" s="2">
        <f t="shared" si="3"/>
        <v>64.369439246901507</v>
      </c>
      <c r="CO7" s="2">
        <f t="shared" si="3"/>
        <v>64.716234972977631</v>
      </c>
      <c r="CP7" s="2">
        <f t="shared" si="3"/>
        <v>66.339364200882613</v>
      </c>
      <c r="CQ7" s="2">
        <f t="shared" si="3"/>
        <v>74.312565163986861</v>
      </c>
      <c r="CR7" s="2">
        <f t="shared" si="3"/>
        <v>74.484920802635443</v>
      </c>
      <c r="CS7" s="2">
        <f t="shared" si="3"/>
        <v>55.685318775728362</v>
      </c>
      <c r="CT7" s="2">
        <f t="shared" si="3"/>
        <v>57.799621754989438</v>
      </c>
      <c r="CU7" s="2">
        <f t="shared" si="3"/>
        <v>57.973084974665355</v>
      </c>
      <c r="CV7" s="2">
        <f t="shared" si="3"/>
        <v>58.602486061136766</v>
      </c>
      <c r="CW7" s="2">
        <f t="shared" si="3"/>
        <v>58.617783008528555</v>
      </c>
    </row>
    <row r="8" spans="1:101" x14ac:dyDescent="0.3">
      <c r="A8" t="str">
        <f>B8&amp;"_"&amp;COUNTIF($B$6:B8,B8)</f>
        <v>곽규연_3</v>
      </c>
      <c r="B8" s="1" t="s">
        <v>372</v>
      </c>
      <c r="C8" t="s">
        <v>13</v>
      </c>
      <c r="D8" t="s">
        <v>107</v>
      </c>
      <c r="E8">
        <f ca="1">IF(OFFSET($H$6,ROW($B3)-1,MATCH($C$2,$H$2:$CW$2,0)-1)=0,0,_xlfn.RANK.AVG(OFFSET($H$6,ROW($B3)-1,MATCH($C$2,$H$2:$CW$2,0)-1),OFFSET($H$6:$H$99,0,MATCH($C$2,$H$2:$CW$2,0)-1),1))</f>
        <v>13</v>
      </c>
      <c r="F8" t="s">
        <v>198</v>
      </c>
      <c r="G8" t="s">
        <v>289</v>
      </c>
      <c r="H8" s="2">
        <f t="shared" si="4"/>
        <v>11.17633846016281</v>
      </c>
      <c r="I8" s="2">
        <f t="shared" si="2"/>
        <v>3.0032732693902178</v>
      </c>
      <c r="J8" s="2">
        <f t="shared" si="2"/>
        <v>0</v>
      </c>
      <c r="K8" s="2">
        <f t="shared" si="2"/>
        <v>1.9837179591066603</v>
      </c>
      <c r="L8" s="2">
        <f t="shared" si="2"/>
        <v>22.857130188135834</v>
      </c>
      <c r="M8" s="2">
        <f t="shared" si="2"/>
        <v>23.258706763758379</v>
      </c>
      <c r="N8" s="2">
        <f t="shared" si="2"/>
        <v>19.227063378468294</v>
      </c>
      <c r="O8" s="2">
        <f t="shared" si="2"/>
        <v>59.81406464501584</v>
      </c>
      <c r="P8" s="2">
        <f t="shared" si="2"/>
        <v>59.863358880959325</v>
      </c>
      <c r="Q8" s="2">
        <f t="shared" si="2"/>
        <v>59.867916975840778</v>
      </c>
      <c r="R8" s="2">
        <f t="shared" si="2"/>
        <v>55.452495462019115</v>
      </c>
      <c r="S8" s="2">
        <f t="shared" si="2"/>
        <v>59.13259741329616</v>
      </c>
      <c r="T8" s="2">
        <f t="shared" si="2"/>
        <v>58.681533337815338</v>
      </c>
      <c r="U8" s="2">
        <f t="shared" si="2"/>
        <v>59.525232511522269</v>
      </c>
      <c r="V8" s="2">
        <f t="shared" si="2"/>
        <v>42.696475328790932</v>
      </c>
      <c r="W8" s="2">
        <f t="shared" si="2"/>
        <v>42.935062881966005</v>
      </c>
      <c r="X8" s="2">
        <f t="shared" si="2"/>
        <v>42.650653213988889</v>
      </c>
      <c r="Y8" s="2">
        <f t="shared" si="2"/>
        <v>41.875597374518676</v>
      </c>
      <c r="Z8" s="2">
        <f t="shared" si="2"/>
        <v>50.839032675166258</v>
      </c>
      <c r="AA8" s="2">
        <f t="shared" si="2"/>
        <v>57.152838789278135</v>
      </c>
      <c r="AB8" s="2">
        <f t="shared" si="2"/>
        <v>57.331082685469021</v>
      </c>
      <c r="AC8" s="2">
        <f t="shared" si="2"/>
        <v>57.541190681551313</v>
      </c>
      <c r="AD8" s="2">
        <f t="shared" si="2"/>
        <v>59.068100168960335</v>
      </c>
      <c r="AE8" s="2">
        <f t="shared" si="2"/>
        <v>58.545270706666656</v>
      </c>
      <c r="AF8" s="2">
        <f t="shared" si="2"/>
        <v>57.962200479263743</v>
      </c>
      <c r="AG8" s="2">
        <f t="shared" si="2"/>
        <v>59.319502217835087</v>
      </c>
      <c r="AH8" s="2">
        <f t="shared" si="2"/>
        <v>59.948275746195037</v>
      </c>
      <c r="AI8" s="2">
        <f t="shared" si="2"/>
        <v>60.021304419395328</v>
      </c>
      <c r="AJ8" s="2">
        <f t="shared" si="2"/>
        <v>47.528868563632301</v>
      </c>
      <c r="AK8" s="2">
        <f t="shared" si="2"/>
        <v>37.542072112811482</v>
      </c>
      <c r="AL8" s="2">
        <f t="shared" si="2"/>
        <v>31.697931433848741</v>
      </c>
      <c r="AM8" s="2">
        <f t="shared" si="2"/>
        <v>31.158214469088453</v>
      </c>
      <c r="AN8" s="2">
        <f t="shared" si="2"/>
        <v>31.232311215415738</v>
      </c>
      <c r="AO8" s="2">
        <f t="shared" si="2"/>
        <v>32.767795865839389</v>
      </c>
      <c r="AP8" s="2">
        <f t="shared" si="2"/>
        <v>54.358713812529494</v>
      </c>
      <c r="AQ8" s="2">
        <f t="shared" si="2"/>
        <v>56.450434248123308</v>
      </c>
      <c r="AR8" s="2">
        <f t="shared" si="2"/>
        <v>55.188458588245041</v>
      </c>
      <c r="AS8" s="2">
        <f t="shared" si="2"/>
        <v>58.802393727824708</v>
      </c>
      <c r="AT8" s="2">
        <f t="shared" si="2"/>
        <v>57.690313003436543</v>
      </c>
      <c r="AU8" s="2">
        <f t="shared" si="2"/>
        <v>58.881932849356978</v>
      </c>
      <c r="AV8" s="2">
        <f t="shared" si="2"/>
        <v>59.230821052664403</v>
      </c>
      <c r="AW8" s="2">
        <f t="shared" si="2"/>
        <v>59.220416898520753</v>
      </c>
      <c r="AX8" s="2">
        <f t="shared" si="2"/>
        <v>53.780206800624029</v>
      </c>
      <c r="AY8" s="2">
        <f t="shared" si="2"/>
        <v>48.728273989411576</v>
      </c>
      <c r="AZ8" s="2">
        <f t="shared" si="2"/>
        <v>49.206887576239431</v>
      </c>
      <c r="BA8" s="2">
        <f t="shared" si="2"/>
        <v>44.905462841427052</v>
      </c>
      <c r="BB8" s="2">
        <f t="shared" si="2"/>
        <v>56.869069888699464</v>
      </c>
      <c r="BC8" s="2">
        <f t="shared" si="2"/>
        <v>57.732152106482829</v>
      </c>
      <c r="BD8" s="2">
        <f t="shared" si="2"/>
        <v>57.446802445569269</v>
      </c>
      <c r="BE8" s="2">
        <f t="shared" si="2"/>
        <v>72.853231389053065</v>
      </c>
      <c r="BF8" s="2">
        <f t="shared" si="2"/>
        <v>81.776588073090949</v>
      </c>
      <c r="BG8" s="2">
        <f t="shared" si="2"/>
        <v>57.517625728935052</v>
      </c>
      <c r="BH8" s="2">
        <f t="shared" si="2"/>
        <v>59.162806725856889</v>
      </c>
      <c r="BI8" s="2">
        <f t="shared" si="2"/>
        <v>60.068885994482159</v>
      </c>
      <c r="BJ8" s="2">
        <f t="shared" si="2"/>
        <v>59.104176368659964</v>
      </c>
      <c r="BK8" s="2">
        <f t="shared" si="2"/>
        <v>2.1488582965738603</v>
      </c>
      <c r="BL8" s="2">
        <f t="shared" si="2"/>
        <v>1.3540301647354192</v>
      </c>
      <c r="BM8" s="2">
        <f t="shared" si="2"/>
        <v>7.4133635623392928</v>
      </c>
      <c r="BN8" s="2">
        <f t="shared" si="2"/>
        <v>0.29566801065524229</v>
      </c>
      <c r="BO8" s="2">
        <f t="shared" si="2"/>
        <v>0.71032980446602467</v>
      </c>
      <c r="BP8" s="2">
        <f t="shared" si="2"/>
        <v>5.5061075840912803</v>
      </c>
      <c r="BQ8" s="2">
        <f t="shared" si="2"/>
        <v>22.932797563529295</v>
      </c>
      <c r="BR8" s="2">
        <f t="shared" si="2"/>
        <v>26.285206579541235</v>
      </c>
      <c r="BS8" s="2">
        <f t="shared" si="2"/>
        <v>58.871979464411922</v>
      </c>
      <c r="BT8" s="2">
        <f t="shared" si="2"/>
        <v>58.471003751320765</v>
      </c>
      <c r="BU8" s="2">
        <f t="shared" si="3"/>
        <v>58.627570927947538</v>
      </c>
      <c r="BV8" s="2">
        <f t="shared" si="3"/>
        <v>58.539181671436623</v>
      </c>
      <c r="BW8" s="2">
        <f t="shared" si="3"/>
        <v>58.410388799595346</v>
      </c>
      <c r="BX8" s="2">
        <f t="shared" si="3"/>
        <v>59.022096746320898</v>
      </c>
      <c r="BY8" s="2">
        <f t="shared" si="3"/>
        <v>58.981956185958175</v>
      </c>
      <c r="BZ8" s="2">
        <f t="shared" si="3"/>
        <v>58.671888109601511</v>
      </c>
      <c r="CA8" s="2">
        <f t="shared" si="3"/>
        <v>58.43021049719826</v>
      </c>
      <c r="CB8" s="2">
        <f t="shared" si="3"/>
        <v>59.493830463031657</v>
      </c>
      <c r="CC8" s="2">
        <f t="shared" si="3"/>
        <v>58.768338756449829</v>
      </c>
      <c r="CD8" s="2">
        <f t="shared" si="3"/>
        <v>59.898356271767966</v>
      </c>
      <c r="CE8" s="2">
        <f t="shared" si="3"/>
        <v>56.444704509073937</v>
      </c>
      <c r="CF8" s="2">
        <f t="shared" si="3"/>
        <v>56.444704509073937</v>
      </c>
      <c r="CG8" s="2">
        <f t="shared" si="3"/>
        <v>56.444704509073937</v>
      </c>
      <c r="CH8" s="2">
        <f t="shared" si="3"/>
        <v>56.444704509073937</v>
      </c>
      <c r="CI8" s="2">
        <f t="shared" si="3"/>
        <v>56.604030019596763</v>
      </c>
      <c r="CJ8" s="2">
        <f t="shared" si="3"/>
        <v>58.985244385764233</v>
      </c>
      <c r="CK8" s="2">
        <f t="shared" si="3"/>
        <v>59.562558535953713</v>
      </c>
      <c r="CL8" s="2">
        <f t="shared" si="3"/>
        <v>60.492580540861972</v>
      </c>
      <c r="CM8" s="2">
        <f t="shared" si="3"/>
        <v>69.695924374386252</v>
      </c>
      <c r="CN8" s="2">
        <f t="shared" si="3"/>
        <v>67.353435523217257</v>
      </c>
      <c r="CO8" s="2">
        <f t="shared" si="3"/>
        <v>67.702478737674042</v>
      </c>
      <c r="CP8" s="2">
        <f t="shared" si="3"/>
        <v>69.341053226856957</v>
      </c>
      <c r="CQ8" s="2">
        <f t="shared" si="3"/>
        <v>77.311723044443013</v>
      </c>
      <c r="CR8" s="2">
        <f t="shared" si="3"/>
        <v>77.482262398788436</v>
      </c>
      <c r="CS8" s="2">
        <f t="shared" si="3"/>
        <v>57.092904665569343</v>
      </c>
      <c r="CT8" s="2">
        <f t="shared" si="3"/>
        <v>59.253308723070177</v>
      </c>
      <c r="CU8" s="2">
        <f t="shared" si="3"/>
        <v>59.402570963089083</v>
      </c>
      <c r="CV8" s="2">
        <f t="shared" si="3"/>
        <v>59.970167261007504</v>
      </c>
      <c r="CW8" s="2">
        <f t="shared" si="3"/>
        <v>59.977930040886577</v>
      </c>
    </row>
    <row r="9" spans="1:101" x14ac:dyDescent="0.3">
      <c r="A9" t="str">
        <f>B9&amp;"_"&amp;COUNTIF($B$6:B9,B9)</f>
        <v>곽규연_4</v>
      </c>
      <c r="B9" s="1" t="s">
        <v>372</v>
      </c>
      <c r="C9" t="s">
        <v>11</v>
      </c>
      <c r="D9" t="s">
        <v>105</v>
      </c>
      <c r="E9">
        <f ca="1">IF(OFFSET($H$6,ROW($B4)-1,MATCH($C$2,$H$2:$CW$2,0)-1)=0,0,_xlfn.RANK.AVG(OFFSET($H$6,ROW($B4)-1,MATCH($C$2,$H$2:$CW$2,0)-1),OFFSET($H$6:$H$99,0,MATCH($C$2,$H$2:$CW$2,0)-1),1))</f>
        <v>14</v>
      </c>
      <c r="F9" t="s">
        <v>196</v>
      </c>
      <c r="G9" t="s">
        <v>287</v>
      </c>
      <c r="H9" s="2">
        <f t="shared" si="4"/>
        <v>12.879051698557017</v>
      </c>
      <c r="I9" s="2">
        <f t="shared" si="2"/>
        <v>4.7826471461270046</v>
      </c>
      <c r="J9" s="2">
        <f t="shared" si="2"/>
        <v>1.9837179591066603</v>
      </c>
      <c r="K9" s="2">
        <f t="shared" si="2"/>
        <v>0</v>
      </c>
      <c r="L9" s="2">
        <f t="shared" si="2"/>
        <v>23.875424734470577</v>
      </c>
      <c r="M9" s="2">
        <f t="shared" si="2"/>
        <v>24.215458068551538</v>
      </c>
      <c r="N9" s="2">
        <f t="shared" si="2"/>
        <v>19.287526574619118</v>
      </c>
      <c r="O9" s="2">
        <f t="shared" si="2"/>
        <v>60.19606768672022</v>
      </c>
      <c r="P9" s="2">
        <f t="shared" si="2"/>
        <v>60.092660081463258</v>
      </c>
      <c r="Q9" s="2">
        <f t="shared" si="2"/>
        <v>60.074789636891559</v>
      </c>
      <c r="R9" s="2">
        <f t="shared" si="2"/>
        <v>55.322255342293218</v>
      </c>
      <c r="S9" s="2">
        <f t="shared" si="2"/>
        <v>59.018129110221466</v>
      </c>
      <c r="T9" s="2">
        <f t="shared" si="2"/>
        <v>58.528411409170815</v>
      </c>
      <c r="U9" s="2">
        <f t="shared" si="2"/>
        <v>59.381997281254847</v>
      </c>
      <c r="V9" s="2">
        <f t="shared" si="2"/>
        <v>44.280226914463846</v>
      </c>
      <c r="W9" s="2">
        <f t="shared" si="2"/>
        <v>44.507949409008958</v>
      </c>
      <c r="X9" s="2">
        <f t="shared" si="2"/>
        <v>44.213334377118279</v>
      </c>
      <c r="Y9" s="2">
        <f t="shared" si="2"/>
        <v>43.439594728171159</v>
      </c>
      <c r="Z9" s="2">
        <f t="shared" si="2"/>
        <v>50.650582920497257</v>
      </c>
      <c r="AA9" s="2">
        <f t="shared" si="2"/>
        <v>57.092609429083168</v>
      </c>
      <c r="AB9" s="2">
        <f t="shared" si="2"/>
        <v>57.216268594902019</v>
      </c>
      <c r="AC9" s="2">
        <f t="shared" si="2"/>
        <v>57.42060873240937</v>
      </c>
      <c r="AD9" s="2">
        <f t="shared" si="2"/>
        <v>58.985668073576207</v>
      </c>
      <c r="AE9" s="2">
        <f t="shared" si="2"/>
        <v>58.428361781910795</v>
      </c>
      <c r="AF9" s="2">
        <f t="shared" si="2"/>
        <v>57.806134526577857</v>
      </c>
      <c r="AG9" s="2">
        <f t="shared" si="2"/>
        <v>59.19749147395688</v>
      </c>
      <c r="AH9" s="2">
        <f t="shared" si="2"/>
        <v>59.819873785116528</v>
      </c>
      <c r="AI9" s="2">
        <f t="shared" si="2"/>
        <v>59.817828145530015</v>
      </c>
      <c r="AJ9" s="2">
        <f t="shared" si="2"/>
        <v>49.508021456019968</v>
      </c>
      <c r="AK9" s="2">
        <f t="shared" si="2"/>
        <v>39.445857190026331</v>
      </c>
      <c r="AL9" s="2">
        <f t="shared" si="2"/>
        <v>33.503853824058879</v>
      </c>
      <c r="AM9" s="2">
        <f t="shared" si="2"/>
        <v>32.967878569061384</v>
      </c>
      <c r="AN9" s="2">
        <f t="shared" si="2"/>
        <v>33.034382957742267</v>
      </c>
      <c r="AO9" s="2">
        <f t="shared" si="2"/>
        <v>34.545263138470411</v>
      </c>
      <c r="AP9" s="2">
        <f t="shared" si="2"/>
        <v>54.196306946208018</v>
      </c>
      <c r="AQ9" s="2">
        <f t="shared" si="2"/>
        <v>56.357188104998428</v>
      </c>
      <c r="AR9" s="2">
        <f t="shared" si="2"/>
        <v>55.048444087637549</v>
      </c>
      <c r="AS9" s="2">
        <f t="shared" si="2"/>
        <v>58.708210206944798</v>
      </c>
      <c r="AT9" s="2">
        <f t="shared" si="2"/>
        <v>57.557368219795833</v>
      </c>
      <c r="AU9" s="2">
        <f t="shared" si="2"/>
        <v>58.743172981541129</v>
      </c>
      <c r="AV9" s="2">
        <f t="shared" si="2"/>
        <v>59.048498558268058</v>
      </c>
      <c r="AW9" s="2">
        <f t="shared" si="2"/>
        <v>59.020641697113874</v>
      </c>
      <c r="AX9" s="2">
        <f t="shared" si="2"/>
        <v>55.696398405025938</v>
      </c>
      <c r="AY9" s="2">
        <f t="shared" si="2"/>
        <v>50.6575512729571</v>
      </c>
      <c r="AZ9" s="2">
        <f t="shared" si="2"/>
        <v>51.027668940155635</v>
      </c>
      <c r="BA9" s="2">
        <f t="shared" si="2"/>
        <v>46.645730413901752</v>
      </c>
      <c r="BB9" s="2">
        <f t="shared" si="2"/>
        <v>58.151607517311362</v>
      </c>
      <c r="BC9" s="2">
        <f t="shared" si="2"/>
        <v>59.003664491389898</v>
      </c>
      <c r="BD9" s="2">
        <f t="shared" si="2"/>
        <v>58.702625365761889</v>
      </c>
      <c r="BE9" s="2">
        <f t="shared" si="2"/>
        <v>74.033016965173374</v>
      </c>
      <c r="BF9" s="2">
        <f t="shared" si="2"/>
        <v>82.907643802661454</v>
      </c>
      <c r="BG9" s="2">
        <f t="shared" si="2"/>
        <v>57.416720723158583</v>
      </c>
      <c r="BH9" s="2">
        <f t="shared" si="2"/>
        <v>59.05712649095905</v>
      </c>
      <c r="BI9" s="2">
        <f t="shared" si="2"/>
        <v>59.949175358005398</v>
      </c>
      <c r="BJ9" s="2">
        <f t="shared" si="2"/>
        <v>58.898326719591317</v>
      </c>
      <c r="BK9" s="2">
        <f t="shared" si="2"/>
        <v>4.0452188498879398</v>
      </c>
      <c r="BL9" s="2">
        <f t="shared" si="2"/>
        <v>3.3195707531030787</v>
      </c>
      <c r="BM9" s="2">
        <f t="shared" si="2"/>
        <v>6.4254326092974381</v>
      </c>
      <c r="BN9" s="2">
        <f t="shared" si="2"/>
        <v>2.0461828127388997</v>
      </c>
      <c r="BO9" s="2">
        <f t="shared" si="2"/>
        <v>2.3843945796422163</v>
      </c>
      <c r="BP9" s="2">
        <f t="shared" si="2"/>
        <v>4.0874691649801358</v>
      </c>
      <c r="BQ9" s="2">
        <f t="shared" si="2"/>
        <v>23.927594204022846</v>
      </c>
      <c r="BR9" s="2">
        <f t="shared" si="2"/>
        <v>26.575255530557314</v>
      </c>
      <c r="BS9" s="2">
        <f t="shared" si="2"/>
        <v>58.790201621212724</v>
      </c>
      <c r="BT9" s="2">
        <f t="shared" ref="I9:BT72" si="5">IF(COS(RADIANS(90-$F9))*COS(RADIANS(90-BT$3))+SIN(RADIANS(90-$F9))*SIN(RADIANS(90-BT$3))*COS(RADIANS($G9-BT$4))=1,0,6371*ACOS(COS(RADIANS(90-$F9))*COS(RADIANS(90-BT$3))+SIN(RADIANS(90-$F9))*SIN(RADIANS(90-BT$3))*COS(RADIANS($G9-BT$4))))</f>
        <v>58.364458477228311</v>
      </c>
      <c r="BU9" s="2">
        <f t="shared" si="3"/>
        <v>58.497320577276966</v>
      </c>
      <c r="BV9" s="2">
        <f t="shared" si="3"/>
        <v>58.397436761914896</v>
      </c>
      <c r="BW9" s="2">
        <f t="shared" si="3"/>
        <v>58.253283084867256</v>
      </c>
      <c r="BX9" s="2">
        <f t="shared" si="3"/>
        <v>58.876680522615629</v>
      </c>
      <c r="BY9" s="2">
        <f t="shared" si="3"/>
        <v>58.831634312124542</v>
      </c>
      <c r="BZ9" s="2">
        <f t="shared" si="3"/>
        <v>58.916591894979732</v>
      </c>
      <c r="CA9" s="2">
        <f t="shared" si="3"/>
        <v>58.662493759619998</v>
      </c>
      <c r="CB9" s="2">
        <f t="shared" si="3"/>
        <v>59.743439499441088</v>
      </c>
      <c r="CC9" s="2">
        <f t="shared" si="3"/>
        <v>58.990573186355455</v>
      </c>
      <c r="CD9" s="2">
        <f t="shared" si="3"/>
        <v>60.138176506689739</v>
      </c>
      <c r="CE9" s="2">
        <f t="shared" si="3"/>
        <v>56.35953989059751</v>
      </c>
      <c r="CF9" s="2">
        <f t="shared" si="3"/>
        <v>56.35953989059751</v>
      </c>
      <c r="CG9" s="2">
        <f t="shared" si="3"/>
        <v>56.35953989059751</v>
      </c>
      <c r="CH9" s="2">
        <f t="shared" si="3"/>
        <v>56.35953989059751</v>
      </c>
      <c r="CI9" s="2">
        <f t="shared" si="3"/>
        <v>56.518779219841072</v>
      </c>
      <c r="CJ9" s="2">
        <f t="shared" si="3"/>
        <v>58.814778484600161</v>
      </c>
      <c r="CK9" s="2">
        <f t="shared" si="3"/>
        <v>59.402030314143275</v>
      </c>
      <c r="CL9" s="2">
        <f t="shared" si="3"/>
        <v>60.342166191655785</v>
      </c>
      <c r="CM9" s="2">
        <f t="shared" si="3"/>
        <v>71.546174749603324</v>
      </c>
      <c r="CN9" s="2">
        <f t="shared" si="3"/>
        <v>69.122199533634515</v>
      </c>
      <c r="CO9" s="2">
        <f t="shared" si="3"/>
        <v>69.465274210931668</v>
      </c>
      <c r="CP9" s="2">
        <f t="shared" si="3"/>
        <v>71.034192390335036</v>
      </c>
      <c r="CQ9" s="2">
        <f t="shared" si="3"/>
        <v>78.913363877430413</v>
      </c>
      <c r="CR9" s="2">
        <f t="shared" si="3"/>
        <v>79.071867135146775</v>
      </c>
      <c r="CS9" s="2">
        <f t="shared" si="3"/>
        <v>56.97644263519858</v>
      </c>
      <c r="CT9" s="2">
        <f t="shared" si="3"/>
        <v>59.168092021401321</v>
      </c>
      <c r="CU9" s="2">
        <f t="shared" si="3"/>
        <v>59.29916379116937</v>
      </c>
      <c r="CV9" s="2">
        <f t="shared" si="3"/>
        <v>59.820474194969627</v>
      </c>
      <c r="CW9" s="2">
        <f t="shared" si="3"/>
        <v>59.822713806798419</v>
      </c>
    </row>
    <row r="10" spans="1:101" x14ac:dyDescent="0.3">
      <c r="A10" t="str">
        <f>B10&amp;"_"&amp;COUNTIF($B$6:B10,B10)</f>
        <v>곽규연_5</v>
      </c>
      <c r="B10" s="1" t="s">
        <v>372</v>
      </c>
      <c r="C10" t="s">
        <v>14</v>
      </c>
      <c r="D10" t="s">
        <v>108</v>
      </c>
      <c r="E10">
        <f ca="1">IF(OFFSET($H$6,ROW($B5)-1,MATCH($C$2,$H$2:$CW$2,0)-1)=0,0,_xlfn.RANK.AVG(OFFSET($H$6,ROW($B5)-1,MATCH($C$2,$H$2:$CW$2,0)-1),OFFSET($H$6:$H$99,0,MATCH($C$2,$H$2:$CW$2,0)-1),1))</f>
        <v>5</v>
      </c>
      <c r="F10" t="s">
        <v>199</v>
      </c>
      <c r="G10" t="s">
        <v>290</v>
      </c>
      <c r="H10" s="2">
        <f t="shared" si="4"/>
        <v>13.984775203843103</v>
      </c>
      <c r="I10" s="2">
        <f t="shared" si="5"/>
        <v>20.242858948593565</v>
      </c>
      <c r="J10" s="2">
        <f t="shared" si="5"/>
        <v>22.857130188135834</v>
      </c>
      <c r="K10" s="2">
        <f t="shared" si="5"/>
        <v>23.875424734470577</v>
      </c>
      <c r="L10" s="2">
        <f t="shared" si="5"/>
        <v>0</v>
      </c>
      <c r="M10" s="2">
        <f t="shared" si="5"/>
        <v>0.92042006988239655</v>
      </c>
      <c r="N10" s="2">
        <f t="shared" si="5"/>
        <v>11.436406505567998</v>
      </c>
      <c r="O10" s="2">
        <f t="shared" si="5"/>
        <v>38.84167795623349</v>
      </c>
      <c r="P10" s="2">
        <f t="shared" si="5"/>
        <v>39.855779872470301</v>
      </c>
      <c r="Q10" s="2">
        <f t="shared" si="5"/>
        <v>40.015330901074194</v>
      </c>
      <c r="R10" s="2">
        <f t="shared" si="5"/>
        <v>38.536650366949054</v>
      </c>
      <c r="S10" s="2">
        <f t="shared" si="5"/>
        <v>41.870139708981739</v>
      </c>
      <c r="T10" s="2">
        <f t="shared" si="5"/>
        <v>41.790078924577529</v>
      </c>
      <c r="U10" s="2">
        <f t="shared" si="5"/>
        <v>42.500181226382246</v>
      </c>
      <c r="V10" s="2">
        <f t="shared" si="5"/>
        <v>23.541741572269075</v>
      </c>
      <c r="W10" s="2">
        <f t="shared" si="5"/>
        <v>23.613359136677818</v>
      </c>
      <c r="X10" s="2">
        <f t="shared" si="5"/>
        <v>23.210821019448773</v>
      </c>
      <c r="Y10" s="2">
        <f t="shared" si="5"/>
        <v>22.507809190377372</v>
      </c>
      <c r="Z10" s="2">
        <f t="shared" si="5"/>
        <v>34.802661673727329</v>
      </c>
      <c r="AA10" s="2">
        <f t="shared" si="5"/>
        <v>39.514650329184853</v>
      </c>
      <c r="AB10" s="2">
        <f t="shared" si="5"/>
        <v>40.166350482655233</v>
      </c>
      <c r="AC10" s="2">
        <f t="shared" si="5"/>
        <v>40.416831172747287</v>
      </c>
      <c r="AD10" s="2">
        <f t="shared" si="5"/>
        <v>41.526962942627009</v>
      </c>
      <c r="AE10" s="2">
        <f t="shared" si="5"/>
        <v>41.334545636666618</v>
      </c>
      <c r="AF10" s="2">
        <f t="shared" si="5"/>
        <v>41.136850196619925</v>
      </c>
      <c r="AG10" s="2">
        <f t="shared" si="5"/>
        <v>42.114730314953079</v>
      </c>
      <c r="AH10" s="2">
        <f t="shared" si="5"/>
        <v>42.769164211195381</v>
      </c>
      <c r="AI10" s="2">
        <f t="shared" si="5"/>
        <v>43.521512327628898</v>
      </c>
      <c r="AJ10" s="2">
        <f t="shared" si="5"/>
        <v>40.078233130213263</v>
      </c>
      <c r="AK10" s="2">
        <f t="shared" si="5"/>
        <v>26.597886296250611</v>
      </c>
      <c r="AL10" s="2">
        <f t="shared" si="5"/>
        <v>18.858788633623565</v>
      </c>
      <c r="AM10" s="2">
        <f t="shared" si="5"/>
        <v>18.586463627530076</v>
      </c>
      <c r="AN10" s="2">
        <f t="shared" si="5"/>
        <v>18.422398758612083</v>
      </c>
      <c r="AO10" s="2">
        <f t="shared" si="5"/>
        <v>18.864488103889013</v>
      </c>
      <c r="AP10" s="2">
        <f t="shared" si="5"/>
        <v>37.811625794006076</v>
      </c>
      <c r="AQ10" s="2">
        <f t="shared" si="5"/>
        <v>39.141326551885463</v>
      </c>
      <c r="AR10" s="2">
        <f t="shared" si="5"/>
        <v>38.378964451759842</v>
      </c>
      <c r="AS10" s="2">
        <f t="shared" si="5"/>
        <v>41.377242885496543</v>
      </c>
      <c r="AT10" s="2">
        <f t="shared" si="5"/>
        <v>40.669410549657222</v>
      </c>
      <c r="AU10" s="2">
        <f t="shared" si="5"/>
        <v>41.849739182561471</v>
      </c>
      <c r="AV10" s="2">
        <f t="shared" si="5"/>
        <v>42.577444513764775</v>
      </c>
      <c r="AW10" s="2">
        <f t="shared" si="5"/>
        <v>42.729301570946191</v>
      </c>
      <c r="AX10" s="2">
        <f t="shared" si="5"/>
        <v>41.300621091070333</v>
      </c>
      <c r="AY10" s="2">
        <f t="shared" si="5"/>
        <v>37.309869768037949</v>
      </c>
      <c r="AZ10" s="2">
        <f t="shared" si="5"/>
        <v>34.006534636078655</v>
      </c>
      <c r="BA10" s="2">
        <f t="shared" si="5"/>
        <v>28.229428875383807</v>
      </c>
      <c r="BB10" s="2">
        <f t="shared" si="5"/>
        <v>34.675890359062279</v>
      </c>
      <c r="BC10" s="2">
        <f t="shared" si="5"/>
        <v>35.483988559878</v>
      </c>
      <c r="BD10" s="2">
        <f t="shared" si="5"/>
        <v>35.132625176131526</v>
      </c>
      <c r="BE10" s="2">
        <f t="shared" si="5"/>
        <v>50.250449494536433</v>
      </c>
      <c r="BF10" s="2">
        <f t="shared" si="5"/>
        <v>59.061040023000132</v>
      </c>
      <c r="BG10" s="2">
        <f t="shared" si="5"/>
        <v>40.218392770567661</v>
      </c>
      <c r="BH10" s="2">
        <f t="shared" si="5"/>
        <v>41.82100393616053</v>
      </c>
      <c r="BI10" s="2">
        <f t="shared" si="5"/>
        <v>42.806681411423426</v>
      </c>
      <c r="BJ10" s="2">
        <f t="shared" si="5"/>
        <v>42.676107694828119</v>
      </c>
      <c r="BK10" s="2">
        <f t="shared" si="5"/>
        <v>21.195269795012468</v>
      </c>
      <c r="BL10" s="2">
        <f t="shared" si="5"/>
        <v>21.993319684548361</v>
      </c>
      <c r="BM10" s="2">
        <f t="shared" si="5"/>
        <v>30.216007084834647</v>
      </c>
      <c r="BN10" s="2">
        <f t="shared" si="5"/>
        <v>22.580833385939581</v>
      </c>
      <c r="BO10" s="2">
        <f t="shared" si="5"/>
        <v>22.147522520086198</v>
      </c>
      <c r="BP10" s="2">
        <f t="shared" si="5"/>
        <v>27.955717882655605</v>
      </c>
      <c r="BQ10" s="2">
        <f t="shared" si="5"/>
        <v>0.32786795463102147</v>
      </c>
      <c r="BR10" s="2">
        <f t="shared" si="5"/>
        <v>10.159834651245253</v>
      </c>
      <c r="BS10" s="2">
        <f t="shared" si="5"/>
        <v>41.334726977738299</v>
      </c>
      <c r="BT10" s="2">
        <f t="shared" si="5"/>
        <v>41.171869298671169</v>
      </c>
      <c r="BU10" s="2">
        <f t="shared" si="3"/>
        <v>41.532063903613661</v>
      </c>
      <c r="BV10" s="2">
        <f t="shared" si="3"/>
        <v>41.552043638623715</v>
      </c>
      <c r="BW10" s="2">
        <f t="shared" si="3"/>
        <v>41.569907194981859</v>
      </c>
      <c r="BX10" s="2">
        <f t="shared" si="3"/>
        <v>42.042700661958179</v>
      </c>
      <c r="BY10" s="2">
        <f t="shared" si="3"/>
        <v>42.049106962175451</v>
      </c>
      <c r="BZ10" s="2">
        <f t="shared" si="3"/>
        <v>38.594559742592978</v>
      </c>
      <c r="CA10" s="2">
        <f t="shared" si="3"/>
        <v>38.44552216705339</v>
      </c>
      <c r="CB10" s="2">
        <f t="shared" si="3"/>
        <v>39.359113734542504</v>
      </c>
      <c r="CC10" s="2">
        <f t="shared" si="3"/>
        <v>38.842707147497642</v>
      </c>
      <c r="CD10" s="2">
        <f t="shared" si="3"/>
        <v>39.818145141771339</v>
      </c>
      <c r="CE10" s="2">
        <f t="shared" si="3"/>
        <v>39.063944640483641</v>
      </c>
      <c r="CF10" s="2">
        <f t="shared" si="3"/>
        <v>39.063944640483641</v>
      </c>
      <c r="CG10" s="2">
        <f t="shared" si="3"/>
        <v>39.063944640483641</v>
      </c>
      <c r="CH10" s="2">
        <f t="shared" si="3"/>
        <v>39.063944640483641</v>
      </c>
      <c r="CI10" s="2">
        <f t="shared" si="3"/>
        <v>39.215234582433517</v>
      </c>
      <c r="CJ10" s="2">
        <f t="shared" si="3"/>
        <v>42.236008718666795</v>
      </c>
      <c r="CK10" s="2">
        <f t="shared" si="3"/>
        <v>42.692099851167427</v>
      </c>
      <c r="CL10" s="2">
        <f t="shared" si="3"/>
        <v>43.48373756916402</v>
      </c>
      <c r="CM10" s="2">
        <f t="shared" si="3"/>
        <v>54.147815559580323</v>
      </c>
      <c r="CN10" s="2">
        <f t="shared" si="3"/>
        <v>50.040852615979119</v>
      </c>
      <c r="CO10" s="2">
        <f t="shared" si="3"/>
        <v>50.264795466748318</v>
      </c>
      <c r="CP10" s="2">
        <f t="shared" si="3"/>
        <v>50.684424829337594</v>
      </c>
      <c r="CQ10" s="2">
        <f t="shared" si="3"/>
        <v>57.332379326279359</v>
      </c>
      <c r="CR10" s="2">
        <f t="shared" si="3"/>
        <v>57.369642348376622</v>
      </c>
      <c r="CS10" s="2">
        <f t="shared" si="3"/>
        <v>39.956145797839419</v>
      </c>
      <c r="CT10" s="2">
        <f t="shared" si="3"/>
        <v>41.727455788317727</v>
      </c>
      <c r="CU10" s="2">
        <f t="shared" si="3"/>
        <v>42.028868282194765</v>
      </c>
      <c r="CV10" s="2">
        <f t="shared" si="3"/>
        <v>42.980794200512598</v>
      </c>
      <c r="CW10" s="2">
        <f t="shared" si="3"/>
        <v>43.038044130938438</v>
      </c>
    </row>
    <row r="11" spans="1:101" x14ac:dyDescent="0.3">
      <c r="A11" t="str">
        <f>B11&amp;"_"&amp;COUNTIF($B$6:B11,B11)</f>
        <v>곽규연_6</v>
      </c>
      <c r="B11" s="1" t="s">
        <v>372</v>
      </c>
      <c r="C11" t="s">
        <v>16</v>
      </c>
      <c r="D11" t="s">
        <v>110</v>
      </c>
      <c r="E11">
        <f ca="1">IF(OFFSET($H$6,ROW($B6)-1,MATCH($C$2,$H$2:$CW$2,0)-1)=0,0,_xlfn.RANK.AVG(OFFSET($H$6,ROW($B6)-1,MATCH($C$2,$H$2:$CW$2,0)-1),OFFSET($H$6:$H$99,0,MATCH($C$2,$H$2:$CW$2,0)-1),1))</f>
        <v>3</v>
      </c>
      <c r="F11" t="s">
        <v>201</v>
      </c>
      <c r="G11" t="s">
        <v>292</v>
      </c>
      <c r="H11" s="2">
        <f t="shared" si="4"/>
        <v>14.668725770247327</v>
      </c>
      <c r="I11" s="2">
        <f t="shared" si="5"/>
        <v>20.701616228523811</v>
      </c>
      <c r="J11" s="2">
        <f t="shared" si="5"/>
        <v>23.258706763758379</v>
      </c>
      <c r="K11" s="2">
        <f t="shared" si="5"/>
        <v>24.215458068551538</v>
      </c>
      <c r="L11" s="2">
        <f t="shared" si="5"/>
        <v>0.92042006988239655</v>
      </c>
      <c r="M11" s="2">
        <f t="shared" si="5"/>
        <v>0</v>
      </c>
      <c r="N11" s="2">
        <f t="shared" si="5"/>
        <v>10.971912477211784</v>
      </c>
      <c r="O11" s="2">
        <f t="shared" si="5"/>
        <v>38.098418223344112</v>
      </c>
      <c r="P11" s="2">
        <f t="shared" si="5"/>
        <v>39.054069706439961</v>
      </c>
      <c r="Q11" s="2">
        <f t="shared" si="5"/>
        <v>39.206136932719261</v>
      </c>
      <c r="R11" s="2">
        <f t="shared" si="5"/>
        <v>37.638439692453886</v>
      </c>
      <c r="S11" s="2">
        <f t="shared" si="5"/>
        <v>40.980956486315549</v>
      </c>
      <c r="T11" s="2">
        <f t="shared" si="5"/>
        <v>40.8941770426432</v>
      </c>
      <c r="U11" s="2">
        <f t="shared" si="5"/>
        <v>41.60713443061632</v>
      </c>
      <c r="V11" s="2">
        <f t="shared" si="5"/>
        <v>23.890872005889999</v>
      </c>
      <c r="W11" s="2">
        <f t="shared" si="5"/>
        <v>23.94616031874784</v>
      </c>
      <c r="X11" s="2">
        <f t="shared" si="5"/>
        <v>23.535289127478954</v>
      </c>
      <c r="Y11" s="2">
        <f t="shared" si="5"/>
        <v>22.845010538938588</v>
      </c>
      <c r="Z11" s="2">
        <f t="shared" si="5"/>
        <v>33.890327895180462</v>
      </c>
      <c r="AA11" s="2">
        <f t="shared" si="5"/>
        <v>38.630994489658598</v>
      </c>
      <c r="AB11" s="2">
        <f t="shared" si="5"/>
        <v>39.273848300161752</v>
      </c>
      <c r="AC11" s="2">
        <f t="shared" si="5"/>
        <v>39.523817776936063</v>
      </c>
      <c r="AD11" s="2">
        <f t="shared" si="5"/>
        <v>40.643136653320674</v>
      </c>
      <c r="AE11" s="2">
        <f t="shared" si="5"/>
        <v>40.443916636111425</v>
      </c>
      <c r="AF11" s="2">
        <f t="shared" si="5"/>
        <v>40.239351922067655</v>
      </c>
      <c r="AG11" s="2">
        <f t="shared" si="5"/>
        <v>41.22465354889696</v>
      </c>
      <c r="AH11" s="2">
        <f t="shared" si="5"/>
        <v>41.879146549615371</v>
      </c>
      <c r="AI11" s="2">
        <f t="shared" si="5"/>
        <v>42.620816281092736</v>
      </c>
      <c r="AJ11" s="2">
        <f t="shared" si="5"/>
        <v>40.886355526766572</v>
      </c>
      <c r="AK11" s="2">
        <f t="shared" si="5"/>
        <v>27.371635872956848</v>
      </c>
      <c r="AL11" s="2">
        <f t="shared" si="5"/>
        <v>19.634734417149918</v>
      </c>
      <c r="AM11" s="2">
        <f t="shared" si="5"/>
        <v>19.37485582559156</v>
      </c>
      <c r="AN11" s="2">
        <f t="shared" si="5"/>
        <v>19.204309315017952</v>
      </c>
      <c r="AO11" s="2">
        <f t="shared" si="5"/>
        <v>19.598637971502441</v>
      </c>
      <c r="AP11" s="2">
        <f t="shared" si="5"/>
        <v>36.907369504092408</v>
      </c>
      <c r="AQ11" s="2">
        <f t="shared" si="5"/>
        <v>38.25058127290044</v>
      </c>
      <c r="AR11" s="2">
        <f t="shared" si="5"/>
        <v>37.47894719755314</v>
      </c>
      <c r="AS11" s="2">
        <f t="shared" si="5"/>
        <v>40.490856393241117</v>
      </c>
      <c r="AT11" s="2">
        <f t="shared" si="5"/>
        <v>39.774788408036848</v>
      </c>
      <c r="AU11" s="2">
        <f t="shared" si="5"/>
        <v>40.956293346851986</v>
      </c>
      <c r="AV11" s="2">
        <f t="shared" si="5"/>
        <v>41.678355672338121</v>
      </c>
      <c r="AW11" s="2">
        <f t="shared" si="5"/>
        <v>41.827938110731935</v>
      </c>
      <c r="AX11" s="2">
        <f t="shared" si="5"/>
        <v>41.95168777465399</v>
      </c>
      <c r="AY11" s="2">
        <f t="shared" si="5"/>
        <v>38.014668294594131</v>
      </c>
      <c r="AZ11" s="2">
        <f t="shared" si="5"/>
        <v>34.563701417796651</v>
      </c>
      <c r="BA11" s="2">
        <f t="shared" si="5"/>
        <v>28.734014638317042</v>
      </c>
      <c r="BB11" s="2">
        <f t="shared" si="5"/>
        <v>34.575380119446045</v>
      </c>
      <c r="BC11" s="2">
        <f t="shared" si="5"/>
        <v>35.369906263744603</v>
      </c>
      <c r="BD11" s="2">
        <f t="shared" si="5"/>
        <v>35.00403426547097</v>
      </c>
      <c r="BE11" s="2">
        <f t="shared" si="5"/>
        <v>50.02762594110218</v>
      </c>
      <c r="BF11" s="2">
        <f t="shared" si="5"/>
        <v>58.79356378744226</v>
      </c>
      <c r="BG11" s="2">
        <f t="shared" si="5"/>
        <v>39.328457936118198</v>
      </c>
      <c r="BH11" s="2">
        <f t="shared" si="5"/>
        <v>40.93333140851751</v>
      </c>
      <c r="BI11" s="2">
        <f t="shared" si="5"/>
        <v>41.918284637021721</v>
      </c>
      <c r="BJ11" s="2">
        <f t="shared" si="5"/>
        <v>41.773826120139695</v>
      </c>
      <c r="BK11" s="2">
        <f t="shared" si="5"/>
        <v>21.647927356669726</v>
      </c>
      <c r="BL11" s="2">
        <f t="shared" si="5"/>
        <v>22.433171235242494</v>
      </c>
      <c r="BM11" s="2">
        <f t="shared" si="5"/>
        <v>30.585600702017963</v>
      </c>
      <c r="BN11" s="2">
        <f t="shared" si="5"/>
        <v>22.978783460206358</v>
      </c>
      <c r="BO11" s="2">
        <f t="shared" si="5"/>
        <v>22.548403228382067</v>
      </c>
      <c r="BP11" s="2">
        <f t="shared" si="5"/>
        <v>28.285552525025743</v>
      </c>
      <c r="BQ11" s="2">
        <f t="shared" si="5"/>
        <v>0.60338067314811417</v>
      </c>
      <c r="BR11" s="2">
        <f t="shared" si="5"/>
        <v>9.2823042843909818</v>
      </c>
      <c r="BS11" s="2">
        <f t="shared" si="5"/>
        <v>40.450641181841142</v>
      </c>
      <c r="BT11" s="2">
        <f t="shared" si="5"/>
        <v>40.282788149310484</v>
      </c>
      <c r="BU11" s="2">
        <f t="shared" si="3"/>
        <v>40.639482882673661</v>
      </c>
      <c r="BV11" s="2">
        <f t="shared" si="3"/>
        <v>40.657570171714802</v>
      </c>
      <c r="BW11" s="2">
        <f t="shared" si="3"/>
        <v>40.672994705872796</v>
      </c>
      <c r="BX11" s="2">
        <f t="shared" si="3"/>
        <v>41.148490027923117</v>
      </c>
      <c r="BY11" s="2">
        <f t="shared" si="3"/>
        <v>41.154104887497581</v>
      </c>
      <c r="BZ11" s="2">
        <f t="shared" si="3"/>
        <v>37.794845996650437</v>
      </c>
      <c r="CA11" s="2">
        <f t="shared" si="3"/>
        <v>37.640849745091067</v>
      </c>
      <c r="CB11" s="2">
        <f t="shared" si="3"/>
        <v>38.563418083774742</v>
      </c>
      <c r="CC11" s="2">
        <f t="shared" si="3"/>
        <v>38.035600417769459</v>
      </c>
      <c r="CD11" s="2">
        <f t="shared" si="3"/>
        <v>39.020141095105288</v>
      </c>
      <c r="CE11" s="2">
        <f t="shared" si="3"/>
        <v>38.174513892181984</v>
      </c>
      <c r="CF11" s="2">
        <f t="shared" si="3"/>
        <v>38.174513892181984</v>
      </c>
      <c r="CG11" s="2">
        <f t="shared" si="3"/>
        <v>38.174513892181984</v>
      </c>
      <c r="CH11" s="2">
        <f t="shared" si="3"/>
        <v>38.174513892181984</v>
      </c>
      <c r="CI11" s="2">
        <f t="shared" si="3"/>
        <v>38.326107517969731</v>
      </c>
      <c r="CJ11" s="2">
        <f t="shared" si="3"/>
        <v>41.338149785598475</v>
      </c>
      <c r="CK11" s="2">
        <f t="shared" si="3"/>
        <v>41.796550569730705</v>
      </c>
      <c r="CL11" s="2">
        <f t="shared" si="3"/>
        <v>42.591176304866977</v>
      </c>
      <c r="CM11" s="2">
        <f t="shared" si="3"/>
        <v>54.622587074896238</v>
      </c>
      <c r="CN11" s="2">
        <f t="shared" si="3"/>
        <v>50.420202891479782</v>
      </c>
      <c r="CO11" s="2">
        <f t="shared" si="3"/>
        <v>50.6353805295131</v>
      </c>
      <c r="CP11" s="2">
        <f t="shared" si="3"/>
        <v>50.966498422430909</v>
      </c>
      <c r="CQ11" s="2">
        <f t="shared" si="3"/>
        <v>57.489364721717202</v>
      </c>
      <c r="CR11" s="2">
        <f t="shared" si="3"/>
        <v>57.513745820618823</v>
      </c>
      <c r="CS11" s="2">
        <f t="shared" si="3"/>
        <v>39.062950720125812</v>
      </c>
      <c r="CT11" s="2">
        <f t="shared" si="3"/>
        <v>40.843486298775517</v>
      </c>
      <c r="CU11" s="2">
        <f t="shared" si="3"/>
        <v>41.142015511066496</v>
      </c>
      <c r="CV11" s="2">
        <f t="shared" si="3"/>
        <v>42.087499130658699</v>
      </c>
      <c r="CW11" s="2">
        <f t="shared" si="3"/>
        <v>42.143934936478516</v>
      </c>
    </row>
    <row r="12" spans="1:101" x14ac:dyDescent="0.3">
      <c r="A12" t="str">
        <f>B12&amp;"_"&amp;COUNTIF($B$6:B12,B12)</f>
        <v>곽규연_7</v>
      </c>
      <c r="B12" s="1" t="s">
        <v>372</v>
      </c>
      <c r="C12" t="s">
        <v>17</v>
      </c>
      <c r="D12" t="s">
        <v>111</v>
      </c>
      <c r="E12">
        <f ca="1">IF(OFFSET($H$6,ROW($B7)-1,MATCH($C$2,$H$2:$CW$2,0)-1)=0,0,_xlfn.RANK.AVG(OFFSET($H$6,ROW($B7)-1,MATCH($C$2,$H$2:$CW$2,0)-1),OFFSET($H$6:$H$99,0,MATCH($C$2,$H$2:$CW$2,0)-1),1))</f>
        <v>2</v>
      </c>
      <c r="F12" t="s">
        <v>202</v>
      </c>
      <c r="G12" t="s">
        <v>293</v>
      </c>
      <c r="H12" s="2">
        <f t="shared" si="4"/>
        <v>16.300425970390805</v>
      </c>
      <c r="I12" s="2">
        <f t="shared" si="5"/>
        <v>17.797383820378055</v>
      </c>
      <c r="J12" s="2">
        <f t="shared" si="5"/>
        <v>19.227063378468294</v>
      </c>
      <c r="K12" s="2">
        <f t="shared" si="5"/>
        <v>19.287526574619118</v>
      </c>
      <c r="L12" s="2">
        <f t="shared" si="5"/>
        <v>11.436406505567998</v>
      </c>
      <c r="M12" s="2">
        <f t="shared" si="5"/>
        <v>10.971912477211784</v>
      </c>
      <c r="N12" s="2">
        <f t="shared" si="5"/>
        <v>0</v>
      </c>
      <c r="O12" s="2">
        <f t="shared" si="5"/>
        <v>41.140159013803334</v>
      </c>
      <c r="P12" s="2">
        <f t="shared" si="5"/>
        <v>40.841060975112065</v>
      </c>
      <c r="Q12" s="2">
        <f t="shared" si="5"/>
        <v>40.808816465196813</v>
      </c>
      <c r="R12" s="2">
        <f t="shared" si="5"/>
        <v>36.282852764265776</v>
      </c>
      <c r="S12" s="2">
        <f t="shared" si="5"/>
        <v>39.946170123417964</v>
      </c>
      <c r="T12" s="2">
        <f t="shared" si="5"/>
        <v>39.530702439126067</v>
      </c>
      <c r="U12" s="2">
        <f t="shared" si="5"/>
        <v>40.363439744361663</v>
      </c>
      <c r="V12" s="2">
        <f t="shared" si="5"/>
        <v>34.834862341586046</v>
      </c>
      <c r="W12" s="2">
        <f t="shared" si="5"/>
        <v>34.8764509408809</v>
      </c>
      <c r="X12" s="2">
        <f t="shared" si="5"/>
        <v>34.458157616484506</v>
      </c>
      <c r="Y12" s="2">
        <f t="shared" si="5"/>
        <v>33.78043895548236</v>
      </c>
      <c r="Z12" s="2">
        <f t="shared" si="5"/>
        <v>31.746806274243099</v>
      </c>
      <c r="AA12" s="2">
        <f t="shared" si="5"/>
        <v>37.936068400570036</v>
      </c>
      <c r="AB12" s="2">
        <f t="shared" si="5"/>
        <v>38.146368059493213</v>
      </c>
      <c r="AC12" s="2">
        <f t="shared" si="5"/>
        <v>38.360957797338649</v>
      </c>
      <c r="AD12" s="2">
        <f t="shared" si="5"/>
        <v>39.860848138694884</v>
      </c>
      <c r="AE12" s="2">
        <f t="shared" si="5"/>
        <v>39.36120588125587</v>
      </c>
      <c r="AF12" s="2">
        <f t="shared" si="5"/>
        <v>38.815428466701157</v>
      </c>
      <c r="AG12" s="2">
        <f t="shared" si="5"/>
        <v>40.138908483373712</v>
      </c>
      <c r="AH12" s="2">
        <f t="shared" si="5"/>
        <v>40.772509410875614</v>
      </c>
      <c r="AI12" s="2">
        <f t="shared" si="5"/>
        <v>40.930152703720466</v>
      </c>
      <c r="AJ12" s="2">
        <f t="shared" si="5"/>
        <v>50.404515310402083</v>
      </c>
      <c r="AK12" s="2">
        <f t="shared" si="5"/>
        <v>37.315741074663066</v>
      </c>
      <c r="AL12" s="2">
        <f t="shared" si="5"/>
        <v>29.652648717607693</v>
      </c>
      <c r="AM12" s="2">
        <f t="shared" si="5"/>
        <v>29.303789829505156</v>
      </c>
      <c r="AN12" s="2">
        <f t="shared" si="5"/>
        <v>29.185328202851878</v>
      </c>
      <c r="AO12" s="2">
        <f t="shared" si="5"/>
        <v>29.879180553886883</v>
      </c>
      <c r="AP12" s="2">
        <f t="shared" si="5"/>
        <v>35.224549469826059</v>
      </c>
      <c r="AQ12" s="2">
        <f t="shared" si="5"/>
        <v>37.250970779971908</v>
      </c>
      <c r="AR12" s="2">
        <f t="shared" si="5"/>
        <v>36.028565845351118</v>
      </c>
      <c r="AS12" s="2">
        <f t="shared" si="5"/>
        <v>39.602087513555375</v>
      </c>
      <c r="AT12" s="2">
        <f t="shared" si="5"/>
        <v>38.520730189834481</v>
      </c>
      <c r="AU12" s="2">
        <f t="shared" si="5"/>
        <v>39.71652823266917</v>
      </c>
      <c r="AV12" s="2">
        <f t="shared" si="5"/>
        <v>40.112933708907065</v>
      </c>
      <c r="AW12" s="2">
        <f t="shared" si="5"/>
        <v>40.125582396010579</v>
      </c>
      <c r="AX12" s="2">
        <f t="shared" si="5"/>
        <v>52.532675271461862</v>
      </c>
      <c r="AY12" s="2">
        <f t="shared" si="5"/>
        <v>48.353223000230408</v>
      </c>
      <c r="AZ12" s="2">
        <f t="shared" si="5"/>
        <v>45.418634876278709</v>
      </c>
      <c r="BA12" s="2">
        <f t="shared" si="5"/>
        <v>39.665808682788587</v>
      </c>
      <c r="BB12" s="2">
        <f t="shared" si="5"/>
        <v>44.119927216856183</v>
      </c>
      <c r="BC12" s="2">
        <f t="shared" si="5"/>
        <v>44.8332253407644</v>
      </c>
      <c r="BD12" s="2">
        <f t="shared" si="5"/>
        <v>44.392452084429067</v>
      </c>
      <c r="BE12" s="2">
        <f t="shared" si="5"/>
        <v>58.669557145757963</v>
      </c>
      <c r="BF12" s="2">
        <f t="shared" si="5"/>
        <v>67.035719918009008</v>
      </c>
      <c r="BG12" s="2">
        <f t="shared" si="5"/>
        <v>38.322521774439096</v>
      </c>
      <c r="BH12" s="2">
        <f t="shared" si="5"/>
        <v>39.969899229150599</v>
      </c>
      <c r="BI12" s="2">
        <f t="shared" si="5"/>
        <v>40.885832765222411</v>
      </c>
      <c r="BJ12" s="2">
        <f t="shared" si="5"/>
        <v>40.01810197104394</v>
      </c>
      <c r="BK12" s="2">
        <f t="shared" si="5"/>
        <v>18.514523010909954</v>
      </c>
      <c r="BL12" s="2">
        <f t="shared" si="5"/>
        <v>19.015735991725364</v>
      </c>
      <c r="BM12" s="2">
        <f t="shared" si="5"/>
        <v>25.482259389352141</v>
      </c>
      <c r="BN12" s="2">
        <f t="shared" si="5"/>
        <v>18.935306947752746</v>
      </c>
      <c r="BO12" s="2">
        <f t="shared" si="5"/>
        <v>18.599519219527512</v>
      </c>
      <c r="BP12" s="2">
        <f t="shared" si="5"/>
        <v>22.858978551838451</v>
      </c>
      <c r="BQ12" s="2">
        <f t="shared" si="5"/>
        <v>11.210249299420619</v>
      </c>
      <c r="BR12" s="2">
        <f t="shared" si="5"/>
        <v>7.643346160844847</v>
      </c>
      <c r="BS12" s="2">
        <f t="shared" si="5"/>
        <v>39.664468896700029</v>
      </c>
      <c r="BT12" s="2">
        <f t="shared" si="5"/>
        <v>39.279186827997322</v>
      </c>
      <c r="BU12" s="2">
        <f t="shared" si="3"/>
        <v>39.454623810364872</v>
      </c>
      <c r="BV12" s="2">
        <f t="shared" si="3"/>
        <v>39.37700445883673</v>
      </c>
      <c r="BW12" s="2">
        <f t="shared" si="3"/>
        <v>39.264157526324951</v>
      </c>
      <c r="BX12" s="2">
        <f t="shared" si="3"/>
        <v>39.862990371786587</v>
      </c>
      <c r="BY12" s="2">
        <f t="shared" si="3"/>
        <v>39.827851294629916</v>
      </c>
      <c r="BZ12" s="2">
        <f t="shared" si="3"/>
        <v>39.677997736366365</v>
      </c>
      <c r="CA12" s="2">
        <f t="shared" si="3"/>
        <v>39.414124577063667</v>
      </c>
      <c r="CB12" s="2">
        <f t="shared" si="3"/>
        <v>40.50833914847243</v>
      </c>
      <c r="CC12" s="2">
        <f t="shared" si="3"/>
        <v>39.734734540468232</v>
      </c>
      <c r="CD12" s="2">
        <f t="shared" si="3"/>
        <v>40.894551726804586</v>
      </c>
      <c r="CE12" s="2">
        <f t="shared" si="3"/>
        <v>37.240319382580225</v>
      </c>
      <c r="CF12" s="2">
        <f t="shared" si="3"/>
        <v>37.240319382580225</v>
      </c>
      <c r="CG12" s="2">
        <f t="shared" si="3"/>
        <v>37.240319382580225</v>
      </c>
      <c r="CH12" s="2">
        <f t="shared" si="3"/>
        <v>37.240319382580225</v>
      </c>
      <c r="CI12" s="2">
        <f t="shared" si="3"/>
        <v>37.39960511376605</v>
      </c>
      <c r="CJ12" s="2">
        <f t="shared" si="3"/>
        <v>39.853317104660235</v>
      </c>
      <c r="CK12" s="2">
        <f t="shared" si="3"/>
        <v>40.418578502583976</v>
      </c>
      <c r="CL12" s="2">
        <f t="shared" si="3"/>
        <v>41.336860393938764</v>
      </c>
      <c r="CM12" s="2">
        <f t="shared" si="3"/>
        <v>65.580144327190609</v>
      </c>
      <c r="CN12" s="2">
        <f t="shared" si="3"/>
        <v>61.3759010999187</v>
      </c>
      <c r="CO12" s="2">
        <f t="shared" si="3"/>
        <v>61.584938748840173</v>
      </c>
      <c r="CP12" s="2">
        <f t="shared" si="3"/>
        <v>61.803406584372148</v>
      </c>
      <c r="CQ12" s="2">
        <f t="shared" si="3"/>
        <v>68.009729235107784</v>
      </c>
      <c r="CR12" s="2">
        <f t="shared" si="3"/>
        <v>67.992601148565583</v>
      </c>
      <c r="CS12" s="2">
        <f t="shared" si="3"/>
        <v>37.909706586736327</v>
      </c>
      <c r="CT12" s="2">
        <f t="shared" si="3"/>
        <v>40.047486426907078</v>
      </c>
      <c r="CU12" s="2">
        <f t="shared" si="3"/>
        <v>40.207929315665751</v>
      </c>
      <c r="CV12" s="2">
        <f t="shared" si="3"/>
        <v>40.814292143993633</v>
      </c>
      <c r="CW12" s="2">
        <f t="shared" si="3"/>
        <v>40.827743237086878</v>
      </c>
    </row>
    <row r="13" spans="1:101" x14ac:dyDescent="0.3">
      <c r="A13" t="str">
        <f>B13&amp;"_"&amp;COUNTIF($B$6:B13,B13)</f>
        <v>곽규연_8</v>
      </c>
      <c r="B13" s="1" t="s">
        <v>372</v>
      </c>
      <c r="C13" t="s">
        <v>6</v>
      </c>
      <c r="D13" t="s">
        <v>100</v>
      </c>
      <c r="E13">
        <f ca="1">IF(OFFSET($H$6,ROW($B8)-1,MATCH($C$2,$H$2:$CW$2,0)-1)=0,0,_xlfn.RANK.AVG(OFFSET($H$6,ROW($B8)-1,MATCH($C$2,$H$2:$CW$2,0)-1),OFFSET($H$6:$H$99,0,MATCH($C$2,$H$2:$CW$2,0)-1),1))</f>
        <v>61</v>
      </c>
      <c r="F13" t="s">
        <v>191</v>
      </c>
      <c r="G13" t="s">
        <v>282</v>
      </c>
      <c r="H13" s="2">
        <f t="shared" si="4"/>
        <v>52.738203882022695</v>
      </c>
      <c r="I13" s="2">
        <f t="shared" si="5"/>
        <v>57.775249534910834</v>
      </c>
      <c r="J13" s="2">
        <f t="shared" si="5"/>
        <v>59.81406464501584</v>
      </c>
      <c r="K13" s="2">
        <f t="shared" si="5"/>
        <v>60.19606768672022</v>
      </c>
      <c r="L13" s="2">
        <f t="shared" si="5"/>
        <v>38.84167795623349</v>
      </c>
      <c r="M13" s="2">
        <f t="shared" si="5"/>
        <v>38.098418223344112</v>
      </c>
      <c r="N13" s="2">
        <f t="shared" si="5"/>
        <v>41.140159013803334</v>
      </c>
      <c r="O13" s="2">
        <f t="shared" si="5"/>
        <v>0</v>
      </c>
      <c r="P13" s="2">
        <f t="shared" si="5"/>
        <v>4.6738981450204298</v>
      </c>
      <c r="Q13" s="2">
        <f t="shared" si="5"/>
        <v>5.3554440927659837</v>
      </c>
      <c r="R13" s="2">
        <f t="shared" si="5"/>
        <v>15.615545544712424</v>
      </c>
      <c r="S13" s="2">
        <f t="shared" si="5"/>
        <v>14.964095537566141</v>
      </c>
      <c r="T13" s="2">
        <f t="shared" si="5"/>
        <v>16.084940708384842</v>
      </c>
      <c r="U13" s="2">
        <f t="shared" si="5"/>
        <v>15.853241470037425</v>
      </c>
      <c r="V13" s="2">
        <f t="shared" si="5"/>
        <v>40.068339120446758</v>
      </c>
      <c r="W13" s="2">
        <f t="shared" si="5"/>
        <v>39.666959303874194</v>
      </c>
      <c r="X13" s="2">
        <f t="shared" si="5"/>
        <v>39.313429544545713</v>
      </c>
      <c r="Y13" s="2">
        <f t="shared" si="5"/>
        <v>39.40523596777043</v>
      </c>
      <c r="Z13" s="2">
        <f t="shared" si="5"/>
        <v>18.389902383700704</v>
      </c>
      <c r="AA13" s="2">
        <f t="shared" si="5"/>
        <v>13.408798538583923</v>
      </c>
      <c r="AB13" s="2">
        <f t="shared" si="5"/>
        <v>14.967238052290508</v>
      </c>
      <c r="AC13" s="2">
        <f t="shared" si="5"/>
        <v>15.124301318889332</v>
      </c>
      <c r="AD13" s="2">
        <f t="shared" si="5"/>
        <v>14.008065891089895</v>
      </c>
      <c r="AE13" s="2">
        <f t="shared" si="5"/>
        <v>15.010031122705547</v>
      </c>
      <c r="AF13" s="2">
        <f t="shared" si="5"/>
        <v>16.151843488232743</v>
      </c>
      <c r="AG13" s="2">
        <f t="shared" si="5"/>
        <v>15.201964336008217</v>
      </c>
      <c r="AH13" s="2">
        <f t="shared" si="5"/>
        <v>15.455942637796467</v>
      </c>
      <c r="AI13" s="2">
        <f t="shared" si="5"/>
        <v>17.715709349089945</v>
      </c>
      <c r="AJ13" s="2">
        <f t="shared" si="5"/>
        <v>66.690806862328898</v>
      </c>
      <c r="AK13" s="2">
        <f t="shared" si="5"/>
        <v>54.353537596214004</v>
      </c>
      <c r="AL13" s="2">
        <f t="shared" si="5"/>
        <v>48.874621033678444</v>
      </c>
      <c r="AM13" s="2">
        <f t="shared" si="5"/>
        <v>49.049407010104822</v>
      </c>
      <c r="AN13" s="2">
        <f t="shared" si="5"/>
        <v>48.749126446292266</v>
      </c>
      <c r="AO13" s="2">
        <f t="shared" si="5"/>
        <v>47.712446811538356</v>
      </c>
      <c r="AP13" s="2">
        <f t="shared" si="5"/>
        <v>16.699630866147462</v>
      </c>
      <c r="AQ13" s="2">
        <f t="shared" si="5"/>
        <v>14.43173478715048</v>
      </c>
      <c r="AR13" s="2">
        <f t="shared" si="5"/>
        <v>15.930521267598472</v>
      </c>
      <c r="AS13" s="2">
        <f t="shared" si="5"/>
        <v>14.3458288405579</v>
      </c>
      <c r="AT13" s="2">
        <f t="shared" si="5"/>
        <v>15.479121787446431</v>
      </c>
      <c r="AU13" s="2">
        <f t="shared" si="5"/>
        <v>15.670268306620521</v>
      </c>
      <c r="AV13" s="2">
        <f t="shared" si="5"/>
        <v>16.990384686876936</v>
      </c>
      <c r="AW13" s="2">
        <f t="shared" si="5"/>
        <v>17.50886968034235</v>
      </c>
      <c r="AX13" s="2">
        <f t="shared" si="5"/>
        <v>60.883233009504544</v>
      </c>
      <c r="AY13" s="2">
        <f t="shared" si="5"/>
        <v>59.924203398342961</v>
      </c>
      <c r="AZ13" s="2">
        <f t="shared" si="5"/>
        <v>52.02301379420323</v>
      </c>
      <c r="BA13" s="2">
        <f t="shared" si="5"/>
        <v>46.692974694327432</v>
      </c>
      <c r="BB13" s="2">
        <f t="shared" si="5"/>
        <v>29.697233045424248</v>
      </c>
      <c r="BC13" s="2">
        <f t="shared" si="5"/>
        <v>29.441485182041887</v>
      </c>
      <c r="BD13" s="2">
        <f t="shared" si="5"/>
        <v>28.799715034689051</v>
      </c>
      <c r="BE13" s="2">
        <f t="shared" si="5"/>
        <v>32.123991233536522</v>
      </c>
      <c r="BF13" s="2">
        <f t="shared" si="5"/>
        <v>36.463129364261057</v>
      </c>
      <c r="BG13" s="2">
        <f t="shared" si="5"/>
        <v>14.554530173283721</v>
      </c>
      <c r="BH13" s="2">
        <f t="shared" si="5"/>
        <v>14.704636118728915</v>
      </c>
      <c r="BI13" s="2">
        <f t="shared" si="5"/>
        <v>15.210323299881034</v>
      </c>
      <c r="BJ13" s="2">
        <f t="shared" si="5"/>
        <v>17.678541776913459</v>
      </c>
      <c r="BK13" s="2">
        <f t="shared" si="5"/>
        <v>58.646030445174354</v>
      </c>
      <c r="BL13" s="2">
        <f t="shared" si="5"/>
        <v>59.31226007522362</v>
      </c>
      <c r="BM13" s="2">
        <f t="shared" si="5"/>
        <v>66.525624083655714</v>
      </c>
      <c r="BN13" s="2">
        <f t="shared" si="5"/>
        <v>59.518600009185924</v>
      </c>
      <c r="BO13" s="2">
        <f t="shared" si="5"/>
        <v>59.131781960553816</v>
      </c>
      <c r="BP13" s="2">
        <f t="shared" si="5"/>
        <v>63.935325966296091</v>
      </c>
      <c r="BQ13" s="2">
        <f t="shared" si="5"/>
        <v>38.621497357387703</v>
      </c>
      <c r="BR13" s="2">
        <f t="shared" si="5"/>
        <v>33.637140960617707</v>
      </c>
      <c r="BS13" s="2">
        <f t="shared" ref="BS13:CH76" si="6">IF(COS(RADIANS(90-$F13))*COS(RADIANS(90-BS$3))+SIN(RADIANS(90-$F13))*SIN(RADIANS(90-BS$3))*COS(RADIANS($G13-BS$4))=1,0,6371*ACOS(COS(RADIANS(90-$F13))*COS(RADIANS(90-BS$3))+SIN(RADIANS(90-$F13))*SIN(RADIANS(90-BS$3))*COS(RADIANS($G13-BS$4))))</f>
        <v>13.980581473491366</v>
      </c>
      <c r="BT13" s="2">
        <f t="shared" si="6"/>
        <v>14.702784013240471</v>
      </c>
      <c r="BU13" s="2">
        <f t="shared" si="3"/>
        <v>15.406569926222179</v>
      </c>
      <c r="BV13" s="2">
        <f t="shared" si="3"/>
        <v>15.74279979887363</v>
      </c>
      <c r="BW13" s="2">
        <f t="shared" si="3"/>
        <v>16.191278403182064</v>
      </c>
      <c r="BX13" s="2">
        <f t="shared" si="3"/>
        <v>15.876445783194331</v>
      </c>
      <c r="BY13" s="2">
        <f t="shared" si="3"/>
        <v>16.019387051965058</v>
      </c>
      <c r="BZ13" s="2">
        <f t="shared" si="3"/>
        <v>4.3358280346104454</v>
      </c>
      <c r="CA13" s="2">
        <f t="shared" si="3"/>
        <v>4.7572855575494852</v>
      </c>
      <c r="CB13" s="2">
        <f t="shared" si="3"/>
        <v>4.0618253077700039</v>
      </c>
      <c r="CC13" s="2">
        <f t="shared" si="3"/>
        <v>4.9728805006484382</v>
      </c>
      <c r="CD13" s="2">
        <f t="shared" si="3"/>
        <v>4.3551686147347946</v>
      </c>
      <c r="CE13" s="2">
        <f t="shared" si="3"/>
        <v>14.203983867317611</v>
      </c>
      <c r="CF13" s="2">
        <f t="shared" si="3"/>
        <v>14.203983867317611</v>
      </c>
      <c r="CG13" s="2">
        <f t="shared" si="3"/>
        <v>14.203983867317611</v>
      </c>
      <c r="CH13" s="2">
        <f t="shared" si="3"/>
        <v>14.203983867317611</v>
      </c>
      <c r="CI13" s="2">
        <f t="shared" si="3"/>
        <v>14.185652355873781</v>
      </c>
      <c r="CJ13" s="2">
        <f t="shared" si="3"/>
        <v>16.617525947143641</v>
      </c>
      <c r="CK13" s="2">
        <f t="shared" si="3"/>
        <v>16.373384978769959</v>
      </c>
      <c r="CL13" s="2">
        <f t="shared" si="3"/>
        <v>16.193335516803867</v>
      </c>
      <c r="CM13" s="2">
        <f t="shared" si="3"/>
        <v>63.766660536119851</v>
      </c>
      <c r="CN13" s="2">
        <f t="shared" si="3"/>
        <v>56.677309803386429</v>
      </c>
      <c r="CO13" s="2">
        <f t="shared" si="3"/>
        <v>56.492389067974983</v>
      </c>
      <c r="CP13" s="2">
        <f t="shared" si="3"/>
        <v>53.247510461428021</v>
      </c>
      <c r="CQ13" s="2">
        <f t="shared" si="3"/>
        <v>53.075756040272445</v>
      </c>
      <c r="CR13" s="2">
        <f t="shared" si="3"/>
        <v>52.569250218165841</v>
      </c>
      <c r="CS13" s="2">
        <f t="shared" si="3"/>
        <v>15.029918260759862</v>
      </c>
      <c r="CT13" s="2">
        <f t="shared" si="3"/>
        <v>14.101163475337369</v>
      </c>
      <c r="CU13" s="2">
        <f t="shared" si="3"/>
        <v>14.653895138893974</v>
      </c>
      <c r="CV13" s="2">
        <f t="shared" si="3"/>
        <v>16.096707790811045</v>
      </c>
      <c r="CW13" s="2">
        <f t="shared" si="3"/>
        <v>16.263228097817297</v>
      </c>
    </row>
    <row r="14" spans="1:101" x14ac:dyDescent="0.3">
      <c r="A14" t="str">
        <f>B14&amp;"_"&amp;COUNTIF($B$6:B14,B14)</f>
        <v>곽규연_9</v>
      </c>
      <c r="B14" s="1" t="s">
        <v>372</v>
      </c>
      <c r="C14" t="s">
        <v>7</v>
      </c>
      <c r="D14" t="s">
        <v>101</v>
      </c>
      <c r="E14">
        <f ca="1">IF(OFFSET($H$6,ROW($B9)-1,MATCH($C$2,$H$2:$CW$2,0)-1)=0,0,_xlfn.RANK.AVG(OFFSET($H$6,ROW($B9)-1,MATCH($C$2,$H$2:$CW$2,0)-1),OFFSET($H$6:$H$99,0,MATCH($C$2,$H$2:$CW$2,0)-1),1))</f>
        <v>55</v>
      </c>
      <c r="F14" t="s">
        <v>192</v>
      </c>
      <c r="G14" t="s">
        <v>283</v>
      </c>
      <c r="H14" s="2">
        <f t="shared" si="4"/>
        <v>53.525236607380478</v>
      </c>
      <c r="I14" s="2">
        <f t="shared" si="4"/>
        <v>58.005871123079906</v>
      </c>
      <c r="J14" s="2">
        <f t="shared" si="4"/>
        <v>59.863358880959325</v>
      </c>
      <c r="K14" s="2">
        <f t="shared" si="4"/>
        <v>60.092660081463258</v>
      </c>
      <c r="L14" s="2">
        <f t="shared" si="4"/>
        <v>39.855779872470301</v>
      </c>
      <c r="M14" s="2">
        <f t="shared" si="4"/>
        <v>39.054069706439961</v>
      </c>
      <c r="N14" s="2">
        <f t="shared" si="4"/>
        <v>40.841060975112065</v>
      </c>
      <c r="O14" s="2">
        <f t="shared" si="4"/>
        <v>4.6738981450204298</v>
      </c>
      <c r="P14" s="2">
        <f t="shared" si="4"/>
        <v>0</v>
      </c>
      <c r="Q14" s="2">
        <f t="shared" si="4"/>
        <v>0.68224942630721075</v>
      </c>
      <c r="R14" s="2">
        <f t="shared" si="4"/>
        <v>11.413802290810029</v>
      </c>
      <c r="S14" s="2">
        <f t="shared" si="4"/>
        <v>10.359032114228484</v>
      </c>
      <c r="T14" s="2">
        <f t="shared" si="4"/>
        <v>11.513655243542345</v>
      </c>
      <c r="U14" s="2">
        <f t="shared" si="4"/>
        <v>11.22910093812806</v>
      </c>
      <c r="V14" s="2">
        <f t="shared" si="4"/>
        <v>43.437651272671097</v>
      </c>
      <c r="W14" s="2">
        <f t="shared" si="4"/>
        <v>43.054629887990345</v>
      </c>
      <c r="X14" s="2">
        <f t="shared" ref="X14:AM77" si="7">IF(COS(RADIANS(90-$F14))*COS(RADIANS(90-X$3))+SIN(RADIANS(90-$F14))*SIN(RADIANS(90-X$3))*COS(RADIANS($G14-X$4))=1,0,6371*ACOS(COS(RADIANS(90-$F14))*COS(RADIANS(90-X$3))+SIN(RADIANS(90-$F14))*SIN(RADIANS(90-X$3))*COS(RADIANS($G14-X$4))))</f>
        <v>42.678292786053163</v>
      </c>
      <c r="Y14" s="2">
        <f t="shared" si="7"/>
        <v>42.708294598400208</v>
      </c>
      <c r="Z14" s="2">
        <f t="shared" si="7"/>
        <v>14.841397300543209</v>
      </c>
      <c r="AA14" s="2">
        <f t="shared" si="7"/>
        <v>9.0150304032401944</v>
      </c>
      <c r="AB14" s="2">
        <f t="shared" si="7"/>
        <v>10.524711077696042</v>
      </c>
      <c r="AC14" s="2">
        <f t="shared" si="7"/>
        <v>10.656764418519572</v>
      </c>
      <c r="AD14" s="2">
        <f t="shared" si="7"/>
        <v>9.4048191659454918</v>
      </c>
      <c r="AE14" s="2">
        <f t="shared" si="7"/>
        <v>10.447798146453746</v>
      </c>
      <c r="AF14" s="2">
        <f t="shared" si="7"/>
        <v>11.638209380385165</v>
      </c>
      <c r="AG14" s="2">
        <f t="shared" si="7"/>
        <v>10.586290689106178</v>
      </c>
      <c r="AH14" s="2">
        <f t="shared" si="7"/>
        <v>10.810510517346501</v>
      </c>
      <c r="AI14" s="2">
        <f t="shared" si="7"/>
        <v>13.078935334046276</v>
      </c>
      <c r="AJ14" s="2">
        <f t="shared" si="7"/>
        <v>69.90934492610063</v>
      </c>
      <c r="AK14" s="2">
        <f t="shared" si="7"/>
        <v>57.249809785522046</v>
      </c>
      <c r="AL14" s="2">
        <f t="shared" si="7"/>
        <v>51.3917008072615</v>
      </c>
      <c r="AM14" s="2">
        <f t="shared" si="7"/>
        <v>51.524267159764662</v>
      </c>
      <c r="AN14" s="2">
        <f t="shared" ref="AN14:BC77" si="8">IF(COS(RADIANS(90-$F14))*COS(RADIANS(90-AN$3))+SIN(RADIANS(90-$F14))*SIN(RADIANS(90-AN$3))*COS(RADIANS($G14-AN$4))=1,0,6371*ACOS(COS(RADIANS(90-$F14))*COS(RADIANS(90-AN$3))+SIN(RADIANS(90-$F14))*SIN(RADIANS(90-AN$3))*COS(RADIANS($G14-AN$4))))</f>
        <v>51.229130014599917</v>
      </c>
      <c r="AO14" s="2">
        <f t="shared" si="8"/>
        <v>50.311628408682765</v>
      </c>
      <c r="AP14" s="2">
        <f t="shared" si="8"/>
        <v>12.628232483490274</v>
      </c>
      <c r="AQ14" s="2">
        <f t="shared" si="8"/>
        <v>10.115395223698645</v>
      </c>
      <c r="AR14" s="2">
        <f t="shared" si="8"/>
        <v>11.758483845129112</v>
      </c>
      <c r="AS14" s="2">
        <f t="shared" si="8"/>
        <v>9.7628087662488952</v>
      </c>
      <c r="AT14" s="2">
        <f t="shared" si="8"/>
        <v>10.993596723366934</v>
      </c>
      <c r="AU14" s="2">
        <f t="shared" si="8"/>
        <v>11.083927913099792</v>
      </c>
      <c r="AV14" s="2">
        <f t="shared" si="8"/>
        <v>12.387325617054792</v>
      </c>
      <c r="AW14" s="2">
        <f t="shared" si="8"/>
        <v>12.908813600894645</v>
      </c>
      <c r="AX14" s="2">
        <f t="shared" si="8"/>
        <v>64.595974020342652</v>
      </c>
      <c r="AY14" s="2">
        <f t="shared" si="8"/>
        <v>63.390580916482712</v>
      </c>
      <c r="AZ14" s="2">
        <f t="shared" si="8"/>
        <v>55.68453067311156</v>
      </c>
      <c r="BA14" s="2">
        <f t="shared" si="8"/>
        <v>50.176764637772969</v>
      </c>
      <c r="BB14" s="2">
        <f t="shared" si="8"/>
        <v>34.080742832765779</v>
      </c>
      <c r="BC14" s="2">
        <f t="shared" si="8"/>
        <v>33.870520560999374</v>
      </c>
      <c r="BD14" s="2">
        <f t="shared" ref="BD14:BS77" si="9">IF(COS(RADIANS(90-$F14))*COS(RADIANS(90-BD$3))+SIN(RADIANS(90-$F14))*SIN(RADIANS(90-BD$3))*COS(RADIANS($G14-BD$4))=1,0,6371*ACOS(COS(RADIANS(90-$F14))*COS(RADIANS(90-BD$3))+SIN(RADIANS(90-$F14))*SIN(RADIANS(90-BD$3))*COS(RADIANS($G14-BD$4))))</f>
        <v>33.221033921359627</v>
      </c>
      <c r="BE14" s="2">
        <f t="shared" si="9"/>
        <v>36.749500271282216</v>
      </c>
      <c r="BF14" s="2">
        <f t="shared" si="9"/>
        <v>40.821798834461582</v>
      </c>
      <c r="BG14" s="2">
        <f t="shared" si="9"/>
        <v>10.094969230578803</v>
      </c>
      <c r="BH14" s="2">
        <f t="shared" si="9"/>
        <v>10.096821541156991</v>
      </c>
      <c r="BI14" s="2">
        <f t="shared" si="9"/>
        <v>10.559103931197845</v>
      </c>
      <c r="BJ14" s="2">
        <f t="shared" si="9"/>
        <v>13.085838024287707</v>
      </c>
      <c r="BK14" s="2">
        <f t="shared" si="9"/>
        <v>58.840985082431018</v>
      </c>
      <c r="BL14" s="2">
        <f t="shared" si="9"/>
        <v>59.461602376250326</v>
      </c>
      <c r="BM14" s="2">
        <f t="shared" si="9"/>
        <v>66.323253475475951</v>
      </c>
      <c r="BN14" s="2">
        <f t="shared" si="9"/>
        <v>59.567942066476711</v>
      </c>
      <c r="BO14" s="2">
        <f t="shared" si="9"/>
        <v>59.19869231943369</v>
      </c>
      <c r="BP14" s="2">
        <f t="shared" si="9"/>
        <v>63.696915250005951</v>
      </c>
      <c r="BQ14" s="2">
        <f t="shared" si="9"/>
        <v>39.60886477198234</v>
      </c>
      <c r="BR14" s="2">
        <f t="shared" si="9"/>
        <v>33.580541171914383</v>
      </c>
      <c r="BS14" s="2">
        <f t="shared" si="9"/>
        <v>9.391822790399063</v>
      </c>
      <c r="BT14" s="2">
        <f t="shared" si="6"/>
        <v>10.146823470200074</v>
      </c>
      <c r="BU14" s="2">
        <f t="shared" si="3"/>
        <v>10.838131649018278</v>
      </c>
      <c r="BV14" s="2">
        <f t="shared" si="3"/>
        <v>11.18152182701253</v>
      </c>
      <c r="BW14" s="2">
        <f t="shared" si="3"/>
        <v>11.640409500127927</v>
      </c>
      <c r="BX14" s="2">
        <f t="shared" si="3"/>
        <v>11.2814422854184</v>
      </c>
      <c r="BY14" s="2">
        <f t="shared" si="3"/>
        <v>11.427443850706076</v>
      </c>
      <c r="BZ14" s="2">
        <f t="shared" si="3"/>
        <v>1.2717557517713585</v>
      </c>
      <c r="CA14" s="2">
        <f t="shared" si="3"/>
        <v>1.4346614092185919</v>
      </c>
      <c r="CB14" s="2">
        <f t="shared" si="3"/>
        <v>0.71376720427986595</v>
      </c>
      <c r="CC14" s="2">
        <f t="shared" si="3"/>
        <v>1.1191759904279446</v>
      </c>
      <c r="CD14" s="2">
        <f t="shared" si="3"/>
        <v>0.32291355108318331</v>
      </c>
      <c r="CE14" s="2">
        <f t="shared" si="3"/>
        <v>9.8950607313376384</v>
      </c>
      <c r="CF14" s="2">
        <f t="shared" si="3"/>
        <v>9.8950607313376384</v>
      </c>
      <c r="CG14" s="2">
        <f t="shared" si="3"/>
        <v>9.8950607313376384</v>
      </c>
      <c r="CH14" s="2">
        <f t="shared" si="3"/>
        <v>9.8950607313376384</v>
      </c>
      <c r="CI14" s="2">
        <f t="shared" si="3"/>
        <v>9.853179932362</v>
      </c>
      <c r="CJ14" s="2">
        <f t="shared" si="3"/>
        <v>12.027482931650173</v>
      </c>
      <c r="CK14" s="2">
        <f t="shared" si="3"/>
        <v>11.749817010135056</v>
      </c>
      <c r="CL14" s="2">
        <f t="shared" si="3"/>
        <v>11.533233645767286</v>
      </c>
      <c r="CM14" s="2">
        <f t="shared" si="3"/>
        <v>68.091778891616485</v>
      </c>
      <c r="CN14" s="2">
        <f t="shared" si="3"/>
        <v>61.062488155594842</v>
      </c>
      <c r="CO14" s="2">
        <f t="shared" si="3"/>
        <v>60.892264964590844</v>
      </c>
      <c r="CP14" s="2">
        <f t="shared" si="3"/>
        <v>57.75000553387531</v>
      </c>
      <c r="CQ14" s="2">
        <f t="shared" si="3"/>
        <v>57.730551321457824</v>
      </c>
      <c r="CR14" s="2">
        <f t="shared" ref="CR14:CW77" si="10">IF(COS(RADIANS(90-$F14))*COS(RADIANS(90-CR$3))+SIN(RADIANS(90-$F14))*SIN(RADIANS(90-CR$3))*COS(RADIANS($G14-CR$4))=1,0,6371*ACOS(COS(RADIANS(90-$F14))*COS(RADIANS(90-CR$3))+SIN(RADIANS(90-$F14))*SIN(RADIANS(90-CR$3))*COS(RADIANS($G14-CR$4))))</f>
        <v>57.228638970484873</v>
      </c>
      <c r="CS14" s="2">
        <f t="shared" si="10"/>
        <v>10.614831414525</v>
      </c>
      <c r="CT14" s="2">
        <f t="shared" si="10"/>
        <v>9.4857033077967881</v>
      </c>
      <c r="CU14" s="2">
        <f t="shared" si="10"/>
        <v>10.031316629076075</v>
      </c>
      <c r="CV14" s="2">
        <f t="shared" si="10"/>
        <v>11.453504435875523</v>
      </c>
      <c r="CW14" s="2">
        <f t="shared" si="10"/>
        <v>11.620545197129532</v>
      </c>
    </row>
    <row r="15" spans="1:101" x14ac:dyDescent="0.3">
      <c r="A15" t="str">
        <f>B15&amp;"_"&amp;COUNTIF($B$6:B15,B15)</f>
        <v>곽규연_10</v>
      </c>
      <c r="B15" s="1" t="s">
        <v>372</v>
      </c>
      <c r="C15" t="s">
        <v>5</v>
      </c>
      <c r="D15" t="s">
        <v>99</v>
      </c>
      <c r="E15">
        <f ca="1">IF(OFFSET($H$6,ROW($B10)-1,MATCH($C$2,$H$2:$CW$2,0)-1)=0,0,_xlfn.RANK.AVG(OFFSET($H$6,ROW($B10)-1,MATCH($C$2,$H$2:$CW$2,0)-1),OFFSET($H$6:$H$99,0,MATCH($C$2,$H$2:$CW$2,0)-1),1))</f>
        <v>56</v>
      </c>
      <c r="F15" t="s">
        <v>190</v>
      </c>
      <c r="G15" t="s">
        <v>281</v>
      </c>
      <c r="H15" s="2">
        <f t="shared" si="4"/>
        <v>53.640705082602707</v>
      </c>
      <c r="I15" s="2">
        <f t="shared" si="4"/>
        <v>58.037862557989918</v>
      </c>
      <c r="J15" s="2">
        <f t="shared" si="4"/>
        <v>59.867916975840778</v>
      </c>
      <c r="K15" s="2">
        <f t="shared" si="4"/>
        <v>60.074789636891559</v>
      </c>
      <c r="L15" s="2">
        <f t="shared" si="4"/>
        <v>40.015330901074194</v>
      </c>
      <c r="M15" s="2">
        <f t="shared" si="4"/>
        <v>39.206136932719261</v>
      </c>
      <c r="N15" s="2">
        <f t="shared" si="4"/>
        <v>40.808816465196813</v>
      </c>
      <c r="O15" s="2">
        <f t="shared" si="4"/>
        <v>5.3554440927659837</v>
      </c>
      <c r="P15" s="2">
        <f t="shared" si="4"/>
        <v>0.68224942630721075</v>
      </c>
      <c r="Q15" s="2">
        <f t="shared" si="4"/>
        <v>0</v>
      </c>
      <c r="R15" s="2">
        <f t="shared" si="4"/>
        <v>10.81575001654314</v>
      </c>
      <c r="S15" s="2">
        <f t="shared" si="4"/>
        <v>9.6859059576869875</v>
      </c>
      <c r="T15" s="2">
        <f t="shared" si="4"/>
        <v>10.845865560471676</v>
      </c>
      <c r="U15" s="2">
        <f t="shared" si="4"/>
        <v>10.552527865289443</v>
      </c>
      <c r="V15" s="2">
        <f t="shared" si="4"/>
        <v>43.9270464917401</v>
      </c>
      <c r="W15" s="2">
        <f t="shared" si="4"/>
        <v>43.546784173204564</v>
      </c>
      <c r="X15" s="2">
        <f t="shared" si="7"/>
        <v>43.167437507631966</v>
      </c>
      <c r="Y15" s="2">
        <f t="shared" si="7"/>
        <v>43.188770009175897</v>
      </c>
      <c r="Z15" s="2">
        <f t="shared" si="7"/>
        <v>14.353219098412312</v>
      </c>
      <c r="AA15" s="2">
        <f t="shared" si="7"/>
        <v>8.3850195493452677</v>
      </c>
      <c r="AB15" s="2">
        <f t="shared" si="7"/>
        <v>9.8818234741377182</v>
      </c>
      <c r="AC15" s="2">
        <f t="shared" si="7"/>
        <v>10.008866171901385</v>
      </c>
      <c r="AD15" s="2">
        <f t="shared" si="7"/>
        <v>8.732465087476168</v>
      </c>
      <c r="AE15" s="2">
        <f t="shared" si="7"/>
        <v>9.7822830661342461</v>
      </c>
      <c r="AF15" s="2">
        <f t="shared" si="7"/>
        <v>10.980645380120727</v>
      </c>
      <c r="AG15" s="2">
        <f t="shared" si="7"/>
        <v>9.9112755169967564</v>
      </c>
      <c r="AH15" s="2">
        <f t="shared" si="7"/>
        <v>10.130798317624869</v>
      </c>
      <c r="AI15" s="2">
        <f t="shared" si="7"/>
        <v>12.400158931229546</v>
      </c>
      <c r="AJ15" s="2">
        <f t="shared" si="7"/>
        <v>70.368920912977202</v>
      </c>
      <c r="AK15" s="2">
        <f t="shared" si="7"/>
        <v>57.666421494817492</v>
      </c>
      <c r="AL15" s="2">
        <f t="shared" si="7"/>
        <v>51.756694227186351</v>
      </c>
      <c r="AM15" s="2">
        <f t="shared" si="7"/>
        <v>51.883183206320169</v>
      </c>
      <c r="AN15" s="2">
        <f t="shared" si="8"/>
        <v>51.588928351957357</v>
      </c>
      <c r="AO15" s="2">
        <f t="shared" si="8"/>
        <v>50.688844463755196</v>
      </c>
      <c r="AP15" s="2">
        <f t="shared" si="8"/>
        <v>12.051648678996662</v>
      </c>
      <c r="AQ15" s="2">
        <f t="shared" si="8"/>
        <v>9.4982831581380633</v>
      </c>
      <c r="AR15" s="2">
        <f t="shared" si="8"/>
        <v>11.165214104381809</v>
      </c>
      <c r="AS15" s="2">
        <f t="shared" si="8"/>
        <v>9.0939417494152046</v>
      </c>
      <c r="AT15" s="2">
        <f t="shared" si="8"/>
        <v>10.341867905776917</v>
      </c>
      <c r="AU15" s="2">
        <f t="shared" si="8"/>
        <v>10.413727512557754</v>
      </c>
      <c r="AV15" s="2">
        <f t="shared" si="8"/>
        <v>11.713824374242975</v>
      </c>
      <c r="AW15" s="2">
        <f t="shared" si="8"/>
        <v>12.235646211803878</v>
      </c>
      <c r="AX15" s="2">
        <f t="shared" si="8"/>
        <v>65.128241428670236</v>
      </c>
      <c r="AY15" s="2">
        <f t="shared" si="8"/>
        <v>63.887381870469959</v>
      </c>
      <c r="AZ15" s="2">
        <f t="shared" si="8"/>
        <v>56.211196415654214</v>
      </c>
      <c r="BA15" s="2">
        <f t="shared" si="8"/>
        <v>50.679605279693817</v>
      </c>
      <c r="BB15" s="2">
        <f t="shared" si="8"/>
        <v>34.715653143581271</v>
      </c>
      <c r="BC15" s="2">
        <f t="shared" si="8"/>
        <v>34.511986358893601</v>
      </c>
      <c r="BD15" s="2">
        <f t="shared" si="9"/>
        <v>33.861516407466354</v>
      </c>
      <c r="BE15" s="2">
        <f t="shared" si="9"/>
        <v>37.429275878726109</v>
      </c>
      <c r="BF15" s="2">
        <f t="shared" si="9"/>
        <v>41.474165940097294</v>
      </c>
      <c r="BG15" s="2">
        <f t="shared" si="9"/>
        <v>9.4494288579294761</v>
      </c>
      <c r="BH15" s="2">
        <f t="shared" si="9"/>
        <v>9.4233282846523672</v>
      </c>
      <c r="BI15" s="2">
        <f t="shared" si="9"/>
        <v>9.8786268434578268</v>
      </c>
      <c r="BJ15" s="2">
        <f t="shared" si="9"/>
        <v>12.4138036888003</v>
      </c>
      <c r="BK15" s="2">
        <f t="shared" si="9"/>
        <v>58.86732919091672</v>
      </c>
      <c r="BL15" s="2">
        <f t="shared" si="9"/>
        <v>59.480969296183964</v>
      </c>
      <c r="BM15" s="2">
        <f t="shared" si="9"/>
        <v>66.288058707797489</v>
      </c>
      <c r="BN15" s="2">
        <f t="shared" si="9"/>
        <v>59.572658649833734</v>
      </c>
      <c r="BO15" s="2">
        <f t="shared" si="9"/>
        <v>59.206165506754154</v>
      </c>
      <c r="BP15" s="2">
        <f t="shared" si="9"/>
        <v>63.657580173478635</v>
      </c>
      <c r="BQ15" s="2">
        <f t="shared" si="9"/>
        <v>39.764853767534191</v>
      </c>
      <c r="BR15" s="2">
        <f t="shared" si="9"/>
        <v>33.593532122946286</v>
      </c>
      <c r="BS15" s="2">
        <f t="shared" si="9"/>
        <v>8.7221379443886207</v>
      </c>
      <c r="BT15" s="2">
        <f t="shared" si="6"/>
        <v>9.4826970875163461</v>
      </c>
      <c r="BU15" s="2">
        <f t="shared" si="6"/>
        <v>10.171231493916697</v>
      </c>
      <c r="BV15" s="2">
        <f t="shared" si="6"/>
        <v>10.515690964737386</v>
      </c>
      <c r="BW15" s="2">
        <f t="shared" si="6"/>
        <v>10.976145133338392</v>
      </c>
      <c r="BX15" s="2">
        <f t="shared" si="6"/>
        <v>10.609662616260406</v>
      </c>
      <c r="BY15" s="2">
        <f t="shared" si="6"/>
        <v>10.756125805864368</v>
      </c>
      <c r="BZ15" s="2">
        <f t="shared" si="6"/>
        <v>1.638642663398447</v>
      </c>
      <c r="CA15" s="2">
        <f t="shared" si="6"/>
        <v>1.6169228102453357</v>
      </c>
      <c r="CB15" s="2">
        <f t="shared" si="6"/>
        <v>1.3439096601821723</v>
      </c>
      <c r="CC15" s="2">
        <f t="shared" si="6"/>
        <v>1.1860948637802329</v>
      </c>
      <c r="CD15" s="2">
        <f t="shared" si="6"/>
        <v>1.0039111648585932</v>
      </c>
      <c r="CE15" s="2">
        <f t="shared" si="6"/>
        <v>9.2800465135357477</v>
      </c>
      <c r="CF15" s="2">
        <f t="shared" si="6"/>
        <v>9.2800465135357477</v>
      </c>
      <c r="CG15" s="2">
        <f t="shared" si="6"/>
        <v>9.2800465135357477</v>
      </c>
      <c r="CH15" s="2">
        <f t="shared" si="6"/>
        <v>9.2800465135357477</v>
      </c>
      <c r="CI15" s="2">
        <f t="shared" ref="CI15:CW78" si="11">IF(COS(RADIANS(90-$F15))*COS(RADIANS(90-CI$3))+SIN(RADIANS(90-$F15))*SIN(RADIANS(90-CI$3))*COS(RADIANS($G15-CI$4))=1,0,6371*ACOS(COS(RADIANS(90-$F15))*COS(RADIANS(90-CI$3))+SIN(RADIANS(90-$F15))*SIN(RADIANS(90-CI$3))*COS(RADIANS($G15-CI$4))))</f>
        <v>9.2335162062342988</v>
      </c>
      <c r="CJ15" s="2">
        <f t="shared" si="11"/>
        <v>11.356248058171939</v>
      </c>
      <c r="CK15" s="2">
        <f t="shared" si="11"/>
        <v>11.07321492209415</v>
      </c>
      <c r="CL15" s="2">
        <f t="shared" si="11"/>
        <v>10.85163831160043</v>
      </c>
      <c r="CM15" s="2">
        <f t="shared" si="11"/>
        <v>68.714143952392476</v>
      </c>
      <c r="CN15" s="2">
        <f t="shared" si="11"/>
        <v>61.694448562095054</v>
      </c>
      <c r="CO15" s="2">
        <f t="shared" si="11"/>
        <v>61.526479242185509</v>
      </c>
      <c r="CP15" s="2">
        <f t="shared" si="11"/>
        <v>58.40027088623394</v>
      </c>
      <c r="CQ15" s="2">
        <f t="shared" si="11"/>
        <v>58.406635722931242</v>
      </c>
      <c r="CR15" s="2">
        <f t="shared" si="11"/>
        <v>57.905699035254699</v>
      </c>
      <c r="CS15" s="2">
        <f t="shared" si="11"/>
        <v>9.9771240270556003</v>
      </c>
      <c r="CT15" s="2">
        <f t="shared" si="11"/>
        <v>8.8111318353472967</v>
      </c>
      <c r="CU15" s="2">
        <f t="shared" si="11"/>
        <v>9.3553267514804901</v>
      </c>
      <c r="CV15" s="2">
        <f t="shared" si="11"/>
        <v>10.774024836512512</v>
      </c>
      <c r="CW15" s="2">
        <f t="shared" si="11"/>
        <v>10.941117968908769</v>
      </c>
    </row>
    <row r="16" spans="1:101" x14ac:dyDescent="0.3">
      <c r="A16" t="str">
        <f>B16&amp;"_"&amp;COUNTIF($B$6:B16,B16)</f>
        <v>곽규연_11</v>
      </c>
      <c r="B16" s="1" t="s">
        <v>372</v>
      </c>
      <c r="C16" t="s">
        <v>8</v>
      </c>
      <c r="D16" t="s">
        <v>102</v>
      </c>
      <c r="E16">
        <f ca="1">IF(OFFSET($H$6,ROW($B11)-1,MATCH($C$2,$H$2:$CW$2,0)-1)=0,0,_xlfn.RANK.AVG(OFFSET($H$6,ROW($B11)-1,MATCH($C$2,$H$2:$CW$2,0)-1),OFFSET($H$6:$H$99,0,MATCH($C$2,$H$2:$CW$2,0)-1),1))</f>
        <v>22</v>
      </c>
      <c r="F16" t="s">
        <v>193</v>
      </c>
      <c r="G16" t="s">
        <v>284</v>
      </c>
      <c r="H16" s="2">
        <f t="shared" si="4"/>
        <v>51.054631123513708</v>
      </c>
      <c r="I16" s="2">
        <f t="shared" si="4"/>
        <v>54.066883612347411</v>
      </c>
      <c r="J16" s="2">
        <f t="shared" si="4"/>
        <v>55.452495462019115</v>
      </c>
      <c r="K16" s="2">
        <f t="shared" si="4"/>
        <v>55.322255342293218</v>
      </c>
      <c r="L16" s="2">
        <f t="shared" si="4"/>
        <v>38.536650366949054</v>
      </c>
      <c r="M16" s="2">
        <f t="shared" si="4"/>
        <v>37.638439692453886</v>
      </c>
      <c r="N16" s="2">
        <f t="shared" si="4"/>
        <v>36.282852764265776</v>
      </c>
      <c r="O16" s="2">
        <f t="shared" si="4"/>
        <v>15.615545544712424</v>
      </c>
      <c r="P16" s="2">
        <f t="shared" si="4"/>
        <v>11.413802290810029</v>
      </c>
      <c r="Q16" s="2">
        <f t="shared" si="4"/>
        <v>10.81575001654314</v>
      </c>
      <c r="R16" s="2">
        <f t="shared" si="4"/>
        <v>0</v>
      </c>
      <c r="S16" s="2">
        <f t="shared" si="4"/>
        <v>3.7165773365976653</v>
      </c>
      <c r="T16" s="2">
        <f t="shared" si="4"/>
        <v>3.2848345688415233</v>
      </c>
      <c r="U16" s="2">
        <f t="shared" si="4"/>
        <v>4.0842633680819418</v>
      </c>
      <c r="V16" s="2">
        <f t="shared" si="4"/>
        <v>48.132793132943256</v>
      </c>
      <c r="W16" s="2">
        <f t="shared" si="4"/>
        <v>47.816629563406224</v>
      </c>
      <c r="X16" s="2">
        <f t="shared" si="7"/>
        <v>47.387259359795735</v>
      </c>
      <c r="Y16" s="2">
        <f t="shared" si="7"/>
        <v>47.237623880941051</v>
      </c>
      <c r="Z16" s="2">
        <f t="shared" si="7"/>
        <v>4.8986409751136888</v>
      </c>
      <c r="AA16" s="2">
        <f t="shared" si="7"/>
        <v>2.6386011917783536</v>
      </c>
      <c r="AB16" s="2">
        <f t="shared" si="7"/>
        <v>1.9369529219627242</v>
      </c>
      <c r="AC16" s="2">
        <f t="shared" si="7"/>
        <v>2.1118623006135189</v>
      </c>
      <c r="AD16" s="2">
        <f t="shared" si="7"/>
        <v>3.8928550298005797</v>
      </c>
      <c r="AE16" s="2">
        <f t="shared" si="7"/>
        <v>3.1235088201560286</v>
      </c>
      <c r="AF16" s="2">
        <f t="shared" si="7"/>
        <v>2.6042472059504882</v>
      </c>
      <c r="AG16" s="2">
        <f t="shared" si="7"/>
        <v>3.8790165238114489</v>
      </c>
      <c r="AH16" s="2">
        <f t="shared" si="7"/>
        <v>4.4976815184007926</v>
      </c>
      <c r="AI16" s="2">
        <f t="shared" si="7"/>
        <v>5.0102263884310174</v>
      </c>
      <c r="AJ16" s="2">
        <f t="shared" si="7"/>
        <v>73.548073584673432</v>
      </c>
      <c r="AK16" s="2">
        <f t="shared" si="7"/>
        <v>60.18344432131363</v>
      </c>
      <c r="AL16" s="2">
        <f t="shared" si="7"/>
        <v>53.432867761746962</v>
      </c>
      <c r="AM16" s="2">
        <f t="shared" si="7"/>
        <v>53.446896580703196</v>
      </c>
      <c r="AN16" s="2">
        <f t="shared" si="8"/>
        <v>53.174983538271285</v>
      </c>
      <c r="AO16" s="2">
        <f t="shared" si="8"/>
        <v>52.610426756825127</v>
      </c>
      <c r="AP16" s="2">
        <f t="shared" si="8"/>
        <v>1.4237185602195086</v>
      </c>
      <c r="AQ16" s="2">
        <f t="shared" si="8"/>
        <v>1.4571804994493029</v>
      </c>
      <c r="AR16" s="2">
        <f t="shared" si="8"/>
        <v>0.38315190003615829</v>
      </c>
      <c r="AS16" s="2">
        <f t="shared" si="8"/>
        <v>3.5248994413038051</v>
      </c>
      <c r="AT16" s="2">
        <f t="shared" si="8"/>
        <v>2.2381401295046195</v>
      </c>
      <c r="AU16" s="2">
        <f t="shared" si="8"/>
        <v>3.4344913641068193</v>
      </c>
      <c r="AV16" s="2">
        <f t="shared" si="8"/>
        <v>4.0442322397467709</v>
      </c>
      <c r="AW16" s="2">
        <f t="shared" si="8"/>
        <v>4.2416926797422416</v>
      </c>
      <c r="AX16" s="2">
        <f t="shared" si="8"/>
        <v>69.876721640150009</v>
      </c>
      <c r="AY16" s="2">
        <f t="shared" si="8"/>
        <v>67.89695390026661</v>
      </c>
      <c r="AZ16" s="2">
        <f t="shared" si="8"/>
        <v>60.950315782789737</v>
      </c>
      <c r="BA16" s="2">
        <f t="shared" si="8"/>
        <v>55.011659983863652</v>
      </c>
      <c r="BB16" s="2">
        <f t="shared" si="8"/>
        <v>42.378034803134128</v>
      </c>
      <c r="BC16" s="2">
        <f t="shared" si="8"/>
        <v>42.361133833419807</v>
      </c>
      <c r="BD16" s="2">
        <f t="shared" si="9"/>
        <v>41.695798010004893</v>
      </c>
      <c r="BE16" s="2">
        <f t="shared" si="9"/>
        <v>47.465601837510199</v>
      </c>
      <c r="BF16" s="2">
        <f t="shared" si="9"/>
        <v>52.078208683390358</v>
      </c>
      <c r="BG16" s="2">
        <f t="shared" si="9"/>
        <v>2.2417187652700212</v>
      </c>
      <c r="BH16" s="2">
        <f t="shared" si="9"/>
        <v>3.7901769757289299</v>
      </c>
      <c r="BI16" s="2">
        <f t="shared" si="9"/>
        <v>4.6324951607333604</v>
      </c>
      <c r="BJ16" s="2">
        <f t="shared" si="9"/>
        <v>4.2244166325142611</v>
      </c>
      <c r="BK16" s="2">
        <f t="shared" si="9"/>
        <v>54.79650834760568</v>
      </c>
      <c r="BL16" s="2">
        <f t="shared" si="9"/>
        <v>55.294486142917677</v>
      </c>
      <c r="BM16" s="2">
        <f t="shared" si="9"/>
        <v>61.197601664629744</v>
      </c>
      <c r="BN16" s="2">
        <f t="shared" si="9"/>
        <v>55.164259389819954</v>
      </c>
      <c r="BO16" s="2">
        <f t="shared" si="9"/>
        <v>54.844967423372331</v>
      </c>
      <c r="BP16" s="2">
        <f t="shared" si="9"/>
        <v>58.539768391488465</v>
      </c>
      <c r="BQ16" s="2">
        <f t="shared" si="9"/>
        <v>38.238192850567373</v>
      </c>
      <c r="BR16" s="2">
        <f t="shared" si="9"/>
        <v>30.081432134605826</v>
      </c>
      <c r="BS16" s="2">
        <f t="shared" si="9"/>
        <v>3.7165870123460558</v>
      </c>
      <c r="BT16" s="2">
        <f t="shared" si="6"/>
        <v>3.106302649052056</v>
      </c>
      <c r="BU16" s="2">
        <f t="shared" si="6"/>
        <v>3.1755499069461508</v>
      </c>
      <c r="BV16" s="2">
        <f t="shared" si="6"/>
        <v>3.0991064380441196</v>
      </c>
      <c r="BW16" s="2">
        <f t="shared" si="6"/>
        <v>3.0443663297785397</v>
      </c>
      <c r="BX16" s="2">
        <f t="shared" si="6"/>
        <v>3.5893956576615196</v>
      </c>
      <c r="BY16" s="2">
        <f t="shared" si="6"/>
        <v>3.5673615448620044</v>
      </c>
      <c r="BZ16" s="2">
        <f t="shared" si="6"/>
        <v>11.315564371271895</v>
      </c>
      <c r="CA16" s="2">
        <f t="shared" si="6"/>
        <v>10.878885113949348</v>
      </c>
      <c r="CB16" s="2">
        <f t="shared" si="6"/>
        <v>11.793705823993642</v>
      </c>
      <c r="CC16" s="2">
        <f t="shared" si="6"/>
        <v>10.733673998286825</v>
      </c>
      <c r="CD16" s="2">
        <f t="shared" si="6"/>
        <v>11.71422339846133</v>
      </c>
      <c r="CE16" s="2">
        <f t="shared" si="6"/>
        <v>1.6271863174069732</v>
      </c>
      <c r="CF16" s="2">
        <f t="shared" si="6"/>
        <v>1.6271863174069732</v>
      </c>
      <c r="CG16" s="2">
        <f t="shared" si="6"/>
        <v>1.6271863174069732</v>
      </c>
      <c r="CH16" s="2">
        <f t="shared" si="6"/>
        <v>1.6271863174069732</v>
      </c>
      <c r="CI16" s="2">
        <f t="shared" si="11"/>
        <v>1.7305640371783879</v>
      </c>
      <c r="CJ16" s="2">
        <f t="shared" si="11"/>
        <v>3.7001996869694311</v>
      </c>
      <c r="CK16" s="2">
        <f t="shared" si="11"/>
        <v>4.188735754905359</v>
      </c>
      <c r="CL16" s="2">
        <f t="shared" si="11"/>
        <v>5.0651867950331724</v>
      </c>
      <c r="CM16" s="2">
        <f t="shared" si="11"/>
        <v>75.622229606923725</v>
      </c>
      <c r="CN16" s="2">
        <f t="shared" si="11"/>
        <v>68.930262840546987</v>
      </c>
      <c r="CO16" s="2">
        <f t="shared" si="11"/>
        <v>68.830265780427027</v>
      </c>
      <c r="CP16" s="2">
        <f t="shared" si="11"/>
        <v>66.23389495061204</v>
      </c>
      <c r="CQ16" s="2">
        <f t="shared" si="11"/>
        <v>67.331255856806195</v>
      </c>
      <c r="CR16" s="2">
        <f t="shared" si="11"/>
        <v>66.895019901602538</v>
      </c>
      <c r="CS16" s="2">
        <f t="shared" si="11"/>
        <v>1.6933443222019391</v>
      </c>
      <c r="CT16" s="2">
        <f t="shared" si="11"/>
        <v>4.0393712489485836</v>
      </c>
      <c r="CU16" s="2">
        <f t="shared" si="11"/>
        <v>4.0394928528747824</v>
      </c>
      <c r="CV16" s="2">
        <f t="shared" si="11"/>
        <v>4.5440261592338711</v>
      </c>
      <c r="CW16" s="2">
        <f t="shared" si="11"/>
        <v>4.5717994226205123</v>
      </c>
    </row>
    <row r="17" spans="1:101" x14ac:dyDescent="0.3">
      <c r="A17" t="str">
        <f>B17&amp;"_"&amp;COUNTIF($B$6:B17,B17)</f>
        <v>곽규연_12</v>
      </c>
      <c r="B17" s="1" t="s">
        <v>372</v>
      </c>
      <c r="C17" t="s">
        <v>10</v>
      </c>
      <c r="D17" t="s">
        <v>104</v>
      </c>
      <c r="E17">
        <f ca="1">IF(OFFSET($H$6,ROW($B12)-1,MATCH($C$2,$H$2:$CW$2,0)-1)=0,0,_xlfn.RANK.AVG(OFFSET($H$6,ROW($B12)-1,MATCH($C$2,$H$2:$CW$2,0)-1),OFFSET($H$6:$H$99,0,MATCH($C$2,$H$2:$CW$2,0)-1),1))</f>
        <v>60</v>
      </c>
      <c r="F17" t="s">
        <v>195</v>
      </c>
      <c r="G17" t="s">
        <v>286</v>
      </c>
      <c r="H17" s="2">
        <f t="shared" si="4"/>
        <v>54.574572949598455</v>
      </c>
      <c r="I17" s="2">
        <f t="shared" si="4"/>
        <v>57.718528915227004</v>
      </c>
      <c r="J17" s="2">
        <f t="shared" si="4"/>
        <v>59.13259741329616</v>
      </c>
      <c r="K17" s="2">
        <f t="shared" si="4"/>
        <v>59.018129110221466</v>
      </c>
      <c r="L17" s="2">
        <f t="shared" si="4"/>
        <v>41.870139708981739</v>
      </c>
      <c r="M17" s="2">
        <f t="shared" si="4"/>
        <v>40.980956486315549</v>
      </c>
      <c r="N17" s="2">
        <f t="shared" si="4"/>
        <v>39.946170123417964</v>
      </c>
      <c r="O17" s="2">
        <f t="shared" si="4"/>
        <v>14.964095537566141</v>
      </c>
      <c r="P17" s="2">
        <f t="shared" si="4"/>
        <v>10.359032114228484</v>
      </c>
      <c r="Q17" s="2">
        <f t="shared" si="4"/>
        <v>9.6859059576869875</v>
      </c>
      <c r="R17" s="2">
        <f t="shared" si="4"/>
        <v>3.7165773365976653</v>
      </c>
      <c r="S17" s="2">
        <f t="shared" si="4"/>
        <v>0</v>
      </c>
      <c r="T17" s="2">
        <f t="shared" si="4"/>
        <v>1.2416929225884807</v>
      </c>
      <c r="U17" s="2">
        <f t="shared" si="4"/>
        <v>0.94065177853056992</v>
      </c>
      <c r="V17" s="2">
        <f t="shared" si="4"/>
        <v>50.287777255341375</v>
      </c>
      <c r="W17" s="2">
        <f t="shared" si="4"/>
        <v>49.951719047372379</v>
      </c>
      <c r="X17" s="2">
        <f t="shared" si="7"/>
        <v>49.534575061065205</v>
      </c>
      <c r="Y17" s="2">
        <f t="shared" si="7"/>
        <v>49.432667368719372</v>
      </c>
      <c r="Z17" s="2">
        <f t="shared" si="7"/>
        <v>8.5798974914207573</v>
      </c>
      <c r="AA17" s="2">
        <f t="shared" si="7"/>
        <v>2.5182356797259473</v>
      </c>
      <c r="AB17" s="2">
        <f t="shared" si="7"/>
        <v>1.8019773650088686</v>
      </c>
      <c r="AC17" s="2">
        <f t="shared" si="7"/>
        <v>1.6048096272005521</v>
      </c>
      <c r="AD17" s="2">
        <f t="shared" si="7"/>
        <v>0.95604361767751067</v>
      </c>
      <c r="AE17" s="2">
        <f t="shared" si="7"/>
        <v>0.59307137598620119</v>
      </c>
      <c r="AF17" s="2">
        <f t="shared" si="7"/>
        <v>1.7117168045675446</v>
      </c>
      <c r="AG17" s="2">
        <f t="shared" si="7"/>
        <v>0.2904039419757356</v>
      </c>
      <c r="AH17" s="2">
        <f t="shared" si="7"/>
        <v>0.91070526394295359</v>
      </c>
      <c r="AI17" s="2">
        <f t="shared" si="7"/>
        <v>2.8080575601589279</v>
      </c>
      <c r="AJ17" s="2">
        <f t="shared" si="7"/>
        <v>76.059286768950116</v>
      </c>
      <c r="AK17" s="2">
        <f t="shared" si="7"/>
        <v>62.82625089175918</v>
      </c>
      <c r="AL17" s="2">
        <f t="shared" si="7"/>
        <v>56.246415674189507</v>
      </c>
      <c r="AM17" s="2">
        <f t="shared" si="7"/>
        <v>56.284978151989783</v>
      </c>
      <c r="AN17" s="2">
        <f t="shared" si="8"/>
        <v>56.007264223266901</v>
      </c>
      <c r="AO17" s="2">
        <f t="shared" si="8"/>
        <v>55.366463032201764</v>
      </c>
      <c r="AP17" s="2">
        <f t="shared" si="8"/>
        <v>4.990801390133468</v>
      </c>
      <c r="AQ17" s="2">
        <f t="shared" si="8"/>
        <v>2.7425698188694159</v>
      </c>
      <c r="AR17" s="2">
        <f t="shared" si="8"/>
        <v>4.0254295576147339</v>
      </c>
      <c r="AS17" s="2">
        <f t="shared" si="8"/>
        <v>0.68293757300432278</v>
      </c>
      <c r="AT17" s="2">
        <f t="shared" si="8"/>
        <v>1.5504790352020748</v>
      </c>
      <c r="AU17" s="2">
        <f t="shared" si="8"/>
        <v>0.76954027305087491</v>
      </c>
      <c r="AV17" s="2">
        <f t="shared" si="8"/>
        <v>2.0284769219184442</v>
      </c>
      <c r="AW17" s="2">
        <f t="shared" si="8"/>
        <v>2.5497955098542584</v>
      </c>
      <c r="AX17" s="2">
        <f t="shared" si="8"/>
        <v>71.942874975798034</v>
      </c>
      <c r="AY17" s="2">
        <f t="shared" si="8"/>
        <v>70.173827705188714</v>
      </c>
      <c r="AZ17" s="2">
        <f t="shared" si="8"/>
        <v>62.996705517184566</v>
      </c>
      <c r="BA17" s="2">
        <f t="shared" si="8"/>
        <v>57.159102380489749</v>
      </c>
      <c r="BB17" s="2">
        <f t="shared" si="8"/>
        <v>43.308732192351975</v>
      </c>
      <c r="BC17" s="2">
        <f t="shared" si="8"/>
        <v>43.211460652538555</v>
      </c>
      <c r="BD17" s="2">
        <f t="shared" si="9"/>
        <v>42.549419085228045</v>
      </c>
      <c r="BE17" s="2">
        <f t="shared" si="9"/>
        <v>47.087419698500007</v>
      </c>
      <c r="BF17" s="2">
        <f t="shared" si="9"/>
        <v>51.098494157393667</v>
      </c>
      <c r="BG17" s="2">
        <f t="shared" si="9"/>
        <v>1.6571645939757511</v>
      </c>
      <c r="BH17" s="2">
        <f t="shared" si="9"/>
        <v>0.2644607059407873</v>
      </c>
      <c r="BI17" s="2">
        <f t="shared" si="9"/>
        <v>0.94700560381016907</v>
      </c>
      <c r="BJ17" s="2">
        <f t="shared" si="9"/>
        <v>2.7295174274552041</v>
      </c>
      <c r="BK17" s="2">
        <f t="shared" si="9"/>
        <v>58.455604182914911</v>
      </c>
      <c r="BL17" s="2">
        <f t="shared" si="9"/>
        <v>58.961363680317064</v>
      </c>
      <c r="BM17" s="2">
        <f t="shared" si="9"/>
        <v>64.906921219442154</v>
      </c>
      <c r="BN17" s="2">
        <f t="shared" si="9"/>
        <v>58.843771903706482</v>
      </c>
      <c r="BO17" s="2">
        <f t="shared" si="9"/>
        <v>58.521662933794211</v>
      </c>
      <c r="BP17" s="2">
        <f t="shared" si="9"/>
        <v>62.249014691764131</v>
      </c>
      <c r="BQ17" s="2">
        <f t="shared" si="9"/>
        <v>41.577484175657723</v>
      </c>
      <c r="BR17" s="2">
        <f t="shared" si="9"/>
        <v>33.636625835016737</v>
      </c>
      <c r="BS17" s="2">
        <f t="shared" si="9"/>
        <v>1.0028994184013955</v>
      </c>
      <c r="BT17" s="2">
        <f t="shared" si="6"/>
        <v>0.69844457492887502</v>
      </c>
      <c r="BU17" s="2">
        <f t="shared" si="6"/>
        <v>0.69495518567969028</v>
      </c>
      <c r="BV17" s="2">
        <f t="shared" si="6"/>
        <v>1.0121199724680798</v>
      </c>
      <c r="BW17" s="2">
        <f t="shared" si="6"/>
        <v>1.467107368402206</v>
      </c>
      <c r="BX17" s="2">
        <f t="shared" si="6"/>
        <v>0.93118059343250015</v>
      </c>
      <c r="BY17" s="2">
        <f t="shared" si="6"/>
        <v>1.0817840475064446</v>
      </c>
      <c r="BZ17" s="2">
        <f t="shared" si="6"/>
        <v>10.680058612125356</v>
      </c>
      <c r="CA17" s="2">
        <f t="shared" si="6"/>
        <v>10.297989622998578</v>
      </c>
      <c r="CB17" s="2">
        <f t="shared" si="6"/>
        <v>10.911763968476563</v>
      </c>
      <c r="CC17" s="2">
        <f t="shared" si="6"/>
        <v>10.01590416008592</v>
      </c>
      <c r="CD17" s="2">
        <f t="shared" si="6"/>
        <v>10.681532593467201</v>
      </c>
      <c r="CE17" s="2">
        <f t="shared" si="6"/>
        <v>2.8066412815117983</v>
      </c>
      <c r="CF17" s="2">
        <f t="shared" si="6"/>
        <v>2.8066412815117983</v>
      </c>
      <c r="CG17" s="2">
        <f t="shared" si="6"/>
        <v>2.8066412815117983</v>
      </c>
      <c r="CH17" s="2">
        <f t="shared" si="6"/>
        <v>2.8066412815117983</v>
      </c>
      <c r="CI17" s="2">
        <f t="shared" si="11"/>
        <v>2.6549055984812635</v>
      </c>
      <c r="CJ17" s="2">
        <f t="shared" si="11"/>
        <v>1.6786118229187166</v>
      </c>
      <c r="CK17" s="2">
        <f t="shared" si="11"/>
        <v>1.4384600294318013</v>
      </c>
      <c r="CL17" s="2">
        <f t="shared" si="11"/>
        <v>1.7258770112023654</v>
      </c>
      <c r="CM17" s="2">
        <f t="shared" si="11"/>
        <v>76.954165629163896</v>
      </c>
      <c r="CN17" s="2">
        <f t="shared" si="11"/>
        <v>70.118668197468168</v>
      </c>
      <c r="CO17" s="2">
        <f t="shared" si="11"/>
        <v>69.990374871401315</v>
      </c>
      <c r="CP17" s="2">
        <f t="shared" si="11"/>
        <v>67.16010051275849</v>
      </c>
      <c r="CQ17" s="2">
        <f t="shared" si="11"/>
        <v>67.712724116098229</v>
      </c>
      <c r="CR17" s="2">
        <f t="shared" si="11"/>
        <v>67.239304452703578</v>
      </c>
      <c r="CS17" s="2">
        <f t="shared" si="11"/>
        <v>2.0418230082095703</v>
      </c>
      <c r="CT17" s="2">
        <f t="shared" si="11"/>
        <v>0.88363597835226382</v>
      </c>
      <c r="CU17" s="2">
        <f t="shared" si="11"/>
        <v>0.43042057043742266</v>
      </c>
      <c r="CV17" s="2">
        <f t="shared" si="11"/>
        <v>1.3390744919590218</v>
      </c>
      <c r="CW17" s="2">
        <f t="shared" si="11"/>
        <v>1.4767275348447841</v>
      </c>
    </row>
    <row r="18" spans="1:101" x14ac:dyDescent="0.3">
      <c r="A18" t="str">
        <f>B18&amp;"_"&amp;COUNTIF($B$6:B18,B18)</f>
        <v>곽규연_13</v>
      </c>
      <c r="B18" s="1" t="s">
        <v>372</v>
      </c>
      <c r="C18" t="s">
        <v>4</v>
      </c>
      <c r="D18" t="s">
        <v>98</v>
      </c>
      <c r="E18">
        <f ca="1">IF(OFFSET($H$6,ROW($B13)-1,MATCH($C$2,$H$2:$CW$2,0)-1)=0,0,_xlfn.RANK.AVG(OFFSET($H$6,ROW($B13)-1,MATCH($C$2,$H$2:$CW$2,0)-1),OFFSET($H$6:$H$99,0,MATCH($C$2,$H$2:$CW$2,0)-1),1))</f>
        <v>52</v>
      </c>
      <c r="F18" t="s">
        <v>189</v>
      </c>
      <c r="G18" t="s">
        <v>280</v>
      </c>
      <c r="H18" s="2">
        <f t="shared" si="4"/>
        <v>54.339447104118065</v>
      </c>
      <c r="I18" s="2">
        <f t="shared" si="4"/>
        <v>57.32086109461315</v>
      </c>
      <c r="J18" s="2">
        <f t="shared" si="4"/>
        <v>58.681533337815338</v>
      </c>
      <c r="K18" s="2">
        <f t="shared" si="4"/>
        <v>58.528411409170815</v>
      </c>
      <c r="L18" s="2">
        <f t="shared" si="4"/>
        <v>41.790078924577529</v>
      </c>
      <c r="M18" s="2">
        <f t="shared" si="4"/>
        <v>40.8941770426432</v>
      </c>
      <c r="N18" s="2">
        <f t="shared" si="4"/>
        <v>39.530702439126067</v>
      </c>
      <c r="O18" s="2">
        <f t="shared" si="4"/>
        <v>16.084940708384842</v>
      </c>
      <c r="P18" s="2">
        <f t="shared" si="4"/>
        <v>11.513655243542345</v>
      </c>
      <c r="Q18" s="2">
        <f t="shared" si="4"/>
        <v>10.845865560471676</v>
      </c>
      <c r="R18" s="2">
        <f t="shared" si="4"/>
        <v>3.2848345688415233</v>
      </c>
      <c r="S18" s="2">
        <f t="shared" si="4"/>
        <v>1.2416929225884807</v>
      </c>
      <c r="T18" s="2">
        <f t="shared" si="4"/>
        <v>0</v>
      </c>
      <c r="U18" s="2">
        <f t="shared" si="4"/>
        <v>0.89856946661334658</v>
      </c>
      <c r="V18" s="2">
        <f t="shared" si="4"/>
        <v>50.789297052737105</v>
      </c>
      <c r="W18" s="2">
        <f t="shared" si="4"/>
        <v>50.460330953038934</v>
      </c>
      <c r="X18" s="2">
        <f t="shared" si="7"/>
        <v>50.038555632518182</v>
      </c>
      <c r="Y18" s="2">
        <f t="shared" si="7"/>
        <v>49.919064721246841</v>
      </c>
      <c r="Z18" s="2">
        <f t="shared" si="7"/>
        <v>7.9216595102111027</v>
      </c>
      <c r="AA18" s="2">
        <f t="shared" si="7"/>
        <v>3.0918654217909172</v>
      </c>
      <c r="AB18" s="2">
        <f t="shared" si="7"/>
        <v>1.7407702233578735</v>
      </c>
      <c r="AC18" s="2">
        <f t="shared" si="7"/>
        <v>1.4746667061088945</v>
      </c>
      <c r="AD18" s="2">
        <f t="shared" si="7"/>
        <v>2.1415517599205258</v>
      </c>
      <c r="AE18" s="2">
        <f t="shared" si="7"/>
        <v>1.0777285850682428</v>
      </c>
      <c r="AF18" s="2">
        <f t="shared" si="7"/>
        <v>0.72610368223407651</v>
      </c>
      <c r="AG18" s="2">
        <f t="shared" si="7"/>
        <v>1.1338053931439842</v>
      </c>
      <c r="AH18" s="2">
        <f t="shared" si="7"/>
        <v>1.4779317871050581</v>
      </c>
      <c r="AI18" s="2">
        <f t="shared" si="7"/>
        <v>2.0024101774587582</v>
      </c>
      <c r="AJ18" s="2">
        <f t="shared" si="7"/>
        <v>76.427665813945822</v>
      </c>
      <c r="AK18" s="2">
        <f t="shared" si="7"/>
        <v>63.134616432570816</v>
      </c>
      <c r="AL18" s="2">
        <f t="shared" si="7"/>
        <v>56.473230799488427</v>
      </c>
      <c r="AM18" s="2">
        <f t="shared" si="7"/>
        <v>56.499721717153477</v>
      </c>
      <c r="AN18" s="2">
        <f t="shared" si="8"/>
        <v>56.224811947874159</v>
      </c>
      <c r="AO18" s="2">
        <f t="shared" si="8"/>
        <v>55.620746588341191</v>
      </c>
      <c r="AP18" s="2">
        <f t="shared" si="8"/>
        <v>4.3362210601886106</v>
      </c>
      <c r="AQ18" s="2">
        <f t="shared" si="8"/>
        <v>2.8052879364937269</v>
      </c>
      <c r="AR18" s="2">
        <f t="shared" si="8"/>
        <v>3.5073224212800365</v>
      </c>
      <c r="AS18" s="2">
        <f t="shared" si="8"/>
        <v>1.7532795588991732</v>
      </c>
      <c r="AT18" s="2">
        <f t="shared" si="8"/>
        <v>1.1463388696053354</v>
      </c>
      <c r="AU18" s="2">
        <f t="shared" si="8"/>
        <v>0.47407425608915998</v>
      </c>
      <c r="AV18" s="2">
        <f t="shared" si="8"/>
        <v>1.0209548525092216</v>
      </c>
      <c r="AW18" s="2">
        <f t="shared" si="8"/>
        <v>1.4823831420433697</v>
      </c>
      <c r="AX18" s="2">
        <f t="shared" si="8"/>
        <v>72.483101108508478</v>
      </c>
      <c r="AY18" s="2">
        <f t="shared" si="8"/>
        <v>70.635765469301816</v>
      </c>
      <c r="AZ18" s="2">
        <f t="shared" si="8"/>
        <v>63.541693161335267</v>
      </c>
      <c r="BA18" s="2">
        <f t="shared" si="8"/>
        <v>57.666029551702536</v>
      </c>
      <c r="BB18" s="2">
        <f t="shared" si="8"/>
        <v>44.172078175161992</v>
      </c>
      <c r="BC18" s="2">
        <f t="shared" si="8"/>
        <v>44.094030156817624</v>
      </c>
      <c r="BD18" s="2">
        <f t="shared" si="9"/>
        <v>43.430773021193566</v>
      </c>
      <c r="BE18" s="2">
        <f t="shared" si="9"/>
        <v>48.206094368689271</v>
      </c>
      <c r="BF18" s="2">
        <f t="shared" si="9"/>
        <v>52.29109865406987</v>
      </c>
      <c r="BG18" s="2">
        <f t="shared" si="9"/>
        <v>1.9073680880960984</v>
      </c>
      <c r="BH18" s="2">
        <f t="shared" si="9"/>
        <v>1.498274121385669</v>
      </c>
      <c r="BI18" s="2">
        <f t="shared" si="9"/>
        <v>1.7246124538685108</v>
      </c>
      <c r="BJ18" s="2">
        <f t="shared" si="9"/>
        <v>1.6186783551134538</v>
      </c>
      <c r="BK18" s="2">
        <f t="shared" si="9"/>
        <v>58.045218054909469</v>
      </c>
      <c r="BL18" s="2">
        <f t="shared" si="9"/>
        <v>58.536861813578462</v>
      </c>
      <c r="BM18" s="2">
        <f t="shared" si="9"/>
        <v>64.369069950984539</v>
      </c>
      <c r="BN18" s="2">
        <f t="shared" si="9"/>
        <v>58.394009093022056</v>
      </c>
      <c r="BO18" s="2">
        <f t="shared" si="9"/>
        <v>58.077880655748942</v>
      </c>
      <c r="BP18" s="2">
        <f t="shared" si="9"/>
        <v>61.711833682027631</v>
      </c>
      <c r="BQ18" s="2">
        <f t="shared" si="9"/>
        <v>41.493159387463066</v>
      </c>
      <c r="BR18" s="2">
        <f t="shared" si="9"/>
        <v>33.365583221626643</v>
      </c>
      <c r="BS18" s="2">
        <f t="shared" si="9"/>
        <v>2.1275154446410172</v>
      </c>
      <c r="BT18" s="2">
        <f t="shared" si="6"/>
        <v>1.3894241217736574</v>
      </c>
      <c r="BU18" s="2">
        <f t="shared" si="6"/>
        <v>0.67850369731535598</v>
      </c>
      <c r="BV18" s="2">
        <f t="shared" si="6"/>
        <v>0.36333473724708387</v>
      </c>
      <c r="BW18" s="2">
        <f t="shared" si="6"/>
        <v>0.29748334257614495</v>
      </c>
      <c r="BX18" s="2">
        <f t="shared" si="6"/>
        <v>0.41361859238035126</v>
      </c>
      <c r="BY18" s="2">
        <f t="shared" si="6"/>
        <v>0.3131154668004783</v>
      </c>
      <c r="BZ18" s="2">
        <f t="shared" si="6"/>
        <v>11.776451804415107</v>
      </c>
      <c r="CA18" s="2">
        <f t="shared" si="6"/>
        <v>11.38260734830657</v>
      </c>
      <c r="CB18" s="2">
        <f t="shared" si="6"/>
        <v>12.046485739414239</v>
      </c>
      <c r="CC18" s="2">
        <f t="shared" si="6"/>
        <v>11.120024532406404</v>
      </c>
      <c r="CD18" s="2">
        <f t="shared" si="6"/>
        <v>11.835205617397785</v>
      </c>
      <c r="CE18" s="2">
        <f t="shared" si="6"/>
        <v>2.9575544911316927</v>
      </c>
      <c r="CF18" s="2">
        <f t="shared" si="6"/>
        <v>2.9575544911316927</v>
      </c>
      <c r="CG18" s="2">
        <f t="shared" si="6"/>
        <v>2.9575544911316927</v>
      </c>
      <c r="CH18" s="2">
        <f t="shared" si="6"/>
        <v>2.9575544911316927</v>
      </c>
      <c r="CI18" s="2">
        <f t="shared" si="11"/>
        <v>2.8410654990222559</v>
      </c>
      <c r="CJ18" s="2">
        <f t="shared" si="11"/>
        <v>0.59388552591722088</v>
      </c>
      <c r="CK18" s="2">
        <f t="shared" si="11"/>
        <v>0.9048789693645658</v>
      </c>
      <c r="CL18" s="2">
        <f t="shared" si="11"/>
        <v>1.8144806063025316</v>
      </c>
      <c r="CM18" s="2">
        <f t="shared" si="11"/>
        <v>77.725827015421331</v>
      </c>
      <c r="CN18" s="2">
        <f t="shared" si="11"/>
        <v>70.927551867961228</v>
      </c>
      <c r="CO18" s="2">
        <f t="shared" si="11"/>
        <v>70.806656544987533</v>
      </c>
      <c r="CP18" s="2">
        <f t="shared" si="11"/>
        <v>68.034467419475803</v>
      </c>
      <c r="CQ18" s="2">
        <f t="shared" si="11"/>
        <v>68.707184326852371</v>
      </c>
      <c r="CR18" s="2">
        <f t="shared" si="11"/>
        <v>68.241005287739355</v>
      </c>
      <c r="CS18" s="2">
        <f t="shared" si="11"/>
        <v>1.9008882668185068</v>
      </c>
      <c r="CT18" s="2">
        <f t="shared" si="11"/>
        <v>2.108969147568426</v>
      </c>
      <c r="CU18" s="2">
        <f t="shared" si="11"/>
        <v>1.65838050100793</v>
      </c>
      <c r="CV18" s="2">
        <f t="shared" si="11"/>
        <v>1.2946086150104841</v>
      </c>
      <c r="CW18" s="2">
        <f t="shared" si="11"/>
        <v>1.297048347009355</v>
      </c>
    </row>
    <row r="19" spans="1:101" x14ac:dyDescent="0.3">
      <c r="A19" t="str">
        <f>B19&amp;"_"&amp;COUNTIF($B$6:B19,B19)</f>
        <v>곽규연_14</v>
      </c>
      <c r="B19" s="1" t="s">
        <v>372</v>
      </c>
      <c r="C19" t="s">
        <v>9</v>
      </c>
      <c r="D19" t="s">
        <v>103</v>
      </c>
      <c r="E19">
        <f ca="1">IF(OFFSET($H$6,ROW($B14)-1,MATCH($C$2,$H$2:$CW$2,0)-1)=0,0,_xlfn.RANK.AVG(OFFSET($H$6,ROW($B14)-1,MATCH($C$2,$H$2:$CW$2,0)-1),OFFSET($H$6:$H$99,0,MATCH($C$2,$H$2:$CW$2,0)-1),1))</f>
        <v>70</v>
      </c>
      <c r="F19" t="s">
        <v>194</v>
      </c>
      <c r="G19" t="s">
        <v>285</v>
      </c>
      <c r="H19" s="2">
        <f t="shared" si="4"/>
        <v>55.113672193411041</v>
      </c>
      <c r="I19" s="2">
        <f t="shared" si="4"/>
        <v>58.149528854494676</v>
      </c>
      <c r="J19" s="2">
        <f t="shared" si="4"/>
        <v>59.525232511522269</v>
      </c>
      <c r="K19" s="2">
        <f t="shared" si="4"/>
        <v>59.381997281254847</v>
      </c>
      <c r="L19" s="2">
        <f t="shared" si="4"/>
        <v>42.500181226382246</v>
      </c>
      <c r="M19" s="2">
        <f t="shared" si="4"/>
        <v>41.60713443061632</v>
      </c>
      <c r="N19" s="2">
        <f t="shared" si="4"/>
        <v>40.363439744361663</v>
      </c>
      <c r="O19" s="2">
        <f t="shared" si="4"/>
        <v>15.853241470037425</v>
      </c>
      <c r="P19" s="2">
        <f t="shared" si="4"/>
        <v>11.22910093812806</v>
      </c>
      <c r="Q19" s="2">
        <f t="shared" si="4"/>
        <v>10.552527865289443</v>
      </c>
      <c r="R19" s="2">
        <f t="shared" si="4"/>
        <v>4.0842633680819418</v>
      </c>
      <c r="S19" s="2">
        <f t="shared" si="4"/>
        <v>0.94065177853056992</v>
      </c>
      <c r="T19" s="2">
        <f t="shared" si="4"/>
        <v>0.89856946661334658</v>
      </c>
      <c r="U19" s="2">
        <f t="shared" si="4"/>
        <v>0</v>
      </c>
      <c r="V19" s="2">
        <f t="shared" si="4"/>
        <v>51.168765898470802</v>
      </c>
      <c r="W19" s="2">
        <f t="shared" si="4"/>
        <v>50.834726975903386</v>
      </c>
      <c r="X19" s="2">
        <f t="shared" si="7"/>
        <v>50.416234062813821</v>
      </c>
      <c r="Y19" s="2">
        <f t="shared" si="7"/>
        <v>50.309172552770271</v>
      </c>
      <c r="Z19" s="2">
        <f t="shared" si="7"/>
        <v>8.8003537068862432</v>
      </c>
      <c r="AA19" s="2">
        <f t="shared" si="7"/>
        <v>3.3758572028060767</v>
      </c>
      <c r="AB19" s="2">
        <f t="shared" si="7"/>
        <v>2.3356837279314209</v>
      </c>
      <c r="AC19" s="2">
        <f t="shared" si="7"/>
        <v>2.0833501092404534</v>
      </c>
      <c r="AD19" s="2">
        <f t="shared" si="7"/>
        <v>1.868091391901654</v>
      </c>
      <c r="AE19" s="2">
        <f t="shared" si="7"/>
        <v>1.2449975741198767</v>
      </c>
      <c r="AF19" s="2">
        <f t="shared" si="7"/>
        <v>1.6151340472653788</v>
      </c>
      <c r="AG19" s="2">
        <f t="shared" si="7"/>
        <v>0.66572845513719003</v>
      </c>
      <c r="AH19" s="2">
        <f t="shared" si="7"/>
        <v>0.62076332265719092</v>
      </c>
      <c r="AI19" s="2">
        <f t="shared" si="7"/>
        <v>1.8781991763851063</v>
      </c>
      <c r="AJ19" s="2">
        <f t="shared" si="7"/>
        <v>76.89809688584738</v>
      </c>
      <c r="AK19" s="2">
        <f t="shared" si="7"/>
        <v>63.642225334824047</v>
      </c>
      <c r="AL19" s="2">
        <f t="shared" si="7"/>
        <v>57.028893720730785</v>
      </c>
      <c r="AM19" s="2">
        <f t="shared" si="7"/>
        <v>57.062288126363327</v>
      </c>
      <c r="AN19" s="2">
        <f t="shared" si="8"/>
        <v>56.785765022308368</v>
      </c>
      <c r="AO19" s="2">
        <f t="shared" si="8"/>
        <v>56.160408922722603</v>
      </c>
      <c r="AP19" s="2">
        <f t="shared" si="8"/>
        <v>5.2060906762998176</v>
      </c>
      <c r="AQ19" s="2">
        <f t="shared" si="8"/>
        <v>3.3824626047429573</v>
      </c>
      <c r="AR19" s="2">
        <f t="shared" si="8"/>
        <v>4.3368122410810237</v>
      </c>
      <c r="AS19" s="2">
        <f t="shared" si="8"/>
        <v>1.6221147726846972</v>
      </c>
      <c r="AT19" s="2">
        <f t="shared" si="8"/>
        <v>1.8551733847431184</v>
      </c>
      <c r="AU19" s="2">
        <f t="shared" si="8"/>
        <v>0.65495212585709695</v>
      </c>
      <c r="AV19" s="2">
        <f t="shared" si="8"/>
        <v>1.2136385185684806</v>
      </c>
      <c r="AW19" s="2">
        <f t="shared" si="8"/>
        <v>1.7285261102513281</v>
      </c>
      <c r="AX19" s="2">
        <f t="shared" si="8"/>
        <v>72.835351362910217</v>
      </c>
      <c r="AY19" s="2">
        <f t="shared" si="8"/>
        <v>71.043730619681611</v>
      </c>
      <c r="AZ19" s="2">
        <f t="shared" si="8"/>
        <v>63.890201745608351</v>
      </c>
      <c r="BA19" s="2">
        <f t="shared" si="8"/>
        <v>58.041956956914689</v>
      </c>
      <c r="BB19" s="2">
        <f t="shared" si="8"/>
        <v>44.249359643427248</v>
      </c>
      <c r="BC19" s="2">
        <f t="shared" si="8"/>
        <v>44.152012968271045</v>
      </c>
      <c r="BD19" s="2">
        <f t="shared" si="9"/>
        <v>43.489991427021437</v>
      </c>
      <c r="BE19" s="2">
        <f t="shared" si="9"/>
        <v>47.972011937967949</v>
      </c>
      <c r="BF19" s="2">
        <f t="shared" si="9"/>
        <v>51.917162094730301</v>
      </c>
      <c r="BG19" s="2">
        <f t="shared" si="9"/>
        <v>2.3470619591004267</v>
      </c>
      <c r="BH19" s="2">
        <f t="shared" si="9"/>
        <v>1.1758463666949885</v>
      </c>
      <c r="BI19" s="2">
        <f t="shared" si="9"/>
        <v>0.90139358242103063</v>
      </c>
      <c r="BJ19" s="2">
        <f t="shared" si="9"/>
        <v>1.930467138576766</v>
      </c>
      <c r="BK19" s="2">
        <f t="shared" si="9"/>
        <v>58.877618161354491</v>
      </c>
      <c r="BL19" s="2">
        <f t="shared" si="9"/>
        <v>59.373292208421283</v>
      </c>
      <c r="BM19" s="2">
        <f t="shared" si="9"/>
        <v>65.233968050550459</v>
      </c>
      <c r="BN19" s="2">
        <f t="shared" si="9"/>
        <v>59.237350246547862</v>
      </c>
      <c r="BO19" s="2">
        <f t="shared" si="9"/>
        <v>58.91960253888282</v>
      </c>
      <c r="BP19" s="2">
        <f t="shared" si="9"/>
        <v>62.576515287431526</v>
      </c>
      <c r="BQ19" s="2">
        <f t="shared" si="9"/>
        <v>42.205106331013674</v>
      </c>
      <c r="BR19" s="2">
        <f t="shared" si="9"/>
        <v>34.150946934933735</v>
      </c>
      <c r="BS19" s="2">
        <f t="shared" si="9"/>
        <v>1.9379248880106119</v>
      </c>
      <c r="BT19" s="2">
        <f t="shared" si="6"/>
        <v>1.5053781539750868</v>
      </c>
      <c r="BU19" s="2">
        <f t="shared" si="6"/>
        <v>0.97174822291005469</v>
      </c>
      <c r="BV19" s="2">
        <f t="shared" si="6"/>
        <v>0.98644453280670419</v>
      </c>
      <c r="BW19" s="2">
        <f t="shared" si="6"/>
        <v>1.1955203485057651</v>
      </c>
      <c r="BX19" s="2">
        <f t="shared" si="6"/>
        <v>0.50850176213705045</v>
      </c>
      <c r="BY19" s="2">
        <f t="shared" si="6"/>
        <v>0.58654547502982157</v>
      </c>
      <c r="BZ19" s="2">
        <f t="shared" si="6"/>
        <v>11.584628828930942</v>
      </c>
      <c r="CA19" s="2">
        <f t="shared" si="6"/>
        <v>11.207859301120298</v>
      </c>
      <c r="CB19" s="2">
        <f t="shared" si="6"/>
        <v>11.795451276552413</v>
      </c>
      <c r="CC19" s="2">
        <f t="shared" si="6"/>
        <v>10.917536339721892</v>
      </c>
      <c r="CD19" s="2">
        <f t="shared" si="6"/>
        <v>11.551962387100746</v>
      </c>
      <c r="CE19" s="2">
        <f t="shared" si="6"/>
        <v>3.4924787969306168</v>
      </c>
      <c r="CF19" s="2">
        <f t="shared" si="6"/>
        <v>3.4924787969306168</v>
      </c>
      <c r="CG19" s="2">
        <f t="shared" si="6"/>
        <v>3.4924787969306168</v>
      </c>
      <c r="CH19" s="2">
        <f t="shared" si="6"/>
        <v>3.4924787969306168</v>
      </c>
      <c r="CI19" s="2">
        <f t="shared" si="11"/>
        <v>3.3540976050525941</v>
      </c>
      <c r="CJ19" s="2">
        <f t="shared" si="11"/>
        <v>0.98516578229237983</v>
      </c>
      <c r="CK19" s="2">
        <f t="shared" si="11"/>
        <v>0.52071864694596903</v>
      </c>
      <c r="CL19" s="2">
        <f t="shared" si="11"/>
        <v>0.98812303057211825</v>
      </c>
      <c r="CM19" s="2">
        <f t="shared" si="11"/>
        <v>77.890029622817295</v>
      </c>
      <c r="CN19" s="2">
        <f t="shared" si="11"/>
        <v>71.057474278849</v>
      </c>
      <c r="CO19" s="2">
        <f t="shared" si="11"/>
        <v>70.929614951563906</v>
      </c>
      <c r="CP19" s="2">
        <f t="shared" si="11"/>
        <v>68.100715833810057</v>
      </c>
      <c r="CQ19" s="2">
        <f t="shared" si="11"/>
        <v>68.641897296442508</v>
      </c>
      <c r="CR19" s="2">
        <f t="shared" si="11"/>
        <v>68.167003227551234</v>
      </c>
      <c r="CS19" s="2">
        <f t="shared" si="11"/>
        <v>2.5442640470105511</v>
      </c>
      <c r="CT19" s="2">
        <f t="shared" si="11"/>
        <v>1.7550611895400789</v>
      </c>
      <c r="CU19" s="2">
        <f t="shared" si="11"/>
        <v>1.1993509602137467</v>
      </c>
      <c r="CV19" s="2">
        <f t="shared" si="11"/>
        <v>0.48280629889039761</v>
      </c>
      <c r="CW19" s="2">
        <f t="shared" si="11"/>
        <v>0.57466921328704101</v>
      </c>
    </row>
    <row r="20" spans="1:101" x14ac:dyDescent="0.3">
      <c r="A20" t="str">
        <f>B20&amp;"_"&amp;COUNTIF($B$6:B20,B20)</f>
        <v>권승훈_1</v>
      </c>
      <c r="B20" s="1" t="s">
        <v>373</v>
      </c>
      <c r="C20" t="s">
        <v>30</v>
      </c>
      <c r="D20" t="s">
        <v>124</v>
      </c>
      <c r="E20">
        <f ca="1">IF(OFFSET($H$6,ROW($B15)-1,MATCH($C$2,$H$2:$CW$2,0)-1)=0,0,_xlfn.RANK.AVG(OFFSET($H$6,ROW($B15)-1,MATCH($C$2,$H$2:$CW$2,0)-1),OFFSET($H$6:$H$99,0,MATCH($C$2,$H$2:$CW$2,0)-1),1))</f>
        <v>26</v>
      </c>
      <c r="F20" t="s">
        <v>215</v>
      </c>
      <c r="G20" t="s">
        <v>306</v>
      </c>
      <c r="H20" s="2">
        <f t="shared" si="4"/>
        <v>31.56539391575043</v>
      </c>
      <c r="I20" s="2">
        <f t="shared" si="4"/>
        <v>39.701755503850521</v>
      </c>
      <c r="J20" s="2">
        <f t="shared" si="4"/>
        <v>42.696475328790932</v>
      </c>
      <c r="K20" s="2">
        <f t="shared" si="4"/>
        <v>44.280226914463846</v>
      </c>
      <c r="L20" s="2">
        <f t="shared" si="4"/>
        <v>23.541741572269075</v>
      </c>
      <c r="M20" s="2">
        <f t="shared" si="4"/>
        <v>23.890872005889999</v>
      </c>
      <c r="N20" s="2">
        <f t="shared" si="4"/>
        <v>34.834862341586046</v>
      </c>
      <c r="O20" s="2">
        <f t="shared" si="4"/>
        <v>40.068339120446758</v>
      </c>
      <c r="P20" s="2">
        <f t="shared" si="4"/>
        <v>43.437651272671097</v>
      </c>
      <c r="Q20" s="2">
        <f t="shared" si="4"/>
        <v>43.9270464917401</v>
      </c>
      <c r="R20" s="2">
        <f t="shared" si="4"/>
        <v>48.132793132943256</v>
      </c>
      <c r="S20" s="2">
        <f t="shared" si="4"/>
        <v>50.287777255341375</v>
      </c>
      <c r="T20" s="2">
        <f t="shared" si="4"/>
        <v>50.789297052737105</v>
      </c>
      <c r="U20" s="2">
        <f t="shared" si="4"/>
        <v>51.168765898470802</v>
      </c>
      <c r="V20" s="2">
        <f t="shared" si="4"/>
        <v>0</v>
      </c>
      <c r="W20" s="2">
        <f t="shared" si="4"/>
        <v>0.45799517253897637</v>
      </c>
      <c r="X20" s="2">
        <f t="shared" si="7"/>
        <v>0.75983769135481438</v>
      </c>
      <c r="Y20" s="2">
        <f t="shared" si="7"/>
        <v>1.0893430773351975</v>
      </c>
      <c r="Z20" s="2">
        <f t="shared" si="7"/>
        <v>46.423796265522228</v>
      </c>
      <c r="AA20" s="2">
        <f t="shared" si="7"/>
        <v>47.792997646065785</v>
      </c>
      <c r="AB20" s="2">
        <f t="shared" si="7"/>
        <v>49.060531582714297</v>
      </c>
      <c r="AC20" s="2">
        <f t="shared" si="7"/>
        <v>49.323831968432749</v>
      </c>
      <c r="AD20" s="2">
        <f t="shared" si="7"/>
        <v>49.566120465094386</v>
      </c>
      <c r="AE20" s="2">
        <f t="shared" si="7"/>
        <v>49.932940619309456</v>
      </c>
      <c r="AF20" s="2">
        <f t="shared" si="7"/>
        <v>50.355491614539844</v>
      </c>
      <c r="AG20" s="2">
        <f t="shared" si="7"/>
        <v>50.577079168525614</v>
      </c>
      <c r="AH20" s="2">
        <f t="shared" si="7"/>
        <v>51.152551900179695</v>
      </c>
      <c r="AI20" s="2">
        <f t="shared" si="7"/>
        <v>52.788063048541233</v>
      </c>
      <c r="AJ20" s="2">
        <f t="shared" si="7"/>
        <v>26.67058966724478</v>
      </c>
      <c r="AK20" s="2">
        <f t="shared" si="7"/>
        <v>15.526474829316351</v>
      </c>
      <c r="AL20" s="2">
        <f t="shared" si="7"/>
        <v>13.660600953419415</v>
      </c>
      <c r="AM20" s="2">
        <f t="shared" si="7"/>
        <v>14.152803190950298</v>
      </c>
      <c r="AN20" s="2">
        <f t="shared" si="8"/>
        <v>13.900617440141492</v>
      </c>
      <c r="AO20" s="2">
        <f t="shared" si="8"/>
        <v>12.133792582518538</v>
      </c>
      <c r="AP20" s="2">
        <f t="shared" si="8"/>
        <v>48.08863648017693</v>
      </c>
      <c r="AQ20" s="2">
        <f t="shared" si="8"/>
        <v>48.018360815437163</v>
      </c>
      <c r="AR20" s="2">
        <f t="shared" si="8"/>
        <v>48.163319167510402</v>
      </c>
      <c r="AS20" s="2">
        <f t="shared" si="8"/>
        <v>49.630847246956776</v>
      </c>
      <c r="AT20" s="2">
        <f t="shared" si="8"/>
        <v>49.684673442902316</v>
      </c>
      <c r="AU20" s="2">
        <f t="shared" si="8"/>
        <v>50.625959208456244</v>
      </c>
      <c r="AV20" s="2">
        <f t="shared" si="8"/>
        <v>51.785879444775489</v>
      </c>
      <c r="AW20" s="2">
        <f t="shared" si="8"/>
        <v>52.145423112101383</v>
      </c>
      <c r="AX20" s="2">
        <f t="shared" si="8"/>
        <v>21.77444231160457</v>
      </c>
      <c r="AY20" s="2">
        <f t="shared" si="8"/>
        <v>19.9740067682018</v>
      </c>
      <c r="AZ20" s="2">
        <f t="shared" si="8"/>
        <v>12.917066719054702</v>
      </c>
      <c r="BA20" s="2">
        <f t="shared" si="8"/>
        <v>6.879200849905807</v>
      </c>
      <c r="BB20" s="2">
        <f t="shared" si="8"/>
        <v>17.857703356897975</v>
      </c>
      <c r="BC20" s="2">
        <f t="shared" si="8"/>
        <v>18.808020319815515</v>
      </c>
      <c r="BD20" s="2">
        <f t="shared" si="9"/>
        <v>18.879859319077671</v>
      </c>
      <c r="BE20" s="2">
        <f t="shared" si="9"/>
        <v>34.056482306793392</v>
      </c>
      <c r="BF20" s="2">
        <f t="shared" si="9"/>
        <v>43.22696026087003</v>
      </c>
      <c r="BG20" s="2">
        <f t="shared" si="9"/>
        <v>48.894478333229031</v>
      </c>
      <c r="BH20" s="2">
        <f t="shared" si="9"/>
        <v>50.12318573922812</v>
      </c>
      <c r="BI20" s="2">
        <f t="shared" si="9"/>
        <v>51.05366343936921</v>
      </c>
      <c r="BJ20" s="2">
        <f t="shared" si="9"/>
        <v>52.191520599346696</v>
      </c>
      <c r="BK20" s="2">
        <f t="shared" si="9"/>
        <v>40.616660384545966</v>
      </c>
      <c r="BL20" s="2">
        <f t="shared" si="9"/>
        <v>41.479856969641489</v>
      </c>
      <c r="BM20" s="2">
        <f t="shared" si="9"/>
        <v>49.882254931407019</v>
      </c>
      <c r="BN20" s="2">
        <f t="shared" si="9"/>
        <v>42.484751957349744</v>
      </c>
      <c r="BO20" s="2">
        <f t="shared" si="9"/>
        <v>42.058910256273244</v>
      </c>
      <c r="BP20" s="2">
        <f t="shared" si="9"/>
        <v>48.201420248422814</v>
      </c>
      <c r="BQ20" s="2">
        <f t="shared" si="9"/>
        <v>23.722615055193749</v>
      </c>
      <c r="BR20" s="2">
        <f t="shared" si="9"/>
        <v>30.855495659191668</v>
      </c>
      <c r="BS20" s="2">
        <f t="shared" si="9"/>
        <v>49.416745057151275</v>
      </c>
      <c r="BT20" s="2">
        <f t="shared" si="6"/>
        <v>49.663434058151317</v>
      </c>
      <c r="BU20" s="2">
        <f t="shared" si="6"/>
        <v>50.27070581928006</v>
      </c>
      <c r="BV20" s="2">
        <f t="shared" si="6"/>
        <v>50.451581337958395</v>
      </c>
      <c r="BW20" s="2">
        <f t="shared" si="6"/>
        <v>50.685559633791939</v>
      </c>
      <c r="BX20" s="2">
        <f t="shared" si="6"/>
        <v>50.863518856082493</v>
      </c>
      <c r="BY20" s="2">
        <f t="shared" si="6"/>
        <v>50.938898099457475</v>
      </c>
      <c r="BZ20" s="2">
        <f t="shared" si="6"/>
        <v>42.290511510437639</v>
      </c>
      <c r="CA20" s="2">
        <f t="shared" si="6"/>
        <v>42.397343229914036</v>
      </c>
      <c r="CB20" s="2">
        <f t="shared" si="6"/>
        <v>42.742659217557538</v>
      </c>
      <c r="CC20" s="2">
        <f t="shared" si="6"/>
        <v>42.843041954741693</v>
      </c>
      <c r="CD20" s="2">
        <f t="shared" si="6"/>
        <v>43.233422029745888</v>
      </c>
      <c r="CE20" s="2">
        <f t="shared" si="6"/>
        <v>47.845144052243896</v>
      </c>
      <c r="CF20" s="2">
        <f t="shared" si="6"/>
        <v>47.845144052243896</v>
      </c>
      <c r="CG20" s="2">
        <f t="shared" si="6"/>
        <v>47.845144052243896</v>
      </c>
      <c r="CH20" s="2">
        <f t="shared" si="6"/>
        <v>47.845144052243896</v>
      </c>
      <c r="CI20" s="2">
        <f t="shared" si="11"/>
        <v>47.952769197512026</v>
      </c>
      <c r="CJ20" s="2">
        <f t="shared" si="11"/>
        <v>51.36501567573967</v>
      </c>
      <c r="CK20" s="2">
        <f t="shared" si="11"/>
        <v>51.559596705229318</v>
      </c>
      <c r="CL20" s="2">
        <f t="shared" si="11"/>
        <v>52.002841725051759</v>
      </c>
      <c r="CM20" s="2">
        <f t="shared" si="11"/>
        <v>31.15767017344368</v>
      </c>
      <c r="CN20" s="2">
        <f t="shared" si="11"/>
        <v>26.544904756046815</v>
      </c>
      <c r="CO20" s="2">
        <f t="shared" si="11"/>
        <v>26.750133171496618</v>
      </c>
      <c r="CP20" s="2">
        <f t="shared" si="11"/>
        <v>27.244663490536535</v>
      </c>
      <c r="CQ20" s="2">
        <f t="shared" si="11"/>
        <v>34.637196390588691</v>
      </c>
      <c r="CR20" s="2">
        <f t="shared" si="11"/>
        <v>34.791707145249546</v>
      </c>
      <c r="CS20" s="2">
        <f t="shared" si="11"/>
        <v>48.934504056387887</v>
      </c>
      <c r="CT20" s="2">
        <f t="shared" si="11"/>
        <v>49.753416082576123</v>
      </c>
      <c r="CU20" s="2">
        <f t="shared" si="11"/>
        <v>50.241954737039805</v>
      </c>
      <c r="CV20" s="2">
        <f t="shared" si="11"/>
        <v>51.617816455577277</v>
      </c>
      <c r="CW20" s="2">
        <f t="shared" si="11"/>
        <v>51.739902228271177</v>
      </c>
    </row>
    <row r="21" spans="1:101" x14ac:dyDescent="0.3">
      <c r="A21" t="str">
        <f>B21&amp;"_"&amp;COUNTIF($B$6:B21,B21)</f>
        <v>권승훈_2</v>
      </c>
      <c r="B21" s="1" t="s">
        <v>373</v>
      </c>
      <c r="C21" t="s">
        <v>31</v>
      </c>
      <c r="D21" t="s">
        <v>125</v>
      </c>
      <c r="E21">
        <f ca="1">IF(OFFSET($H$6,ROW($B16)-1,MATCH($C$2,$H$2:$CW$2,0)-1)=0,0,_xlfn.RANK.AVG(OFFSET($H$6,ROW($B16)-1,MATCH($C$2,$H$2:$CW$2,0)-1),OFFSET($H$6:$H$99,0,MATCH($C$2,$H$2:$CW$2,0)-1),1))</f>
        <v>25</v>
      </c>
      <c r="F21" t="s">
        <v>216</v>
      </c>
      <c r="G21" t="s">
        <v>307</v>
      </c>
      <c r="H21" s="2">
        <f t="shared" si="4"/>
        <v>31.815166071082171</v>
      </c>
      <c r="I21" s="2">
        <f t="shared" si="4"/>
        <v>39.942617456971675</v>
      </c>
      <c r="J21" s="2">
        <f t="shared" si="4"/>
        <v>42.935062881966005</v>
      </c>
      <c r="K21" s="2">
        <f t="shared" si="4"/>
        <v>44.507949409008958</v>
      </c>
      <c r="L21" s="2">
        <f t="shared" si="4"/>
        <v>23.613359136677818</v>
      </c>
      <c r="M21" s="2">
        <f t="shared" si="4"/>
        <v>23.94616031874784</v>
      </c>
      <c r="N21" s="2">
        <f t="shared" si="4"/>
        <v>34.8764509408809</v>
      </c>
      <c r="O21" s="2">
        <f t="shared" si="4"/>
        <v>39.666959303874194</v>
      </c>
      <c r="P21" s="2">
        <f t="shared" si="4"/>
        <v>43.054629887990345</v>
      </c>
      <c r="Q21" s="2">
        <f t="shared" si="4"/>
        <v>43.546784173204564</v>
      </c>
      <c r="R21" s="2">
        <f t="shared" si="4"/>
        <v>47.816629563406224</v>
      </c>
      <c r="S21" s="2">
        <f t="shared" si="4"/>
        <v>49.951719047372379</v>
      </c>
      <c r="T21" s="2">
        <f t="shared" si="4"/>
        <v>50.460330953038934</v>
      </c>
      <c r="U21" s="2">
        <f t="shared" si="4"/>
        <v>50.834726975903386</v>
      </c>
      <c r="V21" s="2">
        <f t="shared" si="4"/>
        <v>0.45799517253897637</v>
      </c>
      <c r="W21" s="2">
        <f t="shared" si="4"/>
        <v>0</v>
      </c>
      <c r="X21" s="2">
        <f t="shared" si="7"/>
        <v>0.46655671851325198</v>
      </c>
      <c r="Y21" s="2">
        <f t="shared" si="7"/>
        <v>1.1099553295752789</v>
      </c>
      <c r="Z21" s="2">
        <f t="shared" si="7"/>
        <v>46.141426770439423</v>
      </c>
      <c r="AA21" s="2">
        <f t="shared" si="7"/>
        <v>47.459182859580473</v>
      </c>
      <c r="AB21" s="2">
        <f t="shared" si="7"/>
        <v>48.732911056604692</v>
      </c>
      <c r="AC21" s="2">
        <f t="shared" si="7"/>
        <v>48.99594834696029</v>
      </c>
      <c r="AD21" s="2">
        <f t="shared" si="7"/>
        <v>49.226181187196502</v>
      </c>
      <c r="AE21" s="2">
        <f t="shared" si="7"/>
        <v>49.599865393709116</v>
      </c>
      <c r="AF21" s="2">
        <f t="shared" si="7"/>
        <v>50.030237068443363</v>
      </c>
      <c r="AG21" s="2">
        <f t="shared" si="7"/>
        <v>50.241171927235385</v>
      </c>
      <c r="AH21" s="2">
        <f t="shared" si="7"/>
        <v>50.814724958644362</v>
      </c>
      <c r="AI21" s="2">
        <f t="shared" si="7"/>
        <v>52.459805119796002</v>
      </c>
      <c r="AJ21" s="2">
        <f t="shared" si="7"/>
        <v>27.089018056051664</v>
      </c>
      <c r="AK21" s="2">
        <f t="shared" si="7"/>
        <v>15.984308196532433</v>
      </c>
      <c r="AL21" s="2">
        <f t="shared" si="7"/>
        <v>14.065380315643822</v>
      </c>
      <c r="AM21" s="2">
        <f t="shared" si="7"/>
        <v>14.553462674894936</v>
      </c>
      <c r="AN21" s="2">
        <f t="shared" si="8"/>
        <v>14.298604884079417</v>
      </c>
      <c r="AO21" s="2">
        <f t="shared" si="8"/>
        <v>12.537173615440572</v>
      </c>
      <c r="AP21" s="2">
        <f t="shared" si="8"/>
        <v>47.782445116439462</v>
      </c>
      <c r="AQ21" s="2">
        <f t="shared" si="8"/>
        <v>47.692300068612091</v>
      </c>
      <c r="AR21" s="2">
        <f t="shared" si="8"/>
        <v>47.849802017910228</v>
      </c>
      <c r="AS21" s="2">
        <f t="shared" si="8"/>
        <v>49.293637515239084</v>
      </c>
      <c r="AT21" s="2">
        <f t="shared" si="8"/>
        <v>49.357686281252924</v>
      </c>
      <c r="AU21" s="2">
        <f t="shared" si="8"/>
        <v>50.294203168564088</v>
      </c>
      <c r="AV21" s="2">
        <f t="shared" si="8"/>
        <v>51.458279195665213</v>
      </c>
      <c r="AW21" s="2">
        <f t="shared" si="8"/>
        <v>51.820171377454315</v>
      </c>
      <c r="AX21" s="2">
        <f t="shared" si="8"/>
        <v>22.072814630002082</v>
      </c>
      <c r="AY21" s="2">
        <f t="shared" si="8"/>
        <v>20.345096848767827</v>
      </c>
      <c r="AZ21" s="2">
        <f t="shared" si="8"/>
        <v>13.190452595609825</v>
      </c>
      <c r="BA21" s="2">
        <f t="shared" si="8"/>
        <v>7.2073843152849948</v>
      </c>
      <c r="BB21" s="2">
        <f t="shared" si="8"/>
        <v>17.414903486101306</v>
      </c>
      <c r="BC21" s="2">
        <f t="shared" si="8"/>
        <v>18.365836176448564</v>
      </c>
      <c r="BD21" s="2">
        <f t="shared" si="9"/>
        <v>18.43371532509531</v>
      </c>
      <c r="BE21" s="2">
        <f t="shared" si="9"/>
        <v>33.632087546160705</v>
      </c>
      <c r="BF21" s="2">
        <f t="shared" si="9"/>
        <v>42.806126190251192</v>
      </c>
      <c r="BG21" s="2">
        <f t="shared" si="9"/>
        <v>48.564152711453183</v>
      </c>
      <c r="BH21" s="2">
        <f t="shared" si="9"/>
        <v>49.785846280916466</v>
      </c>
      <c r="BI21" s="2">
        <f t="shared" si="9"/>
        <v>50.714179421935292</v>
      </c>
      <c r="BJ21" s="2">
        <f t="shared" si="9"/>
        <v>51.867588262569377</v>
      </c>
      <c r="BK21" s="2">
        <f t="shared" si="9"/>
        <v>40.860375796119577</v>
      </c>
      <c r="BL21" s="2">
        <f t="shared" si="9"/>
        <v>41.723977625965148</v>
      </c>
      <c r="BM21" s="2">
        <f t="shared" si="9"/>
        <v>50.135807239484556</v>
      </c>
      <c r="BN21" s="2">
        <f t="shared" si="9"/>
        <v>42.72145652558364</v>
      </c>
      <c r="BO21" s="2">
        <f t="shared" si="9"/>
        <v>42.294637383489956</v>
      </c>
      <c r="BP21" s="2">
        <f t="shared" si="9"/>
        <v>48.43883069644162</v>
      </c>
      <c r="BQ21" s="2">
        <f t="shared" si="9"/>
        <v>23.788968046421964</v>
      </c>
      <c r="BR21" s="2">
        <f t="shared" si="9"/>
        <v>30.806305602589795</v>
      </c>
      <c r="BS21" s="2">
        <f t="shared" si="9"/>
        <v>49.077607029222548</v>
      </c>
      <c r="BT21" s="2">
        <f t="shared" si="6"/>
        <v>49.329350768789837</v>
      </c>
      <c r="BU21" s="2">
        <f t="shared" si="6"/>
        <v>49.938994126709368</v>
      </c>
      <c r="BV21" s="2">
        <f t="shared" si="6"/>
        <v>50.121776712678333</v>
      </c>
      <c r="BW21" s="2">
        <f t="shared" si="6"/>
        <v>50.35835735924671</v>
      </c>
      <c r="BX21" s="2">
        <f t="shared" si="6"/>
        <v>50.532002516477043</v>
      </c>
      <c r="BY21" s="2">
        <f t="shared" si="6"/>
        <v>50.608205055938832</v>
      </c>
      <c r="BZ21" s="2">
        <f t="shared" si="6"/>
        <v>41.910773243527188</v>
      </c>
      <c r="CA21" s="2">
        <f t="shared" si="6"/>
        <v>42.020249296599033</v>
      </c>
      <c r="CB21" s="2">
        <f t="shared" si="6"/>
        <v>42.358700373066618</v>
      </c>
      <c r="CC21" s="2">
        <f t="shared" si="6"/>
        <v>42.465667771628574</v>
      </c>
      <c r="CD21" s="2">
        <f t="shared" si="6"/>
        <v>42.848954681542025</v>
      </c>
      <c r="CE21" s="2">
        <f t="shared" si="6"/>
        <v>47.518069856665548</v>
      </c>
      <c r="CF21" s="2">
        <f t="shared" si="6"/>
        <v>47.518069856665548</v>
      </c>
      <c r="CG21" s="2">
        <f t="shared" si="6"/>
        <v>47.518069856665548</v>
      </c>
      <c r="CH21" s="2">
        <f t="shared" si="6"/>
        <v>47.518069856665548</v>
      </c>
      <c r="CI21" s="2">
        <f t="shared" si="11"/>
        <v>47.624904554487074</v>
      </c>
      <c r="CJ21" s="2">
        <f t="shared" si="11"/>
        <v>51.036951952774992</v>
      </c>
      <c r="CK21" s="2">
        <f t="shared" si="11"/>
        <v>51.227663819912003</v>
      </c>
      <c r="CL21" s="2">
        <f t="shared" si="11"/>
        <v>51.665576591876828</v>
      </c>
      <c r="CM21" s="2">
        <f t="shared" si="11"/>
        <v>31.224723583467039</v>
      </c>
      <c r="CN21" s="2">
        <f t="shared" si="11"/>
        <v>26.520589866838744</v>
      </c>
      <c r="CO21" s="2">
        <f t="shared" si="11"/>
        <v>26.716680471125791</v>
      </c>
      <c r="CP21" s="2">
        <f t="shared" si="11"/>
        <v>27.124090626136343</v>
      </c>
      <c r="CQ21" s="2">
        <f t="shared" si="11"/>
        <v>34.421804242703402</v>
      </c>
      <c r="CR21" s="2">
        <f t="shared" si="11"/>
        <v>34.567013116680812</v>
      </c>
      <c r="CS21" s="2">
        <f t="shared" si="11"/>
        <v>48.608256398689619</v>
      </c>
      <c r="CT21" s="2">
        <f t="shared" si="11"/>
        <v>49.41300878916028</v>
      </c>
      <c r="CU21" s="2">
        <f t="shared" si="11"/>
        <v>49.903251347185602</v>
      </c>
      <c r="CV21" s="2">
        <f t="shared" si="11"/>
        <v>51.282686324149573</v>
      </c>
      <c r="CW21" s="2">
        <f t="shared" si="11"/>
        <v>51.405464211751841</v>
      </c>
    </row>
    <row r="22" spans="1:101" x14ac:dyDescent="0.3">
      <c r="A22" t="str">
        <f>B22&amp;"_"&amp;COUNTIF($B$6:B22,B22)</f>
        <v>권승훈_3</v>
      </c>
      <c r="B22" s="1" t="s">
        <v>373</v>
      </c>
      <c r="C22" t="s">
        <v>29</v>
      </c>
      <c r="D22" t="s">
        <v>123</v>
      </c>
      <c r="E22">
        <f ca="1">IF(OFFSET($H$6,ROW($B17)-1,MATCH($C$2,$H$2:$CW$2,0)-1)=0,0,_xlfn.RANK.AVG(OFFSET($H$6,ROW($B17)-1,MATCH($C$2,$H$2:$CW$2,0)-1),OFFSET($H$6:$H$99,0,MATCH($C$2,$H$2:$CW$2,0)-1),1))</f>
        <v>24</v>
      </c>
      <c r="F22" t="s">
        <v>214</v>
      </c>
      <c r="G22" t="s">
        <v>305</v>
      </c>
      <c r="H22" s="2">
        <f t="shared" si="4"/>
        <v>31.542736891838977</v>
      </c>
      <c r="I22" s="2">
        <f t="shared" si="4"/>
        <v>39.660617628297437</v>
      </c>
      <c r="J22" s="2">
        <f t="shared" si="4"/>
        <v>42.650653213988889</v>
      </c>
      <c r="K22" s="2">
        <f t="shared" si="4"/>
        <v>44.213334377118279</v>
      </c>
      <c r="L22" s="2">
        <f t="shared" si="4"/>
        <v>23.210821019448773</v>
      </c>
      <c r="M22" s="2">
        <f t="shared" si="4"/>
        <v>23.535289127478954</v>
      </c>
      <c r="N22" s="2">
        <f t="shared" si="4"/>
        <v>34.458157616484506</v>
      </c>
      <c r="O22" s="2">
        <f t="shared" si="4"/>
        <v>39.313429544545713</v>
      </c>
      <c r="P22" s="2">
        <f t="shared" si="4"/>
        <v>42.678292786053163</v>
      </c>
      <c r="Q22" s="2">
        <f t="shared" si="4"/>
        <v>43.167437507631966</v>
      </c>
      <c r="R22" s="2">
        <f t="shared" si="4"/>
        <v>47.387259359795735</v>
      </c>
      <c r="S22" s="2">
        <f t="shared" si="4"/>
        <v>49.534575061065205</v>
      </c>
      <c r="T22" s="2">
        <f t="shared" si="4"/>
        <v>50.038555632518182</v>
      </c>
      <c r="U22" s="2">
        <f t="shared" si="4"/>
        <v>50.416234062813821</v>
      </c>
      <c r="V22" s="2">
        <f t="shared" si="4"/>
        <v>0.75983769135481438</v>
      </c>
      <c r="W22" s="2">
        <f t="shared" si="4"/>
        <v>0.46655671851325198</v>
      </c>
      <c r="X22" s="2">
        <f t="shared" si="7"/>
        <v>0</v>
      </c>
      <c r="Y22" s="2">
        <f t="shared" si="7"/>
        <v>0.77586359473225897</v>
      </c>
      <c r="Z22" s="2">
        <f t="shared" si="7"/>
        <v>45.696196214792828</v>
      </c>
      <c r="AA22" s="2">
        <f t="shared" si="7"/>
        <v>47.040526185621964</v>
      </c>
      <c r="AB22" s="2">
        <f t="shared" si="7"/>
        <v>48.310284466475217</v>
      </c>
      <c r="AC22" s="2">
        <f t="shared" si="7"/>
        <v>48.573487016532937</v>
      </c>
      <c r="AD22" s="2">
        <f t="shared" si="7"/>
        <v>48.811711745389879</v>
      </c>
      <c r="AE22" s="2">
        <f t="shared" si="7"/>
        <v>49.180731043998684</v>
      </c>
      <c r="AF22" s="2">
        <f t="shared" si="7"/>
        <v>49.606161778096904</v>
      </c>
      <c r="AG22" s="2">
        <f t="shared" si="7"/>
        <v>49.823927084297637</v>
      </c>
      <c r="AH22" s="2">
        <f t="shared" si="7"/>
        <v>50.398791814199022</v>
      </c>
      <c r="AI22" s="2">
        <f t="shared" si="7"/>
        <v>52.037593757660936</v>
      </c>
      <c r="AJ22" s="2">
        <f t="shared" si="7"/>
        <v>27.417072584161353</v>
      </c>
      <c r="AK22" s="2">
        <f t="shared" si="7"/>
        <v>16.165151738715487</v>
      </c>
      <c r="AL22" s="2">
        <f t="shared" si="7"/>
        <v>14.016829919342538</v>
      </c>
      <c r="AM22" s="2">
        <f t="shared" si="7"/>
        <v>14.495885204693062</v>
      </c>
      <c r="AN22" s="2">
        <f t="shared" si="8"/>
        <v>14.235777195356516</v>
      </c>
      <c r="AO22" s="2">
        <f t="shared" si="8"/>
        <v>12.487032118903683</v>
      </c>
      <c r="AP22" s="2">
        <f t="shared" si="8"/>
        <v>47.347808007679198</v>
      </c>
      <c r="AQ22" s="2">
        <f t="shared" si="8"/>
        <v>47.268704802317487</v>
      </c>
      <c r="AR22" s="2">
        <f t="shared" si="8"/>
        <v>47.418982192978341</v>
      </c>
      <c r="AS22" s="2">
        <f t="shared" si="8"/>
        <v>48.877274418543713</v>
      </c>
      <c r="AT22" s="2">
        <f t="shared" si="8"/>
        <v>48.93466989596763</v>
      </c>
      <c r="AU22" s="2">
        <f t="shared" si="8"/>
        <v>49.874211024169625</v>
      </c>
      <c r="AV22" s="2">
        <f t="shared" si="8"/>
        <v>51.035652988841193</v>
      </c>
      <c r="AW22" s="2">
        <f t="shared" si="8"/>
        <v>51.396102880646232</v>
      </c>
      <c r="AX22" s="2">
        <f t="shared" si="8"/>
        <v>22.510224741018529</v>
      </c>
      <c r="AY22" s="2">
        <f t="shared" si="8"/>
        <v>20.733693590641224</v>
      </c>
      <c r="AZ22" s="2">
        <f t="shared" si="8"/>
        <v>13.637499329149882</v>
      </c>
      <c r="BA22" s="2">
        <f t="shared" si="8"/>
        <v>7.6276944079379607</v>
      </c>
      <c r="BB22" s="2">
        <f t="shared" si="8"/>
        <v>17.376029672885302</v>
      </c>
      <c r="BC22" s="2">
        <f t="shared" si="8"/>
        <v>18.329015105732068</v>
      </c>
      <c r="BD22" s="2">
        <f t="shared" si="9"/>
        <v>18.380147581158649</v>
      </c>
      <c r="BE22" s="2">
        <f t="shared" si="9"/>
        <v>33.649108210886155</v>
      </c>
      <c r="BF22" s="2">
        <f t="shared" si="9"/>
        <v>42.831649035077909</v>
      </c>
      <c r="BG22" s="2">
        <f t="shared" si="9"/>
        <v>48.143231591323058</v>
      </c>
      <c r="BH22" s="2">
        <f t="shared" si="9"/>
        <v>49.369574098149641</v>
      </c>
      <c r="BI22" s="2">
        <f t="shared" si="9"/>
        <v>50.299396377107264</v>
      </c>
      <c r="BJ22" s="2">
        <f t="shared" si="9"/>
        <v>51.442723460383696</v>
      </c>
      <c r="BK22" s="2">
        <f t="shared" si="9"/>
        <v>40.581033185631114</v>
      </c>
      <c r="BL22" s="2">
        <f t="shared" si="9"/>
        <v>41.44495340183272</v>
      </c>
      <c r="BM22" s="2">
        <f t="shared" si="9"/>
        <v>49.865455524026594</v>
      </c>
      <c r="BN22" s="2">
        <f t="shared" si="9"/>
        <v>42.435286811857686</v>
      </c>
      <c r="BO22" s="2">
        <f t="shared" si="9"/>
        <v>42.007583339540247</v>
      </c>
      <c r="BP22" s="2">
        <f t="shared" si="9"/>
        <v>48.152935723104939</v>
      </c>
      <c r="BQ22" s="2">
        <f t="shared" si="9"/>
        <v>23.383670076487455</v>
      </c>
      <c r="BR22" s="2">
        <f t="shared" si="9"/>
        <v>30.355448763092209</v>
      </c>
      <c r="BS22" s="2">
        <f t="shared" si="9"/>
        <v>48.662575670538018</v>
      </c>
      <c r="BT22" s="2">
        <f t="shared" si="6"/>
        <v>48.910880749441368</v>
      </c>
      <c r="BU22" s="2">
        <f t="shared" si="6"/>
        <v>49.518971639666653</v>
      </c>
      <c r="BV22" s="2">
        <f t="shared" si="6"/>
        <v>49.70053081514893</v>
      </c>
      <c r="BW22" s="2">
        <f t="shared" si="6"/>
        <v>49.935478980321022</v>
      </c>
      <c r="BX22" s="2">
        <f t="shared" si="6"/>
        <v>50.111856215622844</v>
      </c>
      <c r="BY22" s="2">
        <f t="shared" si="6"/>
        <v>50.187528792153955</v>
      </c>
      <c r="BZ22" s="2">
        <f t="shared" si="6"/>
        <v>41.53086784516654</v>
      </c>
      <c r="CA22" s="2">
        <f t="shared" si="6"/>
        <v>41.637562962703029</v>
      </c>
      <c r="CB22" s="2">
        <f t="shared" si="6"/>
        <v>41.983409147316273</v>
      </c>
      <c r="CC22" s="2">
        <f t="shared" si="6"/>
        <v>42.083271919324154</v>
      </c>
      <c r="CD22" s="2">
        <f t="shared" si="6"/>
        <v>42.474233585628568</v>
      </c>
      <c r="CE22" s="2">
        <f t="shared" si="6"/>
        <v>47.095097872371987</v>
      </c>
      <c r="CF22" s="2">
        <f t="shared" si="6"/>
        <v>47.095097872371987</v>
      </c>
      <c r="CG22" s="2">
        <f t="shared" si="6"/>
        <v>47.095097872371987</v>
      </c>
      <c r="CH22" s="2">
        <f t="shared" si="6"/>
        <v>47.095097872371987</v>
      </c>
      <c r="CI22" s="2">
        <f t="shared" si="11"/>
        <v>47.202424381186241</v>
      </c>
      <c r="CJ22" s="2">
        <f t="shared" si="11"/>
        <v>50.614612802023522</v>
      </c>
      <c r="CK22" s="2">
        <f t="shared" si="11"/>
        <v>50.807790508581938</v>
      </c>
      <c r="CL22" s="2">
        <f t="shared" si="11"/>
        <v>51.249261014179261</v>
      </c>
      <c r="CM22" s="2">
        <f t="shared" si="11"/>
        <v>31.681725157043065</v>
      </c>
      <c r="CN22" s="2">
        <f t="shared" si="11"/>
        <v>26.950405658267126</v>
      </c>
      <c r="CO22" s="2">
        <f t="shared" si="11"/>
        <v>27.142793854702276</v>
      </c>
      <c r="CP22" s="2">
        <f t="shared" si="11"/>
        <v>27.506029256943343</v>
      </c>
      <c r="CQ22" s="2">
        <f t="shared" si="11"/>
        <v>34.734197271317996</v>
      </c>
      <c r="CR22" s="2">
        <f t="shared" si="11"/>
        <v>34.871292031454267</v>
      </c>
      <c r="CS22" s="2">
        <f t="shared" si="11"/>
        <v>48.184780588353583</v>
      </c>
      <c r="CT22" s="2">
        <f t="shared" si="11"/>
        <v>48.998870031714141</v>
      </c>
      <c r="CU22" s="2">
        <f t="shared" si="11"/>
        <v>49.487920745407301</v>
      </c>
      <c r="CV22" s="2">
        <f t="shared" si="11"/>
        <v>50.864922808302097</v>
      </c>
      <c r="CW22" s="2">
        <f t="shared" si="11"/>
        <v>50.987238842856776</v>
      </c>
    </row>
    <row r="23" spans="1:101" x14ac:dyDescent="0.3">
      <c r="A23" t="str">
        <f>B23&amp;"_"&amp;COUNTIF($B$6:B23,B23)</f>
        <v>권승훈_4</v>
      </c>
      <c r="B23" s="1" t="s">
        <v>373</v>
      </c>
      <c r="C23" t="s">
        <v>28</v>
      </c>
      <c r="D23" t="s">
        <v>122</v>
      </c>
      <c r="E23">
        <f ca="1">IF(OFFSET($H$6,ROW($B18)-1,MATCH($C$2,$H$2:$CW$2,0)-1)=0,0,_xlfn.RANK.AVG(OFFSET($H$6,ROW($B18)-1,MATCH($C$2,$H$2:$CW$2,0)-1),OFFSET($H$6:$H$99,0,MATCH($C$2,$H$2:$CW$2,0)-1),1))</f>
        <v>20</v>
      </c>
      <c r="F23" t="s">
        <v>213</v>
      </c>
      <c r="G23" t="s">
        <v>304</v>
      </c>
      <c r="H23" s="2">
        <f t="shared" si="4"/>
        <v>30.766926365789775</v>
      </c>
      <c r="I23" s="2">
        <f t="shared" si="4"/>
        <v>38.885336482820009</v>
      </c>
      <c r="J23" s="2">
        <f t="shared" si="4"/>
        <v>41.875597374518676</v>
      </c>
      <c r="K23" s="2">
        <f t="shared" si="4"/>
        <v>43.439594728171159</v>
      </c>
      <c r="L23" s="2">
        <f t="shared" si="4"/>
        <v>22.507809190377372</v>
      </c>
      <c r="M23" s="2">
        <f t="shared" si="4"/>
        <v>22.845010538938588</v>
      </c>
      <c r="N23" s="2">
        <f t="shared" si="4"/>
        <v>33.78043895548236</v>
      </c>
      <c r="O23" s="2">
        <f t="shared" si="4"/>
        <v>39.40523596777043</v>
      </c>
      <c r="P23" s="2">
        <f t="shared" si="4"/>
        <v>42.708294598400208</v>
      </c>
      <c r="Q23" s="2">
        <f t="shared" si="4"/>
        <v>43.188770009175897</v>
      </c>
      <c r="R23" s="2">
        <f t="shared" si="4"/>
        <v>47.237623880941051</v>
      </c>
      <c r="S23" s="2">
        <f t="shared" si="4"/>
        <v>49.432667368719372</v>
      </c>
      <c r="T23" s="2">
        <f t="shared" si="4"/>
        <v>49.919064721246841</v>
      </c>
      <c r="U23" s="2">
        <f t="shared" si="4"/>
        <v>50.309172552770271</v>
      </c>
      <c r="V23" s="2">
        <f t="shared" si="4"/>
        <v>1.0893430773351975</v>
      </c>
      <c r="W23" s="2">
        <f t="shared" si="4"/>
        <v>1.1099553295752789</v>
      </c>
      <c r="X23" s="2">
        <f t="shared" si="7"/>
        <v>0.77586359473225897</v>
      </c>
      <c r="Y23" s="2">
        <f t="shared" si="7"/>
        <v>0</v>
      </c>
      <c r="Z23" s="2">
        <f t="shared" si="7"/>
        <v>45.472240613342308</v>
      </c>
      <c r="AA23" s="2">
        <f t="shared" si="7"/>
        <v>46.933384302102148</v>
      </c>
      <c r="AB23" s="2">
        <f t="shared" si="7"/>
        <v>48.187754385892852</v>
      </c>
      <c r="AC23" s="2">
        <f t="shared" si="7"/>
        <v>48.451559111925768</v>
      </c>
      <c r="AD23" s="2">
        <f t="shared" si="7"/>
        <v>48.719697399812574</v>
      </c>
      <c r="AE23" s="2">
        <f t="shared" si="7"/>
        <v>49.071446575894271</v>
      </c>
      <c r="AF23" s="2">
        <f t="shared" si="7"/>
        <v>49.477743874954712</v>
      </c>
      <c r="AG23" s="2">
        <f t="shared" si="7"/>
        <v>49.721601934905067</v>
      </c>
      <c r="AH23" s="2">
        <f t="shared" si="7"/>
        <v>50.30120926636144</v>
      </c>
      <c r="AI23" s="2">
        <f t="shared" si="7"/>
        <v>51.916130041290344</v>
      </c>
      <c r="AJ23" s="2">
        <f t="shared" si="7"/>
        <v>27.289672895145316</v>
      </c>
      <c r="AK23" s="2">
        <f t="shared" si="7"/>
        <v>15.771179805737532</v>
      </c>
      <c r="AL23" s="2">
        <f t="shared" si="7"/>
        <v>13.348396877967341</v>
      </c>
      <c r="AM23" s="2">
        <f t="shared" si="7"/>
        <v>13.819318051482401</v>
      </c>
      <c r="AN23" s="2">
        <f t="shared" si="8"/>
        <v>13.555034936639499</v>
      </c>
      <c r="AO23" s="2">
        <f t="shared" si="8"/>
        <v>11.818742620746743</v>
      </c>
      <c r="AP23" s="2">
        <f t="shared" si="8"/>
        <v>47.175336087514033</v>
      </c>
      <c r="AQ23" s="2">
        <f t="shared" si="8"/>
        <v>47.142548173340955</v>
      </c>
      <c r="AR23" s="2">
        <f t="shared" si="8"/>
        <v>47.263205461896888</v>
      </c>
      <c r="AS23" s="2">
        <f t="shared" si="8"/>
        <v>48.778348371539167</v>
      </c>
      <c r="AT23" s="2">
        <f t="shared" si="8"/>
        <v>48.810519857393253</v>
      </c>
      <c r="AU23" s="2">
        <f t="shared" si="8"/>
        <v>49.761575838653492</v>
      </c>
      <c r="AV23" s="2">
        <f t="shared" si="8"/>
        <v>50.912715785275985</v>
      </c>
      <c r="AW23" s="2">
        <f t="shared" si="8"/>
        <v>51.267453715018746</v>
      </c>
      <c r="AX23" s="2">
        <f t="shared" si="8"/>
        <v>22.717808336322769</v>
      </c>
      <c r="AY23" s="2">
        <f t="shared" si="8"/>
        <v>20.768191504745545</v>
      </c>
      <c r="AZ23" s="2">
        <f t="shared" si="8"/>
        <v>13.901605343723368</v>
      </c>
      <c r="BA23" s="2">
        <f t="shared" si="8"/>
        <v>7.7968856855731934</v>
      </c>
      <c r="BB23" s="2">
        <f t="shared" si="8"/>
        <v>17.987796557520856</v>
      </c>
      <c r="BC23" s="2">
        <f t="shared" si="8"/>
        <v>18.942197846448618</v>
      </c>
      <c r="BD23" s="2">
        <f t="shared" si="9"/>
        <v>18.976022452213982</v>
      </c>
      <c r="BE23" s="2">
        <f t="shared" si="9"/>
        <v>34.307892271190681</v>
      </c>
      <c r="BF23" s="2">
        <f t="shared" si="9"/>
        <v>43.496642243842523</v>
      </c>
      <c r="BG23" s="2">
        <f t="shared" si="9"/>
        <v>48.027320347160668</v>
      </c>
      <c r="BH23" s="2">
        <f t="shared" si="9"/>
        <v>49.270904967315055</v>
      </c>
      <c r="BI23" s="2">
        <f t="shared" si="9"/>
        <v>50.206017136419554</v>
      </c>
      <c r="BJ23" s="2">
        <f t="shared" si="9"/>
        <v>51.310905882747925</v>
      </c>
      <c r="BK23" s="2">
        <f t="shared" si="9"/>
        <v>39.805557543262992</v>
      </c>
      <c r="BL23" s="2">
        <f t="shared" si="9"/>
        <v>40.669459037581568</v>
      </c>
      <c r="BM23" s="2">
        <f t="shared" si="9"/>
        <v>49.089618821266903</v>
      </c>
      <c r="BN23" s="2">
        <f t="shared" si="9"/>
        <v>41.660410104329294</v>
      </c>
      <c r="BO23" s="2">
        <f t="shared" si="9"/>
        <v>41.232802473506695</v>
      </c>
      <c r="BP23" s="2">
        <f t="shared" si="9"/>
        <v>47.378047655198166</v>
      </c>
      <c r="BQ23" s="2">
        <f t="shared" si="9"/>
        <v>22.684677246730818</v>
      </c>
      <c r="BR23" s="2">
        <f t="shared" si="9"/>
        <v>29.767594852855982</v>
      </c>
      <c r="BS23" s="2">
        <f t="shared" si="9"/>
        <v>48.568549021681143</v>
      </c>
      <c r="BT23" s="2">
        <f t="shared" si="6"/>
        <v>48.804133854931003</v>
      </c>
      <c r="BU23" s="2">
        <f t="shared" si="6"/>
        <v>49.406274844938679</v>
      </c>
      <c r="BV23" s="2">
        <f t="shared" si="6"/>
        <v>49.583130907599283</v>
      </c>
      <c r="BW23" s="2">
        <f t="shared" si="6"/>
        <v>49.81171733440101</v>
      </c>
      <c r="BX23" s="2">
        <f t="shared" si="6"/>
        <v>49.998599627174521</v>
      </c>
      <c r="BY23" s="2">
        <f t="shared" si="6"/>
        <v>50.072240080278227</v>
      </c>
      <c r="BZ23" s="2">
        <f t="shared" si="6"/>
        <v>41.550965861079113</v>
      </c>
      <c r="CA23" s="2">
        <f t="shared" si="6"/>
        <v>41.649577757403208</v>
      </c>
      <c r="CB23" s="2">
        <f t="shared" si="6"/>
        <v>42.016513136464908</v>
      </c>
      <c r="CC23" s="2">
        <f t="shared" si="6"/>
        <v>42.096031360601934</v>
      </c>
      <c r="CD23" s="2">
        <f t="shared" si="6"/>
        <v>42.508823946979447</v>
      </c>
      <c r="CE23" s="2">
        <f t="shared" si="6"/>
        <v>46.971416286120103</v>
      </c>
      <c r="CF23" s="2">
        <f t="shared" si="6"/>
        <v>46.971416286120103</v>
      </c>
      <c r="CG23" s="2">
        <f t="shared" si="6"/>
        <v>46.971416286120103</v>
      </c>
      <c r="CH23" s="2">
        <f t="shared" si="6"/>
        <v>46.971416286120103</v>
      </c>
      <c r="CI23" s="2">
        <f t="shared" si="11"/>
        <v>47.080644344512159</v>
      </c>
      <c r="CJ23" s="2">
        <f t="shared" si="11"/>
        <v>50.49285284790141</v>
      </c>
      <c r="CK23" s="2">
        <f t="shared" si="11"/>
        <v>50.695468930731494</v>
      </c>
      <c r="CL23" s="2">
        <f t="shared" si="11"/>
        <v>51.150152115393894</v>
      </c>
      <c r="CM23" s="2">
        <f t="shared" si="11"/>
        <v>32.246661000464194</v>
      </c>
      <c r="CN23" s="2">
        <f t="shared" si="11"/>
        <v>27.607326295991587</v>
      </c>
      <c r="CO23" s="2">
        <f t="shared" si="11"/>
        <v>27.807642506317965</v>
      </c>
      <c r="CP23" s="2">
        <f t="shared" si="11"/>
        <v>28.234034394976906</v>
      </c>
      <c r="CQ23" s="2">
        <f t="shared" si="11"/>
        <v>35.503395015501304</v>
      </c>
      <c r="CR23" s="2">
        <f t="shared" si="11"/>
        <v>35.642606511145154</v>
      </c>
      <c r="CS23" s="2">
        <f t="shared" si="11"/>
        <v>48.058945760984621</v>
      </c>
      <c r="CT23" s="2">
        <f t="shared" si="11"/>
        <v>48.908019630207363</v>
      </c>
      <c r="CU23" s="2">
        <f t="shared" si="11"/>
        <v>49.392676001309589</v>
      </c>
      <c r="CV23" s="2">
        <f t="shared" si="11"/>
        <v>50.76051810767099</v>
      </c>
      <c r="CW23" s="2">
        <f t="shared" si="11"/>
        <v>50.881094735946711</v>
      </c>
    </row>
    <row r="24" spans="1:101" x14ac:dyDescent="0.3">
      <c r="A24" t="str">
        <f>B24&amp;"_"&amp;COUNTIF($B$6:B24,B24)</f>
        <v>권승훈_5</v>
      </c>
      <c r="B24" s="1" t="s">
        <v>373</v>
      </c>
      <c r="C24" t="s">
        <v>26</v>
      </c>
      <c r="D24" t="s">
        <v>120</v>
      </c>
      <c r="E24">
        <f ca="1">IF(OFFSET($H$6,ROW($B19)-1,MATCH($C$2,$H$2:$CW$2,0)-1)=0,0,_xlfn.RANK.AVG(OFFSET($H$6,ROW($B19)-1,MATCH($C$2,$H$2:$CW$2,0)-1),OFFSET($H$6:$H$99,0,MATCH($C$2,$H$2:$CW$2,0)-1),1))</f>
        <v>10</v>
      </c>
      <c r="F24" t="s">
        <v>211</v>
      </c>
      <c r="G24" t="s">
        <v>302</v>
      </c>
      <c r="H24" s="2">
        <f t="shared" si="4"/>
        <v>46.869748704895457</v>
      </c>
      <c r="I24" s="2">
        <f t="shared" si="4"/>
        <v>49.543893672941586</v>
      </c>
      <c r="J24" s="2">
        <f t="shared" si="4"/>
        <v>50.839032675166258</v>
      </c>
      <c r="K24" s="2">
        <f t="shared" si="4"/>
        <v>50.650582920497257</v>
      </c>
      <c r="L24" s="2">
        <f t="shared" si="4"/>
        <v>34.802661673727329</v>
      </c>
      <c r="M24" s="2">
        <f t="shared" si="4"/>
        <v>33.890327895180462</v>
      </c>
      <c r="N24" s="2">
        <f t="shared" si="4"/>
        <v>31.746806274243099</v>
      </c>
      <c r="O24" s="2">
        <f t="shared" si="4"/>
        <v>18.389902383700704</v>
      </c>
      <c r="P24" s="2">
        <f t="shared" si="4"/>
        <v>14.841397300543209</v>
      </c>
      <c r="Q24" s="2">
        <f t="shared" si="4"/>
        <v>14.353219098412312</v>
      </c>
      <c r="R24" s="2">
        <f t="shared" si="4"/>
        <v>4.8986409751136888</v>
      </c>
      <c r="S24" s="2">
        <f t="shared" si="4"/>
        <v>8.5798974914207573</v>
      </c>
      <c r="T24" s="2">
        <f t="shared" si="4"/>
        <v>7.9216595102111027</v>
      </c>
      <c r="U24" s="2">
        <f t="shared" si="4"/>
        <v>8.8003537068862432</v>
      </c>
      <c r="V24" s="2">
        <f t="shared" si="4"/>
        <v>46.423796265522228</v>
      </c>
      <c r="W24" s="2">
        <f t="shared" si="4"/>
        <v>46.141426770439423</v>
      </c>
      <c r="X24" s="2">
        <f t="shared" si="7"/>
        <v>45.696196214792828</v>
      </c>
      <c r="Y24" s="2">
        <f t="shared" si="7"/>
        <v>45.472240613342308</v>
      </c>
      <c r="Z24" s="2">
        <f t="shared" si="7"/>
        <v>0</v>
      </c>
      <c r="AA24" s="2">
        <f t="shared" si="7"/>
        <v>7.2697571873891711</v>
      </c>
      <c r="AB24" s="2">
        <f t="shared" si="7"/>
        <v>6.83143745174198</v>
      </c>
      <c r="AC24" s="2">
        <f t="shared" si="7"/>
        <v>6.9874928572616763</v>
      </c>
      <c r="AD24" s="2">
        <f t="shared" si="7"/>
        <v>8.786946693869421</v>
      </c>
      <c r="AE24" s="2">
        <f t="shared" si="7"/>
        <v>7.9900842387877393</v>
      </c>
      <c r="AF24" s="2">
        <f t="shared" si="7"/>
        <v>7.1955628642771625</v>
      </c>
      <c r="AG24" s="2">
        <f t="shared" si="7"/>
        <v>8.7120757829446589</v>
      </c>
      <c r="AH24" s="2">
        <f t="shared" si="7"/>
        <v>9.2927557780251604</v>
      </c>
      <c r="AI24" s="2">
        <f t="shared" si="7"/>
        <v>9.1858235678376516</v>
      </c>
      <c r="AJ24" s="2">
        <f t="shared" si="7"/>
        <v>71.151423846558288</v>
      </c>
      <c r="AK24" s="2">
        <f t="shared" si="7"/>
        <v>57.616229923918283</v>
      </c>
      <c r="AL24" s="2">
        <f t="shared" si="7"/>
        <v>50.60466723610233</v>
      </c>
      <c r="AM24" s="2">
        <f t="shared" si="7"/>
        <v>50.575946710116249</v>
      </c>
      <c r="AN24" s="2">
        <f t="shared" si="8"/>
        <v>50.315402864642749</v>
      </c>
      <c r="AO24" s="2">
        <f t="shared" si="8"/>
        <v>49.885532489764962</v>
      </c>
      <c r="AP24" s="2">
        <f t="shared" si="8"/>
        <v>3.6003962721599496</v>
      </c>
      <c r="AQ24" s="2">
        <f t="shared" si="8"/>
        <v>6.217795194766782</v>
      </c>
      <c r="AR24" s="2">
        <f t="shared" si="8"/>
        <v>4.562275199564084</v>
      </c>
      <c r="AS24" s="2">
        <f t="shared" si="8"/>
        <v>8.4235379493269011</v>
      </c>
      <c r="AT24" s="2">
        <f t="shared" si="8"/>
        <v>7.0456546669657776</v>
      </c>
      <c r="AU24" s="2">
        <f t="shared" si="8"/>
        <v>8.185057731412039</v>
      </c>
      <c r="AV24" s="2">
        <f t="shared" si="8"/>
        <v>8.3979361598533391</v>
      </c>
      <c r="AW24" s="2">
        <f t="shared" si="8"/>
        <v>8.3829727664615206</v>
      </c>
      <c r="AX24" s="2">
        <f t="shared" si="8"/>
        <v>68.189994498660496</v>
      </c>
      <c r="AY24" s="2">
        <f t="shared" si="8"/>
        <v>65.891156993848966</v>
      </c>
      <c r="AZ24" s="2">
        <f t="shared" si="8"/>
        <v>59.331644004779442</v>
      </c>
      <c r="BA24" s="2">
        <f t="shared" si="8"/>
        <v>53.268276070343482</v>
      </c>
      <c r="BB24" s="2">
        <f t="shared" si="8"/>
        <v>42.523873033938536</v>
      </c>
      <c r="BC24" s="2">
        <f t="shared" si="8"/>
        <v>42.616980363069572</v>
      </c>
      <c r="BD24" s="2">
        <f t="shared" si="9"/>
        <v>41.954929195803167</v>
      </c>
      <c r="BE24" s="2">
        <f t="shared" si="9"/>
        <v>49.24397712631643</v>
      </c>
      <c r="BF24" s="2">
        <f t="shared" si="9"/>
        <v>54.531352215621531</v>
      </c>
      <c r="BG24" s="2">
        <f t="shared" si="9"/>
        <v>7.1354832342328809</v>
      </c>
      <c r="BH24" s="2">
        <f t="shared" si="9"/>
        <v>8.6746409389057941</v>
      </c>
      <c r="BI24" s="2">
        <f t="shared" si="9"/>
        <v>9.4621302799118947</v>
      </c>
      <c r="BJ24" s="2">
        <f t="shared" si="9"/>
        <v>8.2718612877157618</v>
      </c>
      <c r="BK24" s="2">
        <f t="shared" si="9"/>
        <v>50.2507144297103</v>
      </c>
      <c r="BL24" s="2">
        <f t="shared" si="9"/>
        <v>50.724350716622219</v>
      </c>
      <c r="BM24" s="2">
        <f t="shared" si="9"/>
        <v>56.460693652075413</v>
      </c>
      <c r="BN24" s="2">
        <f t="shared" si="9"/>
        <v>50.552989121245837</v>
      </c>
      <c r="BO24" s="2">
        <f t="shared" si="9"/>
        <v>50.243402669988058</v>
      </c>
      <c r="BP24" s="2">
        <f t="shared" si="9"/>
        <v>53.804022230158708</v>
      </c>
      <c r="BQ24" s="2">
        <f t="shared" si="9"/>
        <v>34.493561950946955</v>
      </c>
      <c r="BR24" s="2">
        <f t="shared" si="9"/>
        <v>25.878813574568472</v>
      </c>
      <c r="BS24" s="2">
        <f t="shared" si="9"/>
        <v>8.6070895545479207</v>
      </c>
      <c r="BT24" s="2">
        <f t="shared" si="6"/>
        <v>7.9984153433656608</v>
      </c>
      <c r="BU24" s="2">
        <f t="shared" si="6"/>
        <v>7.9818570538945384</v>
      </c>
      <c r="BV24" s="2">
        <f t="shared" si="6"/>
        <v>7.8312329768992441</v>
      </c>
      <c r="BW24" s="2">
        <f t="shared" si="6"/>
        <v>7.637186799213171</v>
      </c>
      <c r="BX24" s="2">
        <f t="shared" si="6"/>
        <v>8.2918565342093977</v>
      </c>
      <c r="BY24" s="2">
        <f t="shared" si="6"/>
        <v>8.2311712123329936</v>
      </c>
      <c r="BZ24" s="2">
        <f t="shared" si="6"/>
        <v>14.3905981262607</v>
      </c>
      <c r="CA24" s="2">
        <f t="shared" si="6"/>
        <v>13.947754645785762</v>
      </c>
      <c r="CB24" s="2">
        <f t="shared" si="6"/>
        <v>15.044313794039612</v>
      </c>
      <c r="CC24" s="2">
        <f t="shared" si="6"/>
        <v>13.937709679401459</v>
      </c>
      <c r="CD24" s="2">
        <f t="shared" si="6"/>
        <v>15.099668726435228</v>
      </c>
      <c r="CE24" s="2">
        <f t="shared" si="6"/>
        <v>6.3096757962893673</v>
      </c>
      <c r="CF24" s="2">
        <f t="shared" si="6"/>
        <v>6.3096757962893673</v>
      </c>
      <c r="CG24" s="2">
        <f t="shared" si="6"/>
        <v>6.3096757962893673</v>
      </c>
      <c r="CH24" s="2">
        <f t="shared" si="6"/>
        <v>6.3096757962893673</v>
      </c>
      <c r="CI24" s="2">
        <f t="shared" si="11"/>
        <v>6.4536184589823655</v>
      </c>
      <c r="CJ24" s="2">
        <f t="shared" si="11"/>
        <v>8.1717032038606803</v>
      </c>
      <c r="CK24" s="2">
        <f t="shared" si="11"/>
        <v>8.7733124968007274</v>
      </c>
      <c r="CL24" s="2">
        <f t="shared" si="11"/>
        <v>9.7326104316791966</v>
      </c>
      <c r="CM24" s="2">
        <f t="shared" si="11"/>
        <v>74.994026560763558</v>
      </c>
      <c r="CN24" s="2">
        <f t="shared" si="11"/>
        <v>68.530658228674184</v>
      </c>
      <c r="CO24" s="2">
        <f t="shared" si="11"/>
        <v>68.47071543661059</v>
      </c>
      <c r="CP24" s="2">
        <f t="shared" si="11"/>
        <v>66.209918983382124</v>
      </c>
      <c r="CQ24" s="2">
        <f t="shared" si="11"/>
        <v>68.031380944874755</v>
      </c>
      <c r="CR24" s="2">
        <f t="shared" si="11"/>
        <v>67.645689150313785</v>
      </c>
      <c r="CS24" s="2">
        <f t="shared" si="11"/>
        <v>6.5886085730881767</v>
      </c>
      <c r="CT24" s="2">
        <f t="shared" si="11"/>
        <v>8.9370294405220392</v>
      </c>
      <c r="CU24" s="2">
        <f t="shared" si="11"/>
        <v>8.924880043023153</v>
      </c>
      <c r="CV24" s="2">
        <f t="shared" si="11"/>
        <v>9.2156072764792789</v>
      </c>
      <c r="CW24" s="2">
        <f t="shared" si="11"/>
        <v>9.2037995412894666</v>
      </c>
    </row>
    <row r="25" spans="1:101" x14ac:dyDescent="0.3">
      <c r="A25" t="str">
        <f>B25&amp;"_"&amp;COUNTIF($B$6:B25,B25)</f>
        <v>권승훈_6</v>
      </c>
      <c r="B25" s="1" t="s">
        <v>373</v>
      </c>
      <c r="C25" t="s">
        <v>24</v>
      </c>
      <c r="D25" t="s">
        <v>118</v>
      </c>
      <c r="E25">
        <f ca="1">IF(OFFSET($H$6,ROW($B20)-1,MATCH($C$2,$H$2:$CW$2,0)-1)=0,0,_xlfn.RANK.AVG(OFFSET($H$6,ROW($B20)-1,MATCH($C$2,$H$2:$CW$2,0)-1),OFFSET($H$6:$H$99,0,MATCH($C$2,$H$2:$CW$2,0)-1),1))</f>
        <v>33</v>
      </c>
      <c r="F25" t="s">
        <v>209</v>
      </c>
      <c r="G25" t="s">
        <v>300</v>
      </c>
      <c r="H25" s="2">
        <f t="shared" si="4"/>
        <v>52.345469924391786</v>
      </c>
      <c r="I25" s="2">
        <f t="shared" si="4"/>
        <v>55.669546244443175</v>
      </c>
      <c r="J25" s="2">
        <f t="shared" si="4"/>
        <v>57.152838789278135</v>
      </c>
      <c r="K25" s="2">
        <f t="shared" si="4"/>
        <v>57.092609429083168</v>
      </c>
      <c r="L25" s="2">
        <f t="shared" si="4"/>
        <v>39.514650329184853</v>
      </c>
      <c r="M25" s="2">
        <f t="shared" si="4"/>
        <v>38.630994489658598</v>
      </c>
      <c r="N25" s="2">
        <f t="shared" si="4"/>
        <v>37.936068400570036</v>
      </c>
      <c r="O25" s="2">
        <f t="shared" si="4"/>
        <v>13.408798538583923</v>
      </c>
      <c r="P25" s="2">
        <f t="shared" si="4"/>
        <v>9.0150304032401944</v>
      </c>
      <c r="Q25" s="2">
        <f t="shared" si="4"/>
        <v>8.3850195493452677</v>
      </c>
      <c r="R25" s="2">
        <f t="shared" si="4"/>
        <v>2.6386011917783536</v>
      </c>
      <c r="S25" s="2">
        <f t="shared" si="4"/>
        <v>2.5182356797259473</v>
      </c>
      <c r="T25" s="2">
        <f t="shared" si="4"/>
        <v>3.0918654217909172</v>
      </c>
      <c r="U25" s="2">
        <f t="shared" si="4"/>
        <v>3.3758572028060767</v>
      </c>
      <c r="V25" s="2">
        <f t="shared" si="4"/>
        <v>47.792997646065785</v>
      </c>
      <c r="W25" s="2">
        <f t="shared" si="4"/>
        <v>47.459182859580473</v>
      </c>
      <c r="X25" s="2">
        <f t="shared" si="7"/>
        <v>47.040526185621964</v>
      </c>
      <c r="Y25" s="2">
        <f t="shared" si="7"/>
        <v>46.933384302102148</v>
      </c>
      <c r="Z25" s="2">
        <f t="shared" si="7"/>
        <v>7.2697571873891711</v>
      </c>
      <c r="AA25" s="2">
        <f t="shared" si="7"/>
        <v>0</v>
      </c>
      <c r="AB25" s="2">
        <f t="shared" si="7"/>
        <v>1.5826161659790392</v>
      </c>
      <c r="AC25" s="2">
        <f t="shared" si="7"/>
        <v>1.7815182219475738</v>
      </c>
      <c r="AD25" s="2">
        <f t="shared" si="7"/>
        <v>2.0124128553651031</v>
      </c>
      <c r="AE25" s="2">
        <f t="shared" si="7"/>
        <v>2.1433938447104266</v>
      </c>
      <c r="AF25" s="2">
        <f t="shared" si="7"/>
        <v>2.8844723273287034</v>
      </c>
      <c r="AG25" s="2">
        <f t="shared" si="7"/>
        <v>2.8023261490642608</v>
      </c>
      <c r="AH25" s="2">
        <f t="shared" si="7"/>
        <v>3.417056262232169</v>
      </c>
      <c r="AI25" s="2">
        <f t="shared" si="7"/>
        <v>5.0745727480781442</v>
      </c>
      <c r="AJ25" s="2">
        <f t="shared" si="7"/>
        <v>73.541684481320914</v>
      </c>
      <c r="AK25" s="2">
        <f t="shared" si="7"/>
        <v>60.309192496030477</v>
      </c>
      <c r="AL25" s="2">
        <f t="shared" si="7"/>
        <v>53.74096022179544</v>
      </c>
      <c r="AM25" s="2">
        <f t="shared" si="7"/>
        <v>53.782214609465179</v>
      </c>
      <c r="AN25" s="2">
        <f t="shared" si="8"/>
        <v>53.50387083706056</v>
      </c>
      <c r="AO25" s="2">
        <f t="shared" si="8"/>
        <v>52.85585935224421</v>
      </c>
      <c r="AP25" s="2">
        <f t="shared" si="8"/>
        <v>4.043440620214886</v>
      </c>
      <c r="AQ25" s="2">
        <f t="shared" si="8"/>
        <v>1.1877902579918886</v>
      </c>
      <c r="AR25" s="2">
        <f t="shared" si="8"/>
        <v>3.0206672465187099</v>
      </c>
      <c r="AS25" s="2">
        <f t="shared" si="8"/>
        <v>1.9107187433072457</v>
      </c>
      <c r="AT25" s="2">
        <f t="shared" si="8"/>
        <v>2.1643602224395333</v>
      </c>
      <c r="AU25" s="2">
        <f t="shared" si="8"/>
        <v>2.8520973181595473</v>
      </c>
      <c r="AV25" s="2">
        <f t="shared" si="8"/>
        <v>4.1126583958881353</v>
      </c>
      <c r="AW25" s="2">
        <f t="shared" si="8"/>
        <v>4.5580467377374889</v>
      </c>
      <c r="AX25" s="2">
        <f t="shared" si="8"/>
        <v>69.462686839115648</v>
      </c>
      <c r="AY25" s="2">
        <f t="shared" si="8"/>
        <v>67.669065421096661</v>
      </c>
      <c r="AZ25" s="2">
        <f t="shared" si="8"/>
        <v>60.518145537023777</v>
      </c>
      <c r="BA25" s="2">
        <f t="shared" si="8"/>
        <v>54.666370494814984</v>
      </c>
      <c r="BB25" s="2">
        <f t="shared" si="8"/>
        <v>41.100427508442515</v>
      </c>
      <c r="BC25" s="2">
        <f t="shared" si="8"/>
        <v>41.031044958568053</v>
      </c>
      <c r="BD25" s="2">
        <f t="shared" si="9"/>
        <v>40.367287921121523</v>
      </c>
      <c r="BE25" s="2">
        <f t="shared" si="9"/>
        <v>45.454725209936058</v>
      </c>
      <c r="BF25" s="2">
        <f t="shared" si="9"/>
        <v>49.813451985428891</v>
      </c>
      <c r="BG25" s="2">
        <f t="shared" si="9"/>
        <v>1.2251979456466642</v>
      </c>
      <c r="BH25" s="2">
        <f t="shared" si="9"/>
        <v>2.3928789584343759</v>
      </c>
      <c r="BI25" s="2">
        <f t="shared" si="9"/>
        <v>3.3795519957901812</v>
      </c>
      <c r="BJ25" s="2">
        <f t="shared" si="9"/>
        <v>4.6661684373989321</v>
      </c>
      <c r="BK25" s="2">
        <f t="shared" si="9"/>
        <v>56.422389482575767</v>
      </c>
      <c r="BL25" s="2">
        <f t="shared" si="9"/>
        <v>56.946182957701552</v>
      </c>
      <c r="BM25" s="2">
        <f t="shared" si="9"/>
        <v>63.049314885505609</v>
      </c>
      <c r="BN25" s="2">
        <f t="shared" si="9"/>
        <v>56.862421157256406</v>
      </c>
      <c r="BO25" s="2">
        <f t="shared" si="9"/>
        <v>56.532409348432623</v>
      </c>
      <c r="BP25" s="2">
        <f t="shared" si="9"/>
        <v>60.39199726191346</v>
      </c>
      <c r="BQ25" s="2">
        <f t="shared" si="9"/>
        <v>39.225330165883683</v>
      </c>
      <c r="BR25" s="2">
        <f t="shared" si="9"/>
        <v>31.462185463045564</v>
      </c>
      <c r="BS25" s="2">
        <f t="shared" si="9"/>
        <v>1.8211010802079906</v>
      </c>
      <c r="BT25" s="2">
        <f t="shared" si="6"/>
        <v>1.8707743160743986</v>
      </c>
      <c r="BU25" s="2">
        <f t="shared" si="6"/>
        <v>2.5001786559207959</v>
      </c>
      <c r="BV25" s="2">
        <f t="shared" si="6"/>
        <v>2.7322629066892019</v>
      </c>
      <c r="BW25" s="2">
        <f t="shared" si="6"/>
        <v>3.071294996071841</v>
      </c>
      <c r="BX25" s="2">
        <f t="shared" si="6"/>
        <v>3.0925681424643718</v>
      </c>
      <c r="BY25" s="2">
        <f t="shared" si="6"/>
        <v>3.1849285768295692</v>
      </c>
      <c r="BZ25" s="2">
        <f t="shared" si="6"/>
        <v>9.0732548694894355</v>
      </c>
      <c r="CA25" s="2">
        <f t="shared" si="6"/>
        <v>8.6533466214490566</v>
      </c>
      <c r="CB25" s="2">
        <f t="shared" si="6"/>
        <v>9.4604893304577331</v>
      </c>
      <c r="CC25" s="2">
        <f t="shared" si="6"/>
        <v>8.4493995261278219</v>
      </c>
      <c r="CD25" s="2">
        <f t="shared" si="6"/>
        <v>9.3264600246921319</v>
      </c>
      <c r="CE25" s="2">
        <f t="shared" si="6"/>
        <v>1.0144753657671581</v>
      </c>
      <c r="CF25" s="2">
        <f t="shared" si="6"/>
        <v>1.0144753657671581</v>
      </c>
      <c r="CG25" s="2">
        <f t="shared" si="6"/>
        <v>1.0144753657671581</v>
      </c>
      <c r="CH25" s="2">
        <f t="shared" si="6"/>
        <v>1.0144753657671581</v>
      </c>
      <c r="CI25" s="2">
        <f t="shared" si="11"/>
        <v>0.91098299892032286</v>
      </c>
      <c r="CJ25" s="2">
        <f t="shared" si="11"/>
        <v>3.685735955494482</v>
      </c>
      <c r="CK25" s="2">
        <f t="shared" si="11"/>
        <v>3.7791666894360452</v>
      </c>
      <c r="CL25" s="2">
        <f t="shared" si="11"/>
        <v>4.2439230731537023</v>
      </c>
      <c r="CM25" s="2">
        <f t="shared" si="11"/>
        <v>74.634070834029998</v>
      </c>
      <c r="CN25" s="2">
        <f t="shared" si="11"/>
        <v>67.83933204270312</v>
      </c>
      <c r="CO25" s="2">
        <f t="shared" si="11"/>
        <v>67.719740630269243</v>
      </c>
      <c r="CP25" s="2">
        <f t="shared" si="11"/>
        <v>64.96555063779924</v>
      </c>
      <c r="CQ25" s="2">
        <f t="shared" si="11"/>
        <v>65.728721150898352</v>
      </c>
      <c r="CR25" s="2">
        <f t="shared" si="11"/>
        <v>65.271014382163926</v>
      </c>
      <c r="CS25" s="2">
        <f t="shared" si="11"/>
        <v>1.6219932134853667</v>
      </c>
      <c r="CT25" s="2">
        <f t="shared" si="11"/>
        <v>2.2132027676895594</v>
      </c>
      <c r="CU25" s="2">
        <f t="shared" si="11"/>
        <v>2.5641654356757266</v>
      </c>
      <c r="CV25" s="2">
        <f t="shared" si="11"/>
        <v>3.8298384870521485</v>
      </c>
      <c r="CW25" s="2">
        <f t="shared" si="11"/>
        <v>3.9478442825548044</v>
      </c>
    </row>
    <row r="26" spans="1:101" x14ac:dyDescent="0.3">
      <c r="A26" t="str">
        <f>B26&amp;"_"&amp;COUNTIF($B$6:B26,B26)</f>
        <v>권승훈_7</v>
      </c>
      <c r="B26" s="1" t="s">
        <v>373</v>
      </c>
      <c r="C26" t="s">
        <v>20</v>
      </c>
      <c r="D26" t="s">
        <v>114</v>
      </c>
      <c r="E26">
        <f ca="1">IF(OFFSET($H$6,ROW($B21)-1,MATCH($C$2,$H$2:$CW$2,0)-1)=0,0,_xlfn.RANK.AVG(OFFSET($H$6,ROW($B21)-1,MATCH($C$2,$H$2:$CW$2,0)-1),OFFSET($H$6:$H$99,0,MATCH($C$2,$H$2:$CW$2,0)-1),1))</f>
        <v>35</v>
      </c>
      <c r="F26" t="s">
        <v>205</v>
      </c>
      <c r="G26" t="s">
        <v>296</v>
      </c>
      <c r="H26" s="2">
        <f t="shared" si="4"/>
        <v>52.810543838690833</v>
      </c>
      <c r="I26" s="2">
        <f t="shared" si="4"/>
        <v>55.920808479708221</v>
      </c>
      <c r="J26" s="2">
        <f t="shared" si="4"/>
        <v>57.331082685469021</v>
      </c>
      <c r="K26" s="2">
        <f t="shared" si="4"/>
        <v>57.216268594902019</v>
      </c>
      <c r="L26" s="2">
        <f t="shared" si="4"/>
        <v>40.166350482655233</v>
      </c>
      <c r="M26" s="2">
        <f t="shared" si="4"/>
        <v>39.273848300161752</v>
      </c>
      <c r="N26" s="2">
        <f t="shared" si="4"/>
        <v>38.146368059493213</v>
      </c>
      <c r="O26" s="2">
        <f t="shared" si="4"/>
        <v>14.967238052290508</v>
      </c>
      <c r="P26" s="2">
        <f t="shared" si="4"/>
        <v>10.524711077696042</v>
      </c>
      <c r="Q26" s="2">
        <f t="shared" si="4"/>
        <v>9.8818234741377182</v>
      </c>
      <c r="R26" s="2">
        <f t="shared" si="4"/>
        <v>1.9369529219627242</v>
      </c>
      <c r="S26" s="2">
        <f t="shared" si="4"/>
        <v>1.8019773650088686</v>
      </c>
      <c r="T26" s="2">
        <f t="shared" si="4"/>
        <v>1.7407702233578735</v>
      </c>
      <c r="U26" s="2">
        <f t="shared" si="4"/>
        <v>2.3356837279314209</v>
      </c>
      <c r="V26" s="2">
        <f t="shared" si="4"/>
        <v>49.060531582714297</v>
      </c>
      <c r="W26" s="2">
        <f t="shared" si="4"/>
        <v>48.732911056604692</v>
      </c>
      <c r="X26" s="2">
        <f t="shared" si="7"/>
        <v>48.310284466475217</v>
      </c>
      <c r="Y26" s="2">
        <f t="shared" si="7"/>
        <v>48.187754385892852</v>
      </c>
      <c r="Z26" s="2">
        <f t="shared" si="7"/>
        <v>6.83143745174198</v>
      </c>
      <c r="AA26" s="2">
        <f t="shared" si="7"/>
        <v>1.5826161659790392</v>
      </c>
      <c r="AB26" s="2">
        <f t="shared" si="7"/>
        <v>0</v>
      </c>
      <c r="AC26" s="2">
        <f t="shared" si="7"/>
        <v>0.26624119818762071</v>
      </c>
      <c r="AD26" s="2">
        <f t="shared" si="7"/>
        <v>1.9944143499778488</v>
      </c>
      <c r="AE26" s="2">
        <f t="shared" si="7"/>
        <v>1.2148618162243952</v>
      </c>
      <c r="AF26" s="2">
        <f t="shared" si="7"/>
        <v>1.3465255097056632</v>
      </c>
      <c r="AG26" s="2">
        <f t="shared" si="7"/>
        <v>1.9963669385241747</v>
      </c>
      <c r="AH26" s="2">
        <f t="shared" si="7"/>
        <v>2.6415248352187692</v>
      </c>
      <c r="AI26" s="2">
        <f t="shared" si="7"/>
        <v>3.7286029899054678</v>
      </c>
      <c r="AJ26" s="2">
        <f t="shared" si="7"/>
        <v>74.686901282740806</v>
      </c>
      <c r="AK26" s="2">
        <f t="shared" si="7"/>
        <v>61.396173507443699</v>
      </c>
      <c r="AL26" s="2">
        <f t="shared" si="7"/>
        <v>54.744736097965543</v>
      </c>
      <c r="AM26" s="2">
        <f t="shared" si="7"/>
        <v>54.773381343521315</v>
      </c>
      <c r="AN26" s="2">
        <f t="shared" si="8"/>
        <v>54.497946554148726</v>
      </c>
      <c r="AO26" s="2">
        <f t="shared" si="8"/>
        <v>53.887963013566456</v>
      </c>
      <c r="AP26" s="2">
        <f t="shared" si="8"/>
        <v>3.2829747937752636</v>
      </c>
      <c r="AQ26" s="2">
        <f t="shared" si="8"/>
        <v>1.0676196748786797</v>
      </c>
      <c r="AR26" s="2">
        <f t="shared" si="8"/>
        <v>2.2711202776494397</v>
      </c>
      <c r="AS26" s="2">
        <f t="shared" si="8"/>
        <v>1.6002588763175072</v>
      </c>
      <c r="AT26" s="2">
        <f t="shared" si="8"/>
        <v>0.63199428994278328</v>
      </c>
      <c r="AU26" s="2">
        <f t="shared" si="8"/>
        <v>1.6916419007155892</v>
      </c>
      <c r="AV26" s="2">
        <f t="shared" si="8"/>
        <v>2.725373685151153</v>
      </c>
      <c r="AW26" s="2">
        <f t="shared" si="8"/>
        <v>3.1084018172754395</v>
      </c>
      <c r="AX26" s="2">
        <f t="shared" si="8"/>
        <v>70.761392808746137</v>
      </c>
      <c r="AY26" s="2">
        <f t="shared" si="8"/>
        <v>68.900401318140808</v>
      </c>
      <c r="AZ26" s="2">
        <f t="shared" si="8"/>
        <v>61.821467795050417</v>
      </c>
      <c r="BA26" s="2">
        <f t="shared" si="8"/>
        <v>55.937928073676723</v>
      </c>
      <c r="BB26" s="2">
        <f t="shared" si="8"/>
        <v>42.625300960999596</v>
      </c>
      <c r="BC26" s="2">
        <f t="shared" si="8"/>
        <v>42.565175136526086</v>
      </c>
      <c r="BD26" s="2">
        <f t="shared" si="9"/>
        <v>41.901006197809544</v>
      </c>
      <c r="BE26" s="2">
        <f t="shared" si="9"/>
        <v>47.030543008480201</v>
      </c>
      <c r="BF26" s="2">
        <f t="shared" si="9"/>
        <v>51.342535321763677</v>
      </c>
      <c r="BG26" s="2">
        <f t="shared" si="9"/>
        <v>0.44692311826850806</v>
      </c>
      <c r="BH26" s="2">
        <f t="shared" si="9"/>
        <v>1.856053739873363</v>
      </c>
      <c r="BI26" s="2">
        <f t="shared" si="9"/>
        <v>2.7395831009124998</v>
      </c>
      <c r="BJ26" s="2">
        <f t="shared" si="9"/>
        <v>3.1857005602675708</v>
      </c>
      <c r="BK26" s="2">
        <f t="shared" si="9"/>
        <v>56.656646661691774</v>
      </c>
      <c r="BL26" s="2">
        <f t="shared" si="9"/>
        <v>57.161273067286622</v>
      </c>
      <c r="BM26" s="2">
        <f t="shared" si="9"/>
        <v>63.107521940504718</v>
      </c>
      <c r="BN26" s="2">
        <f t="shared" si="9"/>
        <v>57.042302778985054</v>
      </c>
      <c r="BO26" s="2">
        <f t="shared" si="9"/>
        <v>56.720439163698849</v>
      </c>
      <c r="BP26" s="2">
        <f t="shared" si="9"/>
        <v>60.44959644093607</v>
      </c>
      <c r="BQ26" s="2">
        <f t="shared" si="9"/>
        <v>39.871613444106977</v>
      </c>
      <c r="BR26" s="2">
        <f t="shared" si="9"/>
        <v>31.860740597792123</v>
      </c>
      <c r="BS26" s="2">
        <f t="shared" si="9"/>
        <v>1.8338567654431408</v>
      </c>
      <c r="BT26" s="2">
        <f t="shared" si="6"/>
        <v>1.1694272560672074</v>
      </c>
      <c r="BU26" s="2">
        <f t="shared" si="6"/>
        <v>1.3657527537298395</v>
      </c>
      <c r="BV26" s="2">
        <f t="shared" si="6"/>
        <v>1.4308477724838613</v>
      </c>
      <c r="BW26" s="2">
        <f t="shared" si="6"/>
        <v>1.6265413421958173</v>
      </c>
      <c r="BX26" s="2">
        <f t="shared" si="6"/>
        <v>1.9015159086260949</v>
      </c>
      <c r="BY26" s="2">
        <f t="shared" si="6"/>
        <v>1.93742804564626</v>
      </c>
      <c r="BZ26" s="2">
        <f t="shared" si="6"/>
        <v>10.631717141259822</v>
      </c>
      <c r="CA26" s="2">
        <f t="shared" si="6"/>
        <v>10.216029603067911</v>
      </c>
      <c r="CB26" s="2">
        <f t="shared" si="6"/>
        <v>10.993985234608266</v>
      </c>
      <c r="CC26" s="2">
        <f t="shared" si="6"/>
        <v>10.000014268554191</v>
      </c>
      <c r="CD26" s="2">
        <f t="shared" si="6"/>
        <v>10.83983439296898</v>
      </c>
      <c r="CE26" s="2">
        <f t="shared" si="6"/>
        <v>1.2179085815304072</v>
      </c>
      <c r="CF26" s="2">
        <f t="shared" si="6"/>
        <v>1.2179085815304072</v>
      </c>
      <c r="CG26" s="2">
        <f t="shared" si="6"/>
        <v>1.2179085815304072</v>
      </c>
      <c r="CH26" s="2">
        <f t="shared" si="6"/>
        <v>1.2179085815304072</v>
      </c>
      <c r="CI26" s="2">
        <f t="shared" si="11"/>
        <v>1.1085043847505309</v>
      </c>
      <c r="CJ26" s="2">
        <f t="shared" si="11"/>
        <v>2.3053172719732555</v>
      </c>
      <c r="CK26" s="2">
        <f t="shared" si="11"/>
        <v>2.5879125847705051</v>
      </c>
      <c r="CL26" s="2">
        <f t="shared" si="11"/>
        <v>3.3173875964915647</v>
      </c>
      <c r="CM26" s="2">
        <f t="shared" si="11"/>
        <v>76.102505673963535</v>
      </c>
      <c r="CN26" s="2">
        <f t="shared" si="11"/>
        <v>69.330740301591604</v>
      </c>
      <c r="CO26" s="2">
        <f t="shared" si="11"/>
        <v>69.21540186202391</v>
      </c>
      <c r="CP26" s="2">
        <f t="shared" si="11"/>
        <v>66.492202148843035</v>
      </c>
      <c r="CQ26" s="2">
        <f t="shared" si="11"/>
        <v>67.30081098598194</v>
      </c>
      <c r="CR26" s="2">
        <f t="shared" si="11"/>
        <v>66.844879142851738</v>
      </c>
      <c r="CS26" s="2">
        <f t="shared" si="11"/>
        <v>0.24372329894469758</v>
      </c>
      <c r="CT26" s="2">
        <f t="shared" si="11"/>
        <v>2.1236702571134085</v>
      </c>
      <c r="CU26" s="2">
        <f t="shared" si="11"/>
        <v>2.1044492823087966</v>
      </c>
      <c r="CV26" s="2">
        <f t="shared" si="11"/>
        <v>2.817836308684206</v>
      </c>
      <c r="CW26" s="2">
        <f t="shared" si="11"/>
        <v>2.8863323695961625</v>
      </c>
    </row>
    <row r="27" spans="1:101" x14ac:dyDescent="0.3">
      <c r="A27" t="str">
        <f>B27&amp;"_"&amp;COUNTIF($B$6:B27,B27)</f>
        <v>권승훈_8</v>
      </c>
      <c r="B27" s="1" t="s">
        <v>373</v>
      </c>
      <c r="C27" t="s">
        <v>22</v>
      </c>
      <c r="D27" t="s">
        <v>116</v>
      </c>
      <c r="E27">
        <f ca="1">IF(OFFSET($H$6,ROW($B22)-1,MATCH($C$2,$H$2:$CW$2,0)-1)=0,0,_xlfn.RANK.AVG(OFFSET($H$6,ROW($B22)-1,MATCH($C$2,$H$2:$CW$2,0)-1),OFFSET($H$6:$H$99,0,MATCH($C$2,$H$2:$CW$2,0)-1),1))</f>
        <v>37</v>
      </c>
      <c r="F27" t="s">
        <v>207</v>
      </c>
      <c r="G27" t="s">
        <v>298</v>
      </c>
      <c r="H27" s="2">
        <f t="shared" si="4"/>
        <v>53.047238146463464</v>
      </c>
      <c r="I27" s="2">
        <f t="shared" si="4"/>
        <v>56.138333468806799</v>
      </c>
      <c r="J27" s="2">
        <f t="shared" si="4"/>
        <v>57.541190681551313</v>
      </c>
      <c r="K27" s="2">
        <f t="shared" si="4"/>
        <v>57.42060873240937</v>
      </c>
      <c r="L27" s="2">
        <f t="shared" si="4"/>
        <v>40.416831172747287</v>
      </c>
      <c r="M27" s="2">
        <f t="shared" si="4"/>
        <v>39.523817776936063</v>
      </c>
      <c r="N27" s="2">
        <f t="shared" si="4"/>
        <v>38.360957797338649</v>
      </c>
      <c r="O27" s="2">
        <f t="shared" si="4"/>
        <v>15.124301318889332</v>
      </c>
      <c r="P27" s="2">
        <f t="shared" si="4"/>
        <v>10.656764418519572</v>
      </c>
      <c r="Q27" s="2">
        <f t="shared" si="4"/>
        <v>10.008866171901385</v>
      </c>
      <c r="R27" s="2">
        <f t="shared" si="4"/>
        <v>2.1118623006135189</v>
      </c>
      <c r="S27" s="2">
        <f t="shared" si="4"/>
        <v>1.6048096272005521</v>
      </c>
      <c r="T27" s="2">
        <f t="shared" si="4"/>
        <v>1.4746667061088945</v>
      </c>
      <c r="U27" s="2">
        <f t="shared" si="4"/>
        <v>2.0833501092404534</v>
      </c>
      <c r="V27" s="2">
        <f t="shared" si="4"/>
        <v>49.323831968432749</v>
      </c>
      <c r="W27" s="2">
        <f t="shared" si="4"/>
        <v>48.99594834696029</v>
      </c>
      <c r="X27" s="2">
        <f t="shared" si="7"/>
        <v>48.573487016532937</v>
      </c>
      <c r="Y27" s="2">
        <f t="shared" si="7"/>
        <v>48.451559111925768</v>
      </c>
      <c r="Z27" s="2">
        <f t="shared" si="7"/>
        <v>6.9874928572616763</v>
      </c>
      <c r="AA27" s="2">
        <f t="shared" si="7"/>
        <v>1.7815182219475738</v>
      </c>
      <c r="AB27" s="2">
        <f t="shared" si="7"/>
        <v>0.26624119818762071</v>
      </c>
      <c r="AC27" s="2">
        <f t="shared" si="7"/>
        <v>0</v>
      </c>
      <c r="AD27" s="2">
        <f t="shared" si="7"/>
        <v>1.910206662256849</v>
      </c>
      <c r="AE27" s="2">
        <f t="shared" si="7"/>
        <v>1.0117954835123339</v>
      </c>
      <c r="AF27" s="2">
        <f t="shared" si="7"/>
        <v>1.1101574841494428</v>
      </c>
      <c r="AG27" s="2">
        <f t="shared" si="7"/>
        <v>1.7783516927923302</v>
      </c>
      <c r="AH27" s="2">
        <f t="shared" si="7"/>
        <v>2.4146629195680949</v>
      </c>
      <c r="AI27" s="2">
        <f t="shared" si="7"/>
        <v>3.4645732212243598</v>
      </c>
      <c r="AJ27" s="2">
        <f t="shared" si="7"/>
        <v>74.953045694250477</v>
      </c>
      <c r="AK27" s="2">
        <f t="shared" si="7"/>
        <v>61.662345536536158</v>
      </c>
      <c r="AL27" s="2">
        <f t="shared" si="7"/>
        <v>55.009878614438577</v>
      </c>
      <c r="AM27" s="2">
        <f t="shared" si="7"/>
        <v>55.03826494502129</v>
      </c>
      <c r="AN27" s="2">
        <f t="shared" si="8"/>
        <v>54.762893613525826</v>
      </c>
      <c r="AO27" s="2">
        <f t="shared" si="8"/>
        <v>54.153596194437441</v>
      </c>
      <c r="AP27" s="2">
        <f t="shared" si="8"/>
        <v>3.4145140270267227</v>
      </c>
      <c r="AQ27" s="2">
        <f t="shared" si="8"/>
        <v>1.333379290979738</v>
      </c>
      <c r="AR27" s="2">
        <f t="shared" si="8"/>
        <v>2.4265675761695946</v>
      </c>
      <c r="AS27" s="2">
        <f t="shared" si="8"/>
        <v>1.4914436352665823</v>
      </c>
      <c r="AT27" s="2">
        <f t="shared" si="8"/>
        <v>0.38679408661811143</v>
      </c>
      <c r="AU27" s="2">
        <f t="shared" si="8"/>
        <v>1.4348853115261604</v>
      </c>
      <c r="AV27" s="2">
        <f t="shared" si="8"/>
        <v>2.4626058652755676</v>
      </c>
      <c r="AW27" s="2">
        <f t="shared" si="8"/>
        <v>2.8531650912655468</v>
      </c>
      <c r="AX27" s="2">
        <f t="shared" si="8"/>
        <v>71.023370930486323</v>
      </c>
      <c r="AY27" s="2">
        <f t="shared" si="8"/>
        <v>69.165056418890003</v>
      </c>
      <c r="AZ27" s="2">
        <f t="shared" si="8"/>
        <v>62.083159360953921</v>
      </c>
      <c r="BA27" s="2">
        <f t="shared" si="8"/>
        <v>56.201106889249317</v>
      </c>
      <c r="BB27" s="2">
        <f t="shared" si="8"/>
        <v>42.857146039568711</v>
      </c>
      <c r="BC27" s="2">
        <f t="shared" si="8"/>
        <v>42.794041096558139</v>
      </c>
      <c r="BD27" s="2">
        <f t="shared" si="9"/>
        <v>42.130006267159366</v>
      </c>
      <c r="BE27" s="2">
        <f t="shared" si="9"/>
        <v>47.202136844392875</v>
      </c>
      <c r="BF27" s="2">
        <f t="shared" si="9"/>
        <v>51.478221525703042</v>
      </c>
      <c r="BG27" s="2">
        <f t="shared" si="9"/>
        <v>0.57114534950094131</v>
      </c>
      <c r="BH27" s="2">
        <f t="shared" si="9"/>
        <v>1.6872990851928009</v>
      </c>
      <c r="BI27" s="2">
        <f t="shared" si="9"/>
        <v>2.5286223240808727</v>
      </c>
      <c r="BJ27" s="2">
        <f t="shared" si="9"/>
        <v>2.9361076333126639</v>
      </c>
      <c r="BK27" s="2">
        <f t="shared" si="9"/>
        <v>56.872465175730156</v>
      </c>
      <c r="BL27" s="2">
        <f t="shared" si="9"/>
        <v>57.375153969101618</v>
      </c>
      <c r="BM27" s="2">
        <f t="shared" si="9"/>
        <v>63.304379270564269</v>
      </c>
      <c r="BN27" s="2">
        <f t="shared" si="9"/>
        <v>57.252592916830181</v>
      </c>
      <c r="BO27" s="2">
        <f t="shared" si="9"/>
        <v>56.931584056001995</v>
      </c>
      <c r="BP27" s="2">
        <f t="shared" si="9"/>
        <v>60.646494824753418</v>
      </c>
      <c r="BQ27" s="2">
        <f t="shared" si="9"/>
        <v>40.12177042196609</v>
      </c>
      <c r="BR27" s="2">
        <f t="shared" si="9"/>
        <v>32.09327685464369</v>
      </c>
      <c r="BS27" s="2">
        <f t="shared" si="9"/>
        <v>1.766595041105522</v>
      </c>
      <c r="BT27" s="2">
        <f t="shared" si="6"/>
        <v>1.0230270007147497</v>
      </c>
      <c r="BU27" s="2">
        <f t="shared" si="6"/>
        <v>1.1181970437094664</v>
      </c>
      <c r="BV27" s="2">
        <f t="shared" si="6"/>
        <v>1.165948241397381</v>
      </c>
      <c r="BW27" s="2">
        <f t="shared" si="6"/>
        <v>1.3661992602415947</v>
      </c>
      <c r="BX27" s="2">
        <f t="shared" si="6"/>
        <v>1.6402830826446355</v>
      </c>
      <c r="BY27" s="2">
        <f t="shared" si="6"/>
        <v>1.6728273673668059</v>
      </c>
      <c r="BZ27" s="2">
        <f t="shared" si="6"/>
        <v>10.790270620952592</v>
      </c>
      <c r="CA27" s="2">
        <f t="shared" si="6"/>
        <v>10.377907060446885</v>
      </c>
      <c r="CB27" s="2">
        <f t="shared" si="6"/>
        <v>11.13725455083476</v>
      </c>
      <c r="CC27" s="2">
        <f t="shared" si="6"/>
        <v>10.153679713570082</v>
      </c>
      <c r="CD27" s="2">
        <f t="shared" si="6"/>
        <v>10.973328841565252</v>
      </c>
      <c r="CE27" s="2">
        <f t="shared" si="6"/>
        <v>1.4833492362401464</v>
      </c>
      <c r="CF27" s="2">
        <f t="shared" si="6"/>
        <v>1.4833492362401464</v>
      </c>
      <c r="CG27" s="2">
        <f t="shared" si="6"/>
        <v>1.4833492362401464</v>
      </c>
      <c r="CH27" s="2">
        <f t="shared" si="6"/>
        <v>1.4833492362401464</v>
      </c>
      <c r="CI27" s="2">
        <f t="shared" si="11"/>
        <v>1.3710637599239179</v>
      </c>
      <c r="CJ27" s="2">
        <f t="shared" si="11"/>
        <v>2.0412997061616407</v>
      </c>
      <c r="CK27" s="2">
        <f t="shared" si="11"/>
        <v>2.3238184370328749</v>
      </c>
      <c r="CL27" s="2">
        <f t="shared" si="11"/>
        <v>3.0682874230246728</v>
      </c>
      <c r="CM27" s="2">
        <f t="shared" si="11"/>
        <v>76.347474213624821</v>
      </c>
      <c r="CN27" s="2">
        <f t="shared" si="11"/>
        <v>69.571247748449068</v>
      </c>
      <c r="CO27" s="2">
        <f t="shared" si="11"/>
        <v>69.45498479630065</v>
      </c>
      <c r="CP27" s="2">
        <f t="shared" si="11"/>
        <v>66.723664646142666</v>
      </c>
      <c r="CQ27" s="2">
        <f t="shared" si="11"/>
        <v>67.51012807185009</v>
      </c>
      <c r="CR27" s="2">
        <f t="shared" si="11"/>
        <v>67.052531684553287</v>
      </c>
      <c r="CS27" s="2">
        <f t="shared" si="11"/>
        <v>0.46191829452732347</v>
      </c>
      <c r="CT27" s="2">
        <f t="shared" si="11"/>
        <v>2.0193282928672422</v>
      </c>
      <c r="CU27" s="2">
        <f t="shared" si="11"/>
        <v>1.9376067003968007</v>
      </c>
      <c r="CV27" s="2">
        <f t="shared" si="11"/>
        <v>2.5643633715189371</v>
      </c>
      <c r="CW27" s="2">
        <f t="shared" si="11"/>
        <v>2.6286668869372813</v>
      </c>
    </row>
    <row r="28" spans="1:101" x14ac:dyDescent="0.3">
      <c r="A28" t="str">
        <f>B28&amp;"_"&amp;COUNTIF($B$6:B28,B28)</f>
        <v>권승훈_9</v>
      </c>
      <c r="B28" s="1" t="s">
        <v>373</v>
      </c>
      <c r="C28" t="s">
        <v>19</v>
      </c>
      <c r="D28" t="s">
        <v>113</v>
      </c>
      <c r="E28">
        <f ca="1">IF(OFFSET($H$6,ROW($B23)-1,MATCH($C$2,$H$2:$CW$2,0)-1)=0,0,_xlfn.RANK.AVG(OFFSET($H$6,ROW($B23)-1,MATCH($C$2,$H$2:$CW$2,0)-1),OFFSET($H$6:$H$99,0,MATCH($C$2,$H$2:$CW$2,0)-1),1))</f>
        <v>53</v>
      </c>
      <c r="F28" t="s">
        <v>204</v>
      </c>
      <c r="G28" t="s">
        <v>295</v>
      </c>
      <c r="H28" s="2">
        <f t="shared" si="4"/>
        <v>54.340862591590366</v>
      </c>
      <c r="I28" s="2">
        <f t="shared" si="4"/>
        <v>57.61100580965239</v>
      </c>
      <c r="J28" s="2">
        <f t="shared" si="4"/>
        <v>59.068100168960335</v>
      </c>
      <c r="K28" s="2">
        <f t="shared" si="4"/>
        <v>58.985668073576207</v>
      </c>
      <c r="L28" s="2">
        <f t="shared" si="4"/>
        <v>41.526962942627009</v>
      </c>
      <c r="M28" s="2">
        <f t="shared" si="4"/>
        <v>40.643136653320674</v>
      </c>
      <c r="N28" s="2">
        <f t="shared" si="4"/>
        <v>39.860848138694884</v>
      </c>
      <c r="O28" s="2">
        <f t="shared" si="4"/>
        <v>14.008065891089895</v>
      </c>
      <c r="P28" s="2">
        <f t="shared" si="4"/>
        <v>9.4048191659454918</v>
      </c>
      <c r="Q28" s="2">
        <f t="shared" si="4"/>
        <v>8.732465087476168</v>
      </c>
      <c r="R28" s="2">
        <f t="shared" si="4"/>
        <v>3.8928550298005797</v>
      </c>
      <c r="S28" s="2">
        <f t="shared" si="4"/>
        <v>0.95604361767751067</v>
      </c>
      <c r="T28" s="2">
        <f t="shared" si="4"/>
        <v>2.1415517599205258</v>
      </c>
      <c r="U28" s="2">
        <f t="shared" si="4"/>
        <v>1.868091391901654</v>
      </c>
      <c r="V28" s="2">
        <f t="shared" si="4"/>
        <v>49.566120465094386</v>
      </c>
      <c r="W28" s="2">
        <f t="shared" si="4"/>
        <v>49.226181187196502</v>
      </c>
      <c r="X28" s="2">
        <f t="shared" si="7"/>
        <v>48.811711745389879</v>
      </c>
      <c r="Y28" s="2">
        <f t="shared" si="7"/>
        <v>48.719697399812574</v>
      </c>
      <c r="Z28" s="2">
        <f t="shared" si="7"/>
        <v>8.786946693869421</v>
      </c>
      <c r="AA28" s="2">
        <f t="shared" si="7"/>
        <v>2.0124128553651031</v>
      </c>
      <c r="AB28" s="2">
        <f t="shared" si="7"/>
        <v>1.9944143499778488</v>
      </c>
      <c r="AC28" s="2">
        <f t="shared" si="7"/>
        <v>1.910206662256849</v>
      </c>
      <c r="AD28" s="2">
        <f t="shared" si="7"/>
        <v>0</v>
      </c>
      <c r="AE28" s="2">
        <f t="shared" si="7"/>
        <v>1.156360289904256</v>
      </c>
      <c r="AF28" s="2">
        <f t="shared" si="7"/>
        <v>2.4557638388761349</v>
      </c>
      <c r="AG28" s="2">
        <f t="shared" si="7"/>
        <v>1.2040437002554896</v>
      </c>
      <c r="AH28" s="2">
        <f t="shared" si="7"/>
        <v>1.6243537361245581</v>
      </c>
      <c r="AI28" s="2">
        <f t="shared" si="7"/>
        <v>3.7462403746570319</v>
      </c>
      <c r="AJ28" s="2">
        <f t="shared" si="7"/>
        <v>75.410448652970487</v>
      </c>
      <c r="AK28" s="2">
        <f t="shared" si="7"/>
        <v>62.21571099772612</v>
      </c>
      <c r="AL28" s="2">
        <f t="shared" si="7"/>
        <v>55.688519147070849</v>
      </c>
      <c r="AM28" s="2">
        <f t="shared" si="7"/>
        <v>55.734823074589222</v>
      </c>
      <c r="AN28" s="2">
        <f t="shared" si="8"/>
        <v>55.455374386254462</v>
      </c>
      <c r="AO28" s="2">
        <f t="shared" si="8"/>
        <v>54.791292578745015</v>
      </c>
      <c r="AP28" s="2">
        <f t="shared" si="8"/>
        <v>5.2716754797271896</v>
      </c>
      <c r="AQ28" s="2">
        <f t="shared" si="8"/>
        <v>2.6422857065615299</v>
      </c>
      <c r="AR28" s="2">
        <f t="shared" si="8"/>
        <v>4.2462202216698932</v>
      </c>
      <c r="AS28" s="2">
        <f t="shared" si="8"/>
        <v>0.44240661711529539</v>
      </c>
      <c r="AT28" s="2">
        <f t="shared" si="8"/>
        <v>2.0447455432633879</v>
      </c>
      <c r="AU28" s="2">
        <f t="shared" si="8"/>
        <v>1.6892637848872059</v>
      </c>
      <c r="AV28" s="2">
        <f t="shared" si="8"/>
        <v>2.9838839715973275</v>
      </c>
      <c r="AW28" s="2">
        <f t="shared" si="8"/>
        <v>3.5044737034540381</v>
      </c>
      <c r="AX28" s="2">
        <f t="shared" si="8"/>
        <v>71.196751528760871</v>
      </c>
      <c r="AY28" s="2">
        <f t="shared" si="8"/>
        <v>69.471237439028869</v>
      </c>
      <c r="AZ28" s="2">
        <f t="shared" si="8"/>
        <v>62.249027531048988</v>
      </c>
      <c r="BA28" s="2">
        <f t="shared" si="8"/>
        <v>56.433113076026316</v>
      </c>
      <c r="BB28" s="2">
        <f t="shared" si="8"/>
        <v>42.413624298186058</v>
      </c>
      <c r="BC28" s="2">
        <f t="shared" si="8"/>
        <v>42.309120525847121</v>
      </c>
      <c r="BD28" s="2">
        <f t="shared" si="9"/>
        <v>41.647596915979129</v>
      </c>
      <c r="BE28" s="2">
        <f t="shared" si="9"/>
        <v>46.131379302290135</v>
      </c>
      <c r="BF28" s="2">
        <f t="shared" si="9"/>
        <v>50.156768846351966</v>
      </c>
      <c r="BG28" s="2">
        <f t="shared" si="9"/>
        <v>1.6517207142846502</v>
      </c>
      <c r="BH28" s="2">
        <f t="shared" si="9"/>
        <v>0.69798406092452203</v>
      </c>
      <c r="BI28" s="2">
        <f t="shared" si="9"/>
        <v>1.489631860206126</v>
      </c>
      <c r="BJ28" s="2">
        <f t="shared" si="9"/>
        <v>3.6813507584680174</v>
      </c>
      <c r="BK28" s="2">
        <f t="shared" si="9"/>
        <v>58.358129513106157</v>
      </c>
      <c r="BL28" s="2">
        <f t="shared" si="9"/>
        <v>58.87519551803954</v>
      </c>
      <c r="BM28" s="2">
        <f t="shared" si="9"/>
        <v>64.913466453615257</v>
      </c>
      <c r="BN28" s="2">
        <f t="shared" si="9"/>
        <v>58.77828931602393</v>
      </c>
      <c r="BO28" s="2">
        <f t="shared" si="9"/>
        <v>58.451367886351974</v>
      </c>
      <c r="BP28" s="2">
        <f t="shared" si="9"/>
        <v>62.255643969881348</v>
      </c>
      <c r="BQ28" s="2">
        <f t="shared" si="9"/>
        <v>41.237551389285386</v>
      </c>
      <c r="BR28" s="2">
        <f t="shared" si="9"/>
        <v>33.441901595110004</v>
      </c>
      <c r="BS28" s="2">
        <f t="shared" si="9"/>
        <v>0.19678504950528963</v>
      </c>
      <c r="BT28" s="2">
        <f t="shared" si="6"/>
        <v>0.93905070471545526</v>
      </c>
      <c r="BU28" s="2">
        <f t="shared" si="6"/>
        <v>1.4933552528515213</v>
      </c>
      <c r="BV28" s="2">
        <f t="shared" si="6"/>
        <v>1.845876783768188</v>
      </c>
      <c r="BW28" s="2">
        <f t="shared" si="6"/>
        <v>2.3194684897920652</v>
      </c>
      <c r="BX28" s="2">
        <f t="shared" si="6"/>
        <v>1.8775748934228658</v>
      </c>
      <c r="BY28" s="2">
        <f t="shared" si="6"/>
        <v>2.0250685990462944</v>
      </c>
      <c r="BZ28" s="2">
        <f t="shared" si="6"/>
        <v>9.7257859278568919</v>
      </c>
      <c r="CA28" s="2">
        <f t="shared" si="6"/>
        <v>9.3453091746903567</v>
      </c>
      <c r="CB28" s="2">
        <f t="shared" si="6"/>
        <v>9.955862823800695</v>
      </c>
      <c r="CC28" s="2">
        <f t="shared" si="6"/>
        <v>9.0609620078227202</v>
      </c>
      <c r="CD28" s="2">
        <f t="shared" si="6"/>
        <v>9.7272192696564126</v>
      </c>
      <c r="CE28" s="2">
        <f t="shared" si="6"/>
        <v>2.6263541470694118</v>
      </c>
      <c r="CF28" s="2">
        <f t="shared" si="6"/>
        <v>2.6263541470694118</v>
      </c>
      <c r="CG28" s="2">
        <f t="shared" si="6"/>
        <v>2.6263541470694118</v>
      </c>
      <c r="CH28" s="2">
        <f t="shared" si="6"/>
        <v>2.6263541470694118</v>
      </c>
      <c r="CI28" s="2">
        <f t="shared" si="11"/>
        <v>2.4672110471784778</v>
      </c>
      <c r="CJ28" s="2">
        <f t="shared" si="11"/>
        <v>2.6250540903384136</v>
      </c>
      <c r="CK28" s="2">
        <f t="shared" si="11"/>
        <v>2.3810737002419233</v>
      </c>
      <c r="CL28" s="2">
        <f t="shared" si="11"/>
        <v>2.4772354630317048</v>
      </c>
      <c r="CM28" s="2">
        <f t="shared" si="11"/>
        <v>76.094159788466342</v>
      </c>
      <c r="CN28" s="2">
        <f t="shared" si="11"/>
        <v>69.243244007483909</v>
      </c>
      <c r="CO28" s="2">
        <f t="shared" si="11"/>
        <v>69.111920506608925</v>
      </c>
      <c r="CP28" s="2">
        <f t="shared" si="11"/>
        <v>66.259207126256371</v>
      </c>
      <c r="CQ28" s="2">
        <f t="shared" si="11"/>
        <v>66.774190379199652</v>
      </c>
      <c r="CR28" s="2">
        <f t="shared" si="11"/>
        <v>66.299014179235968</v>
      </c>
      <c r="CS28" s="2">
        <f t="shared" si="11"/>
        <v>2.2278349349976976</v>
      </c>
      <c r="CT28" s="2">
        <f t="shared" si="11"/>
        <v>0.20173455958545983</v>
      </c>
      <c r="CU28" s="2">
        <f t="shared" si="11"/>
        <v>0.7053494272193277</v>
      </c>
      <c r="CV28" s="2">
        <f t="shared" si="11"/>
        <v>2.1983524165037567</v>
      </c>
      <c r="CW28" s="2">
        <f t="shared" si="11"/>
        <v>2.3537099545285427</v>
      </c>
    </row>
    <row r="29" spans="1:101" x14ac:dyDescent="0.3">
      <c r="A29" t="str">
        <f>B29&amp;"_"&amp;COUNTIF($B$6:B29,B29)</f>
        <v>권승훈_10</v>
      </c>
      <c r="B29" s="1" t="s">
        <v>373</v>
      </c>
      <c r="C29" t="s">
        <v>21</v>
      </c>
      <c r="D29" t="s">
        <v>115</v>
      </c>
      <c r="E29">
        <f ca="1">IF(OFFSET($H$6,ROW($B24)-1,MATCH($C$2,$H$2:$CW$2,0)-1)=0,0,_xlfn.RANK.AVG(OFFSET($H$6,ROW($B24)-1,MATCH($C$2,$H$2:$CW$2,0)-1),OFFSET($H$6:$H$99,0,MATCH($C$2,$H$2:$CW$2,0)-1),1))</f>
        <v>45</v>
      </c>
      <c r="F29" t="s">
        <v>206</v>
      </c>
      <c r="G29" t="s">
        <v>297</v>
      </c>
      <c r="H29" s="2">
        <f t="shared" si="4"/>
        <v>54.011644782541104</v>
      </c>
      <c r="I29" s="2">
        <f t="shared" si="4"/>
        <v>57.135567074000903</v>
      </c>
      <c r="J29" s="2">
        <f t="shared" si="4"/>
        <v>58.545270706666656</v>
      </c>
      <c r="K29" s="2">
        <f t="shared" si="4"/>
        <v>58.428361781910795</v>
      </c>
      <c r="L29" s="2">
        <f t="shared" si="4"/>
        <v>41.334545636666618</v>
      </c>
      <c r="M29" s="2">
        <f t="shared" si="4"/>
        <v>40.443916636111425</v>
      </c>
      <c r="N29" s="2">
        <f t="shared" si="4"/>
        <v>39.36120588125587</v>
      </c>
      <c r="O29" s="2">
        <f t="shared" si="4"/>
        <v>15.010031122705547</v>
      </c>
      <c r="P29" s="2">
        <f t="shared" ref="P29:AE92" si="12">IF(COS(RADIANS(90-$F29))*COS(RADIANS(90-P$3))+SIN(RADIANS(90-$F29))*SIN(RADIANS(90-P$3))*COS(RADIANS($G29-P$4))=1,0,6371*ACOS(COS(RADIANS(90-$F29))*COS(RADIANS(90-P$3))+SIN(RADIANS(90-$F29))*SIN(RADIANS(90-P$3))*COS(RADIANS($G29-P$4))))</f>
        <v>10.447798146453746</v>
      </c>
      <c r="Q29" s="2">
        <f t="shared" si="12"/>
        <v>9.7822830661342461</v>
      </c>
      <c r="R29" s="2">
        <f t="shared" si="12"/>
        <v>3.1235088201560286</v>
      </c>
      <c r="S29" s="2">
        <f t="shared" si="12"/>
        <v>0.59307137598620119</v>
      </c>
      <c r="T29" s="2">
        <f t="shared" si="12"/>
        <v>1.0777285850682428</v>
      </c>
      <c r="U29" s="2">
        <f t="shared" si="12"/>
        <v>1.2449975741198767</v>
      </c>
      <c r="V29" s="2">
        <f t="shared" si="12"/>
        <v>49.932940619309456</v>
      </c>
      <c r="W29" s="2">
        <f t="shared" si="12"/>
        <v>49.599865393709116</v>
      </c>
      <c r="X29" s="2">
        <f t="shared" si="12"/>
        <v>49.180731043998684</v>
      </c>
      <c r="Y29" s="2">
        <f t="shared" si="12"/>
        <v>49.071446575894271</v>
      </c>
      <c r="Z29" s="2">
        <f t="shared" si="12"/>
        <v>7.9900842387877393</v>
      </c>
      <c r="AA29" s="2">
        <f t="shared" si="12"/>
        <v>2.1433938447104266</v>
      </c>
      <c r="AB29" s="2">
        <f t="shared" si="12"/>
        <v>1.2148618162243952</v>
      </c>
      <c r="AC29" s="2">
        <f t="shared" si="12"/>
        <v>1.0117954835123339</v>
      </c>
      <c r="AD29" s="2">
        <f t="shared" si="12"/>
        <v>1.156360289904256</v>
      </c>
      <c r="AE29" s="2">
        <f t="shared" si="12"/>
        <v>0</v>
      </c>
      <c r="AF29" s="2">
        <f t="shared" si="7"/>
        <v>1.2994713229882517</v>
      </c>
      <c r="AG29" s="2">
        <f t="shared" si="7"/>
        <v>0.7865536397878663</v>
      </c>
      <c r="AH29" s="2">
        <f t="shared" si="7"/>
        <v>1.4390589862777639</v>
      </c>
      <c r="AI29" s="2">
        <f t="shared" si="7"/>
        <v>2.9615529377707768</v>
      </c>
      <c r="AJ29" s="2">
        <f t="shared" si="7"/>
        <v>75.653139387189569</v>
      </c>
      <c r="AK29" s="2">
        <f t="shared" si="7"/>
        <v>62.398359430219124</v>
      </c>
      <c r="AL29" s="2">
        <f t="shared" si="7"/>
        <v>55.791443192813453</v>
      </c>
      <c r="AM29" s="2">
        <f t="shared" si="7"/>
        <v>55.826248712420806</v>
      </c>
      <c r="AN29" s="2">
        <f t="shared" si="8"/>
        <v>55.549389279145544</v>
      </c>
      <c r="AO29" s="2">
        <f t="shared" si="8"/>
        <v>54.920193573562514</v>
      </c>
      <c r="AP29" s="2">
        <f t="shared" si="8"/>
        <v>4.4047629094839023</v>
      </c>
      <c r="AQ29" s="2">
        <f t="shared" si="8"/>
        <v>2.1933771080107061</v>
      </c>
      <c r="AR29" s="2">
        <f t="shared" si="8"/>
        <v>3.4334400184748777</v>
      </c>
      <c r="AS29" s="2">
        <f t="shared" si="8"/>
        <v>0.72412980617694322</v>
      </c>
      <c r="AT29" s="2">
        <f t="shared" si="8"/>
        <v>0.98287757503320994</v>
      </c>
      <c r="AU29" s="2">
        <f t="shared" si="8"/>
        <v>0.7247210050891193</v>
      </c>
      <c r="AV29" s="2">
        <f t="shared" si="8"/>
        <v>2.0515397892836655</v>
      </c>
      <c r="AW29" s="2">
        <f t="shared" si="8"/>
        <v>2.5444147028618378</v>
      </c>
      <c r="AX29" s="2">
        <f t="shared" si="8"/>
        <v>71.605622949433112</v>
      </c>
      <c r="AY29" s="2">
        <f t="shared" si="8"/>
        <v>69.803528471375799</v>
      </c>
      <c r="AZ29" s="2">
        <f t="shared" si="8"/>
        <v>62.661248699452422</v>
      </c>
      <c r="BA29" s="2">
        <f t="shared" si="8"/>
        <v>56.806925541071095</v>
      </c>
      <c r="BB29" s="2">
        <f t="shared" si="8"/>
        <v>43.14171958923545</v>
      </c>
      <c r="BC29" s="2">
        <f t="shared" ref="BC29:BR92" si="13">IF(COS(RADIANS(90-$F29))*COS(RADIANS(90-BC$3))+SIN(RADIANS(90-$F29))*SIN(RADIANS(90-BC$3))*COS(RADIANS($G29-BC$4))=1,0,6371*ACOS(COS(RADIANS(90-$F29))*COS(RADIANS(90-BC$3))+SIN(RADIANS(90-$F29))*SIN(RADIANS(90-BC$3))*COS(RADIANS($G29-BC$4))))</f>
        <v>43.057020676421487</v>
      </c>
      <c r="BD29" s="2">
        <f t="shared" si="13"/>
        <v>42.394143165759132</v>
      </c>
      <c r="BE29" s="2">
        <f t="shared" si="13"/>
        <v>47.130005350433962</v>
      </c>
      <c r="BF29" s="2">
        <f t="shared" si="13"/>
        <v>51.239651625815576</v>
      </c>
      <c r="BG29" s="2">
        <f t="shared" si="13"/>
        <v>1.1222262997706354</v>
      </c>
      <c r="BH29" s="2">
        <f t="shared" si="13"/>
        <v>0.70678269072525612</v>
      </c>
      <c r="BI29" s="2">
        <f t="shared" si="13"/>
        <v>1.5247327537721376</v>
      </c>
      <c r="BJ29" s="2">
        <f t="shared" si="13"/>
        <v>2.6921311263506147</v>
      </c>
      <c r="BK29" s="2">
        <f t="shared" si="13"/>
        <v>57.871505743291934</v>
      </c>
      <c r="BL29" s="2">
        <f t="shared" si="13"/>
        <v>58.376073108429082</v>
      </c>
      <c r="BM29" s="2">
        <f t="shared" si="13"/>
        <v>64.315057549680972</v>
      </c>
      <c r="BN29" s="2">
        <f t="shared" si="13"/>
        <v>58.256534553263641</v>
      </c>
      <c r="BO29" s="2">
        <f t="shared" si="13"/>
        <v>57.934857970271132</v>
      </c>
      <c r="BP29" s="2">
        <f t="shared" si="13"/>
        <v>61.657160125118125</v>
      </c>
      <c r="BQ29" s="2">
        <f t="shared" si="13"/>
        <v>41.040990763625274</v>
      </c>
      <c r="BR29" s="2">
        <f t="shared" si="13"/>
        <v>33.067403050843794</v>
      </c>
      <c r="BS29" s="2">
        <f t="shared" si="9"/>
        <v>1.0956305522955083</v>
      </c>
      <c r="BT29" s="2">
        <f t="shared" si="6"/>
        <v>0.31356397425286131</v>
      </c>
      <c r="BU29" s="2">
        <f t="shared" si="6"/>
        <v>0.40155402361469306</v>
      </c>
      <c r="BV29" s="2">
        <f t="shared" si="6"/>
        <v>0.7339178649781859</v>
      </c>
      <c r="BW29" s="2">
        <f t="shared" si="6"/>
        <v>1.1964667937325482</v>
      </c>
      <c r="BX29" s="2">
        <f t="shared" si="6"/>
        <v>0.96392697819846829</v>
      </c>
      <c r="BY29" s="2">
        <f t="shared" si="6"/>
        <v>1.0762459556901625</v>
      </c>
      <c r="BZ29" s="2">
        <f t="shared" si="6"/>
        <v>10.699431459558042</v>
      </c>
      <c r="CA29" s="2">
        <f t="shared" si="6"/>
        <v>10.305042582465667</v>
      </c>
      <c r="CB29" s="2">
        <f t="shared" si="6"/>
        <v>10.974803962980355</v>
      </c>
      <c r="CC29" s="2">
        <f t="shared" si="6"/>
        <v>10.043719151363021</v>
      </c>
      <c r="CD29" s="2">
        <f t="shared" si="6"/>
        <v>10.768895278576439</v>
      </c>
      <c r="CE29" s="2">
        <f t="shared" si="6"/>
        <v>2.2790700436198619</v>
      </c>
      <c r="CF29" s="2">
        <f t="shared" si="6"/>
        <v>2.2790700436198619</v>
      </c>
      <c r="CG29" s="2">
        <f t="shared" si="6"/>
        <v>2.2790700436198619</v>
      </c>
      <c r="CH29" s="2">
        <f t="shared" si="6"/>
        <v>2.2790700436198619</v>
      </c>
      <c r="CI29" s="2">
        <f t="shared" si="11"/>
        <v>2.1337797606324571</v>
      </c>
      <c r="CJ29" s="2">
        <f t="shared" si="11"/>
        <v>1.6416282592198193</v>
      </c>
      <c r="CK29" s="2">
        <f t="shared" si="11"/>
        <v>1.6375403488356948</v>
      </c>
      <c r="CL29" s="2">
        <f t="shared" si="11"/>
        <v>2.177319460019711</v>
      </c>
      <c r="CM29" s="2">
        <f t="shared" si="11"/>
        <v>76.732669993450287</v>
      </c>
      <c r="CN29" s="2">
        <f t="shared" si="11"/>
        <v>69.91872782090266</v>
      </c>
      <c r="CO29" s="2">
        <f t="shared" si="11"/>
        <v>69.794869365609529</v>
      </c>
      <c r="CP29" s="2">
        <f t="shared" si="11"/>
        <v>67.000964694787044</v>
      </c>
      <c r="CQ29" s="2">
        <f t="shared" si="11"/>
        <v>67.639979437124438</v>
      </c>
      <c r="CR29" s="2">
        <f t="shared" si="11"/>
        <v>67.172374036336436</v>
      </c>
      <c r="CS29" s="2">
        <f t="shared" si="11"/>
        <v>1.4524145217065234</v>
      </c>
      <c r="CT29" s="2">
        <f t="shared" si="11"/>
        <v>1.1875741682404248</v>
      </c>
      <c r="CU29" s="2">
        <f t="shared" si="11"/>
        <v>0.95294032024273889</v>
      </c>
      <c r="CV29" s="2">
        <f t="shared" si="11"/>
        <v>1.7162591743382833</v>
      </c>
      <c r="CW29" s="2">
        <f t="shared" si="11"/>
        <v>1.8196528716371487</v>
      </c>
    </row>
    <row r="30" spans="1:101" x14ac:dyDescent="0.3">
      <c r="A30" t="str">
        <f>B30&amp;"_"&amp;COUNTIF($B$6:B30,B30)</f>
        <v>권승훈_11</v>
      </c>
      <c r="B30" s="1" t="s">
        <v>373</v>
      </c>
      <c r="C30" t="s">
        <v>23</v>
      </c>
      <c r="D30" t="s">
        <v>117</v>
      </c>
      <c r="E30">
        <f ca="1">IF(OFFSET($H$6,ROW($B25)-1,MATCH($C$2,$H$2:$CW$2,0)-1)=0,0,_xlfn.RANK.AVG(OFFSET($H$6,ROW($B25)-1,MATCH($C$2,$H$2:$CW$2,0)-1),OFFSET($H$6:$H$99,0,MATCH($C$2,$H$2:$CW$2,0)-1),1))</f>
        <v>42</v>
      </c>
      <c r="F30" t="s">
        <v>208</v>
      </c>
      <c r="G30" t="s">
        <v>299</v>
      </c>
      <c r="H30" s="2">
        <f t="shared" ref="H30:W61" si="14">IF(COS(RADIANS(90-$F30))*COS(RADIANS(90-H$3))+SIN(RADIANS(90-$F30))*SIN(RADIANS(90-H$3))*COS(RADIANS($G30-H$4))=1,0,6371*ACOS(COS(RADIANS(90-$F30))*COS(RADIANS(90-H$3))+SIN(RADIANS(90-$F30))*SIN(RADIANS(90-H$3))*COS(RADIANS($G30-H$4))))</f>
        <v>53.650333185667272</v>
      </c>
      <c r="I30" s="2">
        <f t="shared" si="14"/>
        <v>56.606901626069728</v>
      </c>
      <c r="J30" s="2">
        <f t="shared" si="14"/>
        <v>57.962200479263743</v>
      </c>
      <c r="K30" s="2">
        <f t="shared" si="14"/>
        <v>57.806134526577857</v>
      </c>
      <c r="L30" s="2">
        <f t="shared" si="14"/>
        <v>41.136850196619925</v>
      </c>
      <c r="M30" s="2">
        <f t="shared" si="14"/>
        <v>40.239351922067655</v>
      </c>
      <c r="N30" s="2">
        <f t="shared" si="14"/>
        <v>38.815428466701157</v>
      </c>
      <c r="O30" s="2">
        <f t="shared" si="14"/>
        <v>16.151843488232743</v>
      </c>
      <c r="P30" s="2">
        <f t="shared" si="14"/>
        <v>11.638209380385165</v>
      </c>
      <c r="Q30" s="2">
        <f t="shared" si="14"/>
        <v>10.980645380120727</v>
      </c>
      <c r="R30" s="2">
        <f t="shared" si="14"/>
        <v>2.6042472059504882</v>
      </c>
      <c r="S30" s="2">
        <f t="shared" si="14"/>
        <v>1.7117168045675446</v>
      </c>
      <c r="T30" s="2">
        <f t="shared" si="14"/>
        <v>0.72610368223407651</v>
      </c>
      <c r="U30" s="2">
        <f t="shared" si="14"/>
        <v>1.6151340472653788</v>
      </c>
      <c r="V30" s="2">
        <f t="shared" si="14"/>
        <v>50.355491614539844</v>
      </c>
      <c r="W30" s="2">
        <f t="shared" si="14"/>
        <v>50.030237068443363</v>
      </c>
      <c r="X30" s="2">
        <f t="shared" si="12"/>
        <v>49.606161778096904</v>
      </c>
      <c r="Y30" s="2">
        <f t="shared" si="12"/>
        <v>49.477743874954712</v>
      </c>
      <c r="Z30" s="2">
        <f t="shared" si="12"/>
        <v>7.1955628642771625</v>
      </c>
      <c r="AA30" s="2">
        <f t="shared" si="12"/>
        <v>2.8844723273287034</v>
      </c>
      <c r="AB30" s="2">
        <f t="shared" si="12"/>
        <v>1.3465255097056632</v>
      </c>
      <c r="AC30" s="2">
        <f t="shared" si="12"/>
        <v>1.1101574841494428</v>
      </c>
      <c r="AD30" s="2">
        <f t="shared" si="12"/>
        <v>2.4557638388761349</v>
      </c>
      <c r="AE30" s="2">
        <f t="shared" si="12"/>
        <v>1.2994713229882517</v>
      </c>
      <c r="AF30" s="2">
        <f t="shared" si="7"/>
        <v>0</v>
      </c>
      <c r="AG30" s="2">
        <f t="shared" si="7"/>
        <v>1.7044657379280339</v>
      </c>
      <c r="AH30" s="2">
        <f t="shared" si="7"/>
        <v>2.1629489081508204</v>
      </c>
      <c r="AI30" s="2">
        <f t="shared" si="7"/>
        <v>2.4782042189489246</v>
      </c>
      <c r="AJ30" s="2">
        <f t="shared" si="7"/>
        <v>75.927112734960915</v>
      </c>
      <c r="AK30" s="2">
        <f t="shared" si="7"/>
        <v>62.609433390373383</v>
      </c>
      <c r="AL30" s="2">
        <f t="shared" si="7"/>
        <v>55.916199404669321</v>
      </c>
      <c r="AM30" s="2">
        <f t="shared" ref="AM30:BB93" si="15">IF(COS(RADIANS(90-$F30))*COS(RADIANS(90-AM$3))+SIN(RADIANS(90-$F30))*SIN(RADIANS(90-AM$3))*COS(RADIANS($G30-AM$4))=1,0,6371*ACOS(COS(RADIANS(90-$F30))*COS(RADIANS(90-AM$3))+SIN(RADIANS(90-$F30))*SIN(RADIANS(90-AM$3))*COS(RADIANS($G30-AM$4))))</f>
        <v>55.938098866038835</v>
      </c>
      <c r="AN30" s="2">
        <f t="shared" si="15"/>
        <v>55.664283235015361</v>
      </c>
      <c r="AO30" s="2">
        <f t="shared" si="15"/>
        <v>55.074500111974984</v>
      </c>
      <c r="AP30" s="2">
        <f t="shared" si="15"/>
        <v>3.6116938582363822</v>
      </c>
      <c r="AQ30" s="2">
        <f t="shared" si="15"/>
        <v>2.3407642476189077</v>
      </c>
      <c r="AR30" s="2">
        <f t="shared" si="15"/>
        <v>2.8038527114974086</v>
      </c>
      <c r="AS30" s="2">
        <f t="shared" si="15"/>
        <v>2.0203634192454825</v>
      </c>
      <c r="AT30" s="2">
        <f t="shared" si="15"/>
        <v>0.72341072717733579</v>
      </c>
      <c r="AU30" s="2">
        <f t="shared" si="15"/>
        <v>1.0595652149112933</v>
      </c>
      <c r="AV30" s="2">
        <f t="shared" si="15"/>
        <v>1.4767581907211724</v>
      </c>
      <c r="AW30" s="2">
        <f t="shared" si="15"/>
        <v>1.7899418735272459</v>
      </c>
      <c r="AX30" s="2">
        <f t="shared" si="15"/>
        <v>72.066493705012633</v>
      </c>
      <c r="AY30" s="2">
        <f t="shared" si="15"/>
        <v>70.179379138759444</v>
      </c>
      <c r="AZ30" s="2">
        <f t="shared" si="15"/>
        <v>63.128621597741372</v>
      </c>
      <c r="BA30" s="2">
        <f t="shared" si="15"/>
        <v>57.23381462462563</v>
      </c>
      <c r="BB30" s="2">
        <f t="shared" si="15"/>
        <v>43.967120597836747</v>
      </c>
      <c r="BC30" s="2">
        <f t="shared" si="13"/>
        <v>43.904190467311402</v>
      </c>
      <c r="BD30" s="2">
        <f t="shared" si="13"/>
        <v>43.240159316241673</v>
      </c>
      <c r="BE30" s="2">
        <f t="shared" si="13"/>
        <v>48.251082823717923</v>
      </c>
      <c r="BF30" s="2">
        <f t="shared" si="13"/>
        <v>52.453606406090067</v>
      </c>
      <c r="BG30" s="2">
        <f t="shared" si="13"/>
        <v>1.6603529740104961</v>
      </c>
      <c r="BH30" s="2">
        <f t="shared" si="13"/>
        <v>1.9287228807079126</v>
      </c>
      <c r="BI30" s="2">
        <f t="shared" si="13"/>
        <v>2.3850844693715674</v>
      </c>
      <c r="BJ30" s="2">
        <f t="shared" si="13"/>
        <v>1.8485656141240918</v>
      </c>
      <c r="BK30" s="2">
        <f t="shared" si="13"/>
        <v>57.329837059920571</v>
      </c>
      <c r="BL30" s="2">
        <f t="shared" si="13"/>
        <v>57.820007709679821</v>
      </c>
      <c r="BM30" s="2">
        <f t="shared" si="13"/>
        <v>63.644219807872062</v>
      </c>
      <c r="BN30" s="2">
        <f t="shared" si="13"/>
        <v>57.674794351425398</v>
      </c>
      <c r="BO30" s="2">
        <f t="shared" si="13"/>
        <v>57.359202109865485</v>
      </c>
      <c r="BP30" s="2">
        <f t="shared" si="13"/>
        <v>60.987026306161731</v>
      </c>
      <c r="BQ30" s="2">
        <f t="shared" si="13"/>
        <v>40.838875877591853</v>
      </c>
      <c r="BR30" s="2">
        <f t="shared" si="13"/>
        <v>32.671705452316822</v>
      </c>
      <c r="BS30" s="2">
        <f t="shared" si="9"/>
        <v>2.385331541593124</v>
      </c>
      <c r="BT30" s="2">
        <f t="shared" si="6"/>
        <v>1.5495948744557559</v>
      </c>
      <c r="BU30" s="2">
        <f t="shared" si="6"/>
        <v>1.0184683864374604</v>
      </c>
      <c r="BV30" s="2">
        <f t="shared" si="6"/>
        <v>0.7202102499415084</v>
      </c>
      <c r="BW30" s="2">
        <f t="shared" si="6"/>
        <v>0.44877442691505309</v>
      </c>
      <c r="BX30" s="2">
        <f t="shared" si="6"/>
        <v>1.1108265315868464</v>
      </c>
      <c r="BY30" s="2">
        <f t="shared" si="6"/>
        <v>1.0367389611512143</v>
      </c>
      <c r="BZ30" s="2">
        <f t="shared" si="6"/>
        <v>11.823782260892937</v>
      </c>
      <c r="CA30" s="2">
        <f t="shared" si="6"/>
        <v>11.417711762972187</v>
      </c>
      <c r="CB30" s="2">
        <f t="shared" si="6"/>
        <v>12.141261812328123</v>
      </c>
      <c r="CC30" s="2">
        <f t="shared" si="6"/>
        <v>11.178980264475586</v>
      </c>
      <c r="CD30" s="2">
        <f t="shared" si="6"/>
        <v>11.95735548604355</v>
      </c>
      <c r="CE30" s="2">
        <f t="shared" si="6"/>
        <v>2.5264869264703811</v>
      </c>
      <c r="CF30" s="2">
        <f t="shared" si="6"/>
        <v>2.5264869264703811</v>
      </c>
      <c r="CG30" s="2">
        <f t="shared" si="6"/>
        <v>2.5264869264703811</v>
      </c>
      <c r="CH30" s="2">
        <f t="shared" si="6"/>
        <v>2.5264869264703811</v>
      </c>
      <c r="CI30" s="2">
        <f t="shared" si="11"/>
        <v>2.4367760306097379</v>
      </c>
      <c r="CJ30" s="2">
        <f t="shared" si="11"/>
        <v>1.1014121370366123</v>
      </c>
      <c r="CK30" s="2">
        <f t="shared" si="11"/>
        <v>1.6038292181425147</v>
      </c>
      <c r="CL30" s="2">
        <f t="shared" si="11"/>
        <v>2.5391893379893138</v>
      </c>
      <c r="CM30" s="2">
        <f t="shared" si="11"/>
        <v>77.448534446444185</v>
      </c>
      <c r="CN30" s="2">
        <f t="shared" si="11"/>
        <v>70.677144231545952</v>
      </c>
      <c r="CO30" s="2">
        <f t="shared" si="11"/>
        <v>70.561618933032491</v>
      </c>
      <c r="CP30" s="2">
        <f t="shared" si="11"/>
        <v>67.833700433784401</v>
      </c>
      <c r="CQ30" s="2">
        <f t="shared" si="11"/>
        <v>68.610473053266688</v>
      </c>
      <c r="CR30" s="2">
        <f t="shared" si="11"/>
        <v>68.151358362507082</v>
      </c>
      <c r="CS30" s="2">
        <f t="shared" si="11"/>
        <v>1.429661570646229</v>
      </c>
      <c r="CT30" s="2">
        <f t="shared" si="11"/>
        <v>2.4795572286732175</v>
      </c>
      <c r="CU30" s="2">
        <f t="shared" si="11"/>
        <v>2.1407955175702567</v>
      </c>
      <c r="CV30" s="2">
        <f t="shared" si="11"/>
        <v>2.0203646482320812</v>
      </c>
      <c r="CW30" s="2">
        <f t="shared" si="11"/>
        <v>2.0165974716112767</v>
      </c>
    </row>
    <row r="31" spans="1:101" x14ac:dyDescent="0.3">
      <c r="A31" t="str">
        <f>B31&amp;"_"&amp;COUNTIF($B$6:B31,B31)</f>
        <v>권승훈_12</v>
      </c>
      <c r="B31" s="1" t="s">
        <v>373</v>
      </c>
      <c r="C31" t="s">
        <v>18</v>
      </c>
      <c r="D31" t="s">
        <v>112</v>
      </c>
      <c r="E31">
        <f ca="1">IF(OFFSET($H$6,ROW($B26)-1,MATCH($C$2,$H$2:$CW$2,0)-1)=0,0,_xlfn.RANK.AVG(OFFSET($H$6,ROW($B26)-1,MATCH($C$2,$H$2:$CW$2,0)-1),OFFSET($H$6:$H$99,0,MATCH($C$2,$H$2:$CW$2,0)-1),1))</f>
        <v>65</v>
      </c>
      <c r="F31" t="s">
        <v>203</v>
      </c>
      <c r="G31" t="s">
        <v>294</v>
      </c>
      <c r="H31" s="2">
        <f t="shared" si="14"/>
        <v>54.798193681382799</v>
      </c>
      <c r="I31" s="2">
        <f t="shared" si="14"/>
        <v>57.915312930268037</v>
      </c>
      <c r="J31" s="2">
        <f t="shared" si="14"/>
        <v>59.319502217835087</v>
      </c>
      <c r="K31" s="2">
        <f t="shared" si="14"/>
        <v>59.19749147395688</v>
      </c>
      <c r="L31" s="2">
        <f t="shared" si="14"/>
        <v>42.114730314953079</v>
      </c>
      <c r="M31" s="2">
        <f t="shared" si="14"/>
        <v>41.22465354889696</v>
      </c>
      <c r="N31" s="2">
        <f t="shared" si="14"/>
        <v>40.138908483373712</v>
      </c>
      <c r="O31" s="2">
        <f t="shared" si="14"/>
        <v>15.201964336008217</v>
      </c>
      <c r="P31" s="2">
        <f t="shared" si="14"/>
        <v>10.586290689106178</v>
      </c>
      <c r="Q31" s="2">
        <f t="shared" si="14"/>
        <v>9.9112755169967564</v>
      </c>
      <c r="R31" s="2">
        <f t="shared" si="14"/>
        <v>3.8790165238114489</v>
      </c>
      <c r="S31" s="2">
        <f t="shared" si="14"/>
        <v>0.2904039419757356</v>
      </c>
      <c r="T31" s="2">
        <f t="shared" si="14"/>
        <v>1.1338053931439842</v>
      </c>
      <c r="U31" s="2">
        <f t="shared" si="14"/>
        <v>0.66572845513719003</v>
      </c>
      <c r="V31" s="2">
        <f t="shared" si="14"/>
        <v>50.577079168525614</v>
      </c>
      <c r="W31" s="2">
        <f t="shared" si="14"/>
        <v>50.241171927235385</v>
      </c>
      <c r="X31" s="2">
        <f t="shared" si="12"/>
        <v>49.823927084297637</v>
      </c>
      <c r="Y31" s="2">
        <f t="shared" si="12"/>
        <v>49.721601934905067</v>
      </c>
      <c r="Z31" s="2">
        <f t="shared" si="12"/>
        <v>8.7120757829446589</v>
      </c>
      <c r="AA31" s="2">
        <f t="shared" si="12"/>
        <v>2.8023261490642608</v>
      </c>
      <c r="AB31" s="2">
        <f t="shared" si="12"/>
        <v>1.9963669385241747</v>
      </c>
      <c r="AC31" s="2">
        <f t="shared" si="12"/>
        <v>1.7783516927923302</v>
      </c>
      <c r="AD31" s="2">
        <f t="shared" si="12"/>
        <v>1.2040437002554896</v>
      </c>
      <c r="AE31" s="2">
        <f t="shared" si="12"/>
        <v>0.7865536397878663</v>
      </c>
      <c r="AF31" s="2">
        <f t="shared" ref="AF31:AU94" si="16">IF(COS(RADIANS(90-$F31))*COS(RADIANS(90-AF$3))+SIN(RADIANS(90-$F31))*SIN(RADIANS(90-AF$3))*COS(RADIANS($G31-AF$4))=1,0,6371*ACOS(COS(RADIANS(90-$F31))*COS(RADIANS(90-AF$3))+SIN(RADIANS(90-$F31))*SIN(RADIANS(90-AF$3))*COS(RADIANS($G31-AF$4))))</f>
        <v>1.7044657379280339</v>
      </c>
      <c r="AG31" s="2">
        <f t="shared" si="16"/>
        <v>0</v>
      </c>
      <c r="AH31" s="2">
        <f t="shared" si="16"/>
        <v>0.65455158271475034</v>
      </c>
      <c r="AI31" s="2">
        <f t="shared" si="16"/>
        <v>2.5428117802088526</v>
      </c>
      <c r="AJ31" s="2">
        <f t="shared" si="16"/>
        <v>76.344010604440555</v>
      </c>
      <c r="AK31" s="2">
        <f t="shared" si="16"/>
        <v>63.107632100826073</v>
      </c>
      <c r="AL31" s="2">
        <f t="shared" si="16"/>
        <v>56.522237372169172</v>
      </c>
      <c r="AM31" s="2">
        <f t="shared" si="16"/>
        <v>56.559889732474559</v>
      </c>
      <c r="AN31" s="2">
        <f t="shared" si="16"/>
        <v>56.282384998700152</v>
      </c>
      <c r="AO31" s="2">
        <f t="shared" si="16"/>
        <v>55.644249479166348</v>
      </c>
      <c r="AP31" s="2">
        <f t="shared" si="16"/>
        <v>5.1145311328071639</v>
      </c>
      <c r="AQ31" s="2">
        <f t="shared" si="16"/>
        <v>2.9759791463867868</v>
      </c>
      <c r="AR31" s="2">
        <f t="shared" si="16"/>
        <v>4.1731675882267441</v>
      </c>
      <c r="AS31" s="2">
        <f t="shared" si="16"/>
        <v>0.96975979454047034</v>
      </c>
      <c r="AT31" s="2">
        <f t="shared" si="16"/>
        <v>1.6664444096984588</v>
      </c>
      <c r="AU31" s="2">
        <f t="shared" si="16"/>
        <v>0.66966104884799704</v>
      </c>
      <c r="AV31" s="2">
        <f t="shared" si="15"/>
        <v>1.8090527881716936</v>
      </c>
      <c r="AW31" s="2">
        <f t="shared" si="15"/>
        <v>2.332031314287998</v>
      </c>
      <c r="AX31" s="2">
        <f t="shared" si="15"/>
        <v>72.232924007516843</v>
      </c>
      <c r="AY31" s="2">
        <f t="shared" si="15"/>
        <v>70.462189099028279</v>
      </c>
      <c r="AZ31" s="2">
        <f t="shared" si="15"/>
        <v>63.2867988517512</v>
      </c>
      <c r="BA31" s="2">
        <f t="shared" si="15"/>
        <v>57.448552916732481</v>
      </c>
      <c r="BB31" s="2">
        <f t="shared" si="15"/>
        <v>43.588938270401343</v>
      </c>
      <c r="BC31" s="2">
        <f t="shared" si="13"/>
        <v>43.489929424255031</v>
      </c>
      <c r="BD31" s="2">
        <f t="shared" si="13"/>
        <v>42.828016919397463</v>
      </c>
      <c r="BE31" s="2">
        <f t="shared" si="13"/>
        <v>47.323348922588877</v>
      </c>
      <c r="BF31" s="2">
        <f t="shared" si="13"/>
        <v>51.302607867260456</v>
      </c>
      <c r="BG31" s="2">
        <f t="shared" si="13"/>
        <v>1.8964343009299889</v>
      </c>
      <c r="BH31" s="2">
        <f t="shared" si="13"/>
        <v>0.51012597014775185</v>
      </c>
      <c r="BI31" s="2">
        <f t="shared" si="13"/>
        <v>0.75382679802781971</v>
      </c>
      <c r="BJ31" s="2">
        <f t="shared" si="13"/>
        <v>2.5207373544819376</v>
      </c>
      <c r="BK31" s="2">
        <f t="shared" si="13"/>
        <v>58.65009790206647</v>
      </c>
      <c r="BL31" s="2">
        <f t="shared" si="13"/>
        <v>59.153269003163011</v>
      </c>
      <c r="BM31" s="2">
        <f t="shared" si="13"/>
        <v>65.076616494379763</v>
      </c>
      <c r="BN31" s="2">
        <f t="shared" si="13"/>
        <v>59.03091655609245</v>
      </c>
      <c r="BO31" s="2">
        <f t="shared" si="13"/>
        <v>58.709935571309984</v>
      </c>
      <c r="BP31" s="2">
        <f t="shared" si="13"/>
        <v>62.418781491885866</v>
      </c>
      <c r="BQ31" s="2">
        <f t="shared" si="13"/>
        <v>41.821522288822663</v>
      </c>
      <c r="BR31" s="2">
        <f t="shared" si="13"/>
        <v>33.853578858053545</v>
      </c>
      <c r="BS31" s="2">
        <f t="shared" si="9"/>
        <v>1.2729950270268706</v>
      </c>
      <c r="BT31" s="2">
        <f t="shared" si="6"/>
        <v>0.95822202752157981</v>
      </c>
      <c r="BU31" s="2">
        <f t="shared" si="6"/>
        <v>0.73806306765543783</v>
      </c>
      <c r="BV31" s="2">
        <f t="shared" si="6"/>
        <v>0.98436288706000874</v>
      </c>
      <c r="BW31" s="2">
        <f t="shared" si="6"/>
        <v>1.3950594120459343</v>
      </c>
      <c r="BX31" s="2">
        <f t="shared" si="6"/>
        <v>0.76425174453065314</v>
      </c>
      <c r="BY31" s="2">
        <f t="shared" si="6"/>
        <v>0.91546435252860392</v>
      </c>
      <c r="BZ31" s="2">
        <f t="shared" si="6"/>
        <v>10.926642076333168</v>
      </c>
      <c r="CA31" s="2">
        <f t="shared" si="6"/>
        <v>10.547862869629473</v>
      </c>
      <c r="CB31" s="2">
        <f t="shared" si="6"/>
        <v>11.146345598198666</v>
      </c>
      <c r="CC31" s="2">
        <f t="shared" si="6"/>
        <v>10.260658081357917</v>
      </c>
      <c r="CD31" s="2">
        <f t="shared" si="6"/>
        <v>10.909022034146421</v>
      </c>
      <c r="CE31" s="2">
        <f t="shared" si="6"/>
        <v>3.0524580100021446</v>
      </c>
      <c r="CF31" s="2">
        <f t="shared" ref="CF31:CU94" si="17">IF(COS(RADIANS(90-$F31))*COS(RADIANS(90-CF$3))+SIN(RADIANS(90-$F31))*SIN(RADIANS(90-CF$3))*COS(RADIANS($G31-CF$4))=1,0,6371*ACOS(COS(RADIANS(90-$F31))*COS(RADIANS(90-CF$3))+SIN(RADIANS(90-$F31))*SIN(RADIANS(90-CF$3))*COS(RADIANS($G31-CF$4))))</f>
        <v>3.0524580100021446</v>
      </c>
      <c r="CG31" s="2">
        <f t="shared" si="17"/>
        <v>3.0524580100021446</v>
      </c>
      <c r="CH31" s="2">
        <f t="shared" si="17"/>
        <v>3.0524580100021446</v>
      </c>
      <c r="CI31" s="2">
        <f t="shared" si="17"/>
        <v>2.9035348510256327</v>
      </c>
      <c r="CJ31" s="2">
        <f t="shared" si="17"/>
        <v>1.490761962264822</v>
      </c>
      <c r="CK31" s="2">
        <f t="shared" si="17"/>
        <v>1.1771741729344367</v>
      </c>
      <c r="CL31" s="2">
        <f t="shared" si="17"/>
        <v>1.4425057398226713</v>
      </c>
      <c r="CM31" s="2">
        <f t="shared" si="17"/>
        <v>77.240281031584416</v>
      </c>
      <c r="CN31" s="2">
        <f t="shared" si="17"/>
        <v>70.40266564367019</v>
      </c>
      <c r="CO31" s="2">
        <f t="shared" si="17"/>
        <v>70.273884458334166</v>
      </c>
      <c r="CP31" s="2">
        <f t="shared" si="17"/>
        <v>67.439016950962625</v>
      </c>
      <c r="CQ31" s="2">
        <f t="shared" si="17"/>
        <v>67.976629571163457</v>
      </c>
      <c r="CR31" s="2">
        <f t="shared" si="17"/>
        <v>67.502008146693385</v>
      </c>
      <c r="CS31" s="2">
        <f t="shared" si="17"/>
        <v>2.2301037393009171</v>
      </c>
      <c r="CT31" s="2">
        <f t="shared" si="17"/>
        <v>1.1012081765152351</v>
      </c>
      <c r="CU31" s="2">
        <f t="shared" si="17"/>
        <v>0.56466721189420599</v>
      </c>
      <c r="CV31" s="2">
        <f t="shared" si="11"/>
        <v>1.0488415339776112</v>
      </c>
      <c r="CW31" s="2">
        <f t="shared" si="11"/>
        <v>1.1880584677010255</v>
      </c>
    </row>
    <row r="32" spans="1:101" x14ac:dyDescent="0.3">
      <c r="A32" t="str">
        <f>B32&amp;"_"&amp;COUNTIF($B$6:B32,B32)</f>
        <v>권승훈_13</v>
      </c>
      <c r="B32" s="1" t="s">
        <v>373</v>
      </c>
      <c r="C32" t="s">
        <v>25</v>
      </c>
      <c r="D32" t="s">
        <v>119</v>
      </c>
      <c r="E32">
        <f ca="1">IF(OFFSET($H$6,ROW($B27)-1,MATCH($C$2,$H$2:$CW$2,0)-1)=0,0,_xlfn.RANK.AVG(OFFSET($H$6,ROW($B27)-1,MATCH($C$2,$H$2:$CW$2,0)-1),OFFSET($H$6:$H$99,0,MATCH($C$2,$H$2:$CW$2,0)-1),1))</f>
        <v>72</v>
      </c>
      <c r="F32" t="s">
        <v>210</v>
      </c>
      <c r="G32" t="s">
        <v>301</v>
      </c>
      <c r="H32" s="2">
        <f t="shared" si="14"/>
        <v>55.449277358068393</v>
      </c>
      <c r="I32" s="2">
        <f t="shared" si="14"/>
        <v>58.551645611055633</v>
      </c>
      <c r="J32" s="2">
        <f t="shared" si="14"/>
        <v>59.948275746195037</v>
      </c>
      <c r="K32" s="2">
        <f t="shared" si="14"/>
        <v>59.819873785116528</v>
      </c>
      <c r="L32" s="2">
        <f t="shared" si="14"/>
        <v>42.769164211195381</v>
      </c>
      <c r="M32" s="2">
        <f t="shared" si="14"/>
        <v>41.879146549615371</v>
      </c>
      <c r="N32" s="2">
        <f t="shared" si="14"/>
        <v>40.772509410875614</v>
      </c>
      <c r="O32" s="2">
        <f t="shared" si="14"/>
        <v>15.455942637796467</v>
      </c>
      <c r="P32" s="2">
        <f t="shared" si="14"/>
        <v>10.810510517346501</v>
      </c>
      <c r="Q32" s="2">
        <f t="shared" si="14"/>
        <v>10.130798317624869</v>
      </c>
      <c r="R32" s="2">
        <f t="shared" si="14"/>
        <v>4.4976815184007926</v>
      </c>
      <c r="S32" s="2">
        <f t="shared" si="14"/>
        <v>0.91070526394295359</v>
      </c>
      <c r="T32" s="2">
        <f t="shared" si="14"/>
        <v>1.4779317871050581</v>
      </c>
      <c r="U32" s="2">
        <f t="shared" si="14"/>
        <v>0.62076332265719092</v>
      </c>
      <c r="V32" s="2">
        <f t="shared" si="14"/>
        <v>51.152551900179695</v>
      </c>
      <c r="W32" s="2">
        <f t="shared" si="14"/>
        <v>50.814724958644362</v>
      </c>
      <c r="X32" s="2">
        <f t="shared" si="12"/>
        <v>50.398791814199022</v>
      </c>
      <c r="Y32" s="2">
        <f t="shared" si="12"/>
        <v>50.30120926636144</v>
      </c>
      <c r="Z32" s="2">
        <f t="shared" si="12"/>
        <v>9.2927557780251604</v>
      </c>
      <c r="AA32" s="2">
        <f t="shared" si="12"/>
        <v>3.417056262232169</v>
      </c>
      <c r="AB32" s="2">
        <f t="shared" si="12"/>
        <v>2.6415248352187692</v>
      </c>
      <c r="AC32" s="2">
        <f t="shared" si="12"/>
        <v>2.4146629195680949</v>
      </c>
      <c r="AD32" s="2">
        <f t="shared" si="12"/>
        <v>1.6243537361245581</v>
      </c>
      <c r="AE32" s="2">
        <f t="shared" si="12"/>
        <v>1.4390589862777639</v>
      </c>
      <c r="AF32" s="2">
        <f t="shared" si="16"/>
        <v>2.1629489081508204</v>
      </c>
      <c r="AG32" s="2">
        <f t="shared" si="16"/>
        <v>0.65455158271475034</v>
      </c>
      <c r="AH32" s="2">
        <f t="shared" si="16"/>
        <v>0</v>
      </c>
      <c r="AI32" s="2">
        <f t="shared" si="16"/>
        <v>2.2752171567262334</v>
      </c>
      <c r="AJ32" s="2">
        <f t="shared" si="16"/>
        <v>76.950089480842692</v>
      </c>
      <c r="AK32" s="2">
        <f t="shared" si="16"/>
        <v>63.725678106325127</v>
      </c>
      <c r="AL32" s="2">
        <f t="shared" si="16"/>
        <v>57.1534839199971</v>
      </c>
      <c r="AM32" s="2">
        <f t="shared" si="16"/>
        <v>57.192800572314056</v>
      </c>
      <c r="AN32" s="2">
        <f t="shared" si="16"/>
        <v>56.914923441811624</v>
      </c>
      <c r="AO32" s="2">
        <f t="shared" si="16"/>
        <v>56.271499287691668</v>
      </c>
      <c r="AP32" s="2">
        <f t="shared" si="16"/>
        <v>5.6923874192420296</v>
      </c>
      <c r="AQ32" s="2">
        <f t="shared" si="16"/>
        <v>3.6304124260767789</v>
      </c>
      <c r="AR32" s="2">
        <f t="shared" si="16"/>
        <v>4.7782354784930652</v>
      </c>
      <c r="AS32" s="2">
        <f t="shared" si="16"/>
        <v>1.5246937731174832</v>
      </c>
      <c r="AT32" s="2">
        <f t="shared" si="16"/>
        <v>2.2645715458273212</v>
      </c>
      <c r="AU32" s="2">
        <f t="shared" si="16"/>
        <v>1.1157659961980184</v>
      </c>
      <c r="AV32" s="2">
        <f t="shared" si="15"/>
        <v>1.7852130270707576</v>
      </c>
      <c r="AW32" s="2">
        <f t="shared" si="15"/>
        <v>2.2798505473105237</v>
      </c>
      <c r="AX32" s="2">
        <f t="shared" si="15"/>
        <v>72.796025919070871</v>
      </c>
      <c r="AY32" s="2">
        <f t="shared" si="15"/>
        <v>71.046917495453755</v>
      </c>
      <c r="AZ32" s="2">
        <f t="shared" si="15"/>
        <v>63.848944632109237</v>
      </c>
      <c r="BA32" s="2">
        <f t="shared" si="15"/>
        <v>58.02202344440186</v>
      </c>
      <c r="BB32" s="2">
        <f t="shared" si="15"/>
        <v>44.022930544235258</v>
      </c>
      <c r="BC32" s="2">
        <f t="shared" si="13"/>
        <v>43.913185752501093</v>
      </c>
      <c r="BD32" s="2">
        <f t="shared" si="13"/>
        <v>43.252101549693499</v>
      </c>
      <c r="BE32" s="2">
        <f t="shared" si="13"/>
        <v>47.559985438142327</v>
      </c>
      <c r="BF32" s="2">
        <f t="shared" si="13"/>
        <v>51.433326704691673</v>
      </c>
      <c r="BG32" s="2">
        <f t="shared" si="13"/>
        <v>2.5507815355555779</v>
      </c>
      <c r="BH32" s="2">
        <f t="shared" si="13"/>
        <v>1.0321921432462537</v>
      </c>
      <c r="BI32" s="2">
        <f t="shared" si="13"/>
        <v>0.29132396283275375</v>
      </c>
      <c r="BJ32" s="2">
        <f t="shared" si="13"/>
        <v>2.490679211890285</v>
      </c>
      <c r="BK32" s="2">
        <f t="shared" si="13"/>
        <v>59.284763487208998</v>
      </c>
      <c r="BL32" s="2">
        <f t="shared" si="13"/>
        <v>59.785987192690499</v>
      </c>
      <c r="BM32" s="2">
        <f t="shared" si="13"/>
        <v>65.690001241708387</v>
      </c>
      <c r="BN32" s="2">
        <f t="shared" si="13"/>
        <v>59.659887735808852</v>
      </c>
      <c r="BO32" s="2">
        <f t="shared" si="13"/>
        <v>59.339818040494798</v>
      </c>
      <c r="BP32" s="2">
        <f t="shared" si="13"/>
        <v>63.032269557708538</v>
      </c>
      <c r="BQ32" s="2">
        <f t="shared" si="13"/>
        <v>42.475995313128585</v>
      </c>
      <c r="BR32" s="2">
        <f t="shared" si="13"/>
        <v>34.502053631139702</v>
      </c>
      <c r="BS32" s="2">
        <f t="shared" si="9"/>
        <v>1.7494769416993838</v>
      </c>
      <c r="BT32" s="2">
        <f t="shared" ref="BT32:CI95" si="18">IF(COS(RADIANS(90-$F32))*COS(RADIANS(90-BT$3))+SIN(RADIANS(90-$F32))*SIN(RADIANS(90-BT$3))*COS(RADIANS($G32-BT$4))=1,0,6371*ACOS(COS(RADIANS(90-$F32))*COS(RADIANS(90-BT$3))+SIN(RADIANS(90-$F32))*SIN(RADIANS(90-BT$3))*COS(RADIANS($G32-BT$4))))</f>
        <v>1.6052823205205395</v>
      </c>
      <c r="BU32" s="2">
        <f t="shared" si="18"/>
        <v>1.3229697699584893</v>
      </c>
      <c r="BV32" s="2">
        <f t="shared" si="18"/>
        <v>1.471085783101113</v>
      </c>
      <c r="BW32" s="2">
        <f t="shared" si="18"/>
        <v>1.7734913152517489</v>
      </c>
      <c r="BX32" s="2">
        <f t="shared" si="18"/>
        <v>1.06527304075044</v>
      </c>
      <c r="BY32" s="2">
        <f t="shared" si="18"/>
        <v>1.178211842334403</v>
      </c>
      <c r="BZ32" s="2">
        <f t="shared" si="18"/>
        <v>11.218038436410104</v>
      </c>
      <c r="CA32" s="2">
        <f t="shared" si="18"/>
        <v>10.852345905763919</v>
      </c>
      <c r="CB32" s="2">
        <f t="shared" si="18"/>
        <v>11.394292568434775</v>
      </c>
      <c r="CC32" s="2">
        <f t="shared" si="18"/>
        <v>10.546556136093884</v>
      </c>
      <c r="CD32" s="2">
        <f t="shared" si="18"/>
        <v>11.133338301636085</v>
      </c>
      <c r="CE32" s="2">
        <f t="shared" si="18"/>
        <v>3.706308979006141</v>
      </c>
      <c r="CF32" s="2">
        <f t="shared" si="18"/>
        <v>3.706308979006141</v>
      </c>
      <c r="CG32" s="2">
        <f t="shared" si="18"/>
        <v>3.706308979006141</v>
      </c>
      <c r="CH32" s="2">
        <f t="shared" si="18"/>
        <v>3.706308979006141</v>
      </c>
      <c r="CI32" s="2">
        <f t="shared" si="18"/>
        <v>3.5567776177083985</v>
      </c>
      <c r="CJ32" s="2">
        <f t="shared" si="17"/>
        <v>1.6011223128340044</v>
      </c>
      <c r="CK32" s="2">
        <f t="shared" si="17"/>
        <v>1.0491267274407079</v>
      </c>
      <c r="CL32" s="2">
        <f t="shared" si="17"/>
        <v>0.85567612504734902</v>
      </c>
      <c r="CM32" s="2">
        <f t="shared" si="17"/>
        <v>77.716765173392403</v>
      </c>
      <c r="CN32" s="2">
        <f t="shared" si="17"/>
        <v>70.8618249849156</v>
      </c>
      <c r="CO32" s="2">
        <f t="shared" si="17"/>
        <v>70.729368693254472</v>
      </c>
      <c r="CP32" s="2">
        <f t="shared" si="17"/>
        <v>67.863816500578892</v>
      </c>
      <c r="CQ32" s="2">
        <f t="shared" si="17"/>
        <v>68.32356442040151</v>
      </c>
      <c r="CR32" s="2">
        <f t="shared" si="17"/>
        <v>67.843524789568789</v>
      </c>
      <c r="CS32" s="2">
        <f t="shared" si="17"/>
        <v>2.8715191225637371</v>
      </c>
      <c r="CT32" s="2">
        <f t="shared" si="17"/>
        <v>1.4624751593275747</v>
      </c>
      <c r="CU32" s="2">
        <f t="shared" si="17"/>
        <v>0.92225929095877035</v>
      </c>
      <c r="CV32" s="2">
        <f t="shared" si="11"/>
        <v>0.64446510821376002</v>
      </c>
      <c r="CW32" s="2">
        <f t="shared" si="11"/>
        <v>0.81180040426255773</v>
      </c>
    </row>
    <row r="33" spans="1:101" x14ac:dyDescent="0.3">
      <c r="A33" t="str">
        <f>B33&amp;"_"&amp;COUNTIF($B$6:B33,B33)</f>
        <v>권승훈_14</v>
      </c>
      <c r="B33" s="1" t="s">
        <v>373</v>
      </c>
      <c r="C33" t="s">
        <v>27</v>
      </c>
      <c r="D33" t="s">
        <v>121</v>
      </c>
      <c r="E33">
        <f ca="1">IF(OFFSET($H$6,ROW($B28)-1,MATCH($C$2,$H$2:$CW$2,0)-1)=0,0,_xlfn.RANK.AVG(OFFSET($H$6,ROW($B28)-1,MATCH($C$2,$H$2:$CW$2,0)-1),OFFSET($H$6:$H$99,0,MATCH($C$2,$H$2:$CW$2,0)-1),1))</f>
        <v>76</v>
      </c>
      <c r="F33" t="s">
        <v>212</v>
      </c>
      <c r="G33" t="s">
        <v>303</v>
      </c>
      <c r="H33" s="2">
        <f t="shared" si="14"/>
        <v>55.925452217480071</v>
      </c>
      <c r="I33" s="2">
        <f t="shared" si="14"/>
        <v>58.7275261653052</v>
      </c>
      <c r="J33" s="2">
        <f t="shared" si="14"/>
        <v>60.021304419395328</v>
      </c>
      <c r="K33" s="2">
        <f t="shared" si="14"/>
        <v>59.817828145530015</v>
      </c>
      <c r="L33" s="2">
        <f t="shared" si="14"/>
        <v>43.521512327628898</v>
      </c>
      <c r="M33" s="2">
        <f t="shared" si="14"/>
        <v>42.620816281092736</v>
      </c>
      <c r="N33" s="2">
        <f t="shared" si="14"/>
        <v>40.930152703720466</v>
      </c>
      <c r="O33" s="2">
        <f t="shared" si="14"/>
        <v>17.715709349089945</v>
      </c>
      <c r="P33" s="2">
        <f t="shared" si="14"/>
        <v>13.078935334046276</v>
      </c>
      <c r="Q33" s="2">
        <f t="shared" si="14"/>
        <v>12.400158931229546</v>
      </c>
      <c r="R33" s="2">
        <f t="shared" si="14"/>
        <v>5.0102263884310174</v>
      </c>
      <c r="S33" s="2">
        <f t="shared" si="14"/>
        <v>2.8080575601589279</v>
      </c>
      <c r="T33" s="2">
        <f t="shared" si="14"/>
        <v>2.0024101774587582</v>
      </c>
      <c r="U33" s="2">
        <f t="shared" si="14"/>
        <v>1.8781991763851063</v>
      </c>
      <c r="V33" s="2">
        <f t="shared" si="14"/>
        <v>52.788063048541233</v>
      </c>
      <c r="W33" s="2">
        <f t="shared" si="14"/>
        <v>52.459805119796002</v>
      </c>
      <c r="X33" s="2">
        <f t="shared" si="12"/>
        <v>52.037593757660936</v>
      </c>
      <c r="Y33" s="2">
        <f t="shared" si="12"/>
        <v>51.916130041290344</v>
      </c>
      <c r="Z33" s="2">
        <f t="shared" si="12"/>
        <v>9.1858235678376516</v>
      </c>
      <c r="AA33" s="2">
        <f t="shared" si="12"/>
        <v>5.0745727480781442</v>
      </c>
      <c r="AB33" s="2">
        <f t="shared" si="12"/>
        <v>3.7286029899054678</v>
      </c>
      <c r="AC33" s="2">
        <f t="shared" si="12"/>
        <v>3.4645732212243598</v>
      </c>
      <c r="AD33" s="2">
        <f t="shared" si="12"/>
        <v>3.7462403746570319</v>
      </c>
      <c r="AE33" s="2">
        <f t="shared" si="12"/>
        <v>2.9615529377707768</v>
      </c>
      <c r="AF33" s="2">
        <f t="shared" si="16"/>
        <v>2.4782042189489246</v>
      </c>
      <c r="AG33" s="2">
        <f t="shared" si="16"/>
        <v>2.5428117802088526</v>
      </c>
      <c r="AH33" s="2">
        <f t="shared" si="16"/>
        <v>2.2752171567262334</v>
      </c>
      <c r="AI33" s="2">
        <f t="shared" si="16"/>
        <v>0</v>
      </c>
      <c r="AJ33" s="2">
        <f t="shared" si="16"/>
        <v>78.398708781961346</v>
      </c>
      <c r="AK33" s="2">
        <f t="shared" si="16"/>
        <v>65.086779890484536</v>
      </c>
      <c r="AL33" s="2">
        <f t="shared" si="16"/>
        <v>58.392613026009123</v>
      </c>
      <c r="AM33" s="2">
        <f t="shared" si="16"/>
        <v>58.413475892661324</v>
      </c>
      <c r="AN33" s="2">
        <f t="shared" si="16"/>
        <v>58.13993257029702</v>
      </c>
      <c r="AO33" s="2">
        <f t="shared" si="16"/>
        <v>57.552407315019387</v>
      </c>
      <c r="AP33" s="2">
        <f t="shared" si="16"/>
        <v>5.7661313586394529</v>
      </c>
      <c r="AQ33" s="2">
        <f t="shared" si="16"/>
        <v>4.7810207173693673</v>
      </c>
      <c r="AR33" s="2">
        <f t="shared" si="16"/>
        <v>5.1442258268666432</v>
      </c>
      <c r="AS33" s="2">
        <f t="shared" si="16"/>
        <v>3.4788902508788704</v>
      </c>
      <c r="AT33" s="2">
        <f t="shared" si="16"/>
        <v>3.1093833134056004</v>
      </c>
      <c r="AU33" s="2">
        <f t="shared" si="16"/>
        <v>2.2370708333367881</v>
      </c>
      <c r="AV33" s="2">
        <f t="shared" si="15"/>
        <v>1.0075797154897983</v>
      </c>
      <c r="AW33" s="2">
        <f t="shared" si="15"/>
        <v>0.80690461939283531</v>
      </c>
      <c r="AX33" s="2">
        <f t="shared" si="15"/>
        <v>74.48459557143606</v>
      </c>
      <c r="AY33" s="2">
        <f t="shared" si="15"/>
        <v>72.628612608853103</v>
      </c>
      <c r="AZ33" s="2">
        <f t="shared" si="15"/>
        <v>65.543480924710948</v>
      </c>
      <c r="BA33" s="2">
        <f t="shared" si="15"/>
        <v>59.665172924862958</v>
      </c>
      <c r="BB33" s="2">
        <f t="shared" si="15"/>
        <v>46.094167343255648</v>
      </c>
      <c r="BC33" s="2">
        <f t="shared" si="13"/>
        <v>46.003840490427628</v>
      </c>
      <c r="BD33" s="2">
        <f t="shared" si="13"/>
        <v>45.341362751184185</v>
      </c>
      <c r="BE33" s="2">
        <f t="shared" si="13"/>
        <v>49.827704674148762</v>
      </c>
      <c r="BF33" s="2">
        <f t="shared" si="13"/>
        <v>53.700508918148273</v>
      </c>
      <c r="BG33" s="2">
        <f t="shared" si="13"/>
        <v>3.9085035822416607</v>
      </c>
      <c r="BH33" s="2">
        <f t="shared" si="13"/>
        <v>3.0522420693034609</v>
      </c>
      <c r="BI33" s="2">
        <f t="shared" si="13"/>
        <v>2.5420692785135461</v>
      </c>
      <c r="BJ33" s="2">
        <f t="shared" si="13"/>
        <v>0.92122152529637558</v>
      </c>
      <c r="BK33" s="2">
        <f t="shared" si="13"/>
        <v>59.436095415213771</v>
      </c>
      <c r="BL33" s="2">
        <f t="shared" si="13"/>
        <v>59.910122521860217</v>
      </c>
      <c r="BM33" s="2">
        <f t="shared" si="13"/>
        <v>65.589249227161744</v>
      </c>
      <c r="BN33" s="2">
        <f t="shared" si="13"/>
        <v>59.73560213228145</v>
      </c>
      <c r="BO33" s="2">
        <f t="shared" si="13"/>
        <v>59.427250106870666</v>
      </c>
      <c r="BP33" s="2">
        <f t="shared" si="13"/>
        <v>62.934370108865117</v>
      </c>
      <c r="BQ33" s="2">
        <f t="shared" si="13"/>
        <v>43.221376306619348</v>
      </c>
      <c r="BR33" s="2">
        <f t="shared" si="13"/>
        <v>34.932662575211445</v>
      </c>
      <c r="BS33" s="2">
        <f t="shared" si="9"/>
        <v>3.8106568375467802</v>
      </c>
      <c r="BT33" s="2">
        <f t="shared" si="18"/>
        <v>3.2657016649920561</v>
      </c>
      <c r="BU33" s="2">
        <f t="shared" si="18"/>
        <v>2.5802430090416029</v>
      </c>
      <c r="BV33" s="2">
        <f t="shared" si="18"/>
        <v>2.3505709729806172</v>
      </c>
      <c r="BW33" s="2">
        <f t="shared" si="18"/>
        <v>2.1088599649854323</v>
      </c>
      <c r="BX33" s="2">
        <f t="shared" si="18"/>
        <v>1.9977026085058702</v>
      </c>
      <c r="BY33" s="2">
        <f t="shared" si="18"/>
        <v>1.8922199161711204</v>
      </c>
      <c r="BZ33" s="2">
        <f t="shared" si="18"/>
        <v>13.45754997585839</v>
      </c>
      <c r="CA33" s="2">
        <f t="shared" si="18"/>
        <v>13.083165021593052</v>
      </c>
      <c r="CB33" s="2">
        <f t="shared" si="18"/>
        <v>13.655398219762199</v>
      </c>
      <c r="CC33" s="2">
        <f t="shared" si="18"/>
        <v>12.789129480663265</v>
      </c>
      <c r="CD33" s="2">
        <f t="shared" si="18"/>
        <v>13.401837183877939</v>
      </c>
      <c r="CE33" s="2">
        <f t="shared" si="18"/>
        <v>4.9458247974279494</v>
      </c>
      <c r="CF33" s="2">
        <f t="shared" si="18"/>
        <v>4.9458247974279494</v>
      </c>
      <c r="CG33" s="2">
        <f t="shared" si="18"/>
        <v>4.9458247974279494</v>
      </c>
      <c r="CH33" s="2">
        <f t="shared" si="18"/>
        <v>4.9458247974279494</v>
      </c>
      <c r="CI33" s="2">
        <f t="shared" si="18"/>
        <v>4.8355155604880764</v>
      </c>
      <c r="CJ33" s="2">
        <f t="shared" si="17"/>
        <v>1.4233067871503826</v>
      </c>
      <c r="CK33" s="2">
        <f t="shared" si="17"/>
        <v>1.369683217936974</v>
      </c>
      <c r="CL33" s="2">
        <f t="shared" si="17"/>
        <v>1.6907966809331969</v>
      </c>
      <c r="CM33" s="2">
        <f t="shared" si="17"/>
        <v>79.693696906795495</v>
      </c>
      <c r="CN33" s="2">
        <f t="shared" si="17"/>
        <v>72.87970768716329</v>
      </c>
      <c r="CO33" s="2">
        <f t="shared" si="17"/>
        <v>72.755305901816186</v>
      </c>
      <c r="CP33" s="2">
        <f t="shared" si="17"/>
        <v>69.950374356822849</v>
      </c>
      <c r="CQ33" s="2">
        <f t="shared" si="17"/>
        <v>70.51925381363543</v>
      </c>
      <c r="CR33" s="2">
        <f t="shared" si="17"/>
        <v>70.044811742213554</v>
      </c>
      <c r="CS33" s="2">
        <f t="shared" si="17"/>
        <v>3.8656621373017295</v>
      </c>
      <c r="CT33" s="2">
        <f t="shared" si="17"/>
        <v>3.6302132846664374</v>
      </c>
      <c r="CU33" s="2">
        <f t="shared" si="17"/>
        <v>3.0704183229883268</v>
      </c>
      <c r="CV33" s="2">
        <f t="shared" si="11"/>
        <v>1.6308595208151162</v>
      </c>
      <c r="CW33" s="2">
        <f t="shared" si="11"/>
        <v>1.4635912747540454</v>
      </c>
    </row>
    <row r="34" spans="1:101" x14ac:dyDescent="0.3">
      <c r="A34" t="str">
        <f>B34&amp;"_"&amp;COUNTIF($B$6:B34,B34)</f>
        <v>김영남_1</v>
      </c>
      <c r="B34" s="1" t="s">
        <v>374</v>
      </c>
      <c r="C34" t="s">
        <v>40</v>
      </c>
      <c r="D34" t="s">
        <v>134</v>
      </c>
      <c r="E34">
        <f ca="1">IF(OFFSET($H$6,ROW($B29)-1,MATCH($C$2,$H$2:$CW$2,0)-1)=0,0,_xlfn.RANK.AVG(OFFSET($H$6,ROW($B29)-1,MATCH($C$2,$H$2:$CW$2,0)-1),OFFSET($H$6:$H$99,0,MATCH($C$2,$H$2:$CW$2,0)-1),1))</f>
        <v>85</v>
      </c>
      <c r="F34" t="s">
        <v>225</v>
      </c>
      <c r="G34" t="s">
        <v>316</v>
      </c>
      <c r="H34" s="2">
        <f t="shared" si="14"/>
        <v>38.190199890908623</v>
      </c>
      <c r="I34" s="2">
        <f t="shared" si="14"/>
        <v>44.944229703218788</v>
      </c>
      <c r="J34" s="2">
        <f t="shared" si="14"/>
        <v>47.528868563632301</v>
      </c>
      <c r="K34" s="2">
        <f t="shared" si="14"/>
        <v>49.508021456019968</v>
      </c>
      <c r="L34" s="2">
        <f t="shared" si="14"/>
        <v>40.078233130213263</v>
      </c>
      <c r="M34" s="2">
        <f t="shared" si="14"/>
        <v>40.886355526766572</v>
      </c>
      <c r="N34" s="2">
        <f t="shared" si="14"/>
        <v>50.404515310402083</v>
      </c>
      <c r="O34" s="2">
        <f t="shared" si="14"/>
        <v>66.690806862328898</v>
      </c>
      <c r="P34" s="2">
        <f t="shared" si="14"/>
        <v>69.90934492610063</v>
      </c>
      <c r="Q34" s="2">
        <f t="shared" si="14"/>
        <v>70.368920912977202</v>
      </c>
      <c r="R34" s="2">
        <f t="shared" si="14"/>
        <v>73.548073584673432</v>
      </c>
      <c r="S34" s="2">
        <f t="shared" si="14"/>
        <v>76.059286768950116</v>
      </c>
      <c r="T34" s="2">
        <f t="shared" si="14"/>
        <v>76.427665813945822</v>
      </c>
      <c r="U34" s="2">
        <f t="shared" si="14"/>
        <v>76.89809688584738</v>
      </c>
      <c r="V34" s="2">
        <f t="shared" si="14"/>
        <v>26.67058966724478</v>
      </c>
      <c r="W34" s="2">
        <f t="shared" si="14"/>
        <v>27.089018056051664</v>
      </c>
      <c r="X34" s="2">
        <f t="shared" si="12"/>
        <v>27.417072584161353</v>
      </c>
      <c r="Y34" s="2">
        <f t="shared" si="12"/>
        <v>27.289672895145316</v>
      </c>
      <c r="Z34" s="2">
        <f t="shared" si="12"/>
        <v>71.151423846558288</v>
      </c>
      <c r="AA34" s="2">
        <f t="shared" si="12"/>
        <v>73.541684481320914</v>
      </c>
      <c r="AB34" s="2">
        <f t="shared" si="12"/>
        <v>74.686901282740806</v>
      </c>
      <c r="AC34" s="2">
        <f t="shared" si="12"/>
        <v>74.953045694250477</v>
      </c>
      <c r="AD34" s="2">
        <f t="shared" si="12"/>
        <v>75.410448652970487</v>
      </c>
      <c r="AE34" s="2">
        <f t="shared" si="12"/>
        <v>75.653139387189569</v>
      </c>
      <c r="AF34" s="2">
        <f t="shared" si="16"/>
        <v>75.927112734960915</v>
      </c>
      <c r="AG34" s="2">
        <f t="shared" si="16"/>
        <v>76.344010604440555</v>
      </c>
      <c r="AH34" s="2">
        <f t="shared" si="16"/>
        <v>76.950089480842692</v>
      </c>
      <c r="AI34" s="2">
        <f t="shared" si="16"/>
        <v>78.398708781961346</v>
      </c>
      <c r="AJ34" s="2">
        <f t="shared" si="16"/>
        <v>0</v>
      </c>
      <c r="AK34" s="2">
        <f t="shared" si="16"/>
        <v>13.7127045965949</v>
      </c>
      <c r="AL34" s="2">
        <f t="shared" si="16"/>
        <v>21.322763491611411</v>
      </c>
      <c r="AM34" s="2">
        <f t="shared" si="16"/>
        <v>21.535508539993526</v>
      </c>
      <c r="AN34" s="2">
        <f t="shared" si="16"/>
        <v>21.725874259197703</v>
      </c>
      <c r="AO34" s="2">
        <f t="shared" si="16"/>
        <v>21.649897008782933</v>
      </c>
      <c r="AP34" s="2">
        <f t="shared" si="16"/>
        <v>73.304017245198651</v>
      </c>
      <c r="AQ34" s="2">
        <f t="shared" si="16"/>
        <v>73.624088291443215</v>
      </c>
      <c r="AR34" s="2">
        <f t="shared" si="16"/>
        <v>73.52600831447009</v>
      </c>
      <c r="AS34" s="2">
        <f t="shared" si="16"/>
        <v>75.427058583857018</v>
      </c>
      <c r="AT34" s="2">
        <f t="shared" si="16"/>
        <v>75.294317296927545</v>
      </c>
      <c r="AU34" s="2">
        <f t="shared" si="16"/>
        <v>76.31723196510768</v>
      </c>
      <c r="AV34" s="2">
        <f t="shared" si="15"/>
        <v>77.391218431416291</v>
      </c>
      <c r="AW34" s="2">
        <f t="shared" si="15"/>
        <v>77.703171737617566</v>
      </c>
      <c r="AX34" s="2">
        <f t="shared" si="15"/>
        <v>11.751561455506771</v>
      </c>
      <c r="AY34" s="2">
        <f t="shared" si="15"/>
        <v>8.2709206505197415</v>
      </c>
      <c r="AZ34" s="2">
        <f t="shared" si="15"/>
        <v>16.771819581817144</v>
      </c>
      <c r="BA34" s="2">
        <f t="shared" si="15"/>
        <v>20.417837007999417</v>
      </c>
      <c r="BB34" s="2">
        <f t="shared" si="15"/>
        <v>42.101758400210734</v>
      </c>
      <c r="BC34" s="2">
        <f t="shared" si="13"/>
        <v>42.936611867391271</v>
      </c>
      <c r="BD34" s="2">
        <f t="shared" si="13"/>
        <v>43.255620223660536</v>
      </c>
      <c r="BE34" s="2">
        <f t="shared" si="13"/>
        <v>55.947722880681169</v>
      </c>
      <c r="BF34" s="2">
        <f t="shared" si="13"/>
        <v>64.368245526605648</v>
      </c>
      <c r="BG34" s="2">
        <f t="shared" si="13"/>
        <v>74.572067765748884</v>
      </c>
      <c r="BH34" s="2">
        <f t="shared" si="13"/>
        <v>75.918525933096234</v>
      </c>
      <c r="BI34" s="2">
        <f t="shared" si="13"/>
        <v>76.881057249799994</v>
      </c>
      <c r="BJ34" s="2">
        <f t="shared" si="13"/>
        <v>77.723392957221691</v>
      </c>
      <c r="BK34" s="2">
        <f t="shared" si="13"/>
        <v>45.510946799723072</v>
      </c>
      <c r="BL34" s="2">
        <f t="shared" si="13"/>
        <v>46.18914202408002</v>
      </c>
      <c r="BM34" s="2">
        <f t="shared" si="13"/>
        <v>52.667392552700043</v>
      </c>
      <c r="BN34" s="2">
        <f t="shared" si="13"/>
        <v>47.468176102387474</v>
      </c>
      <c r="BO34" s="2">
        <f t="shared" si="13"/>
        <v>47.175559159622345</v>
      </c>
      <c r="BP34" s="2">
        <f t="shared" si="13"/>
        <v>52.251787604323297</v>
      </c>
      <c r="BQ34" s="2">
        <f t="shared" si="13"/>
        <v>40.391852532050464</v>
      </c>
      <c r="BR34" s="2">
        <f t="shared" si="13"/>
        <v>50.056092793558953</v>
      </c>
      <c r="BS34" s="2">
        <f t="shared" si="9"/>
        <v>75.248095637096668</v>
      </c>
      <c r="BT34" s="2">
        <f t="shared" si="18"/>
        <v>75.403713429860645</v>
      </c>
      <c r="BU34" s="2">
        <f t="shared" si="18"/>
        <v>75.96366236655598</v>
      </c>
      <c r="BV34" s="2">
        <f t="shared" si="18"/>
        <v>76.108044778401947</v>
      </c>
      <c r="BW34" s="2">
        <f t="shared" si="18"/>
        <v>76.291555119442208</v>
      </c>
      <c r="BX34" s="2">
        <f t="shared" si="18"/>
        <v>76.548718490561683</v>
      </c>
      <c r="BY34" s="2">
        <f t="shared" si="18"/>
        <v>76.6083474237453</v>
      </c>
      <c r="BZ34" s="2">
        <f t="shared" si="18"/>
        <v>68.730418480708551</v>
      </c>
      <c r="CA34" s="2">
        <f t="shared" si="18"/>
        <v>68.808124755683195</v>
      </c>
      <c r="CB34" s="2">
        <f t="shared" si="18"/>
        <v>69.225067193988195</v>
      </c>
      <c r="CC34" s="2">
        <f t="shared" si="18"/>
        <v>69.255816547983414</v>
      </c>
      <c r="CD34" s="2">
        <f t="shared" si="18"/>
        <v>69.719957271916897</v>
      </c>
      <c r="CE34" s="2">
        <f t="shared" si="18"/>
        <v>73.471118406603196</v>
      </c>
      <c r="CF34" s="2">
        <f t="shared" si="18"/>
        <v>73.471118406603196</v>
      </c>
      <c r="CG34" s="2">
        <f t="shared" si="18"/>
        <v>73.471118406603196</v>
      </c>
      <c r="CH34" s="2">
        <f t="shared" si="18"/>
        <v>73.471118406603196</v>
      </c>
      <c r="CI34" s="2">
        <f t="shared" si="18"/>
        <v>73.59247022220616</v>
      </c>
      <c r="CJ34" s="2">
        <f t="shared" si="17"/>
        <v>76.982208862417622</v>
      </c>
      <c r="CK34" s="2">
        <f t="shared" si="17"/>
        <v>77.247685956453623</v>
      </c>
      <c r="CL34" s="2">
        <f t="shared" si="17"/>
        <v>77.785157116654062</v>
      </c>
      <c r="CM34" s="2">
        <f t="shared" si="17"/>
        <v>28.225203002120644</v>
      </c>
      <c r="CN34" s="2">
        <f t="shared" si="17"/>
        <v>30.274224678265924</v>
      </c>
      <c r="CO34" s="2">
        <f t="shared" si="17"/>
        <v>30.826840915759458</v>
      </c>
      <c r="CP34" s="2">
        <f t="shared" si="17"/>
        <v>35.210053801460269</v>
      </c>
      <c r="CQ34" s="2">
        <f t="shared" si="17"/>
        <v>45.235971312119062</v>
      </c>
      <c r="CR34" s="2">
        <f t="shared" si="17"/>
        <v>45.828642328603792</v>
      </c>
      <c r="CS34" s="2">
        <f t="shared" si="17"/>
        <v>74.53623104838708</v>
      </c>
      <c r="CT34" s="2">
        <f t="shared" si="17"/>
        <v>75.604699199110968</v>
      </c>
      <c r="CU34" s="2">
        <f t="shared" si="17"/>
        <v>76.060577120854674</v>
      </c>
      <c r="CV34" s="2">
        <f t="shared" si="11"/>
        <v>77.364044212744943</v>
      </c>
      <c r="CW34" s="2">
        <f t="shared" si="11"/>
        <v>77.472766048710767</v>
      </c>
    </row>
    <row r="35" spans="1:101" x14ac:dyDescent="0.3">
      <c r="A35" t="str">
        <f>B35&amp;"_"&amp;COUNTIF($B$6:B35,B35)</f>
        <v>김영남_2</v>
      </c>
      <c r="B35" s="1" t="s">
        <v>374</v>
      </c>
      <c r="C35" t="s">
        <v>43</v>
      </c>
      <c r="D35" t="s">
        <v>137</v>
      </c>
      <c r="E35">
        <f ca="1">IF(OFFSET($H$6,ROW($B30)-1,MATCH($C$2,$H$2:$CW$2,0)-1)=0,0,_xlfn.RANK.AVG(OFFSET($H$6,ROW($B30)-1,MATCH($C$2,$H$2:$CW$2,0)-1),OFFSET($H$6:$H$99,0,MATCH($C$2,$H$2:$CW$2,0)-1),1))</f>
        <v>78</v>
      </c>
      <c r="F35" t="s">
        <v>228</v>
      </c>
      <c r="G35" t="s">
        <v>319</v>
      </c>
      <c r="H35" s="2">
        <f t="shared" si="14"/>
        <v>27.024374031091121</v>
      </c>
      <c r="I35" s="2">
        <f t="shared" si="14"/>
        <v>34.679621781789677</v>
      </c>
      <c r="J35" s="2">
        <f t="shared" si="14"/>
        <v>37.542072112811482</v>
      </c>
      <c r="K35" s="2">
        <f t="shared" si="14"/>
        <v>39.445857190026331</v>
      </c>
      <c r="L35" s="2">
        <f t="shared" si="14"/>
        <v>26.597886296250611</v>
      </c>
      <c r="M35" s="2">
        <f t="shared" si="14"/>
        <v>27.371635872956848</v>
      </c>
      <c r="N35" s="2">
        <f t="shared" si="14"/>
        <v>37.315741074663066</v>
      </c>
      <c r="O35" s="2">
        <f t="shared" si="14"/>
        <v>54.353537596214004</v>
      </c>
      <c r="P35" s="2">
        <f t="shared" si="14"/>
        <v>57.249809785522046</v>
      </c>
      <c r="Q35" s="2">
        <f t="shared" si="14"/>
        <v>57.666421494817492</v>
      </c>
      <c r="R35" s="2">
        <f t="shared" si="14"/>
        <v>60.18344432131363</v>
      </c>
      <c r="S35" s="2">
        <f t="shared" si="14"/>
        <v>62.82625089175918</v>
      </c>
      <c r="T35" s="2">
        <f t="shared" si="14"/>
        <v>63.134616432570816</v>
      </c>
      <c r="U35" s="2">
        <f t="shared" si="14"/>
        <v>63.642225334824047</v>
      </c>
      <c r="V35" s="2">
        <f t="shared" si="14"/>
        <v>15.526474829316351</v>
      </c>
      <c r="W35" s="2">
        <f t="shared" si="14"/>
        <v>15.984308196532433</v>
      </c>
      <c r="X35" s="2">
        <f t="shared" si="12"/>
        <v>16.165151738715487</v>
      </c>
      <c r="Y35" s="2">
        <f t="shared" si="12"/>
        <v>15.771179805737532</v>
      </c>
      <c r="Z35" s="2">
        <f t="shared" si="12"/>
        <v>57.616229923918283</v>
      </c>
      <c r="AA35" s="2">
        <f t="shared" si="12"/>
        <v>60.309192496030477</v>
      </c>
      <c r="AB35" s="2">
        <f t="shared" si="12"/>
        <v>61.396173507443699</v>
      </c>
      <c r="AC35" s="2">
        <f t="shared" si="12"/>
        <v>61.662345536536158</v>
      </c>
      <c r="AD35" s="2">
        <f t="shared" si="12"/>
        <v>62.21571099772612</v>
      </c>
      <c r="AE35" s="2">
        <f t="shared" si="12"/>
        <v>62.398359430219124</v>
      </c>
      <c r="AF35" s="2">
        <f t="shared" si="16"/>
        <v>62.609433390373383</v>
      </c>
      <c r="AG35" s="2">
        <f t="shared" si="16"/>
        <v>63.107632100826073</v>
      </c>
      <c r="AH35" s="2">
        <f t="shared" si="16"/>
        <v>63.725678106325127</v>
      </c>
      <c r="AI35" s="2">
        <f t="shared" si="16"/>
        <v>65.086779890484536</v>
      </c>
      <c r="AJ35" s="2">
        <f t="shared" si="16"/>
        <v>13.7127045965949</v>
      </c>
      <c r="AK35" s="2">
        <f t="shared" si="16"/>
        <v>0</v>
      </c>
      <c r="AL35" s="2">
        <f t="shared" si="16"/>
        <v>7.7391149894029958</v>
      </c>
      <c r="AM35" s="2">
        <f t="shared" si="16"/>
        <v>8.0334511964898656</v>
      </c>
      <c r="AN35" s="2">
        <f t="shared" si="16"/>
        <v>8.180431981983908</v>
      </c>
      <c r="AO35" s="2">
        <f t="shared" si="16"/>
        <v>7.940236385063125</v>
      </c>
      <c r="AP35" s="2">
        <f t="shared" si="16"/>
        <v>59.877753598251353</v>
      </c>
      <c r="AQ35" s="2">
        <f t="shared" si="16"/>
        <v>60.329624220669949</v>
      </c>
      <c r="AR35" s="2">
        <f t="shared" si="16"/>
        <v>60.143971861834402</v>
      </c>
      <c r="AS35" s="2">
        <f t="shared" si="16"/>
        <v>62.208485215765073</v>
      </c>
      <c r="AT35" s="2">
        <f t="shared" si="16"/>
        <v>61.994237744044966</v>
      </c>
      <c r="AU35" s="2">
        <f t="shared" si="16"/>
        <v>63.046963344391344</v>
      </c>
      <c r="AV35" s="2">
        <f t="shared" si="15"/>
        <v>64.080999607444113</v>
      </c>
      <c r="AW35" s="2">
        <f t="shared" si="15"/>
        <v>64.373248577267958</v>
      </c>
      <c r="AX35" s="2">
        <f t="shared" si="15"/>
        <v>16.279393100954181</v>
      </c>
      <c r="AY35" s="2">
        <f t="shared" si="15"/>
        <v>11.410699318213387</v>
      </c>
      <c r="AZ35" s="2">
        <f t="shared" si="15"/>
        <v>12.82120111208013</v>
      </c>
      <c r="BA35" s="2">
        <f t="shared" si="15"/>
        <v>11.60708797131028</v>
      </c>
      <c r="BB35" s="2">
        <f t="shared" si="15"/>
        <v>33.054519196146849</v>
      </c>
      <c r="BC35" s="2">
        <f t="shared" si="13"/>
        <v>33.984081319735694</v>
      </c>
      <c r="BD35" s="2">
        <f t="shared" si="13"/>
        <v>34.135750868280923</v>
      </c>
      <c r="BE35" s="2">
        <f t="shared" si="13"/>
        <v>48.691634282744857</v>
      </c>
      <c r="BF35" s="2">
        <f t="shared" si="13"/>
        <v>57.701773288018003</v>
      </c>
      <c r="BG35" s="2">
        <f t="shared" si="13"/>
        <v>61.303299733687602</v>
      </c>
      <c r="BH35" s="2">
        <f t="shared" si="13"/>
        <v>62.69740529207121</v>
      </c>
      <c r="BI35" s="2">
        <f t="shared" si="13"/>
        <v>63.671508561229437</v>
      </c>
      <c r="BJ35" s="2">
        <f t="shared" si="13"/>
        <v>64.383665946350106</v>
      </c>
      <c r="BK35" s="2">
        <f t="shared" si="13"/>
        <v>35.409632911589568</v>
      </c>
      <c r="BL35" s="2">
        <f t="shared" si="13"/>
        <v>36.192480485042573</v>
      </c>
      <c r="BM35" s="2">
        <f t="shared" si="13"/>
        <v>43.725089094345684</v>
      </c>
      <c r="BN35" s="2">
        <f t="shared" si="13"/>
        <v>37.41905218483884</v>
      </c>
      <c r="BO35" s="2">
        <f t="shared" si="13"/>
        <v>37.061527934893945</v>
      </c>
      <c r="BP35" s="2">
        <f t="shared" si="13"/>
        <v>42.76257209050712</v>
      </c>
      <c r="BQ35" s="2">
        <f t="shared" si="13"/>
        <v>26.903345500052339</v>
      </c>
      <c r="BR35" s="2">
        <f t="shared" si="13"/>
        <v>36.45131822901584</v>
      </c>
      <c r="BS35" s="2">
        <f t="shared" si="9"/>
        <v>62.04754903015278</v>
      </c>
      <c r="BT35" s="2">
        <f t="shared" si="18"/>
        <v>62.159050413826655</v>
      </c>
      <c r="BU35" s="2">
        <f t="shared" si="18"/>
        <v>62.695587947865626</v>
      </c>
      <c r="BV35" s="2">
        <f t="shared" si="18"/>
        <v>62.823810062679563</v>
      </c>
      <c r="BW35" s="2">
        <f t="shared" si="18"/>
        <v>62.985929564268254</v>
      </c>
      <c r="BX35" s="2">
        <f t="shared" si="18"/>
        <v>63.274881451657613</v>
      </c>
      <c r="BY35" s="2">
        <f t="shared" si="18"/>
        <v>63.327544787563262</v>
      </c>
      <c r="BZ35" s="2">
        <f t="shared" si="18"/>
        <v>56.035231291086248</v>
      </c>
      <c r="CA35" s="2">
        <f t="shared" si="18"/>
        <v>56.076404834561863</v>
      </c>
      <c r="CB35" s="2">
        <f t="shared" si="18"/>
        <v>56.585019558021116</v>
      </c>
      <c r="CC35" s="2">
        <f t="shared" si="18"/>
        <v>56.523735486794806</v>
      </c>
      <c r="CD35" s="2">
        <f t="shared" si="18"/>
        <v>57.082999118896417</v>
      </c>
      <c r="CE35" s="2">
        <f t="shared" si="18"/>
        <v>60.185566213567256</v>
      </c>
      <c r="CF35" s="2">
        <f t="shared" si="18"/>
        <v>60.185566213567256</v>
      </c>
      <c r="CG35" s="2">
        <f t="shared" si="18"/>
        <v>60.185566213567256</v>
      </c>
      <c r="CH35" s="2">
        <f t="shared" si="18"/>
        <v>60.185566213567256</v>
      </c>
      <c r="CI35" s="2">
        <f t="shared" si="18"/>
        <v>60.312040392470465</v>
      </c>
      <c r="CJ35" s="2">
        <f t="shared" si="17"/>
        <v>63.678329096072325</v>
      </c>
      <c r="CK35" s="2">
        <f t="shared" si="17"/>
        <v>63.972280247046861</v>
      </c>
      <c r="CL35" s="2">
        <f t="shared" si="17"/>
        <v>64.550094926085166</v>
      </c>
      <c r="CM35" s="2">
        <f t="shared" si="17"/>
        <v>32.425058735813927</v>
      </c>
      <c r="CN35" s="2">
        <f t="shared" si="17"/>
        <v>31.214550271555492</v>
      </c>
      <c r="CO35" s="2">
        <f t="shared" si="17"/>
        <v>31.654918077024007</v>
      </c>
      <c r="CP35" s="2">
        <f t="shared" si="17"/>
        <v>34.505671612290911</v>
      </c>
      <c r="CQ35" s="2">
        <f t="shared" si="17"/>
        <v>43.891678523367673</v>
      </c>
      <c r="CR35" s="2">
        <f t="shared" si="17"/>
        <v>44.288496765986906</v>
      </c>
      <c r="CS35" s="2">
        <f t="shared" si="17"/>
        <v>61.236183097265666</v>
      </c>
      <c r="CT35" s="2">
        <f t="shared" si="17"/>
        <v>62.412638639384454</v>
      </c>
      <c r="CU35" s="2">
        <f t="shared" si="17"/>
        <v>62.850171258788208</v>
      </c>
      <c r="CV35" s="2">
        <f t="shared" si="11"/>
        <v>64.113928411232251</v>
      </c>
      <c r="CW35" s="2">
        <f t="shared" si="11"/>
        <v>64.21616451312245</v>
      </c>
    </row>
    <row r="36" spans="1:101" x14ac:dyDescent="0.3">
      <c r="A36" t="str">
        <f>B36&amp;"_"&amp;COUNTIF($B$6:B36,B36)</f>
        <v>김영남_3</v>
      </c>
      <c r="B36" s="1" t="s">
        <v>374</v>
      </c>
      <c r="C36" t="s">
        <v>45</v>
      </c>
      <c r="D36" t="s">
        <v>139</v>
      </c>
      <c r="E36">
        <f ca="1">IF(OFFSET($H$6,ROW($B31)-1,MATCH($C$2,$H$2:$CW$2,0)-1)=0,0,_xlfn.RANK.AVG(OFFSET($H$6,ROW($B31)-1,MATCH($C$2,$H$2:$CW$2,0)-1),OFFSET($H$6:$H$99,0,MATCH($C$2,$H$2:$CW$2,0)-1),1))</f>
        <v>18</v>
      </c>
      <c r="F36" t="s">
        <v>230</v>
      </c>
      <c r="G36" t="s">
        <v>321</v>
      </c>
      <c r="H36" s="2">
        <f t="shared" si="14"/>
        <v>20.697815191649319</v>
      </c>
      <c r="I36" s="2">
        <f t="shared" si="14"/>
        <v>28.730851629101394</v>
      </c>
      <c r="J36" s="2">
        <f t="shared" si="14"/>
        <v>31.697931433848741</v>
      </c>
      <c r="K36" s="2">
        <f t="shared" si="14"/>
        <v>33.503853824058879</v>
      </c>
      <c r="L36" s="2">
        <f t="shared" si="14"/>
        <v>18.858788633623565</v>
      </c>
      <c r="M36" s="2">
        <f t="shared" si="14"/>
        <v>19.634734417149918</v>
      </c>
      <c r="N36" s="2">
        <f t="shared" si="14"/>
        <v>29.652648717607693</v>
      </c>
      <c r="O36" s="2">
        <f t="shared" si="14"/>
        <v>48.874621033678444</v>
      </c>
      <c r="P36" s="2">
        <f t="shared" si="14"/>
        <v>51.3917008072615</v>
      </c>
      <c r="Q36" s="2">
        <f t="shared" si="14"/>
        <v>51.756694227186351</v>
      </c>
      <c r="R36" s="2">
        <f t="shared" si="14"/>
        <v>53.432867761746962</v>
      </c>
      <c r="S36" s="2">
        <f t="shared" si="14"/>
        <v>56.246415674189507</v>
      </c>
      <c r="T36" s="2">
        <f t="shared" si="14"/>
        <v>56.473230799488427</v>
      </c>
      <c r="U36" s="2">
        <f t="shared" si="14"/>
        <v>57.028893720730785</v>
      </c>
      <c r="V36" s="2">
        <f t="shared" si="14"/>
        <v>13.660600953419415</v>
      </c>
      <c r="W36" s="2">
        <f t="shared" si="14"/>
        <v>14.065380315643822</v>
      </c>
      <c r="X36" s="2">
        <f t="shared" si="12"/>
        <v>14.016829919342538</v>
      </c>
      <c r="Y36" s="2">
        <f t="shared" si="12"/>
        <v>13.348396877967341</v>
      </c>
      <c r="Z36" s="2">
        <f t="shared" si="12"/>
        <v>50.60466723610233</v>
      </c>
      <c r="AA36" s="2">
        <f t="shared" si="12"/>
        <v>53.74096022179544</v>
      </c>
      <c r="AB36" s="2">
        <f t="shared" si="12"/>
        <v>54.744736097965543</v>
      </c>
      <c r="AC36" s="2">
        <f t="shared" si="12"/>
        <v>55.009878614438577</v>
      </c>
      <c r="AD36" s="2">
        <f t="shared" si="12"/>
        <v>55.688519147070849</v>
      </c>
      <c r="AE36" s="2">
        <f t="shared" si="12"/>
        <v>55.791443192813453</v>
      </c>
      <c r="AF36" s="2">
        <f t="shared" si="16"/>
        <v>55.916199404669321</v>
      </c>
      <c r="AG36" s="2">
        <f t="shared" si="16"/>
        <v>56.522237372169172</v>
      </c>
      <c r="AH36" s="2">
        <f t="shared" si="16"/>
        <v>57.1534839199971</v>
      </c>
      <c r="AI36" s="2">
        <f t="shared" si="16"/>
        <v>58.392613026009123</v>
      </c>
      <c r="AJ36" s="2">
        <f t="shared" si="16"/>
        <v>21.322763491611411</v>
      </c>
      <c r="AK36" s="2">
        <f t="shared" si="16"/>
        <v>7.7391149894029958</v>
      </c>
      <c r="AL36" s="2">
        <f t="shared" si="16"/>
        <v>0</v>
      </c>
      <c r="AM36" s="2">
        <f t="shared" si="16"/>
        <v>0.55789585493396698</v>
      </c>
      <c r="AN36" s="2">
        <f t="shared" si="16"/>
        <v>0.49136037750911421</v>
      </c>
      <c r="AO36" s="2">
        <f t="shared" si="16"/>
        <v>1.5299119241220676</v>
      </c>
      <c r="AP36" s="2">
        <f t="shared" si="16"/>
        <v>53.036820011259877</v>
      </c>
      <c r="AQ36" s="2">
        <f t="shared" si="16"/>
        <v>53.677426431891263</v>
      </c>
      <c r="AR36" s="2">
        <f t="shared" si="16"/>
        <v>53.36820075719185</v>
      </c>
      <c r="AS36" s="2">
        <f t="shared" si="16"/>
        <v>55.650259892693455</v>
      </c>
      <c r="AT36" s="2">
        <f t="shared" si="16"/>
        <v>55.327612625319667</v>
      </c>
      <c r="AU36" s="2">
        <f t="shared" si="16"/>
        <v>56.416715368825933</v>
      </c>
      <c r="AV36" s="2">
        <f t="shared" si="15"/>
        <v>57.39269280624913</v>
      </c>
      <c r="AW36" s="2">
        <f t="shared" si="15"/>
        <v>57.656753938702643</v>
      </c>
      <c r="AX36" s="2">
        <f t="shared" si="15"/>
        <v>23.205822973296776</v>
      </c>
      <c r="AY36" s="2">
        <f t="shared" si="15"/>
        <v>18.749155371492062</v>
      </c>
      <c r="AZ36" s="2">
        <f t="shared" si="15"/>
        <v>17.533160907779518</v>
      </c>
      <c r="BA36" s="2">
        <f t="shared" si="15"/>
        <v>13.48203739489276</v>
      </c>
      <c r="BB36" s="2">
        <f t="shared" si="15"/>
        <v>31.296369222250654</v>
      </c>
      <c r="BC36" s="2">
        <f t="shared" si="13"/>
        <v>32.251669043868382</v>
      </c>
      <c r="BD36" s="2">
        <f t="shared" si="13"/>
        <v>32.253278624951122</v>
      </c>
      <c r="BE36" s="2">
        <f t="shared" si="13"/>
        <v>47.65623255551337</v>
      </c>
      <c r="BF36" s="2">
        <f t="shared" si="13"/>
        <v>56.844474131610305</v>
      </c>
      <c r="BG36" s="2">
        <f t="shared" si="13"/>
        <v>54.682107361688793</v>
      </c>
      <c r="BH36" s="2">
        <f t="shared" si="13"/>
        <v>56.133761716213911</v>
      </c>
      <c r="BI36" s="2">
        <f t="shared" si="13"/>
        <v>57.118892901800528</v>
      </c>
      <c r="BJ36" s="2">
        <f t="shared" si="13"/>
        <v>57.653492997439351</v>
      </c>
      <c r="BK36" s="2">
        <f t="shared" si="13"/>
        <v>29.549918899299641</v>
      </c>
      <c r="BL36" s="2">
        <f t="shared" si="13"/>
        <v>30.380078436626217</v>
      </c>
      <c r="BM36" s="2">
        <f t="shared" si="13"/>
        <v>38.398895759727679</v>
      </c>
      <c r="BN36" s="2">
        <f t="shared" si="13"/>
        <v>31.536889629602697</v>
      </c>
      <c r="BO36" s="2">
        <f t="shared" si="13"/>
        <v>31.145898936500142</v>
      </c>
      <c r="BP36" s="2">
        <f t="shared" si="13"/>
        <v>37.111482256078219</v>
      </c>
      <c r="BQ36" s="2">
        <f t="shared" si="13"/>
        <v>19.164441705221417</v>
      </c>
      <c r="BR36" s="2">
        <f t="shared" si="13"/>
        <v>28.744663003979092</v>
      </c>
      <c r="BS36" s="2">
        <f t="shared" si="9"/>
        <v>55.513560113037734</v>
      </c>
      <c r="BT36" s="2">
        <f t="shared" si="18"/>
        <v>55.566597782306474</v>
      </c>
      <c r="BU36" s="2">
        <f t="shared" si="18"/>
        <v>56.069670888813853</v>
      </c>
      <c r="BV36" s="2">
        <f t="shared" si="18"/>
        <v>56.175583717633671</v>
      </c>
      <c r="BW36" s="2">
        <f t="shared" si="18"/>
        <v>56.307914077585409</v>
      </c>
      <c r="BX36" s="2">
        <f t="shared" si="18"/>
        <v>56.638952416013723</v>
      </c>
      <c r="BY36" s="2">
        <f t="shared" si="18"/>
        <v>56.682027750582606</v>
      </c>
      <c r="BZ36" s="2">
        <f t="shared" si="18"/>
        <v>50.147088210043677</v>
      </c>
      <c r="CA36" s="2">
        <f t="shared" si="18"/>
        <v>50.146320842296248</v>
      </c>
      <c r="CB36" s="2">
        <f t="shared" si="18"/>
        <v>50.754276388916473</v>
      </c>
      <c r="CC36" s="2">
        <f t="shared" si="18"/>
        <v>50.589585352330012</v>
      </c>
      <c r="CD36" s="2">
        <f t="shared" si="18"/>
        <v>51.251487439709074</v>
      </c>
      <c r="CE36" s="2">
        <f t="shared" si="18"/>
        <v>53.546223476642837</v>
      </c>
      <c r="CF36" s="2">
        <f t="shared" si="18"/>
        <v>53.546223476642837</v>
      </c>
      <c r="CG36" s="2">
        <f t="shared" si="18"/>
        <v>53.546223476642837</v>
      </c>
      <c r="CH36" s="2">
        <f t="shared" si="18"/>
        <v>53.546223476642837</v>
      </c>
      <c r="CI36" s="2">
        <f t="shared" si="18"/>
        <v>53.679172040080914</v>
      </c>
      <c r="CJ36" s="2">
        <f t="shared" si="17"/>
        <v>57.000152004444139</v>
      </c>
      <c r="CK36" s="2">
        <f t="shared" si="17"/>
        <v>57.331588781478224</v>
      </c>
      <c r="CL36" s="2">
        <f t="shared" si="17"/>
        <v>57.960695131907279</v>
      </c>
      <c r="CM36" s="2">
        <f t="shared" si="17"/>
        <v>38.121955135174858</v>
      </c>
      <c r="CN36" s="2">
        <f t="shared" si="17"/>
        <v>35.696642788568226</v>
      </c>
      <c r="CO36" s="2">
        <f t="shared" si="17"/>
        <v>36.061500006733937</v>
      </c>
      <c r="CP36" s="2">
        <f t="shared" si="17"/>
        <v>38.034317037360097</v>
      </c>
      <c r="CQ36" s="2">
        <f t="shared" si="17"/>
        <v>46.664341175117592</v>
      </c>
      <c r="CR36" s="2">
        <f t="shared" si="17"/>
        <v>46.942842247062636</v>
      </c>
      <c r="CS36" s="2">
        <f t="shared" si="17"/>
        <v>54.572592178098922</v>
      </c>
      <c r="CT36" s="2">
        <f t="shared" si="17"/>
        <v>55.888043424849414</v>
      </c>
      <c r="CU36" s="2">
        <f t="shared" si="17"/>
        <v>56.299878089523176</v>
      </c>
      <c r="CV36" s="2">
        <f t="shared" si="11"/>
        <v>57.506398875795625</v>
      </c>
      <c r="CW36" s="2">
        <f t="shared" si="11"/>
        <v>57.599648307627689</v>
      </c>
    </row>
    <row r="37" spans="1:101" x14ac:dyDescent="0.3">
      <c r="A37" t="str">
        <f>B37&amp;"_"&amp;COUNTIF($B$6:B37,B37)</f>
        <v>김영남_4</v>
      </c>
      <c r="B37" s="1" t="s">
        <v>374</v>
      </c>
      <c r="C37" t="s">
        <v>44</v>
      </c>
      <c r="D37" t="s">
        <v>138</v>
      </c>
      <c r="E37">
        <f ca="1">IF(OFFSET($H$6,ROW($B32)-1,MATCH($C$2,$H$2:$CW$2,0)-1)=0,0,_xlfn.RANK.AVG(OFFSET($H$6,ROW($B32)-1,MATCH($C$2,$H$2:$CW$2,0)-1),OFFSET($H$6:$H$99,0,MATCH($C$2,$H$2:$CW$2,0)-1),1))</f>
        <v>16</v>
      </c>
      <c r="F37" t="s">
        <v>229</v>
      </c>
      <c r="G37" t="s">
        <v>320</v>
      </c>
      <c r="H37" s="2">
        <f t="shared" si="14"/>
        <v>20.171007230993141</v>
      </c>
      <c r="I37" s="2">
        <f t="shared" si="14"/>
        <v>28.193431500158248</v>
      </c>
      <c r="J37" s="2">
        <f t="shared" si="14"/>
        <v>31.158214469088453</v>
      </c>
      <c r="K37" s="2">
        <f t="shared" si="14"/>
        <v>32.967878569061384</v>
      </c>
      <c r="L37" s="2">
        <f t="shared" si="14"/>
        <v>18.586463627530076</v>
      </c>
      <c r="M37" s="2">
        <f t="shared" si="14"/>
        <v>19.37485582559156</v>
      </c>
      <c r="N37" s="2">
        <f t="shared" si="14"/>
        <v>29.303789829505156</v>
      </c>
      <c r="O37" s="2">
        <f t="shared" si="14"/>
        <v>49.049407010104822</v>
      </c>
      <c r="P37" s="2">
        <f t="shared" si="14"/>
        <v>51.524267159764662</v>
      </c>
      <c r="Q37" s="2">
        <f t="shared" si="14"/>
        <v>51.883183206320169</v>
      </c>
      <c r="R37" s="2">
        <f t="shared" si="14"/>
        <v>53.446896580703196</v>
      </c>
      <c r="S37" s="2">
        <f t="shared" si="14"/>
        <v>56.284978151989783</v>
      </c>
      <c r="T37" s="2">
        <f t="shared" si="14"/>
        <v>56.499721717153477</v>
      </c>
      <c r="U37" s="2">
        <f t="shared" si="14"/>
        <v>57.062288126363327</v>
      </c>
      <c r="V37" s="2">
        <f t="shared" si="14"/>
        <v>14.152803190950298</v>
      </c>
      <c r="W37" s="2">
        <f t="shared" si="14"/>
        <v>14.553462674894936</v>
      </c>
      <c r="X37" s="2">
        <f t="shared" si="12"/>
        <v>14.495885204693062</v>
      </c>
      <c r="Y37" s="2">
        <f t="shared" si="12"/>
        <v>13.819318051482401</v>
      </c>
      <c r="Z37" s="2">
        <f t="shared" si="12"/>
        <v>50.575946710116249</v>
      </c>
      <c r="AA37" s="2">
        <f t="shared" si="12"/>
        <v>53.782214609465179</v>
      </c>
      <c r="AB37" s="2">
        <f t="shared" si="12"/>
        <v>54.773381343521315</v>
      </c>
      <c r="AC37" s="2">
        <f t="shared" si="12"/>
        <v>55.03826494502129</v>
      </c>
      <c r="AD37" s="2">
        <f t="shared" si="12"/>
        <v>55.734823074589222</v>
      </c>
      <c r="AE37" s="2">
        <f t="shared" si="12"/>
        <v>55.826248712420806</v>
      </c>
      <c r="AF37" s="2">
        <f t="shared" si="16"/>
        <v>55.938098866038835</v>
      </c>
      <c r="AG37" s="2">
        <f t="shared" si="16"/>
        <v>56.559889732474559</v>
      </c>
      <c r="AH37" s="2">
        <f t="shared" si="16"/>
        <v>57.192800572314056</v>
      </c>
      <c r="AI37" s="2">
        <f t="shared" si="16"/>
        <v>58.413475892661324</v>
      </c>
      <c r="AJ37" s="2">
        <f t="shared" si="16"/>
        <v>21.535508539993526</v>
      </c>
      <c r="AK37" s="2">
        <f t="shared" si="16"/>
        <v>8.0334511964898656</v>
      </c>
      <c r="AL37" s="2">
        <f t="shared" si="16"/>
        <v>0.55789585493396698</v>
      </c>
      <c r="AM37" s="2">
        <f t="shared" si="16"/>
        <v>0</v>
      </c>
      <c r="AN37" s="2">
        <f t="shared" si="16"/>
        <v>0.30495960424246271</v>
      </c>
      <c r="AO37" s="2">
        <f t="shared" si="16"/>
        <v>2.0244571140272911</v>
      </c>
      <c r="AP37" s="2">
        <f t="shared" si="16"/>
        <v>53.036541003760178</v>
      </c>
      <c r="AQ37" s="2">
        <f t="shared" si="16"/>
        <v>53.706392367018218</v>
      </c>
      <c r="AR37" s="2">
        <f t="shared" si="16"/>
        <v>53.378288966701213</v>
      </c>
      <c r="AS37" s="2">
        <f t="shared" si="16"/>
        <v>55.692164285701082</v>
      </c>
      <c r="AT37" s="2">
        <f t="shared" si="16"/>
        <v>55.353755357706753</v>
      </c>
      <c r="AU37" s="2">
        <f t="shared" si="16"/>
        <v>56.447853931052997</v>
      </c>
      <c r="AV37" s="2">
        <f t="shared" si="15"/>
        <v>57.414795931965457</v>
      </c>
      <c r="AW37" s="2">
        <f t="shared" si="15"/>
        <v>57.674469969221683</v>
      </c>
      <c r="AX37" s="2">
        <f t="shared" si="15"/>
        <v>23.647665367894309</v>
      </c>
      <c r="AY37" s="2">
        <f t="shared" si="15"/>
        <v>19.143624990235104</v>
      </c>
      <c r="AZ37" s="2">
        <f t="shared" si="15"/>
        <v>18.063718623145594</v>
      </c>
      <c r="BA37" s="2">
        <f t="shared" si="15"/>
        <v>14.039890672769438</v>
      </c>
      <c r="BB37" s="2">
        <f t="shared" si="15"/>
        <v>31.747059543589604</v>
      </c>
      <c r="BC37" s="2">
        <f t="shared" si="13"/>
        <v>32.702319517093059</v>
      </c>
      <c r="BD37" s="2">
        <f t="shared" si="13"/>
        <v>32.697096135905312</v>
      </c>
      <c r="BE37" s="2">
        <f t="shared" si="13"/>
        <v>48.12401828329385</v>
      </c>
      <c r="BF37" s="2">
        <f t="shared" si="13"/>
        <v>57.3152659857953</v>
      </c>
      <c r="BG37" s="2">
        <f t="shared" si="13"/>
        <v>54.715259821744986</v>
      </c>
      <c r="BH37" s="2">
        <f t="shared" si="13"/>
        <v>56.174698455303783</v>
      </c>
      <c r="BI37" s="2">
        <f t="shared" si="13"/>
        <v>57.161027115037619</v>
      </c>
      <c r="BJ37" s="2">
        <f t="shared" si="13"/>
        <v>57.669106536666057</v>
      </c>
      <c r="BK37" s="2">
        <f t="shared" si="13"/>
        <v>29.009945314599129</v>
      </c>
      <c r="BL37" s="2">
        <f t="shared" si="13"/>
        <v>29.838974450342562</v>
      </c>
      <c r="BM37" s="2">
        <f t="shared" si="13"/>
        <v>37.848486796510343</v>
      </c>
      <c r="BN37" s="2">
        <f t="shared" si="13"/>
        <v>30.998308639632125</v>
      </c>
      <c r="BO37" s="2">
        <f t="shared" si="13"/>
        <v>30.608270753009968</v>
      </c>
      <c r="BP37" s="2">
        <f t="shared" si="13"/>
        <v>36.567788709956616</v>
      </c>
      <c r="BQ37" s="2">
        <f t="shared" si="13"/>
        <v>18.8950799099376</v>
      </c>
      <c r="BR37" s="2">
        <f t="shared" si="13"/>
        <v>28.520591938360589</v>
      </c>
      <c r="BS37" s="2">
        <f t="shared" si="9"/>
        <v>55.558972395672278</v>
      </c>
      <c r="BT37" s="2">
        <f t="shared" si="18"/>
        <v>55.603599200628246</v>
      </c>
      <c r="BU37" s="2">
        <f t="shared" si="18"/>
        <v>56.101580511521313</v>
      </c>
      <c r="BV37" s="2">
        <f t="shared" si="18"/>
        <v>56.204150106682128</v>
      </c>
      <c r="BW37" s="2">
        <f t="shared" si="18"/>
        <v>56.331969288352852</v>
      </c>
      <c r="BX37" s="2">
        <f t="shared" si="18"/>
        <v>56.669167854631823</v>
      </c>
      <c r="BY37" s="2">
        <f t="shared" si="18"/>
        <v>56.710806015802298</v>
      </c>
      <c r="BZ37" s="2">
        <f t="shared" si="18"/>
        <v>50.276937442100909</v>
      </c>
      <c r="CA37" s="2">
        <f t="shared" si="18"/>
        <v>50.27135204124577</v>
      </c>
      <c r="CB37" s="2">
        <f t="shared" si="18"/>
        <v>50.890279277037443</v>
      </c>
      <c r="CC37" s="2">
        <f t="shared" si="18"/>
        <v>50.713897212949824</v>
      </c>
      <c r="CD37" s="2">
        <f t="shared" si="18"/>
        <v>51.38712693558098</v>
      </c>
      <c r="CE37" s="2">
        <f t="shared" si="18"/>
        <v>53.577159131242801</v>
      </c>
      <c r="CF37" s="2">
        <f t="shared" si="18"/>
        <v>53.577159131242801</v>
      </c>
      <c r="CG37" s="2">
        <f t="shared" si="18"/>
        <v>53.577159131242801</v>
      </c>
      <c r="CH37" s="2">
        <f t="shared" si="18"/>
        <v>53.577159131242801</v>
      </c>
      <c r="CI37" s="2">
        <f t="shared" si="18"/>
        <v>53.711012492374763</v>
      </c>
      <c r="CJ37" s="2">
        <f t="shared" si="17"/>
        <v>57.023926941467742</v>
      </c>
      <c r="CK37" s="2">
        <f t="shared" si="17"/>
        <v>57.360842487335759</v>
      </c>
      <c r="CL37" s="2">
        <f t="shared" si="17"/>
        <v>57.997229569272967</v>
      </c>
      <c r="CM37" s="2">
        <f t="shared" si="17"/>
        <v>38.641933977755436</v>
      </c>
      <c r="CN37" s="2">
        <f t="shared" si="17"/>
        <v>36.245291416020109</v>
      </c>
      <c r="CO37" s="2">
        <f t="shared" si="17"/>
        <v>36.611328976031324</v>
      </c>
      <c r="CP37" s="2">
        <f t="shared" si="17"/>
        <v>38.591752768845232</v>
      </c>
      <c r="CQ37" s="2">
        <f t="shared" si="17"/>
        <v>47.220459715999759</v>
      </c>
      <c r="CR37" s="2">
        <f t="shared" si="17"/>
        <v>47.498162821008684</v>
      </c>
      <c r="CS37" s="2">
        <f t="shared" si="17"/>
        <v>54.599487968234314</v>
      </c>
      <c r="CT37" s="2">
        <f t="shared" si="17"/>
        <v>55.934634110931754</v>
      </c>
      <c r="CU37" s="2">
        <f t="shared" si="17"/>
        <v>56.342659341156477</v>
      </c>
      <c r="CV37" s="2">
        <f t="shared" si="11"/>
        <v>57.540464328272719</v>
      </c>
      <c r="CW37" s="2">
        <f t="shared" si="11"/>
        <v>57.632365299059273</v>
      </c>
    </row>
    <row r="38" spans="1:101" x14ac:dyDescent="0.3">
      <c r="A38" t="str">
        <f>B38&amp;"_"&amp;COUNTIF($B$6:B38,B38)</f>
        <v>김영남_5</v>
      </c>
      <c r="B38" s="1" t="s">
        <v>374</v>
      </c>
      <c r="C38" t="s">
        <v>42</v>
      </c>
      <c r="D38" t="s">
        <v>136</v>
      </c>
      <c r="E38">
        <f ca="1">IF(OFFSET($H$6,ROW($B33)-1,MATCH($C$2,$H$2:$CW$2,0)-1)=0,0,_xlfn.RANK.AVG(OFFSET($H$6,ROW($B33)-1,MATCH($C$2,$H$2:$CW$2,0)-1),OFFSET($H$6:$H$99,0,MATCH($C$2,$H$2:$CW$2,0)-1),1))</f>
        <v>15</v>
      </c>
      <c r="F38" t="s">
        <v>227</v>
      </c>
      <c r="G38" t="s">
        <v>318</v>
      </c>
      <c r="H38" s="2">
        <f t="shared" si="14"/>
        <v>20.221531909350769</v>
      </c>
      <c r="I38" s="2">
        <f t="shared" si="14"/>
        <v>28.262889069762128</v>
      </c>
      <c r="J38" s="2">
        <f t="shared" si="14"/>
        <v>31.232311215415738</v>
      </c>
      <c r="K38" s="2">
        <f t="shared" si="14"/>
        <v>33.034382957742267</v>
      </c>
      <c r="L38" s="2">
        <f t="shared" si="14"/>
        <v>18.422398758612083</v>
      </c>
      <c r="M38" s="2">
        <f t="shared" si="14"/>
        <v>19.204309315017952</v>
      </c>
      <c r="N38" s="2">
        <f t="shared" si="14"/>
        <v>29.185328202851878</v>
      </c>
      <c r="O38" s="2">
        <f t="shared" si="14"/>
        <v>48.749126446292266</v>
      </c>
      <c r="P38" s="2">
        <f t="shared" si="14"/>
        <v>51.229130014599917</v>
      </c>
      <c r="Q38" s="2">
        <f t="shared" si="14"/>
        <v>51.588928351957357</v>
      </c>
      <c r="R38" s="2">
        <f t="shared" si="14"/>
        <v>53.174983538271285</v>
      </c>
      <c r="S38" s="2">
        <f t="shared" si="14"/>
        <v>56.007264223266901</v>
      </c>
      <c r="T38" s="2">
        <f t="shared" si="14"/>
        <v>56.224811947874159</v>
      </c>
      <c r="U38" s="2">
        <f t="shared" si="14"/>
        <v>56.785765022308368</v>
      </c>
      <c r="V38" s="2">
        <f t="shared" si="14"/>
        <v>13.900617440141492</v>
      </c>
      <c r="W38" s="2">
        <f t="shared" si="14"/>
        <v>14.298604884079417</v>
      </c>
      <c r="X38" s="2">
        <f t="shared" si="12"/>
        <v>14.235777195356516</v>
      </c>
      <c r="Y38" s="2">
        <f t="shared" si="12"/>
        <v>13.555034936639499</v>
      </c>
      <c r="Z38" s="2">
        <f t="shared" si="12"/>
        <v>50.315402864642749</v>
      </c>
      <c r="AA38" s="2">
        <f t="shared" si="12"/>
        <v>53.50387083706056</v>
      </c>
      <c r="AB38" s="2">
        <f t="shared" si="12"/>
        <v>54.497946554148726</v>
      </c>
      <c r="AC38" s="2">
        <f t="shared" si="12"/>
        <v>54.762893613525826</v>
      </c>
      <c r="AD38" s="2">
        <f t="shared" si="12"/>
        <v>55.455374386254462</v>
      </c>
      <c r="AE38" s="2">
        <f t="shared" si="12"/>
        <v>55.549389279145544</v>
      </c>
      <c r="AF38" s="2">
        <f t="shared" si="16"/>
        <v>55.664283235015361</v>
      </c>
      <c r="AG38" s="2">
        <f t="shared" si="16"/>
        <v>56.282384998700152</v>
      </c>
      <c r="AH38" s="2">
        <f t="shared" si="16"/>
        <v>56.914923441811624</v>
      </c>
      <c r="AI38" s="2">
        <f t="shared" si="16"/>
        <v>58.13993257029702</v>
      </c>
      <c r="AJ38" s="2">
        <f t="shared" si="16"/>
        <v>21.725874259197703</v>
      </c>
      <c r="AK38" s="2">
        <f t="shared" si="16"/>
        <v>8.180431981983908</v>
      </c>
      <c r="AL38" s="2">
        <f t="shared" si="16"/>
        <v>0.49136037750911421</v>
      </c>
      <c r="AM38" s="2">
        <f t="shared" si="16"/>
        <v>0.30495960424246271</v>
      </c>
      <c r="AN38" s="2">
        <f t="shared" si="16"/>
        <v>0</v>
      </c>
      <c r="AO38" s="2">
        <f t="shared" si="16"/>
        <v>1.7930998524223545</v>
      </c>
      <c r="AP38" s="2">
        <f t="shared" si="16"/>
        <v>52.768263256503801</v>
      </c>
      <c r="AQ38" s="2">
        <f t="shared" si="16"/>
        <v>53.430871973329801</v>
      </c>
      <c r="AR38" s="2">
        <f t="shared" si="16"/>
        <v>53.107359893822007</v>
      </c>
      <c r="AS38" s="2">
        <f t="shared" si="16"/>
        <v>55.413691964821254</v>
      </c>
      <c r="AT38" s="2">
        <f t="shared" si="16"/>
        <v>55.078917986369035</v>
      </c>
      <c r="AU38" s="2">
        <f t="shared" si="16"/>
        <v>56.171849752559332</v>
      </c>
      <c r="AV38" s="2">
        <f t="shared" si="15"/>
        <v>57.140944239395566</v>
      </c>
      <c r="AW38" s="2">
        <f t="shared" si="15"/>
        <v>57.401687246781876</v>
      </c>
      <c r="AX38" s="2">
        <f t="shared" si="15"/>
        <v>23.695334772640081</v>
      </c>
      <c r="AY38" s="2">
        <f t="shared" si="15"/>
        <v>19.229018858948923</v>
      </c>
      <c r="AZ38" s="2">
        <f t="shared" si="15"/>
        <v>18.008799480363464</v>
      </c>
      <c r="BA38" s="2">
        <f t="shared" si="15"/>
        <v>13.899839666393998</v>
      </c>
      <c r="BB38" s="2">
        <f t="shared" si="15"/>
        <v>31.472305875672276</v>
      </c>
      <c r="BC38" s="2">
        <f t="shared" si="13"/>
        <v>32.427521502810563</v>
      </c>
      <c r="BD38" s="2">
        <f t="shared" si="13"/>
        <v>32.419653410357853</v>
      </c>
      <c r="BE38" s="2">
        <f t="shared" si="13"/>
        <v>47.856428613674389</v>
      </c>
      <c r="BF38" s="2">
        <f t="shared" si="13"/>
        <v>57.04903216824826</v>
      </c>
      <c r="BG38" s="2">
        <f t="shared" si="13"/>
        <v>54.438771972067627</v>
      </c>
      <c r="BH38" s="2">
        <f t="shared" si="13"/>
        <v>55.896447397709082</v>
      </c>
      <c r="BI38" s="2">
        <f t="shared" si="13"/>
        <v>56.88251576301441</v>
      </c>
      <c r="BJ38" s="2">
        <f t="shared" si="13"/>
        <v>57.396840924430101</v>
      </c>
      <c r="BK38" s="2">
        <f t="shared" si="13"/>
        <v>29.084640074675868</v>
      </c>
      <c r="BL38" s="2">
        <f t="shared" si="13"/>
        <v>29.916084166037642</v>
      </c>
      <c r="BM38" s="2">
        <f t="shared" si="13"/>
        <v>37.949470895027304</v>
      </c>
      <c r="BN38" s="2">
        <f t="shared" si="13"/>
        <v>31.070045835194875</v>
      </c>
      <c r="BO38" s="2">
        <f t="shared" si="13"/>
        <v>30.678083481820202</v>
      </c>
      <c r="BP38" s="2">
        <f t="shared" si="13"/>
        <v>36.650631089189211</v>
      </c>
      <c r="BQ38" s="2">
        <f t="shared" si="13"/>
        <v>18.72946367200889</v>
      </c>
      <c r="BR38" s="2">
        <f t="shared" si="13"/>
        <v>28.332824310922092</v>
      </c>
      <c r="BS38" s="2">
        <f t="shared" si="9"/>
        <v>55.279718779089492</v>
      </c>
      <c r="BT38" s="2">
        <f t="shared" si="18"/>
        <v>55.326234549305738</v>
      </c>
      <c r="BU38" s="2">
        <f t="shared" si="18"/>
        <v>55.825393632857285</v>
      </c>
      <c r="BV38" s="2">
        <f t="shared" si="18"/>
        <v>55.928746887048767</v>
      </c>
      <c r="BW38" s="2">
        <f t="shared" si="18"/>
        <v>56.057638852022684</v>
      </c>
      <c r="BX38" s="2">
        <f t="shared" si="18"/>
        <v>56.393381387464579</v>
      </c>
      <c r="BY38" s="2">
        <f t="shared" si="18"/>
        <v>56.435357343259042</v>
      </c>
      <c r="BZ38" s="2">
        <f t="shared" si="18"/>
        <v>49.982180560842622</v>
      </c>
      <c r="CA38" s="2">
        <f t="shared" si="18"/>
        <v>49.977301797256011</v>
      </c>
      <c r="CB38" s="2">
        <f t="shared" si="18"/>
        <v>50.594655840735989</v>
      </c>
      <c r="CC38" s="2">
        <f t="shared" si="18"/>
        <v>50.419957619343144</v>
      </c>
      <c r="CD38" s="2">
        <f t="shared" si="18"/>
        <v>51.091557271575063</v>
      </c>
      <c r="CE38" s="2">
        <f t="shared" si="18"/>
        <v>53.301175947616329</v>
      </c>
      <c r="CF38" s="2">
        <f t="shared" si="18"/>
        <v>53.301175947616329</v>
      </c>
      <c r="CG38" s="2">
        <f t="shared" si="18"/>
        <v>53.301175947616329</v>
      </c>
      <c r="CH38" s="2">
        <f t="shared" si="18"/>
        <v>53.301175947616329</v>
      </c>
      <c r="CI38" s="2">
        <f t="shared" si="18"/>
        <v>53.434819723738002</v>
      </c>
      <c r="CJ38" s="2">
        <f t="shared" si="17"/>
        <v>56.749669772333988</v>
      </c>
      <c r="CK38" s="2">
        <f t="shared" si="17"/>
        <v>57.085287565362357</v>
      </c>
      <c r="CL38" s="2">
        <f t="shared" si="17"/>
        <v>57.719991885429835</v>
      </c>
      <c r="CM38" s="2">
        <f t="shared" si="17"/>
        <v>38.603360530938652</v>
      </c>
      <c r="CN38" s="2">
        <f t="shared" si="17"/>
        <v>36.151101311436307</v>
      </c>
      <c r="CO38" s="2">
        <f t="shared" si="17"/>
        <v>36.513660999347806</v>
      </c>
      <c r="CP38" s="2">
        <f t="shared" si="17"/>
        <v>38.457721163886319</v>
      </c>
      <c r="CQ38" s="2">
        <f t="shared" si="17"/>
        <v>47.054463092860097</v>
      </c>
      <c r="CR38" s="2">
        <f t="shared" si="17"/>
        <v>47.328036254393012</v>
      </c>
      <c r="CS38" s="2">
        <f t="shared" si="17"/>
        <v>54.32446484750308</v>
      </c>
      <c r="CT38" s="2">
        <f t="shared" si="17"/>
        <v>55.655124048280072</v>
      </c>
      <c r="CU38" s="2">
        <f t="shared" si="17"/>
        <v>56.063996563155676</v>
      </c>
      <c r="CV38" s="2">
        <f t="shared" si="11"/>
        <v>57.263790150767164</v>
      </c>
      <c r="CW38" s="2">
        <f t="shared" ref="BU38:CW99" si="19">IF(COS(RADIANS(90-$F38))*COS(RADIANS(90-CW$3))+SIN(RADIANS(90-$F38))*SIN(RADIANS(90-CW$3))*COS(RADIANS($G38-CW$4))=1,0,6371*ACOS(COS(RADIANS(90-$F38))*COS(RADIANS(90-CW$3))+SIN(RADIANS(90-$F38))*SIN(RADIANS(90-CW$3))*COS(RADIANS($G38-CW$4))))</f>
        <v>57.356003942364914</v>
      </c>
    </row>
    <row r="39" spans="1:101" x14ac:dyDescent="0.3">
      <c r="A39" t="str">
        <f>B39&amp;"_"&amp;COUNTIF($B$6:B39,B39)</f>
        <v>김영남_6</v>
      </c>
      <c r="B39" s="1" t="s">
        <v>374</v>
      </c>
      <c r="C39" t="s">
        <v>41</v>
      </c>
      <c r="D39" t="s">
        <v>135</v>
      </c>
      <c r="E39">
        <f ca="1">IF(OFFSET($H$6,ROW($B34)-1,MATCH($C$2,$H$2:$CW$2,0)-1)=0,0,_xlfn.RANK.AVG(OFFSET($H$6,ROW($B34)-1,MATCH($C$2,$H$2:$CW$2,0)-1),OFFSET($H$6:$H$99,0,MATCH($C$2,$H$2:$CW$2,0)-1),1))</f>
        <v>17</v>
      </c>
      <c r="F39" t="s">
        <v>226</v>
      </c>
      <c r="G39" t="s">
        <v>317</v>
      </c>
      <c r="H39" s="2">
        <f t="shared" si="14"/>
        <v>21.692580108410908</v>
      </c>
      <c r="I39" s="2">
        <f t="shared" si="14"/>
        <v>29.785960430366131</v>
      </c>
      <c r="J39" s="2">
        <f t="shared" si="14"/>
        <v>32.767795865839389</v>
      </c>
      <c r="K39" s="2">
        <f t="shared" si="14"/>
        <v>34.545263138470411</v>
      </c>
      <c r="L39" s="2">
        <f t="shared" si="14"/>
        <v>18.864488103889013</v>
      </c>
      <c r="M39" s="2">
        <f t="shared" si="14"/>
        <v>19.598637971502441</v>
      </c>
      <c r="N39" s="2">
        <f t="shared" si="14"/>
        <v>29.879180553886883</v>
      </c>
      <c r="O39" s="2">
        <f t="shared" si="14"/>
        <v>47.712446811538356</v>
      </c>
      <c r="P39" s="2">
        <f t="shared" si="14"/>
        <v>50.311628408682765</v>
      </c>
      <c r="Q39" s="2">
        <f t="shared" si="14"/>
        <v>50.688844463755196</v>
      </c>
      <c r="R39" s="2">
        <f t="shared" si="14"/>
        <v>52.610426756825127</v>
      </c>
      <c r="S39" s="2">
        <f t="shared" si="14"/>
        <v>55.366463032201764</v>
      </c>
      <c r="T39" s="2">
        <f t="shared" si="14"/>
        <v>55.620746588341191</v>
      </c>
      <c r="U39" s="2">
        <f t="shared" si="14"/>
        <v>56.160408922722603</v>
      </c>
      <c r="V39" s="2">
        <f t="shared" si="14"/>
        <v>12.133792582518538</v>
      </c>
      <c r="W39" s="2">
        <f t="shared" si="14"/>
        <v>12.537173615440572</v>
      </c>
      <c r="X39" s="2">
        <f t="shared" si="12"/>
        <v>12.487032118903683</v>
      </c>
      <c r="Y39" s="2">
        <f t="shared" si="12"/>
        <v>11.818742620746743</v>
      </c>
      <c r="Z39" s="2">
        <f t="shared" si="12"/>
        <v>49.885532489764962</v>
      </c>
      <c r="AA39" s="2">
        <f t="shared" si="12"/>
        <v>52.85585935224421</v>
      </c>
      <c r="AB39" s="2">
        <f t="shared" si="12"/>
        <v>53.887963013566456</v>
      </c>
      <c r="AC39" s="2">
        <f t="shared" si="12"/>
        <v>54.153596194437441</v>
      </c>
      <c r="AD39" s="2">
        <f t="shared" si="12"/>
        <v>54.791292578745015</v>
      </c>
      <c r="AE39" s="2">
        <f t="shared" si="12"/>
        <v>54.920193573562514</v>
      </c>
      <c r="AF39" s="2">
        <f t="shared" si="16"/>
        <v>55.074500111974984</v>
      </c>
      <c r="AG39" s="2">
        <f t="shared" si="16"/>
        <v>55.644249479166348</v>
      </c>
      <c r="AH39" s="2">
        <f t="shared" si="16"/>
        <v>56.271499287691668</v>
      </c>
      <c r="AI39" s="2">
        <f t="shared" si="16"/>
        <v>57.552407315019387</v>
      </c>
      <c r="AJ39" s="2">
        <f t="shared" si="16"/>
        <v>21.649897008782933</v>
      </c>
      <c r="AK39" s="2">
        <f t="shared" si="16"/>
        <v>7.940236385063125</v>
      </c>
      <c r="AL39" s="2">
        <f t="shared" si="16"/>
        <v>1.5299119241220676</v>
      </c>
      <c r="AM39" s="2">
        <f t="shared" si="16"/>
        <v>2.0244571140272911</v>
      </c>
      <c r="AN39" s="2">
        <f t="shared" si="16"/>
        <v>1.7930998524223545</v>
      </c>
      <c r="AO39" s="2">
        <f t="shared" si="16"/>
        <v>0</v>
      </c>
      <c r="AP39" s="2">
        <f t="shared" si="16"/>
        <v>52.248163757818446</v>
      </c>
      <c r="AQ39" s="2">
        <f t="shared" si="16"/>
        <v>52.820343486763036</v>
      </c>
      <c r="AR39" s="2">
        <f t="shared" si="16"/>
        <v>52.554993346293365</v>
      </c>
      <c r="AS39" s="2">
        <f t="shared" si="16"/>
        <v>54.762961686152785</v>
      </c>
      <c r="AT39" s="2">
        <f t="shared" si="16"/>
        <v>54.476360129970431</v>
      </c>
      <c r="AU39" s="2">
        <f t="shared" si="16"/>
        <v>55.553601083455391</v>
      </c>
      <c r="AV39" s="2">
        <f t="shared" si="15"/>
        <v>56.549977380871127</v>
      </c>
      <c r="AW39" s="2">
        <f t="shared" si="15"/>
        <v>56.824092276280197</v>
      </c>
      <c r="AX39" s="2">
        <f t="shared" si="15"/>
        <v>22.731117065509046</v>
      </c>
      <c r="AY39" s="2">
        <f t="shared" si="15"/>
        <v>18.48309065541309</v>
      </c>
      <c r="AZ39" s="2">
        <f t="shared" si="15"/>
        <v>16.599035443663965</v>
      </c>
      <c r="BA39" s="2">
        <f t="shared" si="15"/>
        <v>12.22406636976582</v>
      </c>
      <c r="BB39" s="2">
        <f t="shared" si="15"/>
        <v>29.77107673610006</v>
      </c>
      <c r="BC39" s="2">
        <f t="shared" si="13"/>
        <v>30.726365595799976</v>
      </c>
      <c r="BD39" s="2">
        <f t="shared" si="13"/>
        <v>30.730823815045742</v>
      </c>
      <c r="BE39" s="2">
        <f t="shared" si="13"/>
        <v>46.126628598783462</v>
      </c>
      <c r="BF39" s="2">
        <f t="shared" si="13"/>
        <v>55.314629052816272</v>
      </c>
      <c r="BG39" s="2">
        <f t="shared" si="13"/>
        <v>53.815047247343315</v>
      </c>
      <c r="BH39" s="2">
        <f t="shared" si="13"/>
        <v>55.248474164655178</v>
      </c>
      <c r="BI39" s="2">
        <f t="shared" si="13"/>
        <v>56.230549994975021</v>
      </c>
      <c r="BJ39" s="2">
        <f t="shared" si="13"/>
        <v>56.825713254387722</v>
      </c>
      <c r="BK39" s="2">
        <f t="shared" si="13"/>
        <v>30.623218027670013</v>
      </c>
      <c r="BL39" s="2">
        <f t="shared" si="13"/>
        <v>31.461439969584376</v>
      </c>
      <c r="BM39" s="2">
        <f t="shared" si="13"/>
        <v>39.559438255899614</v>
      </c>
      <c r="BN39" s="2">
        <f t="shared" si="13"/>
        <v>32.598381849461454</v>
      </c>
      <c r="BO39" s="2">
        <f t="shared" si="13"/>
        <v>32.200688751252272</v>
      </c>
      <c r="BP39" s="2">
        <f t="shared" si="13"/>
        <v>38.209893585100907</v>
      </c>
      <c r="BQ39" s="2">
        <f t="shared" si="13"/>
        <v>19.15961235805792</v>
      </c>
      <c r="BR39" s="2">
        <f t="shared" si="13"/>
        <v>28.575117784260879</v>
      </c>
      <c r="BS39" s="2">
        <f t="shared" si="9"/>
        <v>54.618402817418485</v>
      </c>
      <c r="BT39" s="2">
        <f t="shared" si="18"/>
        <v>54.690437635751991</v>
      </c>
      <c r="BU39" s="2">
        <f t="shared" si="19"/>
        <v>55.204922440703264</v>
      </c>
      <c r="BV39" s="2">
        <f t="shared" si="19"/>
        <v>55.318446393940654</v>
      </c>
      <c r="BW39" s="2">
        <f t="shared" si="19"/>
        <v>55.461094855861631</v>
      </c>
      <c r="BX39" s="2">
        <f t="shared" si="19"/>
        <v>55.77786814015915</v>
      </c>
      <c r="BY39" s="2">
        <f t="shared" si="19"/>
        <v>55.824218601650124</v>
      </c>
      <c r="BZ39" s="2">
        <f t="shared" si="19"/>
        <v>49.072960488858371</v>
      </c>
      <c r="CA39" s="2">
        <f t="shared" si="19"/>
        <v>49.082017255278281</v>
      </c>
      <c r="CB39" s="2">
        <f t="shared" si="19"/>
        <v>49.667483829931953</v>
      </c>
      <c r="CC39" s="2">
        <f t="shared" si="19"/>
        <v>49.526593139151636</v>
      </c>
      <c r="CD39" s="2">
        <f t="shared" si="19"/>
        <v>50.165257471317801</v>
      </c>
      <c r="CE39" s="2">
        <f t="shared" si="19"/>
        <v>52.68468115209771</v>
      </c>
      <c r="CF39" s="2">
        <f t="shared" si="19"/>
        <v>52.68468115209771</v>
      </c>
      <c r="CG39" s="2">
        <f t="shared" si="19"/>
        <v>52.68468115209771</v>
      </c>
      <c r="CH39" s="2">
        <f t="shared" si="19"/>
        <v>52.68468115209771</v>
      </c>
      <c r="CI39" s="2">
        <f t="shared" si="19"/>
        <v>52.815506110371977</v>
      </c>
      <c r="CJ39" s="2">
        <f t="shared" si="19"/>
        <v>56.153723562887237</v>
      </c>
      <c r="CK39" s="2">
        <f t="shared" si="19"/>
        <v>56.472456765990451</v>
      </c>
      <c r="CL39" s="2">
        <f t="shared" si="19"/>
        <v>57.084740304351826</v>
      </c>
      <c r="CM39" s="2">
        <f t="shared" si="19"/>
        <v>37.231544070910203</v>
      </c>
      <c r="CN39" s="2">
        <f t="shared" si="19"/>
        <v>34.585955543887188</v>
      </c>
      <c r="CO39" s="2">
        <f t="shared" si="19"/>
        <v>34.937732713222296</v>
      </c>
      <c r="CP39" s="2">
        <f t="shared" si="19"/>
        <v>36.782360980841744</v>
      </c>
      <c r="CQ39" s="2">
        <f t="shared" si="19"/>
        <v>45.312408535929734</v>
      </c>
      <c r="CR39" s="2">
        <f t="shared" si="19"/>
        <v>45.579166419377053</v>
      </c>
      <c r="CS39" s="2">
        <f t="shared" si="19"/>
        <v>53.719902972468248</v>
      </c>
      <c r="CT39" s="2">
        <f t="shared" si="19"/>
        <v>54.990100127098493</v>
      </c>
      <c r="CU39" s="2">
        <f t="shared" si="19"/>
        <v>55.410364354538686</v>
      </c>
      <c r="CV39" s="2">
        <f t="shared" si="19"/>
        <v>56.636216449442045</v>
      </c>
      <c r="CW39" s="2">
        <f t="shared" si="19"/>
        <v>56.732506750876667</v>
      </c>
    </row>
    <row r="40" spans="1:101" x14ac:dyDescent="0.3">
      <c r="A40" t="str">
        <f>B40&amp;"_"&amp;COUNTIF($B$6:B40,B40)</f>
        <v>김영남_7</v>
      </c>
      <c r="B40" s="1" t="s">
        <v>374</v>
      </c>
      <c r="C40" t="s">
        <v>38</v>
      </c>
      <c r="D40" t="s">
        <v>132</v>
      </c>
      <c r="E40">
        <f ca="1">IF(OFFSET($H$6,ROW($B35)-1,MATCH($C$2,$H$2:$CW$2,0)-1)=0,0,_xlfn.RANK.AVG(OFFSET($H$6,ROW($B35)-1,MATCH($C$2,$H$2:$CW$2,0)-1),OFFSET($H$6:$H$99,0,MATCH($C$2,$H$2:$CW$2,0)-1),1))</f>
        <v>19</v>
      </c>
      <c r="F40" t="s">
        <v>223</v>
      </c>
      <c r="G40" t="s">
        <v>314</v>
      </c>
      <c r="H40" s="2">
        <f t="shared" si="14"/>
        <v>50.159322809366088</v>
      </c>
      <c r="I40" s="2">
        <f t="shared" si="14"/>
        <v>53.01941145597052</v>
      </c>
      <c r="J40" s="2">
        <f t="shared" si="14"/>
        <v>54.358713812529494</v>
      </c>
      <c r="K40" s="2">
        <f t="shared" si="14"/>
        <v>54.196306946208018</v>
      </c>
      <c r="L40" s="2">
        <f t="shared" si="14"/>
        <v>37.811625794006076</v>
      </c>
      <c r="M40" s="2">
        <f t="shared" si="14"/>
        <v>36.907369504092408</v>
      </c>
      <c r="N40" s="2">
        <f t="shared" si="14"/>
        <v>35.224549469826059</v>
      </c>
      <c r="O40" s="2">
        <f t="shared" si="14"/>
        <v>16.699630866147462</v>
      </c>
      <c r="P40" s="2">
        <f t="shared" si="14"/>
        <v>12.628232483490274</v>
      </c>
      <c r="Q40" s="2">
        <f t="shared" si="14"/>
        <v>12.051648678996662</v>
      </c>
      <c r="R40" s="2">
        <f t="shared" si="14"/>
        <v>1.4237185602195086</v>
      </c>
      <c r="S40" s="2">
        <f t="shared" si="14"/>
        <v>4.990801390133468</v>
      </c>
      <c r="T40" s="2">
        <f t="shared" si="14"/>
        <v>4.3362210601886106</v>
      </c>
      <c r="U40" s="2">
        <f t="shared" si="14"/>
        <v>5.2060906762998176</v>
      </c>
      <c r="V40" s="2">
        <f t="shared" si="14"/>
        <v>48.08863648017693</v>
      </c>
      <c r="W40" s="2">
        <f t="shared" si="14"/>
        <v>47.782445116439462</v>
      </c>
      <c r="X40" s="2">
        <f t="shared" si="12"/>
        <v>47.347808007679198</v>
      </c>
      <c r="Y40" s="2">
        <f t="shared" si="12"/>
        <v>47.175336087514033</v>
      </c>
      <c r="Z40" s="2">
        <f t="shared" si="12"/>
        <v>3.6003962721599496</v>
      </c>
      <c r="AA40" s="2">
        <f t="shared" si="12"/>
        <v>4.043440620214886</v>
      </c>
      <c r="AB40" s="2">
        <f t="shared" si="12"/>
        <v>3.2829747937752636</v>
      </c>
      <c r="AC40" s="2">
        <f t="shared" si="12"/>
        <v>3.4145140270267227</v>
      </c>
      <c r="AD40" s="2">
        <f t="shared" si="12"/>
        <v>5.2716754797271896</v>
      </c>
      <c r="AE40" s="2">
        <f t="shared" si="12"/>
        <v>4.4047629094839023</v>
      </c>
      <c r="AF40" s="2">
        <f t="shared" si="16"/>
        <v>3.6116938582363822</v>
      </c>
      <c r="AG40" s="2">
        <f t="shared" si="16"/>
        <v>5.1145311328071639</v>
      </c>
      <c r="AH40" s="2">
        <f t="shared" si="16"/>
        <v>5.6923874192420296</v>
      </c>
      <c r="AI40" s="2">
        <f t="shared" si="16"/>
        <v>5.7661313586394529</v>
      </c>
      <c r="AJ40" s="2">
        <f t="shared" si="16"/>
        <v>73.304017245198651</v>
      </c>
      <c r="AK40" s="2">
        <f t="shared" si="16"/>
        <v>59.877753598251353</v>
      </c>
      <c r="AL40" s="2">
        <f t="shared" si="16"/>
        <v>53.036820011259877</v>
      </c>
      <c r="AM40" s="2">
        <f t="shared" si="16"/>
        <v>53.036541003760178</v>
      </c>
      <c r="AN40" s="2">
        <f t="shared" si="16"/>
        <v>52.768263256503801</v>
      </c>
      <c r="AO40" s="2">
        <f t="shared" si="16"/>
        <v>52.248163757818446</v>
      </c>
      <c r="AP40" s="2">
        <f t="shared" si="16"/>
        <v>0</v>
      </c>
      <c r="AQ40" s="2">
        <f t="shared" si="16"/>
        <v>2.873893315954565</v>
      </c>
      <c r="AR40" s="2">
        <f t="shared" si="16"/>
        <v>1.0444301844777917</v>
      </c>
      <c r="AS40" s="2">
        <f t="shared" si="16"/>
        <v>4.8830865483049077</v>
      </c>
      <c r="AT40" s="2">
        <f t="shared" si="16"/>
        <v>3.4489361212126828</v>
      </c>
      <c r="AU40" s="2">
        <f t="shared" si="16"/>
        <v>4.5857540578197664</v>
      </c>
      <c r="AV40" s="2">
        <f t="shared" si="15"/>
        <v>4.8962925805261834</v>
      </c>
      <c r="AW40" s="2">
        <f t="shared" si="15"/>
        <v>4.9608661161220873</v>
      </c>
      <c r="AX40" s="2">
        <f t="shared" si="15"/>
        <v>69.85430079931453</v>
      </c>
      <c r="AY40" s="2">
        <f t="shared" si="15"/>
        <v>67.774841682160087</v>
      </c>
      <c r="AZ40" s="2">
        <f t="shared" si="15"/>
        <v>60.943802119858219</v>
      </c>
      <c r="BA40" s="2">
        <f t="shared" si="15"/>
        <v>54.962995530162402</v>
      </c>
      <c r="BB40" s="2">
        <f t="shared" si="15"/>
        <v>42.861510343598063</v>
      </c>
      <c r="BC40" s="2">
        <f t="shared" si="13"/>
        <v>42.874502940065767</v>
      </c>
      <c r="BD40" s="2">
        <f t="shared" si="13"/>
        <v>42.209171294767316</v>
      </c>
      <c r="BE40" s="2">
        <f t="shared" si="13"/>
        <v>48.376278934785347</v>
      </c>
      <c r="BF40" s="2">
        <f t="shared" si="13"/>
        <v>53.149608291813998</v>
      </c>
      <c r="BG40" s="2">
        <f t="shared" si="13"/>
        <v>3.6315976840780424</v>
      </c>
      <c r="BH40" s="2">
        <f t="shared" si="13"/>
        <v>5.0985594422616316</v>
      </c>
      <c r="BI40" s="2">
        <f t="shared" si="13"/>
        <v>5.8631654264885249</v>
      </c>
      <c r="BJ40" s="2">
        <f t="shared" si="13"/>
        <v>4.8856636519102281</v>
      </c>
      <c r="BK40" s="2">
        <f t="shared" si="13"/>
        <v>53.737753385317625</v>
      </c>
      <c r="BL40" s="2">
        <f t="shared" si="13"/>
        <v>54.223407088973588</v>
      </c>
      <c r="BM40" s="2">
        <f t="shared" si="13"/>
        <v>60.03285565112688</v>
      </c>
      <c r="BN40" s="2">
        <f t="shared" si="13"/>
        <v>54.071614916030164</v>
      </c>
      <c r="BO40" s="2">
        <f t="shared" si="13"/>
        <v>53.757440015547786</v>
      </c>
      <c r="BP40" s="2">
        <f t="shared" si="13"/>
        <v>57.375613867978203</v>
      </c>
      <c r="BQ40" s="2">
        <f t="shared" si="13"/>
        <v>37.508954192162214</v>
      </c>
      <c r="BR40" s="2">
        <f t="shared" si="13"/>
        <v>29.166815225549016</v>
      </c>
      <c r="BS40" s="2">
        <f t="shared" si="9"/>
        <v>5.1026179616229053</v>
      </c>
      <c r="BT40" s="2">
        <f t="shared" si="18"/>
        <v>4.4353856880618601</v>
      </c>
      <c r="BU40" s="2">
        <f t="shared" si="19"/>
        <v>4.3824790353505936</v>
      </c>
      <c r="BV40" s="2">
        <f t="shared" si="19"/>
        <v>4.2325552648275382</v>
      </c>
      <c r="BW40" s="2">
        <f t="shared" si="19"/>
        <v>4.0577566627052448</v>
      </c>
      <c r="BX40" s="2">
        <f t="shared" si="19"/>
        <v>4.6977929735099115</v>
      </c>
      <c r="BY40" s="2">
        <f t="shared" si="19"/>
        <v>4.6428693489914679</v>
      </c>
      <c r="BZ40" s="2">
        <f t="shared" si="19"/>
        <v>12.444612717376861</v>
      </c>
      <c r="CA40" s="2">
        <f t="shared" si="19"/>
        <v>12.002598964571481</v>
      </c>
      <c r="CB40" s="2">
        <f t="shared" si="19"/>
        <v>12.969031085168895</v>
      </c>
      <c r="CC40" s="2">
        <f t="shared" si="19"/>
        <v>11.889579900609078</v>
      </c>
      <c r="CD40" s="2">
        <f t="shared" si="19"/>
        <v>12.920784390306508</v>
      </c>
      <c r="CE40" s="2">
        <f t="shared" si="19"/>
        <v>3.029030059052455</v>
      </c>
      <c r="CF40" s="2">
        <f t="shared" si="19"/>
        <v>3.029030059052455</v>
      </c>
      <c r="CG40" s="2">
        <f t="shared" si="19"/>
        <v>3.029030059052455</v>
      </c>
      <c r="CH40" s="2">
        <f t="shared" si="19"/>
        <v>3.029030059052455</v>
      </c>
      <c r="CI40" s="2">
        <f t="shared" si="19"/>
        <v>3.1432770733345392</v>
      </c>
      <c r="CJ40" s="2">
        <f t="shared" si="19"/>
        <v>4.6289506623564947</v>
      </c>
      <c r="CK40" s="2">
        <f t="shared" si="19"/>
        <v>5.2058519419943465</v>
      </c>
      <c r="CL40" s="2">
        <f t="shared" si="19"/>
        <v>6.1505900220121372</v>
      </c>
      <c r="CM40" s="2">
        <f t="shared" si="19"/>
        <v>75.914999913791121</v>
      </c>
      <c r="CN40" s="2">
        <f t="shared" si="19"/>
        <v>69.284635153158732</v>
      </c>
      <c r="CO40" s="2">
        <f t="shared" si="19"/>
        <v>69.195830008372965</v>
      </c>
      <c r="CP40" s="2">
        <f t="shared" si="19"/>
        <v>66.691165262959316</v>
      </c>
      <c r="CQ40" s="2">
        <f t="shared" si="19"/>
        <v>67.983101429601419</v>
      </c>
      <c r="CR40" s="2">
        <f t="shared" si="19"/>
        <v>67.559833297135981</v>
      </c>
      <c r="CS40" s="2">
        <f t="shared" si="19"/>
        <v>3.0451901989286121</v>
      </c>
      <c r="CT40" s="2">
        <f t="shared" si="19"/>
        <v>5.4063686591928253</v>
      </c>
      <c r="CU40" s="2">
        <f t="shared" si="19"/>
        <v>5.3487538516175901</v>
      </c>
      <c r="CV40" s="2">
        <f t="shared" si="19"/>
        <v>5.6305996810035195</v>
      </c>
      <c r="CW40" s="2">
        <f t="shared" si="19"/>
        <v>5.627478264544254</v>
      </c>
    </row>
    <row r="41" spans="1:101" x14ac:dyDescent="0.3">
      <c r="A41" t="str">
        <f>B41&amp;"_"&amp;COUNTIF($B$6:B41,B41)</f>
        <v>김영남_8</v>
      </c>
      <c r="B41" s="1" t="s">
        <v>374</v>
      </c>
      <c r="C41" t="s">
        <v>32</v>
      </c>
      <c r="D41" t="s">
        <v>126</v>
      </c>
      <c r="E41">
        <f ca="1">IF(OFFSET($H$6,ROW($B36)-1,MATCH($C$2,$H$2:$CW$2,0)-1)=0,0,_xlfn.RANK.AVG(OFFSET($H$6,ROW($B36)-1,MATCH($C$2,$H$2:$CW$2,0)-1),OFFSET($H$6:$H$99,0,MATCH($C$2,$H$2:$CW$2,0)-1),1))</f>
        <v>31</v>
      </c>
      <c r="F41" t="s">
        <v>217</v>
      </c>
      <c r="G41" t="s">
        <v>308</v>
      </c>
      <c r="H41" s="2">
        <f t="shared" si="14"/>
        <v>51.832941572777557</v>
      </c>
      <c r="I41" s="2">
        <f t="shared" si="14"/>
        <v>55.012732412075103</v>
      </c>
      <c r="J41" s="2">
        <f t="shared" si="14"/>
        <v>56.450434248123308</v>
      </c>
      <c r="K41" s="2">
        <f t="shared" si="14"/>
        <v>56.357188104998428</v>
      </c>
      <c r="L41" s="2">
        <f t="shared" si="14"/>
        <v>39.141326551885463</v>
      </c>
      <c r="M41" s="2">
        <f t="shared" si="14"/>
        <v>38.25058127290044</v>
      </c>
      <c r="N41" s="2">
        <f t="shared" si="14"/>
        <v>37.250970779971908</v>
      </c>
      <c r="O41" s="2">
        <f t="shared" si="14"/>
        <v>14.43173478715048</v>
      </c>
      <c r="P41" s="2">
        <f t="shared" si="14"/>
        <v>10.115395223698645</v>
      </c>
      <c r="Q41" s="2">
        <f t="shared" si="14"/>
        <v>9.4982831581380633</v>
      </c>
      <c r="R41" s="2">
        <f t="shared" si="14"/>
        <v>1.4571804994493029</v>
      </c>
      <c r="S41" s="2">
        <f t="shared" si="14"/>
        <v>2.7425698188694159</v>
      </c>
      <c r="T41" s="2">
        <f t="shared" si="14"/>
        <v>2.8052879364937269</v>
      </c>
      <c r="U41" s="2">
        <f t="shared" si="14"/>
        <v>3.3824626047429573</v>
      </c>
      <c r="V41" s="2">
        <f t="shared" si="14"/>
        <v>48.018360815437163</v>
      </c>
      <c r="W41" s="2">
        <f t="shared" si="14"/>
        <v>47.692300068612091</v>
      </c>
      <c r="X41" s="2">
        <f t="shared" si="12"/>
        <v>47.268704802317487</v>
      </c>
      <c r="Y41" s="2">
        <f t="shared" si="12"/>
        <v>47.142548173340955</v>
      </c>
      <c r="Z41" s="2">
        <f t="shared" si="12"/>
        <v>6.217795194766782</v>
      </c>
      <c r="AA41" s="2">
        <f t="shared" si="12"/>
        <v>1.1877902579918886</v>
      </c>
      <c r="AB41" s="2">
        <f t="shared" si="12"/>
        <v>1.0676196748786797</v>
      </c>
      <c r="AC41" s="2">
        <f t="shared" si="12"/>
        <v>1.333379290979738</v>
      </c>
      <c r="AD41" s="2">
        <f t="shared" si="12"/>
        <v>2.6422857065615299</v>
      </c>
      <c r="AE41" s="2">
        <f t="shared" si="12"/>
        <v>2.1933771080107061</v>
      </c>
      <c r="AF41" s="2">
        <f t="shared" si="16"/>
        <v>2.3407642476189077</v>
      </c>
      <c r="AG41" s="2">
        <f t="shared" si="16"/>
        <v>2.9759791463867868</v>
      </c>
      <c r="AH41" s="2">
        <f t="shared" si="16"/>
        <v>3.6304124260767789</v>
      </c>
      <c r="AI41" s="2">
        <f t="shared" si="16"/>
        <v>4.7810207173693673</v>
      </c>
      <c r="AJ41" s="2">
        <f t="shared" si="16"/>
        <v>73.624088291443215</v>
      </c>
      <c r="AK41" s="2">
        <f t="shared" si="16"/>
        <v>60.329624220669949</v>
      </c>
      <c r="AL41" s="2">
        <f t="shared" si="16"/>
        <v>53.677426431891263</v>
      </c>
      <c r="AM41" s="2">
        <f t="shared" si="16"/>
        <v>53.706392367018218</v>
      </c>
      <c r="AN41" s="2">
        <f t="shared" si="16"/>
        <v>53.430871973329801</v>
      </c>
      <c r="AO41" s="2">
        <f t="shared" si="16"/>
        <v>52.820343486763036</v>
      </c>
      <c r="AP41" s="2">
        <f t="shared" si="16"/>
        <v>2.873893315954565</v>
      </c>
      <c r="AQ41" s="2">
        <f t="shared" si="16"/>
        <v>0</v>
      </c>
      <c r="AR41" s="2">
        <f t="shared" si="16"/>
        <v>1.8402836767439987</v>
      </c>
      <c r="AS41" s="2">
        <f t="shared" si="16"/>
        <v>2.3519967853569783</v>
      </c>
      <c r="AT41" s="2">
        <f t="shared" si="16"/>
        <v>1.6717665839808882</v>
      </c>
      <c r="AU41" s="2">
        <f t="shared" si="16"/>
        <v>2.7488057354186832</v>
      </c>
      <c r="AV41" s="2">
        <f t="shared" si="15"/>
        <v>3.7743105923191376</v>
      </c>
      <c r="AW41" s="2">
        <f t="shared" si="15"/>
        <v>4.1293896568013153</v>
      </c>
      <c r="AX41" s="2">
        <f t="shared" si="15"/>
        <v>69.726600979756157</v>
      </c>
      <c r="AY41" s="2">
        <f t="shared" si="15"/>
        <v>67.849656328329871</v>
      </c>
      <c r="AZ41" s="2">
        <f t="shared" si="15"/>
        <v>60.788358553382636</v>
      </c>
      <c r="BA41" s="2">
        <f t="shared" si="15"/>
        <v>54.89639607503878</v>
      </c>
      <c r="BB41" s="2">
        <f t="shared" si="15"/>
        <v>41.738007315163621</v>
      </c>
      <c r="BC41" s="2">
        <f t="shared" si="13"/>
        <v>41.69154266290974</v>
      </c>
      <c r="BD41" s="2">
        <f t="shared" si="13"/>
        <v>41.02684775996223</v>
      </c>
      <c r="BE41" s="2">
        <f t="shared" si="13"/>
        <v>46.408723961994127</v>
      </c>
      <c r="BF41" s="2">
        <f t="shared" si="13"/>
        <v>50.872454718932154</v>
      </c>
      <c r="BG41" s="2">
        <f t="shared" si="13"/>
        <v>1.0860537106016532</v>
      </c>
      <c r="BH41" s="2">
        <f t="shared" si="13"/>
        <v>2.7307049671873855</v>
      </c>
      <c r="BI41" s="2">
        <f t="shared" si="13"/>
        <v>3.6885646655169966</v>
      </c>
      <c r="BJ41" s="2">
        <f t="shared" si="13"/>
        <v>4.187199596538159</v>
      </c>
      <c r="BK41" s="2">
        <f t="shared" si="13"/>
        <v>55.754833206708582</v>
      </c>
      <c r="BL41" s="2">
        <f t="shared" si="13"/>
        <v>56.266607028731343</v>
      </c>
      <c r="BM41" s="2">
        <f t="shared" si="13"/>
        <v>62.276117921525319</v>
      </c>
      <c r="BN41" s="2">
        <f t="shared" si="13"/>
        <v>56.160996330499025</v>
      </c>
      <c r="BO41" s="2">
        <f t="shared" si="13"/>
        <v>55.835972335749432</v>
      </c>
      <c r="BP41" s="2">
        <f t="shared" si="13"/>
        <v>59.618238175594882</v>
      </c>
      <c r="BQ41" s="2">
        <f t="shared" si="13"/>
        <v>38.847690342975582</v>
      </c>
      <c r="BR41" s="2">
        <f t="shared" si="13"/>
        <v>30.899776084253855</v>
      </c>
      <c r="BS41" s="2">
        <f t="shared" si="9"/>
        <v>2.4504178807897645</v>
      </c>
      <c r="BT41" s="2">
        <f t="shared" si="18"/>
        <v>2.050743520071503</v>
      </c>
      <c r="BU41" s="2">
        <f t="shared" si="19"/>
        <v>2.4112467580268859</v>
      </c>
      <c r="BV41" s="2">
        <f t="shared" si="19"/>
        <v>2.4983001634997835</v>
      </c>
      <c r="BW41" s="2">
        <f t="shared" si="19"/>
        <v>2.6723672235415434</v>
      </c>
      <c r="BX41" s="2">
        <f t="shared" si="19"/>
        <v>2.9647701162330882</v>
      </c>
      <c r="BY41" s="2">
        <f t="shared" si="19"/>
        <v>3.0046032566618255</v>
      </c>
      <c r="BZ41" s="2">
        <f t="shared" si="19"/>
        <v>10.104547593158765</v>
      </c>
      <c r="CA41" s="2">
        <f t="shared" si="19"/>
        <v>9.6760283552089525</v>
      </c>
      <c r="CB41" s="2">
        <f t="shared" si="19"/>
        <v>10.532958982095559</v>
      </c>
      <c r="CC41" s="2">
        <f t="shared" si="19"/>
        <v>9.4980825394381814</v>
      </c>
      <c r="CD41" s="2">
        <f t="shared" si="19"/>
        <v>10.422506910976484</v>
      </c>
      <c r="CE41" s="2">
        <f t="shared" si="19"/>
        <v>0.23001743239513495</v>
      </c>
      <c r="CF41" s="2">
        <f t="shared" si="19"/>
        <v>0.23001743239513495</v>
      </c>
      <c r="CG41" s="2">
        <f t="shared" si="19"/>
        <v>0.23001743239513495</v>
      </c>
      <c r="CH41" s="2">
        <f t="shared" si="19"/>
        <v>0.23001743239513495</v>
      </c>
      <c r="CI41" s="2">
        <f t="shared" si="19"/>
        <v>0.2770785191200118</v>
      </c>
      <c r="CJ41" s="2">
        <f t="shared" si="19"/>
        <v>3.3599323363233218</v>
      </c>
      <c r="CK41" s="2">
        <f t="shared" si="19"/>
        <v>3.6544646765061177</v>
      </c>
      <c r="CL41" s="2">
        <f t="shared" si="19"/>
        <v>4.3536382339707327</v>
      </c>
      <c r="CM41" s="2">
        <f t="shared" si="19"/>
        <v>75.152391642156232</v>
      </c>
      <c r="CN41" s="2">
        <f t="shared" si="19"/>
        <v>68.401681384672116</v>
      </c>
      <c r="CO41" s="2">
        <f t="shared" si="19"/>
        <v>68.290636075237416</v>
      </c>
      <c r="CP41" s="2">
        <f t="shared" si="19"/>
        <v>65.604818229102634</v>
      </c>
      <c r="CQ41" s="2">
        <f t="shared" si="19"/>
        <v>66.51240182083103</v>
      </c>
      <c r="CR41" s="2">
        <f t="shared" si="19"/>
        <v>66.063834079699461</v>
      </c>
      <c r="CS41" s="2">
        <f t="shared" si="19"/>
        <v>0.91648523738791443</v>
      </c>
      <c r="CT41" s="2">
        <f t="shared" si="19"/>
        <v>2.8170498501833374</v>
      </c>
      <c r="CU41" s="2">
        <f t="shared" si="19"/>
        <v>2.9623863056474899</v>
      </c>
      <c r="CV41" s="2">
        <f t="shared" si="19"/>
        <v>3.8652039511457601</v>
      </c>
      <c r="CW41" s="2">
        <f t="shared" si="19"/>
        <v>3.9419790236142425</v>
      </c>
    </row>
    <row r="42" spans="1:101" x14ac:dyDescent="0.3">
      <c r="A42" t="str">
        <f>B42&amp;"_"&amp;COUNTIF($B$6:B42,B42)</f>
        <v>김영남_9</v>
      </c>
      <c r="B42" s="1" t="s">
        <v>374</v>
      </c>
      <c r="C42" t="s">
        <v>34</v>
      </c>
      <c r="D42" t="s">
        <v>128</v>
      </c>
      <c r="E42">
        <f ca="1">IF(OFFSET($H$6,ROW($B37)-1,MATCH($C$2,$H$2:$CW$2,0)-1)=0,0,_xlfn.RANK.AVG(OFFSET($H$6,ROW($B37)-1,MATCH($C$2,$H$2:$CW$2,0)-1),OFFSET($H$6:$H$99,0,MATCH($C$2,$H$2:$CW$2,0)-1),1))</f>
        <v>21</v>
      </c>
      <c r="F42" t="s">
        <v>219</v>
      </c>
      <c r="G42" t="s">
        <v>310</v>
      </c>
      <c r="H42" s="2">
        <f t="shared" si="14"/>
        <v>50.849097221849384</v>
      </c>
      <c r="I42" s="2">
        <f t="shared" si="14"/>
        <v>53.816719087341035</v>
      </c>
      <c r="J42" s="2">
        <f t="shared" si="14"/>
        <v>55.188458588245041</v>
      </c>
      <c r="K42" s="2">
        <f t="shared" si="14"/>
        <v>55.048444087637549</v>
      </c>
      <c r="L42" s="2">
        <f t="shared" si="14"/>
        <v>38.378964451759842</v>
      </c>
      <c r="M42" s="2">
        <f t="shared" si="14"/>
        <v>37.47894719755314</v>
      </c>
      <c r="N42" s="2">
        <f t="shared" si="14"/>
        <v>36.028565845351118</v>
      </c>
      <c r="O42" s="2">
        <f t="shared" si="14"/>
        <v>15.930521267598472</v>
      </c>
      <c r="P42" s="2">
        <f t="shared" si="14"/>
        <v>11.758483845129112</v>
      </c>
      <c r="Q42" s="2">
        <f t="shared" si="14"/>
        <v>11.165214104381809</v>
      </c>
      <c r="R42" s="2">
        <f t="shared" si="14"/>
        <v>0.38315190003615829</v>
      </c>
      <c r="S42" s="2">
        <f t="shared" si="14"/>
        <v>4.0254295576147339</v>
      </c>
      <c r="T42" s="2">
        <f t="shared" si="14"/>
        <v>3.5073224212800365</v>
      </c>
      <c r="U42" s="2">
        <f t="shared" si="14"/>
        <v>4.3368122410810237</v>
      </c>
      <c r="V42" s="2">
        <f t="shared" si="14"/>
        <v>48.163319167510402</v>
      </c>
      <c r="W42" s="2">
        <f t="shared" si="14"/>
        <v>47.849802017910228</v>
      </c>
      <c r="X42" s="2">
        <f t="shared" si="12"/>
        <v>47.418982192978341</v>
      </c>
      <c r="Y42" s="2">
        <f t="shared" si="12"/>
        <v>47.263205461896888</v>
      </c>
      <c r="Z42" s="2">
        <f t="shared" si="12"/>
        <v>4.562275199564084</v>
      </c>
      <c r="AA42" s="2">
        <f t="shared" si="12"/>
        <v>3.0206672465187099</v>
      </c>
      <c r="AB42" s="2">
        <f t="shared" si="12"/>
        <v>2.2711202776494397</v>
      </c>
      <c r="AC42" s="2">
        <f t="shared" si="12"/>
        <v>2.4265675761695946</v>
      </c>
      <c r="AD42" s="2">
        <f t="shared" si="12"/>
        <v>4.2462202216698932</v>
      </c>
      <c r="AE42" s="2">
        <f t="shared" si="12"/>
        <v>3.4334400184748777</v>
      </c>
      <c r="AF42" s="2">
        <f t="shared" si="16"/>
        <v>2.8038527114974086</v>
      </c>
      <c r="AG42" s="2">
        <f t="shared" si="16"/>
        <v>4.1731675882267441</v>
      </c>
      <c r="AH42" s="2">
        <f t="shared" si="16"/>
        <v>4.7782354784930652</v>
      </c>
      <c r="AI42" s="2">
        <f t="shared" si="16"/>
        <v>5.1442258268666432</v>
      </c>
      <c r="AJ42" s="2">
        <f t="shared" si="16"/>
        <v>73.52600831447009</v>
      </c>
      <c r="AK42" s="2">
        <f t="shared" si="16"/>
        <v>60.143971861834402</v>
      </c>
      <c r="AL42" s="2">
        <f t="shared" si="16"/>
        <v>53.36820075719185</v>
      </c>
      <c r="AM42" s="2">
        <f t="shared" si="16"/>
        <v>53.378288966701213</v>
      </c>
      <c r="AN42" s="2">
        <f t="shared" si="16"/>
        <v>53.107359893822007</v>
      </c>
      <c r="AO42" s="2">
        <f t="shared" si="16"/>
        <v>52.554993346293365</v>
      </c>
      <c r="AP42" s="2">
        <f t="shared" si="16"/>
        <v>1.0444301844777917</v>
      </c>
      <c r="AQ42" s="2">
        <f t="shared" si="16"/>
        <v>1.8402836767439987</v>
      </c>
      <c r="AR42" s="2">
        <f t="shared" si="16"/>
        <v>0</v>
      </c>
      <c r="AS42" s="2">
        <f t="shared" si="16"/>
        <v>3.8685031316603808</v>
      </c>
      <c r="AT42" s="2">
        <f t="shared" si="16"/>
        <v>2.5138501446188517</v>
      </c>
      <c r="AU42" s="2">
        <f t="shared" si="16"/>
        <v>3.6948358430064037</v>
      </c>
      <c r="AV42" s="2">
        <f t="shared" si="15"/>
        <v>4.2032728740847674</v>
      </c>
      <c r="AW42" s="2">
        <f t="shared" si="15"/>
        <v>4.358965224749932</v>
      </c>
      <c r="AX42" s="2">
        <f t="shared" si="15"/>
        <v>69.914358036034656</v>
      </c>
      <c r="AY42" s="2">
        <f t="shared" si="15"/>
        <v>67.907714885251664</v>
      </c>
      <c r="AZ42" s="2">
        <f t="shared" si="15"/>
        <v>60.991792559967053</v>
      </c>
      <c r="BA42" s="2">
        <f t="shared" si="15"/>
        <v>55.04149358246282</v>
      </c>
      <c r="BB42" s="2">
        <f t="shared" si="15"/>
        <v>42.54688712781752</v>
      </c>
      <c r="BC42" s="2">
        <f t="shared" si="13"/>
        <v>42.537681255858487</v>
      </c>
      <c r="BD42" s="2">
        <f t="shared" si="13"/>
        <v>41.872283823933401</v>
      </c>
      <c r="BE42" s="2">
        <f t="shared" si="13"/>
        <v>47.742306192668167</v>
      </c>
      <c r="BF42" s="2">
        <f t="shared" si="13"/>
        <v>52.393533471720346</v>
      </c>
      <c r="BG42" s="2">
        <f t="shared" si="13"/>
        <v>2.598827642646492</v>
      </c>
      <c r="BH42" s="2">
        <f t="shared" si="13"/>
        <v>4.1129947925969619</v>
      </c>
      <c r="BI42" s="2">
        <f t="shared" si="13"/>
        <v>4.9267473655346166</v>
      </c>
      <c r="BJ42" s="2">
        <f t="shared" si="13"/>
        <v>4.3231818044035819</v>
      </c>
      <c r="BK42" s="2">
        <f t="shared" si="13"/>
        <v>54.542992529746293</v>
      </c>
      <c r="BL42" s="2">
        <f t="shared" si="13"/>
        <v>55.037287976793003</v>
      </c>
      <c r="BM42" s="2">
        <f t="shared" si="13"/>
        <v>60.911999103906382</v>
      </c>
      <c r="BN42" s="2">
        <f t="shared" si="13"/>
        <v>54.900557852671199</v>
      </c>
      <c r="BO42" s="2">
        <f t="shared" si="13"/>
        <v>54.582801836428423</v>
      </c>
      <c r="BP42" s="2">
        <f t="shared" si="13"/>
        <v>58.25429468395793</v>
      </c>
      <c r="BQ42" s="2">
        <f t="shared" si="13"/>
        <v>38.079283112755533</v>
      </c>
      <c r="BR42" s="2">
        <f t="shared" si="13"/>
        <v>29.868573085688276</v>
      </c>
      <c r="BS42" s="2">
        <f t="shared" si="9"/>
        <v>4.0732365743959784</v>
      </c>
      <c r="BT42" s="2">
        <f t="shared" si="18"/>
        <v>3.4363753183380901</v>
      </c>
      <c r="BU42" s="2">
        <f t="shared" si="19"/>
        <v>3.4559025811121842</v>
      </c>
      <c r="BV42" s="2">
        <f t="shared" si="19"/>
        <v>3.3507345173819516</v>
      </c>
      <c r="BW42" s="2">
        <f t="shared" si="19"/>
        <v>3.2509979583618143</v>
      </c>
      <c r="BX42" s="2">
        <f t="shared" si="19"/>
        <v>3.8346733520826715</v>
      </c>
      <c r="BY42" s="2">
        <f t="shared" si="19"/>
        <v>3.8005269438156777</v>
      </c>
      <c r="BZ42" s="2">
        <f t="shared" si="19"/>
        <v>11.639803927831991</v>
      </c>
      <c r="CA42" s="2">
        <f t="shared" si="19"/>
        <v>11.201596938325176</v>
      </c>
      <c r="CB42" s="2">
        <f t="shared" si="19"/>
        <v>12.129301716843504</v>
      </c>
      <c r="CC42" s="2">
        <f t="shared" si="19"/>
        <v>11.064145944616779</v>
      </c>
      <c r="CD42" s="2">
        <f t="shared" si="19"/>
        <v>12.057167366211761</v>
      </c>
      <c r="CE42" s="2">
        <f t="shared" si="19"/>
        <v>2.0081590349773206</v>
      </c>
      <c r="CF42" s="2">
        <f t="shared" si="19"/>
        <v>2.0081590349773206</v>
      </c>
      <c r="CG42" s="2">
        <f t="shared" si="19"/>
        <v>2.0081590349773206</v>
      </c>
      <c r="CH42" s="2">
        <f t="shared" si="19"/>
        <v>2.0081590349773206</v>
      </c>
      <c r="CI42" s="2">
        <f t="shared" si="19"/>
        <v>2.1133793975896746</v>
      </c>
      <c r="CJ42" s="2">
        <f t="shared" si="19"/>
        <v>3.882551611091932</v>
      </c>
      <c r="CK42" s="2">
        <f t="shared" si="19"/>
        <v>4.4047048195085754</v>
      </c>
      <c r="CL42" s="2">
        <f t="shared" si="19"/>
        <v>5.3083750882084484</v>
      </c>
      <c r="CM42" s="2">
        <f t="shared" si="19"/>
        <v>75.743450495072111</v>
      </c>
      <c r="CN42" s="2">
        <f t="shared" si="19"/>
        <v>69.067297089683876</v>
      </c>
      <c r="CO42" s="2">
        <f t="shared" si="19"/>
        <v>68.970203653017919</v>
      </c>
      <c r="CP42" s="2">
        <f t="shared" si="19"/>
        <v>66.397449189305391</v>
      </c>
      <c r="CQ42" s="2">
        <f t="shared" si="19"/>
        <v>67.544475152675375</v>
      </c>
      <c r="CR42" s="2">
        <f t="shared" si="19"/>
        <v>67.11149458851645</v>
      </c>
      <c r="CS42" s="2">
        <f t="shared" si="19"/>
        <v>2.0292975484278646</v>
      </c>
      <c r="CT42" s="2">
        <f t="shared" si="19"/>
        <v>4.3874693321854137</v>
      </c>
      <c r="CU42" s="2">
        <f t="shared" si="19"/>
        <v>4.3631331641383166</v>
      </c>
      <c r="CV42" s="2">
        <f t="shared" si="19"/>
        <v>4.7858388130553635</v>
      </c>
      <c r="CW42" s="2">
        <f t="shared" si="19"/>
        <v>4.8029185818919373</v>
      </c>
    </row>
    <row r="43" spans="1:101" x14ac:dyDescent="0.3">
      <c r="A43" t="str">
        <f>B43&amp;"_"&amp;COUNTIF($B$6:B43,B43)</f>
        <v>김영남_10</v>
      </c>
      <c r="B43" s="1" t="s">
        <v>374</v>
      </c>
      <c r="C43" t="s">
        <v>33</v>
      </c>
      <c r="D43" t="s">
        <v>127</v>
      </c>
      <c r="E43">
        <f ca="1">IF(OFFSET($H$6,ROW($B38)-1,MATCH($C$2,$H$2:$CW$2,0)-1)=0,0,_xlfn.RANK.AVG(OFFSET($H$6,ROW($B38)-1,MATCH($C$2,$H$2:$CW$2,0)-1),OFFSET($H$6:$H$99,0,MATCH($C$2,$H$2:$CW$2,0)-1),1))</f>
        <v>50</v>
      </c>
      <c r="F43" t="s">
        <v>218</v>
      </c>
      <c r="G43" t="s">
        <v>309</v>
      </c>
      <c r="H43" s="2">
        <f t="shared" si="14"/>
        <v>54.142634679675751</v>
      </c>
      <c r="I43" s="2">
        <f t="shared" si="14"/>
        <v>57.361553552762281</v>
      </c>
      <c r="J43" s="2">
        <f t="shared" si="14"/>
        <v>58.802393727824708</v>
      </c>
      <c r="K43" s="2">
        <f t="shared" si="14"/>
        <v>58.708210206944798</v>
      </c>
      <c r="L43" s="2">
        <f t="shared" si="14"/>
        <v>41.377242885496543</v>
      </c>
      <c r="M43" s="2">
        <f t="shared" si="14"/>
        <v>40.490856393241117</v>
      </c>
      <c r="N43" s="2">
        <f t="shared" si="14"/>
        <v>39.602087513555375</v>
      </c>
      <c r="O43" s="2">
        <f t="shared" si="14"/>
        <v>14.3458288405579</v>
      </c>
      <c r="P43" s="2">
        <f t="shared" si="14"/>
        <v>9.7628087662488952</v>
      </c>
      <c r="Q43" s="2">
        <f t="shared" si="14"/>
        <v>9.0939417494152046</v>
      </c>
      <c r="R43" s="2">
        <f t="shared" si="14"/>
        <v>3.5248994413038051</v>
      </c>
      <c r="S43" s="2">
        <f t="shared" si="14"/>
        <v>0.68293757300432278</v>
      </c>
      <c r="T43" s="2">
        <f t="shared" si="14"/>
        <v>1.7532795588991732</v>
      </c>
      <c r="U43" s="2">
        <f t="shared" si="14"/>
        <v>1.6221147726846972</v>
      </c>
      <c r="V43" s="2">
        <f t="shared" si="14"/>
        <v>49.630847246956776</v>
      </c>
      <c r="W43" s="2">
        <f t="shared" si="14"/>
        <v>49.293637515239084</v>
      </c>
      <c r="X43" s="2">
        <f t="shared" si="12"/>
        <v>48.877274418543713</v>
      </c>
      <c r="Y43" s="2">
        <f t="shared" si="12"/>
        <v>48.778348371539167</v>
      </c>
      <c r="Z43" s="2">
        <f t="shared" si="12"/>
        <v>8.4235379493269011</v>
      </c>
      <c r="AA43" s="2">
        <f t="shared" si="12"/>
        <v>1.9107187433072457</v>
      </c>
      <c r="AB43" s="2">
        <f t="shared" si="12"/>
        <v>1.6002588763175072</v>
      </c>
      <c r="AC43" s="2">
        <f t="shared" si="12"/>
        <v>1.4914436352665823</v>
      </c>
      <c r="AD43" s="2">
        <f t="shared" si="12"/>
        <v>0.44240661711529539</v>
      </c>
      <c r="AE43" s="2">
        <f t="shared" si="12"/>
        <v>0.72412980617694322</v>
      </c>
      <c r="AF43" s="2">
        <f t="shared" si="16"/>
        <v>2.0203634192454825</v>
      </c>
      <c r="AG43" s="2">
        <f t="shared" si="16"/>
        <v>0.96975979454047034</v>
      </c>
      <c r="AH43" s="2">
        <f t="shared" si="16"/>
        <v>1.5246937731174832</v>
      </c>
      <c r="AI43" s="2">
        <f t="shared" si="16"/>
        <v>3.4788902508788704</v>
      </c>
      <c r="AJ43" s="2">
        <f t="shared" si="16"/>
        <v>75.427058583857018</v>
      </c>
      <c r="AK43" s="2">
        <f t="shared" si="16"/>
        <v>62.208485215765073</v>
      </c>
      <c r="AL43" s="2">
        <f t="shared" si="16"/>
        <v>55.650259892693455</v>
      </c>
      <c r="AM43" s="2">
        <f t="shared" si="16"/>
        <v>55.692164285701082</v>
      </c>
      <c r="AN43" s="2">
        <f t="shared" si="16"/>
        <v>55.413691964821254</v>
      </c>
      <c r="AO43" s="2">
        <f t="shared" si="16"/>
        <v>54.762961686152785</v>
      </c>
      <c r="AP43" s="2">
        <f t="shared" si="16"/>
        <v>4.8830865483049077</v>
      </c>
      <c r="AQ43" s="2">
        <f t="shared" si="16"/>
        <v>2.3519967853569783</v>
      </c>
      <c r="AR43" s="2">
        <f t="shared" si="16"/>
        <v>3.8685031316603808</v>
      </c>
      <c r="AS43" s="2">
        <f t="shared" si="16"/>
        <v>0</v>
      </c>
      <c r="AT43" s="2">
        <f t="shared" si="16"/>
        <v>1.605444487329386</v>
      </c>
      <c r="AU43" s="2">
        <f t="shared" si="16"/>
        <v>1.3244419428180754</v>
      </c>
      <c r="AV43" s="2">
        <f t="shared" si="15"/>
        <v>2.6534346835151563</v>
      </c>
      <c r="AW43" s="2">
        <f t="shared" si="15"/>
        <v>3.1669439836811271</v>
      </c>
      <c r="AX43" s="2">
        <f t="shared" si="15"/>
        <v>71.279231754916452</v>
      </c>
      <c r="AY43" s="2">
        <f t="shared" si="15"/>
        <v>69.523027818154816</v>
      </c>
      <c r="AZ43" s="2">
        <f t="shared" si="15"/>
        <v>62.33257553685614</v>
      </c>
      <c r="BA43" s="2">
        <f t="shared" si="15"/>
        <v>56.500991209887943</v>
      </c>
      <c r="BB43" s="2">
        <f t="shared" si="15"/>
        <v>42.627962635564153</v>
      </c>
      <c r="BC43" s="2">
        <f t="shared" si="13"/>
        <v>42.532062026557981</v>
      </c>
      <c r="BD43" s="2">
        <f t="shared" si="13"/>
        <v>41.869912916734521</v>
      </c>
      <c r="BE43" s="2">
        <f t="shared" si="13"/>
        <v>46.469472918169593</v>
      </c>
      <c r="BF43" s="2">
        <f t="shared" si="13"/>
        <v>50.538584009227058</v>
      </c>
      <c r="BG43" s="2">
        <f t="shared" si="13"/>
        <v>1.3033095340170611</v>
      </c>
      <c r="BH43" s="2">
        <f t="shared" si="13"/>
        <v>0.49271573308882211</v>
      </c>
      <c r="BI43" s="2">
        <f t="shared" si="13"/>
        <v>1.4689505787454356</v>
      </c>
      <c r="BJ43" s="2">
        <f t="shared" si="13"/>
        <v>3.3328950769612113</v>
      </c>
      <c r="BK43" s="2">
        <f t="shared" si="13"/>
        <v>58.104840538902238</v>
      </c>
      <c r="BL43" s="2">
        <f t="shared" si="13"/>
        <v>58.617618036988439</v>
      </c>
      <c r="BM43" s="2">
        <f t="shared" si="13"/>
        <v>64.622308159788446</v>
      </c>
      <c r="BN43" s="2">
        <f t="shared" si="13"/>
        <v>58.512940604533632</v>
      </c>
      <c r="BO43" s="2">
        <f t="shared" si="13"/>
        <v>58.18780400334564</v>
      </c>
      <c r="BP43" s="2">
        <f t="shared" si="13"/>
        <v>61.964388020451395</v>
      </c>
      <c r="BQ43" s="2">
        <f t="shared" si="13"/>
        <v>41.086294261213624</v>
      </c>
      <c r="BR43" s="2">
        <f t="shared" si="13"/>
        <v>33.226020779339542</v>
      </c>
      <c r="BS43" s="2">
        <f t="shared" si="9"/>
        <v>0.37575940208245018</v>
      </c>
      <c r="BT43" s="2">
        <f t="shared" si="18"/>
        <v>0.49760745549931018</v>
      </c>
      <c r="BU43" s="2">
        <f t="shared" si="19"/>
        <v>1.0854706613684979</v>
      </c>
      <c r="BV43" s="2">
        <f t="shared" si="19"/>
        <v>1.4367013454256188</v>
      </c>
      <c r="BW43" s="2">
        <f t="shared" si="19"/>
        <v>1.9082532543757498</v>
      </c>
      <c r="BX43" s="2">
        <f t="shared" si="19"/>
        <v>1.5350345620192838</v>
      </c>
      <c r="BY43" s="2">
        <f t="shared" si="19"/>
        <v>1.6749055660069641</v>
      </c>
      <c r="BZ43" s="2">
        <f t="shared" si="19"/>
        <v>10.047972534268643</v>
      </c>
      <c r="CA43" s="2">
        <f t="shared" si="19"/>
        <v>9.6603544050209837</v>
      </c>
      <c r="CB43" s="2">
        <f t="shared" si="19"/>
        <v>10.301295637779228</v>
      </c>
      <c r="CC43" s="2">
        <f t="shared" si="19"/>
        <v>9.387418722568345</v>
      </c>
      <c r="CD43" s="2">
        <f t="shared" si="19"/>
        <v>10.084607325219553</v>
      </c>
      <c r="CE43" s="2">
        <f t="shared" si="19"/>
        <v>2.3680655247200626</v>
      </c>
      <c r="CF43" s="2">
        <f t="shared" si="19"/>
        <v>2.3680655247200626</v>
      </c>
      <c r="CG43" s="2">
        <f t="shared" si="19"/>
        <v>2.3680655247200626</v>
      </c>
      <c r="CH43" s="2">
        <f t="shared" si="19"/>
        <v>2.3680655247200626</v>
      </c>
      <c r="CI43" s="2">
        <f t="shared" si="19"/>
        <v>2.2095544816540715</v>
      </c>
      <c r="CJ43" s="2">
        <f t="shared" si="19"/>
        <v>2.2718043722099903</v>
      </c>
      <c r="CK43" s="2">
        <f t="shared" si="19"/>
        <v>2.1104332540914559</v>
      </c>
      <c r="CL43" s="2">
        <f t="shared" si="19"/>
        <v>2.3719951552167888</v>
      </c>
      <c r="CM43" s="2">
        <f t="shared" si="19"/>
        <v>76.271307755988403</v>
      </c>
      <c r="CN43" s="2">
        <f t="shared" si="19"/>
        <v>69.435917305191083</v>
      </c>
      <c r="CO43" s="2">
        <f t="shared" si="19"/>
        <v>69.307772540903073</v>
      </c>
      <c r="CP43" s="2">
        <f t="shared" si="19"/>
        <v>66.48028746300561</v>
      </c>
      <c r="CQ43" s="2">
        <f t="shared" si="19"/>
        <v>67.050185493115933</v>
      </c>
      <c r="CR43" s="2">
        <f t="shared" si="19"/>
        <v>66.578437392780799</v>
      </c>
      <c r="CS43" s="2">
        <f t="shared" si="19"/>
        <v>1.8399126863355362</v>
      </c>
      <c r="CT43" s="2">
        <f t="shared" si="19"/>
        <v>0.52789446621120439</v>
      </c>
      <c r="CU43" s="2">
        <f t="shared" si="19"/>
        <v>0.65602922543110176</v>
      </c>
      <c r="CV43" s="2">
        <f t="shared" si="19"/>
        <v>2.0164252723708112</v>
      </c>
      <c r="CW43" s="2">
        <f t="shared" si="19"/>
        <v>2.1577929038910901</v>
      </c>
    </row>
    <row r="44" spans="1:101" x14ac:dyDescent="0.3">
      <c r="A44" t="str">
        <f>B44&amp;"_"&amp;COUNTIF($B$6:B44,B44)</f>
        <v>김영남_11</v>
      </c>
      <c r="B44" s="1" t="s">
        <v>374</v>
      </c>
      <c r="C44" t="s">
        <v>37</v>
      </c>
      <c r="D44" t="s">
        <v>131</v>
      </c>
      <c r="E44">
        <f ca="1">IF(OFFSET($H$6,ROW($B39)-1,MATCH($C$2,$H$2:$CW$2,0)-1)=0,0,_xlfn.RANK.AVG(OFFSET($H$6,ROW($B39)-1,MATCH($C$2,$H$2:$CW$2,0)-1),OFFSET($H$6:$H$99,0,MATCH($C$2,$H$2:$CW$2,0)-1),1))</f>
        <v>39</v>
      </c>
      <c r="F44" t="s">
        <v>222</v>
      </c>
      <c r="G44" t="s">
        <v>313</v>
      </c>
      <c r="H44" s="2">
        <f t="shared" si="14"/>
        <v>53.259604393790788</v>
      </c>
      <c r="I44" s="2">
        <f t="shared" si="14"/>
        <v>56.303967676845851</v>
      </c>
      <c r="J44" s="2">
        <f t="shared" si="14"/>
        <v>57.690313003436543</v>
      </c>
      <c r="K44" s="2">
        <f t="shared" si="14"/>
        <v>57.557368219795833</v>
      </c>
      <c r="L44" s="2">
        <f t="shared" si="14"/>
        <v>40.669410549657222</v>
      </c>
      <c r="M44" s="2">
        <f t="shared" si="14"/>
        <v>39.774788408036848</v>
      </c>
      <c r="N44" s="2">
        <f t="shared" si="14"/>
        <v>38.520730189834481</v>
      </c>
      <c r="O44" s="2">
        <f t="shared" si="14"/>
        <v>15.479121787446431</v>
      </c>
      <c r="P44" s="2">
        <f t="shared" si="14"/>
        <v>10.993596723366934</v>
      </c>
      <c r="Q44" s="2">
        <f t="shared" si="14"/>
        <v>10.341867905776917</v>
      </c>
      <c r="R44" s="2">
        <f t="shared" si="14"/>
        <v>2.2381401295046195</v>
      </c>
      <c r="S44" s="2">
        <f t="shared" si="14"/>
        <v>1.5504790352020748</v>
      </c>
      <c r="T44" s="2">
        <f t="shared" si="14"/>
        <v>1.1463388696053354</v>
      </c>
      <c r="U44" s="2">
        <f t="shared" si="14"/>
        <v>1.8551733847431184</v>
      </c>
      <c r="V44" s="2">
        <f t="shared" si="14"/>
        <v>49.684673442902316</v>
      </c>
      <c r="W44" s="2">
        <f t="shared" si="14"/>
        <v>49.357686281252924</v>
      </c>
      <c r="X44" s="2">
        <f t="shared" si="12"/>
        <v>48.93466989596763</v>
      </c>
      <c r="Y44" s="2">
        <f t="shared" si="12"/>
        <v>48.810519857393253</v>
      </c>
      <c r="Z44" s="2">
        <f t="shared" si="12"/>
        <v>7.0456546669657776</v>
      </c>
      <c r="AA44" s="2">
        <f t="shared" si="12"/>
        <v>2.1643602224395333</v>
      </c>
      <c r="AB44" s="2">
        <f t="shared" si="12"/>
        <v>0.63199428994278328</v>
      </c>
      <c r="AC44" s="2">
        <f t="shared" si="12"/>
        <v>0.38679408661811143</v>
      </c>
      <c r="AD44" s="2">
        <f t="shared" si="12"/>
        <v>2.0447455432633879</v>
      </c>
      <c r="AE44" s="2">
        <f t="shared" si="12"/>
        <v>0.98287757503320994</v>
      </c>
      <c r="AF44" s="2">
        <f t="shared" si="16"/>
        <v>0.72341072717733579</v>
      </c>
      <c r="AG44" s="2">
        <f t="shared" si="16"/>
        <v>1.6664444096984588</v>
      </c>
      <c r="AH44" s="2">
        <f t="shared" si="16"/>
        <v>2.2645715458273212</v>
      </c>
      <c r="AI44" s="2">
        <f t="shared" si="16"/>
        <v>3.1093833134056004</v>
      </c>
      <c r="AJ44" s="2">
        <f t="shared" si="16"/>
        <v>75.294317296927545</v>
      </c>
      <c r="AK44" s="2">
        <f t="shared" si="16"/>
        <v>61.994237744044966</v>
      </c>
      <c r="AL44" s="2">
        <f t="shared" si="16"/>
        <v>55.327612625319667</v>
      </c>
      <c r="AM44" s="2">
        <f t="shared" si="16"/>
        <v>55.353755357706753</v>
      </c>
      <c r="AN44" s="2">
        <f t="shared" si="16"/>
        <v>55.078917986369035</v>
      </c>
      <c r="AO44" s="2">
        <f t="shared" si="16"/>
        <v>54.476360129970431</v>
      </c>
      <c r="AP44" s="2">
        <f t="shared" si="16"/>
        <v>3.4489361212126828</v>
      </c>
      <c r="AQ44" s="2">
        <f t="shared" si="16"/>
        <v>1.6717665839808882</v>
      </c>
      <c r="AR44" s="2">
        <f t="shared" si="16"/>
        <v>2.5138501446188517</v>
      </c>
      <c r="AS44" s="2">
        <f t="shared" si="16"/>
        <v>1.605444487329386</v>
      </c>
      <c r="AT44" s="2">
        <f t="shared" si="16"/>
        <v>0</v>
      </c>
      <c r="AU44" s="2">
        <f t="shared" si="16"/>
        <v>1.2011261038828462</v>
      </c>
      <c r="AV44" s="2">
        <f t="shared" si="15"/>
        <v>2.1031367992564531</v>
      </c>
      <c r="AW44" s="2">
        <f t="shared" si="15"/>
        <v>2.4768113820556072</v>
      </c>
      <c r="AX44" s="2">
        <f t="shared" si="15"/>
        <v>71.388226146230281</v>
      </c>
      <c r="AY44" s="2">
        <f t="shared" si="15"/>
        <v>69.520089538485138</v>
      </c>
      <c r="AZ44" s="2">
        <f t="shared" si="15"/>
        <v>62.44877757710011</v>
      </c>
      <c r="BA44" s="2">
        <f t="shared" si="15"/>
        <v>56.562352187236151</v>
      </c>
      <c r="BB44" s="2">
        <f t="shared" si="15"/>
        <v>43.243933769692077</v>
      </c>
      <c r="BC44" s="2">
        <f t="shared" si="13"/>
        <v>43.180783002963139</v>
      </c>
      <c r="BD44" s="2">
        <f t="shared" si="13"/>
        <v>42.516754367195141</v>
      </c>
      <c r="BE44" s="2">
        <f t="shared" si="13"/>
        <v>47.56565495414921</v>
      </c>
      <c r="BF44" s="2">
        <f t="shared" si="13"/>
        <v>51.815077205523011</v>
      </c>
      <c r="BG44" s="2">
        <f t="shared" si="13"/>
        <v>0.94413716650538215</v>
      </c>
      <c r="BH44" s="2">
        <f t="shared" si="13"/>
        <v>1.6896601130389233</v>
      </c>
      <c r="BI44" s="2">
        <f t="shared" si="13"/>
        <v>2.4176994420138689</v>
      </c>
      <c r="BJ44" s="2">
        <f t="shared" si="13"/>
        <v>2.5541273784120397</v>
      </c>
      <c r="BK44" s="2">
        <f t="shared" si="13"/>
        <v>57.034226702905777</v>
      </c>
      <c r="BL44" s="2">
        <f t="shared" si="13"/>
        <v>57.532574039546148</v>
      </c>
      <c r="BM44" s="2">
        <f t="shared" si="13"/>
        <v>63.425429750777823</v>
      </c>
      <c r="BN44" s="2">
        <f t="shared" si="13"/>
        <v>57.402119834826131</v>
      </c>
      <c r="BO44" s="2">
        <f t="shared" si="13"/>
        <v>57.082985753984218</v>
      </c>
      <c r="BP44" s="2">
        <f t="shared" si="13"/>
        <v>60.767698654098048</v>
      </c>
      <c r="BQ44" s="2">
        <f t="shared" si="13"/>
        <v>40.373319308141944</v>
      </c>
      <c r="BR44" s="2">
        <f t="shared" ref="BR44:CG99" si="20">IF(COS(RADIANS(90-$F44))*COS(RADIANS(90-BR$3))+SIN(RADIANS(90-$F44))*SIN(RADIANS(90-BR$3))*COS(RADIANS($G44-BR$4))=1,0,6371*ACOS(COS(RADIANS(90-$F44))*COS(RADIANS(90-BR$3))+SIN(RADIANS(90-$F44))*SIN(RADIANS(90-BR$3))*COS(RADIANS($G44-BR$4))))</f>
        <v>32.295817688274603</v>
      </c>
      <c r="BS44" s="2">
        <f t="shared" si="20"/>
        <v>1.9286938431485565</v>
      </c>
      <c r="BT44" s="2">
        <f t="shared" si="20"/>
        <v>1.1085083646297946</v>
      </c>
      <c r="BU44" s="2">
        <f t="shared" si="19"/>
        <v>0.94206610055652207</v>
      </c>
      <c r="BV44" s="2">
        <f t="shared" si="19"/>
        <v>0.88315123301782217</v>
      </c>
      <c r="BW44" s="2">
        <f t="shared" si="19"/>
        <v>1.0013464184125658</v>
      </c>
      <c r="BX44" s="2">
        <f t="shared" si="19"/>
        <v>1.3756841448100328</v>
      </c>
      <c r="BY44" s="2">
        <f t="shared" si="19"/>
        <v>1.3813930616313852</v>
      </c>
      <c r="BZ44" s="2">
        <f t="shared" si="19"/>
        <v>11.146853183431363</v>
      </c>
      <c r="CA44" s="2">
        <f t="shared" si="19"/>
        <v>10.736828415042028</v>
      </c>
      <c r="CB44" s="2">
        <f t="shared" si="19"/>
        <v>11.48270968483898</v>
      </c>
      <c r="CC44" s="2">
        <f t="shared" si="19"/>
        <v>10.507025492687019</v>
      </c>
      <c r="CD44" s="2">
        <f t="shared" si="19"/>
        <v>11.311211982883689</v>
      </c>
      <c r="CE44" s="2">
        <f t="shared" si="19"/>
        <v>1.8396302031718321</v>
      </c>
      <c r="CF44" s="2">
        <f t="shared" si="19"/>
        <v>1.8396302031718321</v>
      </c>
      <c r="CG44" s="2">
        <f t="shared" si="19"/>
        <v>1.8396302031718321</v>
      </c>
      <c r="CH44" s="2">
        <f t="shared" si="19"/>
        <v>1.8396302031718321</v>
      </c>
      <c r="CI44" s="2">
        <f t="shared" si="19"/>
        <v>1.7374730741634072</v>
      </c>
      <c r="CJ44" s="2">
        <f t="shared" si="19"/>
        <v>1.6883253322741076</v>
      </c>
      <c r="CK44" s="2">
        <f t="shared" si="19"/>
        <v>2.0300685419587152</v>
      </c>
      <c r="CL44" s="2">
        <f t="shared" si="19"/>
        <v>2.8420765150268998</v>
      </c>
      <c r="CM44" s="2">
        <f t="shared" si="19"/>
        <v>76.731663875614174</v>
      </c>
      <c r="CN44" s="2">
        <f t="shared" si="19"/>
        <v>69.956939926505058</v>
      </c>
      <c r="CO44" s="2">
        <f t="shared" si="19"/>
        <v>69.840897799869595</v>
      </c>
      <c r="CP44" s="2">
        <f t="shared" si="19"/>
        <v>67.110457714482905</v>
      </c>
      <c r="CQ44" s="2">
        <f t="shared" si="19"/>
        <v>67.892787124083767</v>
      </c>
      <c r="CR44" s="2">
        <f t="shared" si="19"/>
        <v>67.434607698759223</v>
      </c>
      <c r="CS44" s="2">
        <f t="shared" si="19"/>
        <v>0.75829966120559655</v>
      </c>
      <c r="CT44" s="2">
        <f t="shared" si="19"/>
        <v>2.121293998172233</v>
      </c>
      <c r="CU44" s="2">
        <f t="shared" si="19"/>
        <v>1.93505006828203</v>
      </c>
      <c r="CV44" s="2">
        <f t="shared" si="19"/>
        <v>2.3255872884265072</v>
      </c>
      <c r="CW44" s="2">
        <f t="shared" si="19"/>
        <v>2.3709092375165661</v>
      </c>
    </row>
    <row r="45" spans="1:101" x14ac:dyDescent="0.3">
      <c r="A45" t="str">
        <f>B45&amp;"_"&amp;COUNTIF($B$6:B45,B45)</f>
        <v>김영남_12</v>
      </c>
      <c r="B45" s="1" t="s">
        <v>374</v>
      </c>
      <c r="C45" t="s">
        <v>35</v>
      </c>
      <c r="D45" t="s">
        <v>129</v>
      </c>
      <c r="E45">
        <f ca="1">IF(OFFSET($H$6,ROW($B40)-1,MATCH($C$2,$H$2:$CW$2,0)-1)=0,0,_xlfn.RANK.AVG(OFFSET($H$6,ROW($B40)-1,MATCH($C$2,$H$2:$CW$2,0)-1),OFFSET($H$6:$H$99,0,MATCH($C$2,$H$2:$CW$2,0)-1),1))</f>
        <v>54</v>
      </c>
      <c r="F45" t="s">
        <v>220</v>
      </c>
      <c r="G45" t="s">
        <v>311</v>
      </c>
      <c r="H45" s="2">
        <f t="shared" si="14"/>
        <v>54.458743181621948</v>
      </c>
      <c r="I45" s="2">
        <f t="shared" si="14"/>
        <v>57.501290270468438</v>
      </c>
      <c r="J45" s="2">
        <f t="shared" si="14"/>
        <v>58.881932849356978</v>
      </c>
      <c r="K45" s="2">
        <f t="shared" si="14"/>
        <v>58.743172981541129</v>
      </c>
      <c r="L45" s="2">
        <f t="shared" si="14"/>
        <v>41.849739182561471</v>
      </c>
      <c r="M45" s="2">
        <f t="shared" si="14"/>
        <v>40.956293346851986</v>
      </c>
      <c r="N45" s="2">
        <f t="shared" si="14"/>
        <v>39.71652823266917</v>
      </c>
      <c r="O45" s="2">
        <f t="shared" si="14"/>
        <v>15.670268306620521</v>
      </c>
      <c r="P45" s="2">
        <f t="shared" si="14"/>
        <v>11.083927913099792</v>
      </c>
      <c r="Q45" s="2">
        <f t="shared" si="14"/>
        <v>10.413727512557754</v>
      </c>
      <c r="R45" s="2">
        <f t="shared" si="14"/>
        <v>3.4344913641068193</v>
      </c>
      <c r="S45" s="2">
        <f t="shared" si="14"/>
        <v>0.76954027305087491</v>
      </c>
      <c r="T45" s="2">
        <f t="shared" si="14"/>
        <v>0.47407425608915998</v>
      </c>
      <c r="U45" s="2">
        <f t="shared" si="14"/>
        <v>0.65495212585709695</v>
      </c>
      <c r="V45" s="2">
        <f t="shared" si="14"/>
        <v>50.625959208456244</v>
      </c>
      <c r="W45" s="2">
        <f t="shared" ref="W45:AL99" si="21">IF(COS(RADIANS(90-$F45))*COS(RADIANS(90-W$3))+SIN(RADIANS(90-$F45))*SIN(RADIANS(90-W$3))*COS(RADIANS($G45-W$4))=1,0,6371*ACOS(COS(RADIANS(90-$F45))*COS(RADIANS(90-W$3))+SIN(RADIANS(90-$F45))*SIN(RADIANS(90-W$3))*COS(RADIANS($G45-W$4))))</f>
        <v>50.294203168564088</v>
      </c>
      <c r="X45" s="2">
        <f t="shared" si="21"/>
        <v>49.874211024169625</v>
      </c>
      <c r="Y45" s="2">
        <f t="shared" si="21"/>
        <v>49.761575838653492</v>
      </c>
      <c r="Z45" s="2">
        <f t="shared" si="21"/>
        <v>8.185057731412039</v>
      </c>
      <c r="AA45" s="2">
        <f t="shared" si="21"/>
        <v>2.8520973181595473</v>
      </c>
      <c r="AB45" s="2">
        <f t="shared" si="21"/>
        <v>1.6916419007155892</v>
      </c>
      <c r="AC45" s="2">
        <f t="shared" si="21"/>
        <v>1.4348853115261604</v>
      </c>
      <c r="AD45" s="2">
        <f t="shared" si="21"/>
        <v>1.6892637848872059</v>
      </c>
      <c r="AE45" s="2">
        <f t="shared" si="21"/>
        <v>0.7247210050891193</v>
      </c>
      <c r="AF45" s="2">
        <f t="shared" si="21"/>
        <v>1.0595652149112933</v>
      </c>
      <c r="AG45" s="2">
        <f t="shared" si="21"/>
        <v>0.66966104884799704</v>
      </c>
      <c r="AH45" s="2">
        <f t="shared" si="21"/>
        <v>1.1157659961980184</v>
      </c>
      <c r="AI45" s="2">
        <f t="shared" si="21"/>
        <v>2.2370708333367881</v>
      </c>
      <c r="AJ45" s="2">
        <f t="shared" si="21"/>
        <v>76.31723196510768</v>
      </c>
      <c r="AK45" s="2">
        <f t="shared" si="21"/>
        <v>63.046963344391344</v>
      </c>
      <c r="AL45" s="2">
        <f t="shared" si="21"/>
        <v>56.416715368825933</v>
      </c>
      <c r="AM45" s="2">
        <f t="shared" si="16"/>
        <v>56.447853931052997</v>
      </c>
      <c r="AN45" s="2">
        <f t="shared" si="16"/>
        <v>56.171849752559332</v>
      </c>
      <c r="AO45" s="2">
        <f t="shared" si="16"/>
        <v>55.553601083455391</v>
      </c>
      <c r="AP45" s="2">
        <f t="shared" si="16"/>
        <v>4.5857540578197664</v>
      </c>
      <c r="AQ45" s="2">
        <f t="shared" si="16"/>
        <v>2.7488057354186832</v>
      </c>
      <c r="AR45" s="2">
        <f t="shared" si="16"/>
        <v>3.6948358430064037</v>
      </c>
      <c r="AS45" s="2">
        <f t="shared" si="16"/>
        <v>1.3244419428180754</v>
      </c>
      <c r="AT45" s="2">
        <f t="shared" si="16"/>
        <v>1.2011261038828462</v>
      </c>
      <c r="AU45" s="2">
        <f t="shared" si="16"/>
        <v>0</v>
      </c>
      <c r="AV45" s="2">
        <f t="shared" si="15"/>
        <v>1.3399111142080478</v>
      </c>
      <c r="AW45" s="2">
        <f t="shared" si="15"/>
        <v>1.846180042664737</v>
      </c>
      <c r="AX45" s="2">
        <f t="shared" si="15"/>
        <v>72.30551572032833</v>
      </c>
      <c r="AY45" s="2">
        <f t="shared" si="15"/>
        <v>70.488747634133844</v>
      </c>
      <c r="AZ45" s="2">
        <f t="shared" si="15"/>
        <v>63.361949709715759</v>
      </c>
      <c r="BA45" s="2">
        <f t="shared" si="15"/>
        <v>57.500942253962002</v>
      </c>
      <c r="BB45" s="2">
        <f t="shared" si="15"/>
        <v>43.865210294757155</v>
      </c>
      <c r="BC45" s="2">
        <f t="shared" ref="BC45:BR99" si="22">IF(COS(RADIANS(90-$F45))*COS(RADIANS(90-BC$3))+SIN(RADIANS(90-$F45))*SIN(RADIANS(90-BC$3))*COS(RADIANS($G45-BC$4))=1,0,6371*ACOS(COS(RADIANS(90-$F45))*COS(RADIANS(90-BC$3))+SIN(RADIANS(90-$F45))*SIN(RADIANS(90-BC$3))*COS(RADIANS($G45-BC$4))))</f>
        <v>43.77941387911126</v>
      </c>
      <c r="BD45" s="2">
        <f t="shared" si="22"/>
        <v>43.116614520772231</v>
      </c>
      <c r="BE45" s="2">
        <f t="shared" si="22"/>
        <v>47.793875630045328</v>
      </c>
      <c r="BF45" s="2">
        <f t="shared" si="22"/>
        <v>51.845963866018423</v>
      </c>
      <c r="BG45" s="2">
        <f t="shared" si="22"/>
        <v>1.7452231831754932</v>
      </c>
      <c r="BH45" s="2">
        <f t="shared" si="22"/>
        <v>1.0289976391289841</v>
      </c>
      <c r="BI45" s="2">
        <f t="shared" si="22"/>
        <v>1.3261907564191389</v>
      </c>
      <c r="BJ45" s="2">
        <f t="shared" si="22"/>
        <v>2.0086571912211886</v>
      </c>
      <c r="BK45" s="2">
        <f t="shared" si="22"/>
        <v>58.230429397698586</v>
      </c>
      <c r="BL45" s="2">
        <f t="shared" si="22"/>
        <v>58.727360635241553</v>
      </c>
      <c r="BM45" s="2">
        <f t="shared" si="22"/>
        <v>64.601898261876229</v>
      </c>
      <c r="BN45" s="2">
        <f t="shared" si="22"/>
        <v>58.593911243367955</v>
      </c>
      <c r="BO45" s="2">
        <f t="shared" si="22"/>
        <v>58.275541769679158</v>
      </c>
      <c r="BP45" s="2">
        <f t="shared" si="22"/>
        <v>61.944317192946251</v>
      </c>
      <c r="BQ45" s="2">
        <f t="shared" si="22"/>
        <v>41.554407565453324</v>
      </c>
      <c r="BR45" s="2">
        <f t="shared" si="22"/>
        <v>33.49641750298084</v>
      </c>
      <c r="BS45" s="2">
        <f t="shared" si="20"/>
        <v>1.6923425143754163</v>
      </c>
      <c r="BT45" s="2">
        <f t="shared" si="20"/>
        <v>1.0322045027821527</v>
      </c>
      <c r="BU45" s="2">
        <f t="shared" si="19"/>
        <v>0.35530313703958427</v>
      </c>
      <c r="BV45" s="2">
        <f t="shared" si="19"/>
        <v>0.35547525613751452</v>
      </c>
      <c r="BW45" s="2">
        <f t="shared" si="19"/>
        <v>0.72540194777837552</v>
      </c>
      <c r="BX45" s="2">
        <f t="shared" si="19"/>
        <v>0.24075958426352306</v>
      </c>
      <c r="BY45" s="2">
        <f t="shared" si="19"/>
        <v>0.35665025839111331</v>
      </c>
      <c r="BZ45" s="2">
        <f t="shared" si="19"/>
        <v>11.370968504393868</v>
      </c>
      <c r="CA45" s="2">
        <f t="shared" si="19"/>
        <v>10.981779398413755</v>
      </c>
      <c r="CB45" s="2">
        <f t="shared" si="19"/>
        <v>11.625251650458493</v>
      </c>
      <c r="CC45" s="2">
        <f t="shared" si="19"/>
        <v>10.711162334576496</v>
      </c>
      <c r="CD45" s="2">
        <f t="shared" si="19"/>
        <v>11.405948176587959</v>
      </c>
      <c r="CE45" s="2">
        <f t="shared" si="19"/>
        <v>2.8707000361994162</v>
      </c>
      <c r="CF45" s="2">
        <f t="shared" si="19"/>
        <v>2.8707000361994162</v>
      </c>
      <c r="CG45" s="2">
        <f t="shared" si="19"/>
        <v>2.8707000361994162</v>
      </c>
      <c r="CH45" s="2">
        <f t="shared" si="19"/>
        <v>2.8707000361994162</v>
      </c>
      <c r="CI45" s="2">
        <f t="shared" si="19"/>
        <v>2.7381061532938649</v>
      </c>
      <c r="CJ45" s="2">
        <f t="shared" si="19"/>
        <v>0.9476097445280256</v>
      </c>
      <c r="CK45" s="2">
        <f t="shared" si="19"/>
        <v>0.93398940365410699</v>
      </c>
      <c r="CL45" s="2">
        <f t="shared" si="19"/>
        <v>1.6430023486957379</v>
      </c>
      <c r="CM45" s="2">
        <f t="shared" si="19"/>
        <v>77.456772127262269</v>
      </c>
      <c r="CN45" s="2">
        <f t="shared" si="19"/>
        <v>70.643447041207679</v>
      </c>
      <c r="CO45" s="2">
        <f t="shared" si="19"/>
        <v>70.519578640697276</v>
      </c>
      <c r="CP45" s="2">
        <f t="shared" si="19"/>
        <v>67.723917269969292</v>
      </c>
      <c r="CQ45" s="2">
        <f t="shared" si="19"/>
        <v>68.347568032518296</v>
      </c>
      <c r="CR45" s="2">
        <f t="shared" si="19"/>
        <v>67.878385637067538</v>
      </c>
      <c r="CS45" s="2">
        <f t="shared" si="19"/>
        <v>1.8940275702314542</v>
      </c>
      <c r="CT45" s="2">
        <f t="shared" si="19"/>
        <v>1.6442603617207621</v>
      </c>
      <c r="CU45" s="2">
        <f t="shared" si="19"/>
        <v>1.1843124559072533</v>
      </c>
      <c r="CV45" s="2">
        <f t="shared" si="19"/>
        <v>1.1314948881468783</v>
      </c>
      <c r="CW45" s="2">
        <f t="shared" si="19"/>
        <v>1.1947145367383936</v>
      </c>
    </row>
    <row r="46" spans="1:101" x14ac:dyDescent="0.3">
      <c r="A46" t="str">
        <f>B46&amp;"_"&amp;COUNTIF($B$6:B46,B46)</f>
        <v>김영남_13</v>
      </c>
      <c r="B46" s="1" t="s">
        <v>374</v>
      </c>
      <c r="C46" t="s">
        <v>39</v>
      </c>
      <c r="D46" t="s">
        <v>133</v>
      </c>
      <c r="E46">
        <f ca="1">IF(OFFSET($H$6,ROW($B41)-1,MATCH($C$2,$H$2:$CW$2,0)-1)=0,0,_xlfn.RANK.AVG(OFFSET($H$6,ROW($B41)-1,MATCH($C$2,$H$2:$CW$2,0)-1),OFFSET($H$6:$H$99,0,MATCH($C$2,$H$2:$CW$2,0)-1),1))</f>
        <v>68</v>
      </c>
      <c r="F46" t="s">
        <v>224</v>
      </c>
      <c r="G46" t="s">
        <v>315</v>
      </c>
      <c r="H46" s="2">
        <f t="shared" ref="H46:W77" si="23">IF(COS(RADIANS(90-$F46))*COS(RADIANS(90-H$3))+SIN(RADIANS(90-$F46))*SIN(RADIANS(90-H$3))*COS(RADIANS($G46-H$4))=1,0,6371*ACOS(COS(RADIANS(90-$F46))*COS(RADIANS(90-H$3))+SIN(RADIANS(90-$F46))*SIN(RADIANS(90-H$3))*COS(RADIANS($G46-H$4))))</f>
        <v>55.035550817300376</v>
      </c>
      <c r="I46" s="2">
        <f t="shared" si="23"/>
        <v>57.909234810575228</v>
      </c>
      <c r="J46" s="2">
        <f t="shared" si="23"/>
        <v>59.230821052664403</v>
      </c>
      <c r="K46" s="2">
        <f t="shared" si="23"/>
        <v>59.048498558268058</v>
      </c>
      <c r="L46" s="2">
        <f t="shared" si="23"/>
        <v>42.577444513764775</v>
      </c>
      <c r="M46" s="2">
        <f t="shared" si="23"/>
        <v>41.678355672338121</v>
      </c>
      <c r="N46" s="2">
        <f t="shared" si="23"/>
        <v>40.112933708907065</v>
      </c>
      <c r="O46" s="2">
        <f t="shared" si="23"/>
        <v>16.990384686876936</v>
      </c>
      <c r="P46" s="2">
        <f t="shared" si="23"/>
        <v>12.387325617054792</v>
      </c>
      <c r="Q46" s="2">
        <f t="shared" si="23"/>
        <v>11.713824374242975</v>
      </c>
      <c r="R46" s="2">
        <f t="shared" si="23"/>
        <v>4.0442322397467709</v>
      </c>
      <c r="S46" s="2">
        <f t="shared" si="23"/>
        <v>2.0284769219184442</v>
      </c>
      <c r="T46" s="2">
        <f t="shared" si="23"/>
        <v>1.0209548525092216</v>
      </c>
      <c r="U46" s="2">
        <f t="shared" si="23"/>
        <v>1.2136385185684806</v>
      </c>
      <c r="V46" s="2">
        <f t="shared" si="23"/>
        <v>51.785879444775489</v>
      </c>
      <c r="W46" s="2">
        <f t="shared" si="23"/>
        <v>51.458279195665213</v>
      </c>
      <c r="X46" s="2">
        <f t="shared" si="21"/>
        <v>51.035652988841193</v>
      </c>
      <c r="Y46" s="2">
        <f t="shared" si="21"/>
        <v>50.912715785275985</v>
      </c>
      <c r="Z46" s="2">
        <f t="shared" si="21"/>
        <v>8.3979361598533391</v>
      </c>
      <c r="AA46" s="2">
        <f t="shared" si="21"/>
        <v>4.1126583958881353</v>
      </c>
      <c r="AB46" s="2">
        <f t="shared" si="21"/>
        <v>2.725373685151153</v>
      </c>
      <c r="AC46" s="2">
        <f t="shared" si="21"/>
        <v>2.4626058652755676</v>
      </c>
      <c r="AD46" s="2">
        <f t="shared" si="21"/>
        <v>2.9838839715973275</v>
      </c>
      <c r="AE46" s="2">
        <f t="shared" si="21"/>
        <v>2.0515397892836655</v>
      </c>
      <c r="AF46" s="2">
        <f t="shared" si="21"/>
        <v>1.4767581907211724</v>
      </c>
      <c r="AG46" s="2">
        <f t="shared" si="21"/>
        <v>1.8090527881716936</v>
      </c>
      <c r="AH46" s="2">
        <f t="shared" si="21"/>
        <v>1.7852130270707576</v>
      </c>
      <c r="AI46" s="2">
        <f t="shared" si="21"/>
        <v>1.0075797154897983</v>
      </c>
      <c r="AJ46" s="2">
        <f t="shared" si="21"/>
        <v>77.391218431416291</v>
      </c>
      <c r="AK46" s="2">
        <f t="shared" si="21"/>
        <v>64.080999607444113</v>
      </c>
      <c r="AL46" s="2">
        <f t="shared" si="21"/>
        <v>57.39269280624913</v>
      </c>
      <c r="AM46" s="2">
        <f t="shared" si="16"/>
        <v>57.414795931965457</v>
      </c>
      <c r="AN46" s="2">
        <f t="shared" si="16"/>
        <v>57.140944239395566</v>
      </c>
      <c r="AO46" s="2">
        <f t="shared" si="16"/>
        <v>56.549977380871127</v>
      </c>
      <c r="AP46" s="2">
        <f t="shared" si="16"/>
        <v>4.8962925805261834</v>
      </c>
      <c r="AQ46" s="2">
        <f t="shared" si="16"/>
        <v>3.7743105923191376</v>
      </c>
      <c r="AR46" s="2">
        <f t="shared" si="16"/>
        <v>4.2032728740847674</v>
      </c>
      <c r="AS46" s="2">
        <f t="shared" si="16"/>
        <v>2.6534346835151563</v>
      </c>
      <c r="AT46" s="2">
        <f t="shared" si="16"/>
        <v>2.1031367992564531</v>
      </c>
      <c r="AU46" s="2">
        <f t="shared" si="16"/>
        <v>1.3399111142080478</v>
      </c>
      <c r="AV46" s="2">
        <f t="shared" si="15"/>
        <v>0</v>
      </c>
      <c r="AW46" s="2">
        <f t="shared" si="15"/>
        <v>0.52299677304744696</v>
      </c>
      <c r="AX46" s="2">
        <f t="shared" si="15"/>
        <v>73.485887358265614</v>
      </c>
      <c r="AY46" s="2">
        <f t="shared" si="15"/>
        <v>71.623211745779429</v>
      </c>
      <c r="AZ46" s="2">
        <f t="shared" si="15"/>
        <v>64.545514514212442</v>
      </c>
      <c r="BA46" s="2">
        <f t="shared" si="15"/>
        <v>58.663298969628009</v>
      </c>
      <c r="BB46" s="2">
        <f t="shared" si="15"/>
        <v>45.184497099765061</v>
      </c>
      <c r="BC46" s="2">
        <f t="shared" si="22"/>
        <v>45.10340911726243</v>
      </c>
      <c r="BD46" s="2">
        <f t="shared" si="22"/>
        <v>44.440340664405426</v>
      </c>
      <c r="BE46" s="2">
        <f t="shared" si="22"/>
        <v>49.114206307928498</v>
      </c>
      <c r="BF46" s="2">
        <f t="shared" si="22"/>
        <v>53.111156519389766</v>
      </c>
      <c r="BG46" s="2">
        <f t="shared" si="22"/>
        <v>2.9244091462464024</v>
      </c>
      <c r="BH46" s="2">
        <f t="shared" si="22"/>
        <v>2.2905291349458556</v>
      </c>
      <c r="BI46" s="2">
        <f t="shared" si="22"/>
        <v>2.0765361227522825</v>
      </c>
      <c r="BJ46" s="2">
        <f t="shared" si="22"/>
        <v>0.71743081458466307</v>
      </c>
      <c r="BK46" s="2">
        <f t="shared" si="22"/>
        <v>58.624350766273707</v>
      </c>
      <c r="BL46" s="2">
        <f t="shared" si="22"/>
        <v>59.105694329223851</v>
      </c>
      <c r="BM46" s="2">
        <f t="shared" si="22"/>
        <v>64.849880126268673</v>
      </c>
      <c r="BN46" s="2">
        <f t="shared" si="22"/>
        <v>58.944335618821235</v>
      </c>
      <c r="BO46" s="2">
        <f t="shared" si="22"/>
        <v>58.63271493959239</v>
      </c>
      <c r="BP46" s="2">
        <f t="shared" si="22"/>
        <v>62.193786697260563</v>
      </c>
      <c r="BQ46" s="2">
        <f t="shared" si="22"/>
        <v>42.278406307471364</v>
      </c>
      <c r="BR46" s="2">
        <f t="shared" si="22"/>
        <v>34.048010932433293</v>
      </c>
      <c r="BS46" s="2">
        <f t="shared" si="20"/>
        <v>3.0121178050182129</v>
      </c>
      <c r="BT46" s="2">
        <f t="shared" si="20"/>
        <v>2.3641778273959306</v>
      </c>
      <c r="BU46" s="2">
        <f t="shared" si="19"/>
        <v>1.6536437084003959</v>
      </c>
      <c r="BV46" s="2">
        <f t="shared" si="19"/>
        <v>1.3810594077814475</v>
      </c>
      <c r="BW46" s="2">
        <f t="shared" si="19"/>
        <v>1.1019550347648137</v>
      </c>
      <c r="BX46" s="2">
        <f t="shared" si="19"/>
        <v>1.1185552872589797</v>
      </c>
      <c r="BY46" s="2">
        <f t="shared" si="19"/>
        <v>0.98346393659814657</v>
      </c>
      <c r="BZ46" s="2">
        <f t="shared" si="19"/>
        <v>12.699610638846929</v>
      </c>
      <c r="CA46" s="2">
        <f t="shared" si="19"/>
        <v>12.313409181368085</v>
      </c>
      <c r="CB46" s="2">
        <f t="shared" si="19"/>
        <v>12.939581148575138</v>
      </c>
      <c r="CC46" s="2">
        <f t="shared" si="19"/>
        <v>12.037563491225491</v>
      </c>
      <c r="CD46" s="2">
        <f t="shared" si="19"/>
        <v>12.709862043335633</v>
      </c>
      <c r="CE46" s="2">
        <f t="shared" si="19"/>
        <v>3.9413351040219671</v>
      </c>
      <c r="CF46" s="2">
        <f t="shared" si="19"/>
        <v>3.9413351040219671</v>
      </c>
      <c r="CG46" s="2">
        <f t="shared" si="19"/>
        <v>3.9413351040219671</v>
      </c>
      <c r="CH46" s="2">
        <f t="shared" si="19"/>
        <v>3.9413351040219671</v>
      </c>
      <c r="CI46" s="2">
        <f t="shared" si="19"/>
        <v>3.8334820857296723</v>
      </c>
      <c r="CJ46" s="2">
        <f t="shared" si="19"/>
        <v>0.42763731167108343</v>
      </c>
      <c r="CK46" s="2">
        <f t="shared" si="19"/>
        <v>0.7383927602216358</v>
      </c>
      <c r="CL46" s="2">
        <f t="shared" si="19"/>
        <v>1.601239867281762</v>
      </c>
      <c r="CM46" s="2">
        <f t="shared" si="19"/>
        <v>78.746364669137378</v>
      </c>
      <c r="CN46" s="2">
        <f t="shared" si="19"/>
        <v>71.946178238084642</v>
      </c>
      <c r="CO46" s="2">
        <f t="shared" si="19"/>
        <v>71.824715234593867</v>
      </c>
      <c r="CP46" s="2">
        <f t="shared" si="19"/>
        <v>69.045628270652713</v>
      </c>
      <c r="CQ46" s="2">
        <f t="shared" si="19"/>
        <v>69.687231777839344</v>
      </c>
      <c r="CR46" s="2">
        <f t="shared" si="19"/>
        <v>69.218236023906073</v>
      </c>
      <c r="CS46" s="2">
        <f t="shared" si="19"/>
        <v>2.8585553381678643</v>
      </c>
      <c r="CT46" s="2">
        <f t="shared" si="19"/>
        <v>2.904146383381526</v>
      </c>
      <c r="CU46" s="2">
        <f t="shared" si="19"/>
        <v>2.3723888025248767</v>
      </c>
      <c r="CV46" s="2">
        <f t="shared" si="19"/>
        <v>1.2394656539238893</v>
      </c>
      <c r="CW46" s="2">
        <f t="shared" si="19"/>
        <v>1.1157973166497175</v>
      </c>
    </row>
    <row r="47" spans="1:101" x14ac:dyDescent="0.3">
      <c r="A47" t="str">
        <f>B47&amp;"_"&amp;COUNTIF($B$6:B47,B47)</f>
        <v>김영남_14</v>
      </c>
      <c r="B47" s="1" t="s">
        <v>374</v>
      </c>
      <c r="C47" t="s">
        <v>36</v>
      </c>
      <c r="D47" t="s">
        <v>130</v>
      </c>
      <c r="E47">
        <f ca="1">IF(OFFSET($H$6,ROW($B42)-1,MATCH($C$2,$H$2:$CW$2,0)-1)=0,0,_xlfn.RANK.AVG(OFFSET($H$6,ROW($B42)-1,MATCH($C$2,$H$2:$CW$2,0)-1),OFFSET($H$6:$H$99,0,MATCH($C$2,$H$2:$CW$2,0)-1),1))</f>
        <v>69</v>
      </c>
      <c r="F47" t="s">
        <v>221</v>
      </c>
      <c r="G47" t="s">
        <v>312</v>
      </c>
      <c r="H47" s="2">
        <f t="shared" si="23"/>
        <v>55.119940978746499</v>
      </c>
      <c r="I47" s="2">
        <f t="shared" si="23"/>
        <v>57.922965914644607</v>
      </c>
      <c r="J47" s="2">
        <f t="shared" si="23"/>
        <v>59.220416898520753</v>
      </c>
      <c r="K47" s="2">
        <f t="shared" si="23"/>
        <v>59.020641697113874</v>
      </c>
      <c r="L47" s="2">
        <f t="shared" si="23"/>
        <v>42.729301570946191</v>
      </c>
      <c r="M47" s="2">
        <f t="shared" si="23"/>
        <v>41.827938110731935</v>
      </c>
      <c r="N47" s="2">
        <f t="shared" si="23"/>
        <v>40.125582396010579</v>
      </c>
      <c r="O47" s="2">
        <f t="shared" si="23"/>
        <v>17.50886968034235</v>
      </c>
      <c r="P47" s="2">
        <f t="shared" si="23"/>
        <v>12.908813600894645</v>
      </c>
      <c r="Q47" s="2">
        <f t="shared" si="23"/>
        <v>12.235646211803878</v>
      </c>
      <c r="R47" s="2">
        <f t="shared" si="23"/>
        <v>4.2416926797422416</v>
      </c>
      <c r="S47" s="2">
        <f t="shared" si="23"/>
        <v>2.5497955098542584</v>
      </c>
      <c r="T47" s="2">
        <f t="shared" si="23"/>
        <v>1.4823831420433697</v>
      </c>
      <c r="U47" s="2">
        <f t="shared" si="23"/>
        <v>1.7285261102513281</v>
      </c>
      <c r="V47" s="2">
        <f t="shared" si="23"/>
        <v>52.145423112101383</v>
      </c>
      <c r="W47" s="2">
        <f t="shared" si="23"/>
        <v>51.820171377454315</v>
      </c>
      <c r="X47" s="2">
        <f t="shared" si="21"/>
        <v>51.396102880646232</v>
      </c>
      <c r="Y47" s="2">
        <f t="shared" si="21"/>
        <v>51.267453715018746</v>
      </c>
      <c r="Z47" s="2">
        <f t="shared" si="21"/>
        <v>8.3829727664615206</v>
      </c>
      <c r="AA47" s="2">
        <f t="shared" si="21"/>
        <v>4.5580467377374889</v>
      </c>
      <c r="AB47" s="2">
        <f t="shared" si="21"/>
        <v>3.1084018172754395</v>
      </c>
      <c r="AC47" s="2">
        <f t="shared" si="21"/>
        <v>2.8531650912655468</v>
      </c>
      <c r="AD47" s="2">
        <f t="shared" si="21"/>
        <v>3.5044737034540381</v>
      </c>
      <c r="AE47" s="2">
        <f t="shared" si="21"/>
        <v>2.5444147028618378</v>
      </c>
      <c r="AF47" s="2">
        <f t="shared" si="21"/>
        <v>1.7899418735272459</v>
      </c>
      <c r="AG47" s="2">
        <f t="shared" si="21"/>
        <v>2.332031314287998</v>
      </c>
      <c r="AH47" s="2">
        <f t="shared" si="21"/>
        <v>2.2798505473105237</v>
      </c>
      <c r="AI47" s="2">
        <f t="shared" si="21"/>
        <v>0.80690461939283531</v>
      </c>
      <c r="AJ47" s="2">
        <f t="shared" si="21"/>
        <v>77.703171737617566</v>
      </c>
      <c r="AK47" s="2">
        <f t="shared" si="21"/>
        <v>64.373248577267958</v>
      </c>
      <c r="AL47" s="2">
        <f t="shared" si="21"/>
        <v>57.656753938702643</v>
      </c>
      <c r="AM47" s="2">
        <f t="shared" si="16"/>
        <v>57.674469969221683</v>
      </c>
      <c r="AN47" s="2">
        <f t="shared" si="16"/>
        <v>57.401687246781876</v>
      </c>
      <c r="AO47" s="2">
        <f t="shared" si="16"/>
        <v>56.824092276280197</v>
      </c>
      <c r="AP47" s="2">
        <f t="shared" si="16"/>
        <v>4.9608661161220873</v>
      </c>
      <c r="AQ47" s="2">
        <f t="shared" si="16"/>
        <v>4.1293896568013153</v>
      </c>
      <c r="AR47" s="2">
        <f t="shared" si="16"/>
        <v>4.358965224749932</v>
      </c>
      <c r="AS47" s="2">
        <f t="shared" si="16"/>
        <v>3.1669439836811271</v>
      </c>
      <c r="AT47" s="2">
        <f t="shared" si="16"/>
        <v>2.4768113820556072</v>
      </c>
      <c r="AU47" s="2">
        <f t="shared" si="16"/>
        <v>1.846180042664737</v>
      </c>
      <c r="AV47" s="2">
        <f t="shared" si="15"/>
        <v>0.52299677304744696</v>
      </c>
      <c r="AW47" s="2">
        <f t="shared" si="15"/>
        <v>0</v>
      </c>
      <c r="AX47" s="2">
        <f t="shared" si="15"/>
        <v>73.855928058850566</v>
      </c>
      <c r="AY47" s="2">
        <f t="shared" si="15"/>
        <v>71.967586443837362</v>
      </c>
      <c r="AZ47" s="2">
        <f t="shared" si="15"/>
        <v>64.917746321382324</v>
      </c>
      <c r="BA47" s="2">
        <f t="shared" si="15"/>
        <v>59.023754754206777</v>
      </c>
      <c r="BB47" s="2">
        <f t="shared" si="15"/>
        <v>45.650991778115731</v>
      </c>
      <c r="BC47" s="2">
        <f t="shared" si="22"/>
        <v>45.574761757689188</v>
      </c>
      <c r="BD47" s="2">
        <f t="shared" si="22"/>
        <v>44.911420201416298</v>
      </c>
      <c r="BE47" s="2">
        <f t="shared" si="22"/>
        <v>49.632847290237777</v>
      </c>
      <c r="BF47" s="2">
        <f t="shared" si="22"/>
        <v>53.633876634753932</v>
      </c>
      <c r="BG47" s="2">
        <f t="shared" si="22"/>
        <v>3.3500221510835826</v>
      </c>
      <c r="BH47" s="2">
        <f t="shared" si="22"/>
        <v>2.8123811045127898</v>
      </c>
      <c r="BI47" s="2">
        <f t="shared" si="22"/>
        <v>2.5703143983918864</v>
      </c>
      <c r="BJ47" s="2">
        <f t="shared" si="22"/>
        <v>0.21744784415611473</v>
      </c>
      <c r="BK47" s="2">
        <f t="shared" si="22"/>
        <v>58.632267282046698</v>
      </c>
      <c r="BL47" s="2">
        <f t="shared" si="22"/>
        <v>59.107212396579385</v>
      </c>
      <c r="BM47" s="2">
        <f t="shared" si="22"/>
        <v>64.798530977629724</v>
      </c>
      <c r="BN47" s="2">
        <f t="shared" si="22"/>
        <v>58.934589773675903</v>
      </c>
      <c r="BO47" s="2">
        <f t="shared" si="22"/>
        <v>58.625734874210195</v>
      </c>
      <c r="BP47" s="2">
        <f t="shared" si="22"/>
        <v>62.143340277843897</v>
      </c>
      <c r="BQ47" s="2">
        <f t="shared" si="22"/>
        <v>42.428700406423445</v>
      </c>
      <c r="BR47" s="2">
        <f t="shared" si="22"/>
        <v>34.1267927121919</v>
      </c>
      <c r="BS47" s="2">
        <f t="shared" si="20"/>
        <v>3.5287594371948225</v>
      </c>
      <c r="BT47" s="2">
        <f t="shared" si="20"/>
        <v>2.8579737378634222</v>
      </c>
      <c r="BU47" s="2">
        <f t="shared" si="19"/>
        <v>2.1433349251413123</v>
      </c>
      <c r="BV47" s="2">
        <f t="shared" si="19"/>
        <v>1.8454208838247363</v>
      </c>
      <c r="BW47" s="2">
        <f t="shared" si="19"/>
        <v>1.4935738200530315</v>
      </c>
      <c r="BX47" s="2">
        <f t="shared" si="19"/>
        <v>1.6328384744193367</v>
      </c>
      <c r="BY47" s="2">
        <f t="shared" si="19"/>
        <v>1.4923147522918661</v>
      </c>
      <c r="BZ47" s="2">
        <f t="shared" si="19"/>
        <v>13.2148547181766</v>
      </c>
      <c r="CA47" s="2">
        <f t="shared" si="19"/>
        <v>12.827026297582988</v>
      </c>
      <c r="CB47" s="2">
        <f t="shared" si="19"/>
        <v>13.459355587412961</v>
      </c>
      <c r="CC47" s="2">
        <f t="shared" si="19"/>
        <v>12.553779675695305</v>
      </c>
      <c r="CD47" s="2">
        <f t="shared" si="19"/>
        <v>13.231299686988411</v>
      </c>
      <c r="CE47" s="2">
        <f t="shared" si="19"/>
        <v>4.3104597891465524</v>
      </c>
      <c r="CF47" s="2">
        <f t="shared" si="19"/>
        <v>4.3104597891465524</v>
      </c>
      <c r="CG47" s="2">
        <f t="shared" si="19"/>
        <v>4.3104597891465524</v>
      </c>
      <c r="CH47" s="2">
        <f t="shared" si="19"/>
        <v>4.3104597891465524</v>
      </c>
      <c r="CI47" s="2">
        <f t="shared" si="19"/>
        <v>4.2135444346559234</v>
      </c>
      <c r="CJ47" s="2">
        <f t="shared" si="19"/>
        <v>0.90302598721988514</v>
      </c>
      <c r="CK47" s="2">
        <f t="shared" si="19"/>
        <v>1.2324053432224746</v>
      </c>
      <c r="CL47" s="2">
        <f t="shared" si="19"/>
        <v>1.9776646232439092</v>
      </c>
      <c r="CM47" s="2">
        <f t="shared" si="19"/>
        <v>79.18682338178516</v>
      </c>
      <c r="CN47" s="2">
        <f t="shared" si="19"/>
        <v>72.397221921268212</v>
      </c>
      <c r="CO47" s="2">
        <f t="shared" si="19"/>
        <v>72.277787086925031</v>
      </c>
      <c r="CP47" s="2">
        <f t="shared" si="19"/>
        <v>69.514170147408322</v>
      </c>
      <c r="CQ47" s="2">
        <f t="shared" ref="CQ47:CW99" si="24">IF(COS(RADIANS(90-$F47))*COS(RADIANS(90-CQ$3))+SIN(RADIANS(90-$F47))*SIN(RADIANS(90-CQ$3))*COS(RADIANS($G47-CQ$4))=1,0,6371*ACOS(COS(RADIANS(90-$F47))*COS(RADIANS(90-CQ$3))+SIN(RADIANS(90-$F47))*SIN(RADIANS(90-CQ$3))*COS(RADIANS($G47-CQ$4))))</f>
        <v>70.184247174040081</v>
      </c>
      <c r="CR47" s="2">
        <f t="shared" si="24"/>
        <v>69.71678741034755</v>
      </c>
      <c r="CS47" s="2">
        <f t="shared" si="24"/>
        <v>3.2152084889318209</v>
      </c>
      <c r="CT47" s="2">
        <f t="shared" si="24"/>
        <v>3.4267692430248209</v>
      </c>
      <c r="CU47" s="2">
        <f t="shared" si="24"/>
        <v>2.895215317307049</v>
      </c>
      <c r="CV47" s="2">
        <f t="shared" si="24"/>
        <v>1.6956050119617054</v>
      </c>
      <c r="CW47" s="2">
        <f t="shared" si="24"/>
        <v>1.5522300498836634</v>
      </c>
    </row>
    <row r="48" spans="1:101" x14ac:dyDescent="0.3">
      <c r="A48" t="str">
        <f>B48&amp;"_"&amp;COUNTIF($B$6:B48,B48)</f>
        <v>오철승_1</v>
      </c>
      <c r="B48" s="1" t="s">
        <v>377</v>
      </c>
      <c r="C48" t="s">
        <v>58</v>
      </c>
      <c r="D48" t="s">
        <v>152</v>
      </c>
      <c r="E48">
        <f ca="1">IF(OFFSET($H$6,ROW($B43)-1,MATCH($C$2,$H$2:$CW$2,0)-1)=0,0,_xlfn.RANK.AVG(OFFSET($H$6,ROW($B43)-1,MATCH($C$2,$H$2:$CW$2,0)-1),OFFSET($H$6:$H$99,0,MATCH($C$2,$H$2:$CW$2,0)-1),1))</f>
        <v>86</v>
      </c>
      <c r="F48" t="s">
        <v>243</v>
      </c>
      <c r="G48" t="s">
        <v>334</v>
      </c>
      <c r="H48" s="2">
        <f t="shared" si="23"/>
        <v>43.298069938710881</v>
      </c>
      <c r="I48" s="2">
        <f t="shared" si="23"/>
        <v>50.939031599727635</v>
      </c>
      <c r="J48" s="2">
        <f t="shared" si="23"/>
        <v>53.780206800624029</v>
      </c>
      <c r="K48" s="2">
        <f t="shared" si="23"/>
        <v>55.696398405025938</v>
      </c>
      <c r="L48" s="2">
        <f t="shared" si="23"/>
        <v>41.300621091070333</v>
      </c>
      <c r="M48" s="2">
        <f t="shared" si="23"/>
        <v>41.95168777465399</v>
      </c>
      <c r="N48" s="2">
        <f t="shared" si="23"/>
        <v>52.532675271461862</v>
      </c>
      <c r="O48" s="2">
        <f t="shared" si="23"/>
        <v>60.883233009504544</v>
      </c>
      <c r="P48" s="2">
        <f t="shared" si="23"/>
        <v>64.595974020342652</v>
      </c>
      <c r="Q48" s="2">
        <f t="shared" si="23"/>
        <v>65.128241428670236</v>
      </c>
      <c r="R48" s="2">
        <f t="shared" si="23"/>
        <v>69.876721640150009</v>
      </c>
      <c r="S48" s="2">
        <f t="shared" si="23"/>
        <v>71.942874975798034</v>
      </c>
      <c r="T48" s="2">
        <f t="shared" si="23"/>
        <v>72.483101108508478</v>
      </c>
      <c r="U48" s="2">
        <f t="shared" si="23"/>
        <v>72.835351362910217</v>
      </c>
      <c r="V48" s="2">
        <f t="shared" si="23"/>
        <v>21.77444231160457</v>
      </c>
      <c r="W48" s="2">
        <f t="shared" si="23"/>
        <v>22.072814630002082</v>
      </c>
      <c r="X48" s="2">
        <f t="shared" si="21"/>
        <v>22.510224741018529</v>
      </c>
      <c r="Y48" s="2">
        <f t="shared" si="21"/>
        <v>22.717808336322769</v>
      </c>
      <c r="Z48" s="2">
        <f t="shared" si="21"/>
        <v>68.189994498660496</v>
      </c>
      <c r="AA48" s="2">
        <f t="shared" si="21"/>
        <v>69.462686839115648</v>
      </c>
      <c r="AB48" s="2">
        <f t="shared" si="21"/>
        <v>70.761392808746137</v>
      </c>
      <c r="AC48" s="2">
        <f t="shared" si="21"/>
        <v>71.023370930486323</v>
      </c>
      <c r="AD48" s="2">
        <f t="shared" si="21"/>
        <v>71.196751528760871</v>
      </c>
      <c r="AE48" s="2">
        <f t="shared" si="21"/>
        <v>71.605622949433112</v>
      </c>
      <c r="AF48" s="2">
        <f t="shared" si="21"/>
        <v>72.066493705012633</v>
      </c>
      <c r="AG48" s="2">
        <f t="shared" si="21"/>
        <v>72.232924007516843</v>
      </c>
      <c r="AH48" s="2">
        <f t="shared" si="21"/>
        <v>72.796025919070871</v>
      </c>
      <c r="AI48" s="2">
        <f t="shared" si="21"/>
        <v>74.48459557143606</v>
      </c>
      <c r="AJ48" s="2">
        <f t="shared" si="21"/>
        <v>11.751561455506771</v>
      </c>
      <c r="AK48" s="2">
        <f t="shared" si="21"/>
        <v>16.279393100954181</v>
      </c>
      <c r="AL48" s="2">
        <f t="shared" si="21"/>
        <v>23.205822973296776</v>
      </c>
      <c r="AM48" s="2">
        <f t="shared" si="16"/>
        <v>23.647665367894309</v>
      </c>
      <c r="AN48" s="2">
        <f t="shared" si="16"/>
        <v>23.695334772640081</v>
      </c>
      <c r="AO48" s="2">
        <f t="shared" si="16"/>
        <v>22.731117065509046</v>
      </c>
      <c r="AP48" s="2">
        <f t="shared" si="16"/>
        <v>69.85430079931453</v>
      </c>
      <c r="AQ48" s="2">
        <f t="shared" ref="AQ48:BF99" si="25">IF(COS(RADIANS(90-$F48))*COS(RADIANS(90-AQ$3))+SIN(RADIANS(90-$F48))*SIN(RADIANS(90-AQ$3))*COS(RADIANS($G48-AQ$4))=1,0,6371*ACOS(COS(RADIANS(90-$F48))*COS(RADIANS(90-AQ$3))+SIN(RADIANS(90-$F48))*SIN(RADIANS(90-AQ$3))*COS(RADIANS($G48-AQ$4))))</f>
        <v>69.726600979756157</v>
      </c>
      <c r="AR48" s="2">
        <f t="shared" si="25"/>
        <v>69.914358036034656</v>
      </c>
      <c r="AS48" s="2">
        <f t="shared" si="25"/>
        <v>71.279231754916452</v>
      </c>
      <c r="AT48" s="2">
        <f t="shared" si="25"/>
        <v>71.388226146230281</v>
      </c>
      <c r="AU48" s="2">
        <f t="shared" si="25"/>
        <v>72.30551572032833</v>
      </c>
      <c r="AV48" s="2">
        <f t="shared" si="25"/>
        <v>73.485887358265614</v>
      </c>
      <c r="AW48" s="2">
        <f t="shared" si="25"/>
        <v>73.855928058850566</v>
      </c>
      <c r="AX48" s="2">
        <f t="shared" si="25"/>
        <v>0</v>
      </c>
      <c r="AY48" s="2">
        <f t="shared" si="25"/>
        <v>5.236072241564468</v>
      </c>
      <c r="AZ48" s="2">
        <f t="shared" si="25"/>
        <v>8.9487348041480068</v>
      </c>
      <c r="BA48" s="2">
        <f t="shared" si="25"/>
        <v>14.92299035147586</v>
      </c>
      <c r="BB48" s="2">
        <f t="shared" si="25"/>
        <v>33.598745357469738</v>
      </c>
      <c r="BC48" s="2">
        <f t="shared" si="25"/>
        <v>34.317039527405569</v>
      </c>
      <c r="BD48" s="2">
        <f t="shared" si="25"/>
        <v>34.750275206677685</v>
      </c>
      <c r="BE48" s="2">
        <f t="shared" si="25"/>
        <v>45.810977163641716</v>
      </c>
      <c r="BF48" s="2">
        <f t="shared" si="25"/>
        <v>53.809951345900963</v>
      </c>
      <c r="BG48" s="2">
        <f t="shared" si="22"/>
        <v>70.582274131330408</v>
      </c>
      <c r="BH48" s="2">
        <f t="shared" si="22"/>
        <v>71.770434160621221</v>
      </c>
      <c r="BI48" s="2">
        <f t="shared" si="22"/>
        <v>72.686283646573997</v>
      </c>
      <c r="BJ48" s="2">
        <f t="shared" si="22"/>
        <v>73.90758991465087</v>
      </c>
      <c r="BK48" s="2">
        <f t="shared" si="22"/>
        <v>51.655121852566168</v>
      </c>
      <c r="BL48" s="2">
        <f t="shared" si="22"/>
        <v>52.428181861867351</v>
      </c>
      <c r="BM48" s="2">
        <f t="shared" si="22"/>
        <v>59.798976082976189</v>
      </c>
      <c r="BN48" s="2">
        <f t="shared" si="22"/>
        <v>53.663870926070913</v>
      </c>
      <c r="BO48" s="2">
        <f t="shared" si="22"/>
        <v>53.312230613920327</v>
      </c>
      <c r="BP48" s="2">
        <f t="shared" si="22"/>
        <v>58.944001395178695</v>
      </c>
      <c r="BQ48" s="2">
        <f t="shared" si="22"/>
        <v>41.574297928361943</v>
      </c>
      <c r="BR48" s="2">
        <f t="shared" si="22"/>
        <v>50.450852905705872</v>
      </c>
      <c r="BS48" s="2">
        <f t="shared" si="20"/>
        <v>71.052847968660771</v>
      </c>
      <c r="BT48" s="2">
        <f t="shared" si="20"/>
        <v>71.330564220986687</v>
      </c>
      <c r="BU48" s="2">
        <f t="shared" si="20"/>
        <v>71.950663108523116</v>
      </c>
      <c r="BV48" s="2">
        <f t="shared" si="20"/>
        <v>72.141353335503496</v>
      </c>
      <c r="BW48" s="2">
        <f t="shared" si="20"/>
        <v>72.387789449288334</v>
      </c>
      <c r="BX48" s="2">
        <f t="shared" si="20"/>
        <v>72.544249120573397</v>
      </c>
      <c r="BY48" s="2">
        <f t="shared" si="20"/>
        <v>72.623926699444581</v>
      </c>
      <c r="BZ48" s="2">
        <f t="shared" si="20"/>
        <v>63.506658515601671</v>
      </c>
      <c r="CA48" s="2">
        <f t="shared" si="20"/>
        <v>63.653087711081142</v>
      </c>
      <c r="CB48" s="2">
        <f t="shared" si="20"/>
        <v>63.888377277889703</v>
      </c>
      <c r="CC48" s="2">
        <f t="shared" si="20"/>
        <v>64.092919748512287</v>
      </c>
      <c r="CD48" s="2">
        <f t="shared" si="20"/>
        <v>64.368195997399852</v>
      </c>
      <c r="CE48" s="2">
        <f t="shared" si="20"/>
        <v>69.548944206751656</v>
      </c>
      <c r="CF48" s="2">
        <f t="shared" si="20"/>
        <v>69.548944206751656</v>
      </c>
      <c r="CG48" s="2">
        <f t="shared" si="20"/>
        <v>69.548944206751656</v>
      </c>
      <c r="CH48" s="2">
        <f t="shared" ref="CH48:CW99" si="26">IF(COS(RADIANS(90-$F48))*COS(RADIANS(90-CH$3))+SIN(RADIANS(90-$F48))*SIN(RADIANS(90-CH$3))*COS(RADIANS($G48-CH$4))=1,0,6371*ACOS(COS(RADIANS(90-$F48))*COS(RADIANS(90-CH$3))+SIN(RADIANS(90-$F48))*SIN(RADIANS(90-CH$3))*COS(RADIANS($G48-CH$4))))</f>
        <v>69.548944206751656</v>
      </c>
      <c r="CI48" s="2">
        <f t="shared" si="26"/>
        <v>69.652907485545086</v>
      </c>
      <c r="CJ48" s="2">
        <f t="shared" si="26"/>
        <v>73.062972893820927</v>
      </c>
      <c r="CK48" s="2">
        <f t="shared" si="26"/>
        <v>73.237775032195088</v>
      </c>
      <c r="CL48" s="2">
        <f t="shared" si="26"/>
        <v>73.649380276521669</v>
      </c>
      <c r="CM48" s="2">
        <f t="shared" si="26"/>
        <v>17.224322389581285</v>
      </c>
      <c r="CN48" s="2">
        <f t="shared" si="26"/>
        <v>18.533313659862138</v>
      </c>
      <c r="CO48" s="2">
        <f t="shared" si="26"/>
        <v>19.083192682006494</v>
      </c>
      <c r="CP48" s="2">
        <f t="shared" si="26"/>
        <v>23.487446179878752</v>
      </c>
      <c r="CQ48" s="2">
        <f t="shared" si="26"/>
        <v>33.512935843220198</v>
      </c>
      <c r="CR48" s="2">
        <f t="shared" si="26"/>
        <v>34.118303270846489</v>
      </c>
      <c r="CS48" s="2">
        <f t="shared" si="26"/>
        <v>70.641622108267072</v>
      </c>
      <c r="CT48" s="2">
        <f t="shared" si="26"/>
        <v>71.380715592137278</v>
      </c>
      <c r="CU48" s="2">
        <f t="shared" si="26"/>
        <v>71.880337054338298</v>
      </c>
      <c r="CV48" s="2">
        <f t="shared" si="26"/>
        <v>73.277753927706456</v>
      </c>
      <c r="CW48" s="2">
        <f t="shared" si="26"/>
        <v>73.403869271906402</v>
      </c>
    </row>
    <row r="49" spans="1:101" x14ac:dyDescent="0.3">
      <c r="A49" t="str">
        <f>B49&amp;"_"&amp;COUNTIF($B$6:B49,B49)</f>
        <v>오철승_2</v>
      </c>
      <c r="B49" s="1" t="s">
        <v>377</v>
      </c>
      <c r="C49" t="s">
        <v>57</v>
      </c>
      <c r="D49" t="s">
        <v>151</v>
      </c>
      <c r="E49">
        <f ca="1">IF(OFFSET($H$6,ROW($B44)-1,MATCH($C$2,$H$2:$CW$2,0)-1)=0,0,_xlfn.RANK.AVG(OFFSET($H$6,ROW($B44)-1,MATCH($C$2,$H$2:$CW$2,0)-1),OFFSET($H$6:$H$99,0,MATCH($C$2,$H$2:$CW$2,0)-1),1))</f>
        <v>84</v>
      </c>
      <c r="F49" t="s">
        <v>242</v>
      </c>
      <c r="G49" t="s">
        <v>333</v>
      </c>
      <c r="H49" s="2">
        <f t="shared" si="23"/>
        <v>38.388305015225797</v>
      </c>
      <c r="I49" s="2">
        <f t="shared" si="23"/>
        <v>45.916195828324994</v>
      </c>
      <c r="J49" s="2">
        <f t="shared" si="23"/>
        <v>48.728273989411576</v>
      </c>
      <c r="K49" s="2">
        <f t="shared" si="23"/>
        <v>50.6575512729571</v>
      </c>
      <c r="L49" s="2">
        <f t="shared" si="23"/>
        <v>37.309869768037949</v>
      </c>
      <c r="M49" s="2">
        <f t="shared" si="23"/>
        <v>38.014668294594131</v>
      </c>
      <c r="N49" s="2">
        <f t="shared" si="23"/>
        <v>48.353223000230408</v>
      </c>
      <c r="O49" s="2">
        <f t="shared" si="23"/>
        <v>59.924203398342961</v>
      </c>
      <c r="P49" s="2">
        <f t="shared" si="23"/>
        <v>63.390580916482712</v>
      </c>
      <c r="Q49" s="2">
        <f t="shared" si="23"/>
        <v>63.887381870469959</v>
      </c>
      <c r="R49" s="2">
        <f t="shared" si="23"/>
        <v>67.89695390026661</v>
      </c>
      <c r="S49" s="2">
        <f t="shared" si="23"/>
        <v>70.173827705188714</v>
      </c>
      <c r="T49" s="2">
        <f t="shared" si="23"/>
        <v>70.635765469301816</v>
      </c>
      <c r="U49" s="2">
        <f t="shared" si="23"/>
        <v>71.043730619681611</v>
      </c>
      <c r="V49" s="2">
        <f t="shared" si="23"/>
        <v>19.9740067682018</v>
      </c>
      <c r="W49" s="2">
        <f t="shared" si="23"/>
        <v>20.345096848767827</v>
      </c>
      <c r="X49" s="2">
        <f t="shared" si="21"/>
        <v>20.733693590641224</v>
      </c>
      <c r="Y49" s="2">
        <f t="shared" si="21"/>
        <v>20.768191504745545</v>
      </c>
      <c r="Z49" s="2">
        <f t="shared" si="21"/>
        <v>65.891156993848966</v>
      </c>
      <c r="AA49" s="2">
        <f t="shared" si="21"/>
        <v>67.669065421096661</v>
      </c>
      <c r="AB49" s="2">
        <f t="shared" si="21"/>
        <v>68.900401318140808</v>
      </c>
      <c r="AC49" s="2">
        <f t="shared" si="21"/>
        <v>69.165056418890003</v>
      </c>
      <c r="AD49" s="2">
        <f t="shared" si="21"/>
        <v>69.471237439028869</v>
      </c>
      <c r="AE49" s="2">
        <f t="shared" si="21"/>
        <v>69.803528471375799</v>
      </c>
      <c r="AF49" s="2">
        <f t="shared" si="21"/>
        <v>70.179379138759444</v>
      </c>
      <c r="AG49" s="2">
        <f t="shared" si="21"/>
        <v>70.462189099028279</v>
      </c>
      <c r="AH49" s="2">
        <f t="shared" si="21"/>
        <v>71.046917495453755</v>
      </c>
      <c r="AI49" s="2">
        <f t="shared" si="21"/>
        <v>72.628612608853103</v>
      </c>
      <c r="AJ49" s="2">
        <f t="shared" si="21"/>
        <v>8.2709206505197415</v>
      </c>
      <c r="AK49" s="2">
        <f t="shared" si="21"/>
        <v>11.410699318213387</v>
      </c>
      <c r="AL49" s="2">
        <f t="shared" si="21"/>
        <v>18.749155371492062</v>
      </c>
      <c r="AM49" s="2">
        <f t="shared" ref="AM49:BB99" si="27">IF(COS(RADIANS(90-$F49))*COS(RADIANS(90-AM$3))+SIN(RADIANS(90-$F49))*SIN(RADIANS(90-AM$3))*COS(RADIANS($G49-AM$4))=1,0,6371*ACOS(COS(RADIANS(90-$F49))*COS(RADIANS(90-AM$3))+SIN(RADIANS(90-$F49))*SIN(RADIANS(90-AM$3))*COS(RADIANS($G49-AM$4))))</f>
        <v>19.143624990235104</v>
      </c>
      <c r="AN49" s="2">
        <f t="shared" si="27"/>
        <v>19.229018858948923</v>
      </c>
      <c r="AO49" s="2">
        <f t="shared" si="27"/>
        <v>18.48309065541309</v>
      </c>
      <c r="AP49" s="2">
        <f t="shared" si="27"/>
        <v>67.774841682160087</v>
      </c>
      <c r="AQ49" s="2">
        <f t="shared" si="27"/>
        <v>67.849656328329871</v>
      </c>
      <c r="AR49" s="2">
        <f t="shared" si="27"/>
        <v>67.907714885251664</v>
      </c>
      <c r="AS49" s="2">
        <f t="shared" si="27"/>
        <v>69.523027818154816</v>
      </c>
      <c r="AT49" s="2">
        <f t="shared" si="27"/>
        <v>69.520089538485138</v>
      </c>
      <c r="AU49" s="2">
        <f t="shared" si="27"/>
        <v>70.488747634133844</v>
      </c>
      <c r="AV49" s="2">
        <f t="shared" si="27"/>
        <v>71.623211745779429</v>
      </c>
      <c r="AW49" s="2">
        <f t="shared" si="27"/>
        <v>71.967586443837362</v>
      </c>
      <c r="AX49" s="2">
        <f t="shared" si="27"/>
        <v>5.236072241564468</v>
      </c>
      <c r="AY49" s="2">
        <f t="shared" si="27"/>
        <v>0</v>
      </c>
      <c r="AZ49" s="2">
        <f t="shared" si="27"/>
        <v>8.6471504349066706</v>
      </c>
      <c r="BA49" s="2">
        <f t="shared" si="27"/>
        <v>13.231437471255639</v>
      </c>
      <c r="BB49" s="2">
        <f t="shared" si="27"/>
        <v>34.176259390259276</v>
      </c>
      <c r="BC49" s="2">
        <f t="shared" si="25"/>
        <v>34.981571870397083</v>
      </c>
      <c r="BD49" s="2">
        <f t="shared" si="25"/>
        <v>35.334840704523309</v>
      </c>
      <c r="BE49" s="2">
        <f t="shared" si="25"/>
        <v>47.704221325919562</v>
      </c>
      <c r="BF49" s="2">
        <f t="shared" si="25"/>
        <v>56.098156749560097</v>
      </c>
      <c r="BG49" s="2">
        <f t="shared" si="22"/>
        <v>68.750473837239909</v>
      </c>
      <c r="BH49" s="2">
        <f t="shared" si="22"/>
        <v>70.015725543591401</v>
      </c>
      <c r="BI49" s="2">
        <f t="shared" si="22"/>
        <v>70.955968720129377</v>
      </c>
      <c r="BJ49" s="2">
        <f t="shared" si="22"/>
        <v>72.005003456237105</v>
      </c>
      <c r="BK49" s="2">
        <f t="shared" si="22"/>
        <v>46.612875488076448</v>
      </c>
      <c r="BL49" s="2">
        <f t="shared" si="22"/>
        <v>47.374745917272037</v>
      </c>
      <c r="BM49" s="2">
        <f t="shared" si="22"/>
        <v>54.652022942808294</v>
      </c>
      <c r="BN49" s="2">
        <f t="shared" si="22"/>
        <v>48.619368601842289</v>
      </c>
      <c r="BO49" s="2">
        <f t="shared" si="22"/>
        <v>48.275187756524396</v>
      </c>
      <c r="BP49" s="2">
        <f t="shared" si="22"/>
        <v>53.844925494863688</v>
      </c>
      <c r="BQ49" s="2">
        <f t="shared" si="22"/>
        <v>37.598088466248761</v>
      </c>
      <c r="BR49" s="2">
        <f t="shared" si="22"/>
        <v>46.790213249120264</v>
      </c>
      <c r="BS49" s="2">
        <f t="shared" si="20"/>
        <v>69.318253680162456</v>
      </c>
      <c r="BT49" s="2">
        <f t="shared" si="20"/>
        <v>69.539624823917165</v>
      </c>
      <c r="BU49" s="2">
        <f t="shared" si="20"/>
        <v>70.133505999401294</v>
      </c>
      <c r="BV49" s="2">
        <f t="shared" si="20"/>
        <v>70.303288817649403</v>
      </c>
      <c r="BW49" s="2">
        <f t="shared" si="20"/>
        <v>70.521392851977922</v>
      </c>
      <c r="BX49" s="2">
        <f t="shared" si="20"/>
        <v>70.724779128241849</v>
      </c>
      <c r="BY49" s="2">
        <f t="shared" si="20"/>
        <v>70.795392724035494</v>
      </c>
      <c r="BZ49" s="2">
        <f t="shared" si="20"/>
        <v>62.252151995217737</v>
      </c>
      <c r="CA49" s="2">
        <f t="shared" si="20"/>
        <v>62.364185515165843</v>
      </c>
      <c r="CB49" s="2">
        <f t="shared" si="20"/>
        <v>62.692747813896197</v>
      </c>
      <c r="CC49" s="2">
        <f t="shared" si="20"/>
        <v>62.809391657331091</v>
      </c>
      <c r="CD49" s="2">
        <f t="shared" si="20"/>
        <v>63.181779099106116</v>
      </c>
      <c r="CE49" s="2">
        <f t="shared" si="20"/>
        <v>67.682843842722477</v>
      </c>
      <c r="CF49" s="2">
        <f t="shared" si="20"/>
        <v>67.682843842722477</v>
      </c>
      <c r="CG49" s="2">
        <f t="shared" si="20"/>
        <v>67.682843842722477</v>
      </c>
      <c r="CH49" s="2">
        <f t="shared" si="26"/>
        <v>67.682843842722477</v>
      </c>
      <c r="CI49" s="2">
        <f t="shared" si="26"/>
        <v>67.795142691148641</v>
      </c>
      <c r="CJ49" s="2">
        <f t="shared" si="26"/>
        <v>71.205551483236277</v>
      </c>
      <c r="CK49" s="2">
        <f t="shared" si="26"/>
        <v>71.422710875820897</v>
      </c>
      <c r="CL49" s="2">
        <f t="shared" si="26"/>
        <v>71.893992580226879</v>
      </c>
      <c r="CM49" s="2">
        <f t="shared" si="26"/>
        <v>22.382809266456672</v>
      </c>
      <c r="CN49" s="2">
        <f t="shared" si="26"/>
        <v>23.028386984272647</v>
      </c>
      <c r="CO49" s="2">
        <f t="shared" si="26"/>
        <v>23.554814726032163</v>
      </c>
      <c r="CP49" s="2">
        <f t="shared" si="26"/>
        <v>27.558448053511807</v>
      </c>
      <c r="CQ49" s="2">
        <f t="shared" si="26"/>
        <v>37.53818040609432</v>
      </c>
      <c r="CR49" s="2">
        <f t="shared" si="26"/>
        <v>38.089268580708826</v>
      </c>
      <c r="CS49" s="2">
        <f t="shared" si="26"/>
        <v>68.766050641411397</v>
      </c>
      <c r="CT49" s="2">
        <f t="shared" si="26"/>
        <v>69.660557422256034</v>
      </c>
      <c r="CU49" s="2">
        <f t="shared" si="26"/>
        <v>70.141001971287537</v>
      </c>
      <c r="CV49" s="2">
        <f t="shared" si="26"/>
        <v>71.498285327036825</v>
      </c>
      <c r="CW49" s="2">
        <f t="shared" si="26"/>
        <v>71.616639396150788</v>
      </c>
    </row>
    <row r="50" spans="1:101" x14ac:dyDescent="0.3">
      <c r="A50" t="str">
        <f>B50&amp;"_"&amp;COUNTIF($B$6:B50,B50)</f>
        <v>오철승_3</v>
      </c>
      <c r="B50" s="1" t="s">
        <v>377</v>
      </c>
      <c r="C50" t="s">
        <v>50</v>
      </c>
      <c r="D50" t="s">
        <v>144</v>
      </c>
      <c r="E50">
        <f ca="1">IF(OFFSET($H$6,ROW($B45)-1,MATCH($C$2,$H$2:$CW$2,0)-1)=0,0,_xlfn.RANK.AVG(OFFSET($H$6,ROW($B45)-1,MATCH($C$2,$H$2:$CW$2,0)-1),OFFSET($H$6:$H$99,0,MATCH($C$2,$H$2:$CW$2,0)-1),1))</f>
        <v>83</v>
      </c>
      <c r="F50" t="s">
        <v>235</v>
      </c>
      <c r="G50" t="s">
        <v>326</v>
      </c>
      <c r="H50" s="2">
        <f t="shared" si="23"/>
        <v>38.230325277773616</v>
      </c>
      <c r="I50" s="2">
        <f t="shared" si="23"/>
        <v>46.250356873442037</v>
      </c>
      <c r="J50" s="2">
        <f t="shared" si="23"/>
        <v>49.206887576239431</v>
      </c>
      <c r="K50" s="2">
        <f t="shared" si="23"/>
        <v>51.027668940155635</v>
      </c>
      <c r="L50" s="2">
        <f t="shared" si="23"/>
        <v>34.006534636078655</v>
      </c>
      <c r="M50" s="2">
        <f t="shared" si="23"/>
        <v>34.563701417796651</v>
      </c>
      <c r="N50" s="2">
        <f t="shared" si="23"/>
        <v>45.418634876278709</v>
      </c>
      <c r="O50" s="2">
        <f t="shared" si="23"/>
        <v>52.02301379420323</v>
      </c>
      <c r="P50" s="2">
        <f t="shared" si="23"/>
        <v>55.68453067311156</v>
      </c>
      <c r="Q50" s="2">
        <f t="shared" si="23"/>
        <v>56.211196415654214</v>
      </c>
      <c r="R50" s="2">
        <f t="shared" si="23"/>
        <v>60.950315782789737</v>
      </c>
      <c r="S50" s="2">
        <f t="shared" si="23"/>
        <v>62.996705517184566</v>
      </c>
      <c r="T50" s="2">
        <f t="shared" si="23"/>
        <v>63.541693161335267</v>
      </c>
      <c r="U50" s="2">
        <f t="shared" si="23"/>
        <v>63.890201745608351</v>
      </c>
      <c r="V50" s="2">
        <f t="shared" si="23"/>
        <v>12.917066719054702</v>
      </c>
      <c r="W50" s="2">
        <f t="shared" si="23"/>
        <v>13.190452595609825</v>
      </c>
      <c r="X50" s="2">
        <f t="shared" si="21"/>
        <v>13.637499329149882</v>
      </c>
      <c r="Y50" s="2">
        <f t="shared" si="21"/>
        <v>13.901605343723368</v>
      </c>
      <c r="Z50" s="2">
        <f t="shared" si="21"/>
        <v>59.331644004779442</v>
      </c>
      <c r="AA50" s="2">
        <f t="shared" si="21"/>
        <v>60.518145537023777</v>
      </c>
      <c r="AB50" s="2">
        <f t="shared" si="21"/>
        <v>61.821467795050417</v>
      </c>
      <c r="AC50" s="2">
        <f t="shared" si="21"/>
        <v>62.083159360953921</v>
      </c>
      <c r="AD50" s="2">
        <f t="shared" si="21"/>
        <v>62.249027531048988</v>
      </c>
      <c r="AE50" s="2">
        <f t="shared" si="21"/>
        <v>62.661248699452422</v>
      </c>
      <c r="AF50" s="2">
        <f t="shared" si="21"/>
        <v>63.128621597741372</v>
      </c>
      <c r="AG50" s="2">
        <f t="shared" si="21"/>
        <v>63.2867988517512</v>
      </c>
      <c r="AH50" s="2">
        <f t="shared" si="21"/>
        <v>63.848944632109237</v>
      </c>
      <c r="AI50" s="2">
        <f t="shared" si="21"/>
        <v>65.543480924710948</v>
      </c>
      <c r="AJ50" s="2">
        <f t="shared" si="21"/>
        <v>16.771819581817144</v>
      </c>
      <c r="AK50" s="2">
        <f t="shared" si="21"/>
        <v>12.82120111208013</v>
      </c>
      <c r="AL50" s="2">
        <f t="shared" si="21"/>
        <v>17.533160907779518</v>
      </c>
      <c r="AM50" s="2">
        <f t="shared" si="27"/>
        <v>18.063718623145594</v>
      </c>
      <c r="AN50" s="2">
        <f t="shared" si="27"/>
        <v>18.008799480363464</v>
      </c>
      <c r="AO50" s="2">
        <f t="shared" si="27"/>
        <v>16.599035443663965</v>
      </c>
      <c r="AP50" s="2">
        <f t="shared" si="27"/>
        <v>60.943802119858219</v>
      </c>
      <c r="AQ50" s="2">
        <f t="shared" si="27"/>
        <v>60.788358553382636</v>
      </c>
      <c r="AR50" s="2">
        <f t="shared" si="27"/>
        <v>60.991792559967053</v>
      </c>
      <c r="AS50" s="2">
        <f t="shared" si="27"/>
        <v>62.33257553685614</v>
      </c>
      <c r="AT50" s="2">
        <f t="shared" si="27"/>
        <v>62.44877757710011</v>
      </c>
      <c r="AU50" s="2">
        <f t="shared" si="27"/>
        <v>63.361949709715759</v>
      </c>
      <c r="AV50" s="2">
        <f t="shared" si="27"/>
        <v>64.545514514212442</v>
      </c>
      <c r="AW50" s="2">
        <f t="shared" si="27"/>
        <v>64.917746321382324</v>
      </c>
      <c r="AX50" s="2">
        <f t="shared" si="27"/>
        <v>8.9487348041480068</v>
      </c>
      <c r="AY50" s="2">
        <f t="shared" si="27"/>
        <v>8.6471504349066706</v>
      </c>
      <c r="AZ50" s="2">
        <f t="shared" si="27"/>
        <v>0</v>
      </c>
      <c r="BA50" s="2">
        <f t="shared" si="27"/>
        <v>6.2017974352954832</v>
      </c>
      <c r="BB50" s="2">
        <f t="shared" si="27"/>
        <v>25.549653727266765</v>
      </c>
      <c r="BC50" s="2">
        <f t="shared" si="25"/>
        <v>26.345911270631447</v>
      </c>
      <c r="BD50" s="2">
        <f t="shared" si="25"/>
        <v>26.708819774007587</v>
      </c>
      <c r="BE50" s="2">
        <f t="shared" si="25"/>
        <v>39.218074120527099</v>
      </c>
      <c r="BF50" s="2">
        <f t="shared" si="25"/>
        <v>47.762850843969595</v>
      </c>
      <c r="BG50" s="2">
        <f t="shared" si="22"/>
        <v>61.640062488559046</v>
      </c>
      <c r="BH50" s="2">
        <f t="shared" si="22"/>
        <v>62.823666229371128</v>
      </c>
      <c r="BI50" s="2">
        <f t="shared" si="22"/>
        <v>63.738591339938381</v>
      </c>
      <c r="BJ50" s="2">
        <f t="shared" si="22"/>
        <v>64.970773456206786</v>
      </c>
      <c r="BK50" s="2">
        <f t="shared" si="22"/>
        <v>47.05804524491672</v>
      </c>
      <c r="BL50" s="2">
        <f t="shared" si="22"/>
        <v>47.881552582396203</v>
      </c>
      <c r="BM50" s="2">
        <f t="shared" si="22"/>
        <v>55.784924954576681</v>
      </c>
      <c r="BN50" s="2">
        <f t="shared" si="22"/>
        <v>49.05132957544555</v>
      </c>
      <c r="BO50" s="2">
        <f t="shared" si="22"/>
        <v>48.66432194029403</v>
      </c>
      <c r="BP50" s="2">
        <f t="shared" si="22"/>
        <v>54.591149085048968</v>
      </c>
      <c r="BQ50" s="2">
        <f t="shared" si="22"/>
        <v>34.252891592086051</v>
      </c>
      <c r="BR50" s="2">
        <f t="shared" si="22"/>
        <v>42.59575696071807</v>
      </c>
      <c r="BS50" s="2">
        <f t="shared" si="20"/>
        <v>62.10541402874361</v>
      </c>
      <c r="BT50" s="2">
        <f t="shared" si="20"/>
        <v>62.385585700507086</v>
      </c>
      <c r="BU50" s="2">
        <f t="shared" si="20"/>
        <v>63.007181634625439</v>
      </c>
      <c r="BV50" s="2">
        <f t="shared" si="20"/>
        <v>63.199304960606781</v>
      </c>
      <c r="BW50" s="2">
        <f t="shared" si="20"/>
        <v>63.447964693666584</v>
      </c>
      <c r="BX50" s="2">
        <f t="shared" si="20"/>
        <v>63.600821403107403</v>
      </c>
      <c r="BY50" s="2">
        <f t="shared" si="20"/>
        <v>63.681102403177682</v>
      </c>
      <c r="BZ50" s="2">
        <f t="shared" si="20"/>
        <v>54.586830249551447</v>
      </c>
      <c r="CA50" s="2">
        <f t="shared" si="20"/>
        <v>54.728348779761177</v>
      </c>
      <c r="CB50" s="2">
        <f t="shared" si="20"/>
        <v>54.978294932695263</v>
      </c>
      <c r="CC50" s="2">
        <f t="shared" si="20"/>
        <v>55.16909821765779</v>
      </c>
      <c r="CD50" s="2">
        <f t="shared" si="20"/>
        <v>55.459960785337039</v>
      </c>
      <c r="CE50" s="2">
        <f t="shared" si="20"/>
        <v>60.609754478310073</v>
      </c>
      <c r="CF50" s="2">
        <f t="shared" si="20"/>
        <v>60.609754478310073</v>
      </c>
      <c r="CG50" s="2">
        <f t="shared" si="20"/>
        <v>60.609754478310073</v>
      </c>
      <c r="CH50" s="2">
        <f t="shared" si="26"/>
        <v>60.609754478310073</v>
      </c>
      <c r="CI50" s="2">
        <f t="shared" si="26"/>
        <v>60.712963432638567</v>
      </c>
      <c r="CJ50" s="2">
        <f t="shared" si="26"/>
        <v>64.122253321365974</v>
      </c>
      <c r="CK50" s="2">
        <f t="shared" si="26"/>
        <v>64.29394963695259</v>
      </c>
      <c r="CL50" s="2">
        <f t="shared" si="26"/>
        <v>64.702457840898006</v>
      </c>
      <c r="CM50" s="2">
        <f t="shared" si="26"/>
        <v>20.63643993211252</v>
      </c>
      <c r="CN50" s="2">
        <f t="shared" si="26"/>
        <v>18.476604583804288</v>
      </c>
      <c r="CO50" s="2">
        <f t="shared" si="26"/>
        <v>18.896054598551274</v>
      </c>
      <c r="CP50" s="2">
        <f t="shared" si="26"/>
        <v>21.716822981767653</v>
      </c>
      <c r="CQ50" s="2">
        <f t="shared" si="26"/>
        <v>31.265154760094251</v>
      </c>
      <c r="CR50" s="2">
        <f t="shared" si="26"/>
        <v>31.705973948437702</v>
      </c>
      <c r="CS50" s="2">
        <f t="shared" si="26"/>
        <v>61.703020817226658</v>
      </c>
      <c r="CT50" s="2">
        <f t="shared" si="26"/>
        <v>62.43283113210817</v>
      </c>
      <c r="CU50" s="2">
        <f t="shared" si="26"/>
        <v>62.932990976151522</v>
      </c>
      <c r="CV50" s="2">
        <f t="shared" si="26"/>
        <v>64.331921848137782</v>
      </c>
      <c r="CW50" s="2">
        <f t="shared" si="26"/>
        <v>64.458412648124948</v>
      </c>
    </row>
    <row r="51" spans="1:101" x14ac:dyDescent="0.3">
      <c r="A51" t="str">
        <f>B51&amp;"_"&amp;COUNTIF($B$6:B51,B51)</f>
        <v>오철승_4</v>
      </c>
      <c r="B51" s="1" t="s">
        <v>377</v>
      </c>
      <c r="C51" t="s">
        <v>51</v>
      </c>
      <c r="D51" t="s">
        <v>145</v>
      </c>
      <c r="E51">
        <f ca="1">IF(OFFSET($H$6,ROW($B46)-1,MATCH($C$2,$H$2:$CW$2,0)-1)=0,0,_xlfn.RANK.AVG(OFFSET($H$6,ROW($B46)-1,MATCH($C$2,$H$2:$CW$2,0)-1),OFFSET($H$6:$H$99,0,MATCH($C$2,$H$2:$CW$2,0)-1),1))</f>
        <v>79</v>
      </c>
      <c r="F51" t="s">
        <v>236</v>
      </c>
      <c r="G51" t="s">
        <v>327</v>
      </c>
      <c r="H51" s="2">
        <f t="shared" si="23"/>
        <v>33.767179097128363</v>
      </c>
      <c r="I51" s="2">
        <f t="shared" si="23"/>
        <v>41.911512149600746</v>
      </c>
      <c r="J51" s="2">
        <f t="shared" si="23"/>
        <v>44.905462841427052</v>
      </c>
      <c r="K51" s="2">
        <f t="shared" si="23"/>
        <v>46.645730413901752</v>
      </c>
      <c r="L51" s="2">
        <f t="shared" si="23"/>
        <v>28.229428875383807</v>
      </c>
      <c r="M51" s="2">
        <f t="shared" si="23"/>
        <v>28.734014638317042</v>
      </c>
      <c r="N51" s="2">
        <f t="shared" si="23"/>
        <v>39.665808682788587</v>
      </c>
      <c r="O51" s="2">
        <f t="shared" si="23"/>
        <v>46.692974694327432</v>
      </c>
      <c r="P51" s="2">
        <f t="shared" si="23"/>
        <v>50.176764637772969</v>
      </c>
      <c r="Q51" s="2">
        <f t="shared" si="23"/>
        <v>50.679605279693817</v>
      </c>
      <c r="R51" s="2">
        <f t="shared" si="23"/>
        <v>55.011659983863652</v>
      </c>
      <c r="S51" s="2">
        <f t="shared" si="23"/>
        <v>57.159102380489749</v>
      </c>
      <c r="T51" s="2">
        <f t="shared" si="23"/>
        <v>57.666029551702536</v>
      </c>
      <c r="U51" s="2">
        <f t="shared" si="23"/>
        <v>58.041956956914689</v>
      </c>
      <c r="V51" s="2">
        <f t="shared" si="23"/>
        <v>6.879200849905807</v>
      </c>
      <c r="W51" s="2">
        <f t="shared" si="23"/>
        <v>7.2073843152849948</v>
      </c>
      <c r="X51" s="2">
        <f t="shared" si="21"/>
        <v>7.6276944079379607</v>
      </c>
      <c r="Y51" s="2">
        <f t="shared" si="21"/>
        <v>7.7968856855731934</v>
      </c>
      <c r="Z51" s="2">
        <f t="shared" si="21"/>
        <v>53.268276070343482</v>
      </c>
      <c r="AA51" s="2">
        <f t="shared" si="21"/>
        <v>54.666370494814984</v>
      </c>
      <c r="AB51" s="2">
        <f t="shared" si="21"/>
        <v>55.937928073676723</v>
      </c>
      <c r="AC51" s="2">
        <f t="shared" si="21"/>
        <v>56.201106889249317</v>
      </c>
      <c r="AD51" s="2">
        <f t="shared" si="21"/>
        <v>56.433113076026316</v>
      </c>
      <c r="AE51" s="2">
        <f t="shared" si="21"/>
        <v>56.806925541071095</v>
      </c>
      <c r="AF51" s="2">
        <f t="shared" si="21"/>
        <v>57.23381462462563</v>
      </c>
      <c r="AG51" s="2">
        <f t="shared" si="21"/>
        <v>57.448552916732481</v>
      </c>
      <c r="AH51" s="2">
        <f t="shared" si="21"/>
        <v>58.02202344440186</v>
      </c>
      <c r="AI51" s="2">
        <f t="shared" si="21"/>
        <v>59.665172924862958</v>
      </c>
      <c r="AJ51" s="2">
        <f t="shared" si="21"/>
        <v>20.417837007999417</v>
      </c>
      <c r="AK51" s="2">
        <f t="shared" si="21"/>
        <v>11.60708797131028</v>
      </c>
      <c r="AL51" s="2">
        <f t="shared" si="21"/>
        <v>13.48203739489276</v>
      </c>
      <c r="AM51" s="2">
        <f t="shared" si="27"/>
        <v>14.039890672769438</v>
      </c>
      <c r="AN51" s="2">
        <f t="shared" si="27"/>
        <v>13.899839666393998</v>
      </c>
      <c r="AO51" s="2">
        <f t="shared" si="27"/>
        <v>12.22406636976582</v>
      </c>
      <c r="AP51" s="2">
        <f t="shared" si="27"/>
        <v>54.962995530162402</v>
      </c>
      <c r="AQ51" s="2">
        <f t="shared" si="27"/>
        <v>54.89639607503878</v>
      </c>
      <c r="AR51" s="2">
        <f t="shared" si="27"/>
        <v>55.04149358246282</v>
      </c>
      <c r="AS51" s="2">
        <f t="shared" si="27"/>
        <v>56.500991209887943</v>
      </c>
      <c r="AT51" s="2">
        <f t="shared" si="27"/>
        <v>56.562352187236151</v>
      </c>
      <c r="AU51" s="2">
        <f t="shared" si="27"/>
        <v>57.500942253962002</v>
      </c>
      <c r="AV51" s="2">
        <f t="shared" si="27"/>
        <v>58.663298969628009</v>
      </c>
      <c r="AW51" s="2">
        <f t="shared" si="27"/>
        <v>59.023754754206777</v>
      </c>
      <c r="AX51" s="2">
        <f t="shared" si="27"/>
        <v>14.92299035147586</v>
      </c>
      <c r="AY51" s="2">
        <f t="shared" si="27"/>
        <v>13.231437471255639</v>
      </c>
      <c r="AZ51" s="2">
        <f t="shared" si="27"/>
        <v>6.2017974352954832</v>
      </c>
      <c r="BA51" s="2">
        <f t="shared" si="27"/>
        <v>0</v>
      </c>
      <c r="BB51" s="2">
        <f t="shared" si="27"/>
        <v>22.10186394126255</v>
      </c>
      <c r="BC51" s="2">
        <f t="shared" si="25"/>
        <v>22.992345541402582</v>
      </c>
      <c r="BD51" s="2">
        <f t="shared" si="25"/>
        <v>23.231360716870064</v>
      </c>
      <c r="BE51" s="2">
        <f t="shared" si="25"/>
        <v>37.237297309883637</v>
      </c>
      <c r="BF51" s="2">
        <f t="shared" si="25"/>
        <v>46.176697344438672</v>
      </c>
      <c r="BG51" s="2">
        <f t="shared" si="22"/>
        <v>55.770409717087773</v>
      </c>
      <c r="BH51" s="2">
        <f t="shared" si="22"/>
        <v>56.993190433491094</v>
      </c>
      <c r="BI51" s="2">
        <f t="shared" si="22"/>
        <v>57.921209139513877</v>
      </c>
      <c r="BJ51" s="2">
        <f t="shared" si="22"/>
        <v>59.070220463133445</v>
      </c>
      <c r="BK51" s="2">
        <f t="shared" si="22"/>
        <v>42.76762018032786</v>
      </c>
      <c r="BL51" s="2">
        <f t="shared" si="22"/>
        <v>43.613120824041502</v>
      </c>
      <c r="BM51" s="2">
        <f t="shared" si="22"/>
        <v>51.76844331559893</v>
      </c>
      <c r="BN51" s="2">
        <f t="shared" si="22"/>
        <v>44.726752975613458</v>
      </c>
      <c r="BO51" s="2">
        <f t="shared" si="22"/>
        <v>44.321762322589919</v>
      </c>
      <c r="BP51" s="2">
        <f t="shared" si="22"/>
        <v>50.371998610643786</v>
      </c>
      <c r="BQ51" s="2">
        <f t="shared" si="22"/>
        <v>28.459616403855033</v>
      </c>
      <c r="BR51" s="2">
        <f t="shared" si="22"/>
        <v>36.530999214526183</v>
      </c>
      <c r="BS51" s="2">
        <f t="shared" si="20"/>
        <v>56.284715365646477</v>
      </c>
      <c r="BT51" s="2">
        <f t="shared" si="20"/>
        <v>56.536583451068012</v>
      </c>
      <c r="BU51" s="2">
        <f t="shared" si="20"/>
        <v>57.145719000055436</v>
      </c>
      <c r="BV51" s="2">
        <f t="shared" si="20"/>
        <v>57.327837123323697</v>
      </c>
      <c r="BW51" s="2">
        <f t="shared" si="20"/>
        <v>57.563151368288239</v>
      </c>
      <c r="BX51" s="2">
        <f t="shared" si="20"/>
        <v>57.738672084283124</v>
      </c>
      <c r="BY51" s="2">
        <f t="shared" si="20"/>
        <v>57.814605609443035</v>
      </c>
      <c r="BZ51" s="2">
        <f t="shared" si="20"/>
        <v>49.046060859551496</v>
      </c>
      <c r="CA51" s="2">
        <f t="shared" si="20"/>
        <v>49.164860156223895</v>
      </c>
      <c r="CB51" s="2">
        <f t="shared" si="20"/>
        <v>49.47720001331065</v>
      </c>
      <c r="CC51" s="2">
        <f t="shared" si="20"/>
        <v>49.609197717166644</v>
      </c>
      <c r="CD51" s="2">
        <f t="shared" si="20"/>
        <v>49.965115709101994</v>
      </c>
      <c r="CE51" s="2">
        <f t="shared" si="20"/>
        <v>54.722776088286771</v>
      </c>
      <c r="CF51" s="2">
        <f t="shared" si="20"/>
        <v>54.722776088286771</v>
      </c>
      <c r="CG51" s="2">
        <f t="shared" si="20"/>
        <v>54.722776088286771</v>
      </c>
      <c r="CH51" s="2">
        <f t="shared" si="26"/>
        <v>54.722776088286771</v>
      </c>
      <c r="CI51" s="2">
        <f t="shared" si="26"/>
        <v>54.830045687035394</v>
      </c>
      <c r="CJ51" s="2">
        <f t="shared" si="26"/>
        <v>58.242214367570291</v>
      </c>
      <c r="CK51" s="2">
        <f t="shared" si="26"/>
        <v>58.434456181760652</v>
      </c>
      <c r="CL51" s="2">
        <f t="shared" si="26"/>
        <v>58.87292339583508</v>
      </c>
      <c r="CM51" s="2">
        <f t="shared" si="26"/>
        <v>25.948469883122929</v>
      </c>
      <c r="CN51" s="2">
        <f t="shared" si="26"/>
        <v>22.528827388730679</v>
      </c>
      <c r="CO51" s="2">
        <f t="shared" si="26"/>
        <v>22.849313277600231</v>
      </c>
      <c r="CP51" s="2">
        <f t="shared" si="26"/>
        <v>24.560644398487273</v>
      </c>
      <c r="CQ51" s="2">
        <f t="shared" si="26"/>
        <v>33.264005228425113</v>
      </c>
      <c r="CR51" s="2">
        <f t="shared" si="26"/>
        <v>33.573476038718098</v>
      </c>
      <c r="CS51" s="2">
        <f t="shared" si="26"/>
        <v>55.812474461029041</v>
      </c>
      <c r="CT51" s="2">
        <f t="shared" si="26"/>
        <v>56.61981652497051</v>
      </c>
      <c r="CU51" s="2">
        <f t="shared" si="26"/>
        <v>57.110433745333474</v>
      </c>
      <c r="CV51" s="2">
        <f t="shared" si="26"/>
        <v>58.490032693998181</v>
      </c>
      <c r="CW51" s="2">
        <f t="shared" si="26"/>
        <v>58.612746561793323</v>
      </c>
    </row>
    <row r="52" spans="1:101" x14ac:dyDescent="0.3">
      <c r="A52" t="str">
        <f>B52&amp;"_"&amp;COUNTIF($B$6:B52,B52)</f>
        <v>오철승_5</v>
      </c>
      <c r="B52" s="1" t="s">
        <v>377</v>
      </c>
      <c r="C52" t="s">
        <v>53</v>
      </c>
      <c r="D52" t="s">
        <v>147</v>
      </c>
      <c r="E52">
        <f ca="1">IF(OFFSET($H$6,ROW($B47)-1,MATCH($C$2,$H$2:$CW$2,0)-1)=0,0,_xlfn.RANK.AVG(OFFSET($H$6,ROW($B47)-1,MATCH($C$2,$H$2:$CW$2,0)-1),OFFSET($H$6:$H$99,0,MATCH($C$2,$H$2:$CW$2,0)-1),1))</f>
        <v>80</v>
      </c>
      <c r="F52" t="s">
        <v>238</v>
      </c>
      <c r="G52" t="s">
        <v>329</v>
      </c>
      <c r="H52" s="2">
        <f t="shared" si="23"/>
        <v>46.302964956327855</v>
      </c>
      <c r="I52" s="2">
        <f t="shared" si="23"/>
        <v>54.001418437002847</v>
      </c>
      <c r="J52" s="2">
        <f t="shared" si="23"/>
        <v>56.869069888699464</v>
      </c>
      <c r="K52" s="2">
        <f t="shared" si="23"/>
        <v>58.151607517311362</v>
      </c>
      <c r="L52" s="2">
        <f t="shared" si="23"/>
        <v>34.675890359062279</v>
      </c>
      <c r="M52" s="2">
        <f t="shared" si="23"/>
        <v>34.575380119446045</v>
      </c>
      <c r="N52" s="2">
        <f t="shared" si="23"/>
        <v>44.119927216856183</v>
      </c>
      <c r="O52" s="2">
        <f t="shared" si="23"/>
        <v>29.697233045424248</v>
      </c>
      <c r="P52" s="2">
        <f t="shared" si="23"/>
        <v>34.080742832765779</v>
      </c>
      <c r="Q52" s="2">
        <f t="shared" si="23"/>
        <v>34.715653143581271</v>
      </c>
      <c r="R52" s="2">
        <f t="shared" si="23"/>
        <v>42.378034803134128</v>
      </c>
      <c r="S52" s="2">
        <f t="shared" si="23"/>
        <v>43.308732192351975</v>
      </c>
      <c r="T52" s="2">
        <f t="shared" si="23"/>
        <v>44.172078175161992</v>
      </c>
      <c r="U52" s="2">
        <f t="shared" si="23"/>
        <v>44.249359643427248</v>
      </c>
      <c r="V52" s="2">
        <f t="shared" si="23"/>
        <v>17.857703356897975</v>
      </c>
      <c r="W52" s="2">
        <f t="shared" si="23"/>
        <v>17.414903486101306</v>
      </c>
      <c r="X52" s="2">
        <f t="shared" si="21"/>
        <v>17.376029672885302</v>
      </c>
      <c r="Y52" s="2">
        <f t="shared" si="21"/>
        <v>17.987796557520856</v>
      </c>
      <c r="Z52" s="2">
        <f t="shared" si="21"/>
        <v>42.523873033938536</v>
      </c>
      <c r="AA52" s="2">
        <f t="shared" si="21"/>
        <v>41.100427508442515</v>
      </c>
      <c r="AB52" s="2">
        <f t="shared" si="21"/>
        <v>42.625300960999596</v>
      </c>
      <c r="AC52" s="2">
        <f t="shared" si="21"/>
        <v>42.857146039568711</v>
      </c>
      <c r="AD52" s="2">
        <f t="shared" si="21"/>
        <v>42.413624298186058</v>
      </c>
      <c r="AE52" s="2">
        <f t="shared" si="21"/>
        <v>43.14171958923545</v>
      </c>
      <c r="AF52" s="2">
        <f t="shared" si="21"/>
        <v>43.967120597836747</v>
      </c>
      <c r="AG52" s="2">
        <f t="shared" si="21"/>
        <v>43.588938270401343</v>
      </c>
      <c r="AH52" s="2">
        <f t="shared" si="21"/>
        <v>44.022930544235258</v>
      </c>
      <c r="AI52" s="2">
        <f t="shared" si="21"/>
        <v>46.094167343255648</v>
      </c>
      <c r="AJ52" s="2">
        <f t="shared" si="21"/>
        <v>42.101758400210734</v>
      </c>
      <c r="AK52" s="2">
        <f t="shared" si="21"/>
        <v>33.054519196146849</v>
      </c>
      <c r="AL52" s="2">
        <f t="shared" si="21"/>
        <v>31.296369222250654</v>
      </c>
      <c r="AM52" s="2">
        <f t="shared" si="27"/>
        <v>31.747059543589604</v>
      </c>
      <c r="AN52" s="2">
        <f t="shared" si="27"/>
        <v>31.472305875672276</v>
      </c>
      <c r="AO52" s="2">
        <f t="shared" si="27"/>
        <v>29.77107673610006</v>
      </c>
      <c r="AP52" s="2">
        <f t="shared" si="27"/>
        <v>42.861510343598063</v>
      </c>
      <c r="AQ52" s="2">
        <f t="shared" si="27"/>
        <v>41.738007315163621</v>
      </c>
      <c r="AR52" s="2">
        <f t="shared" si="27"/>
        <v>42.54688712781752</v>
      </c>
      <c r="AS52" s="2">
        <f t="shared" si="27"/>
        <v>42.627962635564153</v>
      </c>
      <c r="AT52" s="2">
        <f t="shared" si="27"/>
        <v>43.243933769692077</v>
      </c>
      <c r="AU52" s="2">
        <f t="shared" si="27"/>
        <v>43.865210294757155</v>
      </c>
      <c r="AV52" s="2">
        <f t="shared" si="27"/>
        <v>45.184497099765061</v>
      </c>
      <c r="AW52" s="2">
        <f t="shared" si="27"/>
        <v>45.650991778115731</v>
      </c>
      <c r="AX52" s="2">
        <f t="shared" si="27"/>
        <v>33.598745357469738</v>
      </c>
      <c r="AY52" s="2">
        <f t="shared" si="27"/>
        <v>34.176259390259276</v>
      </c>
      <c r="AZ52" s="2">
        <f t="shared" si="27"/>
        <v>25.549653727266765</v>
      </c>
      <c r="BA52" s="2">
        <f t="shared" si="27"/>
        <v>22.10186394126255</v>
      </c>
      <c r="BB52" s="2">
        <f t="shared" si="27"/>
        <v>0</v>
      </c>
      <c r="BC52" s="2">
        <f t="shared" si="25"/>
        <v>0.95530037024722758</v>
      </c>
      <c r="BD52" s="2">
        <f t="shared" si="25"/>
        <v>1.1593031147443955</v>
      </c>
      <c r="BE52" s="2">
        <f t="shared" si="25"/>
        <v>16.502494944593209</v>
      </c>
      <c r="BF52" s="2">
        <f t="shared" si="25"/>
        <v>25.701952925310902</v>
      </c>
      <c r="BG52" s="2">
        <f t="shared" si="22"/>
        <v>42.321521697964627</v>
      </c>
      <c r="BH52" s="2">
        <f t="shared" si="22"/>
        <v>43.082514187822675</v>
      </c>
      <c r="BI52" s="2">
        <f t="shared" si="22"/>
        <v>43.836769630171013</v>
      </c>
      <c r="BJ52" s="2">
        <f t="shared" si="22"/>
        <v>45.765800228860471</v>
      </c>
      <c r="BK52" s="2">
        <f t="shared" si="22"/>
        <v>54.960531105531473</v>
      </c>
      <c r="BL52" s="2">
        <f t="shared" si="22"/>
        <v>55.812665272714099</v>
      </c>
      <c r="BM52" s="2">
        <f t="shared" si="22"/>
        <v>64.274876034339528</v>
      </c>
      <c r="BN52" s="2">
        <f t="shared" si="22"/>
        <v>56.617102866169439</v>
      </c>
      <c r="BO52" s="2">
        <f t="shared" si="22"/>
        <v>56.178004045099257</v>
      </c>
      <c r="BP52" s="2">
        <f t="shared" si="22"/>
        <v>62.227796166836789</v>
      </c>
      <c r="BQ52" s="2">
        <f t="shared" si="22"/>
        <v>34.705232760200758</v>
      </c>
      <c r="BR52" s="2">
        <f t="shared" si="22"/>
        <v>37.746033398850287</v>
      </c>
      <c r="BS52" s="2">
        <f t="shared" si="20"/>
        <v>42.318873034239076</v>
      </c>
      <c r="BT52" s="2">
        <f t="shared" si="20"/>
        <v>42.8330988763881</v>
      </c>
      <c r="BU52" s="2">
        <f t="shared" si="20"/>
        <v>43.534043216037503</v>
      </c>
      <c r="BV52" s="2">
        <f t="shared" si="20"/>
        <v>43.808852932263285</v>
      </c>
      <c r="BW52" s="2">
        <f t="shared" si="20"/>
        <v>44.171012782629653</v>
      </c>
      <c r="BX52" s="2">
        <f t="shared" si="20"/>
        <v>44.10170761792579</v>
      </c>
      <c r="BY52" s="2">
        <f t="shared" si="20"/>
        <v>44.217918501094722</v>
      </c>
      <c r="BZ52" s="2">
        <f t="shared" si="20"/>
        <v>33.243407734928311</v>
      </c>
      <c r="CA52" s="2">
        <f t="shared" si="20"/>
        <v>33.515072314375963</v>
      </c>
      <c r="CB52" s="2">
        <f t="shared" si="20"/>
        <v>33.377476504061214</v>
      </c>
      <c r="CC52" s="2">
        <f t="shared" si="20"/>
        <v>33.905863984103426</v>
      </c>
      <c r="CD52" s="2">
        <f t="shared" si="20"/>
        <v>33.795443167285782</v>
      </c>
      <c r="CE52" s="2">
        <f t="shared" si="20"/>
        <v>41.521297804514333</v>
      </c>
      <c r="CF52" s="2">
        <f t="shared" si="20"/>
        <v>41.521297804514333</v>
      </c>
      <c r="CG52" s="2">
        <f t="shared" si="20"/>
        <v>41.521297804514333</v>
      </c>
      <c r="CH52" s="2">
        <f t="shared" si="26"/>
        <v>41.521297804514333</v>
      </c>
      <c r="CI52" s="2">
        <f t="shared" si="26"/>
        <v>41.578212026319491</v>
      </c>
      <c r="CJ52" s="2">
        <f t="shared" si="26"/>
        <v>44.762882661028179</v>
      </c>
      <c r="CK52" s="2">
        <f t="shared" si="26"/>
        <v>44.73382280396099</v>
      </c>
      <c r="CL52" s="2">
        <f t="shared" si="26"/>
        <v>44.855810013116255</v>
      </c>
      <c r="CM52" s="2">
        <f t="shared" si="26"/>
        <v>34.082518722689031</v>
      </c>
      <c r="CN52" s="2">
        <f t="shared" si="26"/>
        <v>26.985674605393562</v>
      </c>
      <c r="CO52" s="2">
        <f t="shared" si="26"/>
        <v>26.811576984846614</v>
      </c>
      <c r="CP52" s="2">
        <f t="shared" si="26"/>
        <v>23.867234849857301</v>
      </c>
      <c r="CQ52" s="2">
        <f t="shared" si="26"/>
        <v>25.979804461598974</v>
      </c>
      <c r="CR52" s="2">
        <f t="shared" si="26"/>
        <v>25.713516436925289</v>
      </c>
      <c r="CS52" s="2">
        <f t="shared" si="26"/>
        <v>42.582519299581492</v>
      </c>
      <c r="CT52" s="2">
        <f t="shared" si="26"/>
        <v>42.562790090677105</v>
      </c>
      <c r="CU52" s="2">
        <f t="shared" si="26"/>
        <v>43.117442201799605</v>
      </c>
      <c r="CV52" s="2">
        <f t="shared" si="26"/>
        <v>44.611694891038404</v>
      </c>
      <c r="CW52" s="2">
        <f t="shared" si="26"/>
        <v>44.76519974747282</v>
      </c>
    </row>
    <row r="53" spans="1:101" x14ac:dyDescent="0.3">
      <c r="A53" t="str">
        <f>B53&amp;"_"&amp;COUNTIF($B$6:B53,B53)</f>
        <v>오철승_6</v>
      </c>
      <c r="B53" s="1" t="s">
        <v>377</v>
      </c>
      <c r="C53" t="s">
        <v>52</v>
      </c>
      <c r="D53" t="s">
        <v>146</v>
      </c>
      <c r="E53">
        <f ca="1">IF(OFFSET($H$6,ROW($B48)-1,MATCH($C$2,$H$2:$CW$2,0)-1)=0,0,_xlfn.RANK.AVG(OFFSET($H$6,ROW($B48)-1,MATCH($C$2,$H$2:$CW$2,0)-1),OFFSET($H$6:$H$99,0,MATCH($C$2,$H$2:$CW$2,0)-1),1))</f>
        <v>82</v>
      </c>
      <c r="F53" t="s">
        <v>237</v>
      </c>
      <c r="G53" t="s">
        <v>328</v>
      </c>
      <c r="H53" s="2">
        <f t="shared" si="23"/>
        <v>47.192972283810029</v>
      </c>
      <c r="I53" s="2">
        <f t="shared" si="23"/>
        <v>54.871006242342993</v>
      </c>
      <c r="J53" s="2">
        <f t="shared" si="23"/>
        <v>57.732152106482829</v>
      </c>
      <c r="K53" s="2">
        <f t="shared" si="23"/>
        <v>59.003664491389898</v>
      </c>
      <c r="L53" s="2">
        <f t="shared" si="23"/>
        <v>35.483988559878</v>
      </c>
      <c r="M53" s="2">
        <f t="shared" si="23"/>
        <v>35.369906263744603</v>
      </c>
      <c r="N53" s="2">
        <f t="shared" si="23"/>
        <v>44.8332253407644</v>
      </c>
      <c r="O53" s="2">
        <f t="shared" si="23"/>
        <v>29.441485182041887</v>
      </c>
      <c r="P53" s="2">
        <f t="shared" si="23"/>
        <v>33.870520560999374</v>
      </c>
      <c r="Q53" s="2">
        <f t="shared" si="23"/>
        <v>34.511986358893601</v>
      </c>
      <c r="R53" s="2">
        <f t="shared" si="23"/>
        <v>42.361133833419807</v>
      </c>
      <c r="S53" s="2">
        <f t="shared" si="23"/>
        <v>43.211460652538555</v>
      </c>
      <c r="T53" s="2">
        <f t="shared" si="23"/>
        <v>44.094030156817624</v>
      </c>
      <c r="U53" s="2">
        <f t="shared" si="23"/>
        <v>44.152012968271045</v>
      </c>
      <c r="V53" s="2">
        <f t="shared" si="23"/>
        <v>18.808020319815515</v>
      </c>
      <c r="W53" s="2">
        <f t="shared" si="23"/>
        <v>18.365836176448564</v>
      </c>
      <c r="X53" s="2">
        <f t="shared" si="21"/>
        <v>18.329015105732068</v>
      </c>
      <c r="Y53" s="2">
        <f t="shared" si="21"/>
        <v>18.942197846448618</v>
      </c>
      <c r="Z53" s="2">
        <f t="shared" si="21"/>
        <v>42.616980363069572</v>
      </c>
      <c r="AA53" s="2">
        <f t="shared" si="21"/>
        <v>41.031044958568053</v>
      </c>
      <c r="AB53" s="2">
        <f t="shared" si="21"/>
        <v>42.565175136526086</v>
      </c>
      <c r="AC53" s="2">
        <f t="shared" si="21"/>
        <v>42.794041096558139</v>
      </c>
      <c r="AD53" s="2">
        <f t="shared" si="21"/>
        <v>42.309120525847121</v>
      </c>
      <c r="AE53" s="2">
        <f t="shared" si="21"/>
        <v>43.057020676421487</v>
      </c>
      <c r="AF53" s="2">
        <f t="shared" si="21"/>
        <v>43.904190467311402</v>
      </c>
      <c r="AG53" s="2">
        <f t="shared" si="21"/>
        <v>43.489929424255031</v>
      </c>
      <c r="AH53" s="2">
        <f t="shared" si="21"/>
        <v>43.913185752501093</v>
      </c>
      <c r="AI53" s="2">
        <f t="shared" si="21"/>
        <v>46.003840490427628</v>
      </c>
      <c r="AJ53" s="2">
        <f t="shared" si="21"/>
        <v>42.936611867391271</v>
      </c>
      <c r="AK53" s="2">
        <f t="shared" si="21"/>
        <v>33.984081319735694</v>
      </c>
      <c r="AL53" s="2">
        <f t="shared" si="21"/>
        <v>32.251669043868382</v>
      </c>
      <c r="AM53" s="2">
        <f t="shared" si="27"/>
        <v>32.702319517093059</v>
      </c>
      <c r="AN53" s="2">
        <f t="shared" si="27"/>
        <v>32.427521502810563</v>
      </c>
      <c r="AO53" s="2">
        <f t="shared" si="27"/>
        <v>30.726365595799976</v>
      </c>
      <c r="AP53" s="2">
        <f t="shared" si="27"/>
        <v>42.874502940065767</v>
      </c>
      <c r="AQ53" s="2">
        <f t="shared" si="27"/>
        <v>41.69154266290974</v>
      </c>
      <c r="AR53" s="2">
        <f t="shared" si="27"/>
        <v>42.537681255858487</v>
      </c>
      <c r="AS53" s="2">
        <f t="shared" si="27"/>
        <v>42.532062026557981</v>
      </c>
      <c r="AT53" s="2">
        <f t="shared" si="27"/>
        <v>43.180783002963139</v>
      </c>
      <c r="AU53" s="2">
        <f t="shared" si="27"/>
        <v>43.77941387911126</v>
      </c>
      <c r="AV53" s="2">
        <f t="shared" si="27"/>
        <v>45.10340911726243</v>
      </c>
      <c r="AW53" s="2">
        <f t="shared" si="27"/>
        <v>45.574761757689188</v>
      </c>
      <c r="AX53" s="2">
        <f t="shared" si="27"/>
        <v>34.317039527405569</v>
      </c>
      <c r="AY53" s="2">
        <f t="shared" si="27"/>
        <v>34.981571870397083</v>
      </c>
      <c r="AZ53" s="2">
        <f t="shared" si="27"/>
        <v>26.345911270631447</v>
      </c>
      <c r="BA53" s="2">
        <f t="shared" si="27"/>
        <v>22.992345541402582</v>
      </c>
      <c r="BB53" s="2">
        <f t="shared" si="27"/>
        <v>0.95530037024722758</v>
      </c>
      <c r="BC53" s="2">
        <f t="shared" si="25"/>
        <v>0</v>
      </c>
      <c r="BD53" s="2">
        <f t="shared" si="25"/>
        <v>0.66541578655324529</v>
      </c>
      <c r="BE53" s="2">
        <f t="shared" si="25"/>
        <v>15.560374786241507</v>
      </c>
      <c r="BF53" s="2">
        <f t="shared" si="25"/>
        <v>24.757292399498372</v>
      </c>
      <c r="BG53" s="2">
        <f t="shared" si="22"/>
        <v>42.254110783567022</v>
      </c>
      <c r="BH53" s="2">
        <f t="shared" si="22"/>
        <v>42.982280919327216</v>
      </c>
      <c r="BI53" s="2">
        <f t="shared" si="22"/>
        <v>43.722223153727306</v>
      </c>
      <c r="BJ53" s="2">
        <f t="shared" si="22"/>
        <v>45.693396064647516</v>
      </c>
      <c r="BK53" s="2">
        <f t="shared" si="22"/>
        <v>55.83070551863733</v>
      </c>
      <c r="BL53" s="2">
        <f t="shared" si="22"/>
        <v>56.681787140614745</v>
      </c>
      <c r="BM53" s="2">
        <f t="shared" si="22"/>
        <v>65.140031135283792</v>
      </c>
      <c r="BN53" s="2">
        <f t="shared" si="22"/>
        <v>57.479080398850471</v>
      </c>
      <c r="BO53" s="2">
        <f t="shared" si="22"/>
        <v>57.039919297267915</v>
      </c>
      <c r="BP53" s="2">
        <f t="shared" si="22"/>
        <v>63.081904170023677</v>
      </c>
      <c r="BQ53" s="2">
        <f t="shared" si="22"/>
        <v>35.508551766549921</v>
      </c>
      <c r="BR53" s="2">
        <f t="shared" si="22"/>
        <v>38.391415230926874</v>
      </c>
      <c r="BS53" s="2">
        <f t="shared" si="20"/>
        <v>42.218264131760492</v>
      </c>
      <c r="BT53" s="2">
        <f t="shared" si="20"/>
        <v>42.747247036330918</v>
      </c>
      <c r="BU53" s="2">
        <f t="shared" si="20"/>
        <v>43.451130945419699</v>
      </c>
      <c r="BV53" s="2">
        <f t="shared" si="20"/>
        <v>43.73069693039993</v>
      </c>
      <c r="BW53" s="2">
        <f t="shared" si="20"/>
        <v>44.099384004238608</v>
      </c>
      <c r="BX53" s="2">
        <f t="shared" si="20"/>
        <v>44.014879262386515</v>
      </c>
      <c r="BY53" s="2">
        <f t="shared" si="20"/>
        <v>44.133183112016667</v>
      </c>
      <c r="BZ53" s="2">
        <f t="shared" si="20"/>
        <v>33.060169996357914</v>
      </c>
      <c r="CA53" s="2">
        <f t="shared" si="20"/>
        <v>33.341676491618429</v>
      </c>
      <c r="CB53" s="2">
        <f t="shared" si="20"/>
        <v>33.170906632366112</v>
      </c>
      <c r="CC53" s="2">
        <f t="shared" si="20"/>
        <v>33.726204742228809</v>
      </c>
      <c r="CD53" s="2">
        <f t="shared" si="20"/>
        <v>33.581165233613227</v>
      </c>
      <c r="CE53" s="2">
        <f t="shared" si="20"/>
        <v>41.473122052081074</v>
      </c>
      <c r="CF53" s="2">
        <f t="shared" si="20"/>
        <v>41.473122052081074</v>
      </c>
      <c r="CG53" s="2">
        <f t="shared" si="20"/>
        <v>41.473122052081074</v>
      </c>
      <c r="CH53" s="2">
        <f t="shared" si="26"/>
        <v>41.473122052081074</v>
      </c>
      <c r="CI53" s="2">
        <f t="shared" si="26"/>
        <v>41.526602588409837</v>
      </c>
      <c r="CJ53" s="2">
        <f t="shared" si="26"/>
        <v>44.683404371815193</v>
      </c>
      <c r="CK53" s="2">
        <f t="shared" si="26"/>
        <v>44.640448025655822</v>
      </c>
      <c r="CL53" s="2">
        <f t="shared" si="26"/>
        <v>44.741681116173886</v>
      </c>
      <c r="CM53" s="2">
        <f t="shared" si="26"/>
        <v>34.401414489881837</v>
      </c>
      <c r="CN53" s="2">
        <f t="shared" si="26"/>
        <v>27.245454826093763</v>
      </c>
      <c r="CO53" s="2">
        <f t="shared" si="26"/>
        <v>27.052982236881135</v>
      </c>
      <c r="CP53" s="2">
        <f t="shared" si="26"/>
        <v>23.950702079230471</v>
      </c>
      <c r="CQ53" s="2">
        <f t="shared" si="26"/>
        <v>25.687397667845179</v>
      </c>
      <c r="CR53" s="2">
        <f t="shared" si="26"/>
        <v>25.394137613747287</v>
      </c>
      <c r="CS53" s="2">
        <f t="shared" si="26"/>
        <v>42.527777915708235</v>
      </c>
      <c r="CT53" s="2">
        <f t="shared" si="26"/>
        <v>42.455210519167856</v>
      </c>
      <c r="CU53" s="2">
        <f t="shared" si="26"/>
        <v>43.011731824072278</v>
      </c>
      <c r="CV53" s="2">
        <f t="shared" si="26"/>
        <v>44.507435396303059</v>
      </c>
      <c r="CW53" s="2">
        <f t="shared" si="26"/>
        <v>44.662322797267841</v>
      </c>
    </row>
    <row r="54" spans="1:101" x14ac:dyDescent="0.3">
      <c r="A54" t="str">
        <f>B54&amp;"_"&amp;COUNTIF($B$6:B54,B54)</f>
        <v>오철승_7</v>
      </c>
      <c r="B54" s="1" t="s">
        <v>377</v>
      </c>
      <c r="C54" t="s">
        <v>54</v>
      </c>
      <c r="D54" t="s">
        <v>148</v>
      </c>
      <c r="E54">
        <f ca="1">IF(OFFSET($H$6,ROW($B49)-1,MATCH($C$2,$H$2:$CW$2,0)-1)=0,0,_xlfn.RANK.AVG(OFFSET($H$6,ROW($B49)-1,MATCH($C$2,$H$2:$CW$2,0)-1),OFFSET($H$6:$H$99,0,MATCH($C$2,$H$2:$CW$2,0)-1),1))</f>
        <v>81</v>
      </c>
      <c r="F54" t="s">
        <v>239</v>
      </c>
      <c r="G54" t="s">
        <v>330</v>
      </c>
      <c r="H54" s="2">
        <f t="shared" si="23"/>
        <v>46.952006152760497</v>
      </c>
      <c r="I54" s="2">
        <f t="shared" si="23"/>
        <v>54.59563498927551</v>
      </c>
      <c r="J54" s="2">
        <f t="shared" si="23"/>
        <v>57.446802445569269</v>
      </c>
      <c r="K54" s="2">
        <f t="shared" si="23"/>
        <v>58.702625365761889</v>
      </c>
      <c r="L54" s="2">
        <f t="shared" si="23"/>
        <v>35.132625176131526</v>
      </c>
      <c r="M54" s="2">
        <f t="shared" si="23"/>
        <v>35.00403426547097</v>
      </c>
      <c r="N54" s="2">
        <f t="shared" si="23"/>
        <v>44.392452084429067</v>
      </c>
      <c r="O54" s="2">
        <f t="shared" si="23"/>
        <v>28.799715034689051</v>
      </c>
      <c r="P54" s="2">
        <f t="shared" si="23"/>
        <v>33.221033921359627</v>
      </c>
      <c r="Q54" s="2">
        <f t="shared" si="23"/>
        <v>33.861516407466354</v>
      </c>
      <c r="R54" s="2">
        <f t="shared" si="23"/>
        <v>41.695798010004893</v>
      </c>
      <c r="S54" s="2">
        <f t="shared" si="23"/>
        <v>42.549419085228045</v>
      </c>
      <c r="T54" s="2">
        <f t="shared" si="23"/>
        <v>43.430773021193566</v>
      </c>
      <c r="U54" s="2">
        <f t="shared" si="23"/>
        <v>43.489991427021437</v>
      </c>
      <c r="V54" s="2">
        <f t="shared" si="23"/>
        <v>18.879859319077671</v>
      </c>
      <c r="W54" s="2">
        <f t="shared" si="23"/>
        <v>18.43371532509531</v>
      </c>
      <c r="X54" s="2">
        <f t="shared" si="21"/>
        <v>18.380147581158649</v>
      </c>
      <c r="Y54" s="2">
        <f t="shared" si="21"/>
        <v>18.976022452213982</v>
      </c>
      <c r="Z54" s="2">
        <f t="shared" si="21"/>
        <v>41.954929195803167</v>
      </c>
      <c r="AA54" s="2">
        <f t="shared" si="21"/>
        <v>40.367287921121523</v>
      </c>
      <c r="AB54" s="2">
        <f t="shared" si="21"/>
        <v>41.901006197809544</v>
      </c>
      <c r="AC54" s="2">
        <f t="shared" si="21"/>
        <v>42.130006267159366</v>
      </c>
      <c r="AD54" s="2">
        <f t="shared" si="21"/>
        <v>41.647596915979129</v>
      </c>
      <c r="AE54" s="2">
        <f t="shared" si="21"/>
        <v>42.394143165759132</v>
      </c>
      <c r="AF54" s="2">
        <f t="shared" si="21"/>
        <v>43.240159316241673</v>
      </c>
      <c r="AG54" s="2">
        <f t="shared" si="21"/>
        <v>42.828016919397463</v>
      </c>
      <c r="AH54" s="2">
        <f t="shared" si="21"/>
        <v>43.252101549693499</v>
      </c>
      <c r="AI54" s="2">
        <f t="shared" si="21"/>
        <v>45.341362751184185</v>
      </c>
      <c r="AJ54" s="2">
        <f t="shared" si="21"/>
        <v>43.255620223660536</v>
      </c>
      <c r="AK54" s="2">
        <f t="shared" si="21"/>
        <v>34.135750868280923</v>
      </c>
      <c r="AL54" s="2">
        <f t="shared" si="21"/>
        <v>32.253278624951122</v>
      </c>
      <c r="AM54" s="2">
        <f t="shared" si="27"/>
        <v>32.697096135905312</v>
      </c>
      <c r="AN54" s="2">
        <f t="shared" si="27"/>
        <v>32.419653410357853</v>
      </c>
      <c r="AO54" s="2">
        <f t="shared" si="27"/>
        <v>30.730823815045742</v>
      </c>
      <c r="AP54" s="2">
        <f t="shared" si="27"/>
        <v>42.209171294767316</v>
      </c>
      <c r="AQ54" s="2">
        <f t="shared" si="27"/>
        <v>41.02684775996223</v>
      </c>
      <c r="AR54" s="2">
        <f t="shared" si="27"/>
        <v>41.872283823933401</v>
      </c>
      <c r="AS54" s="2">
        <f t="shared" si="27"/>
        <v>41.869912916734521</v>
      </c>
      <c r="AT54" s="2">
        <f t="shared" si="27"/>
        <v>42.516754367195141</v>
      </c>
      <c r="AU54" s="2">
        <f t="shared" si="27"/>
        <v>43.116614520772231</v>
      </c>
      <c r="AV54" s="2">
        <f t="shared" si="27"/>
        <v>44.440340664405426</v>
      </c>
      <c r="AW54" s="2">
        <f t="shared" si="27"/>
        <v>44.911420201416298</v>
      </c>
      <c r="AX54" s="2">
        <f t="shared" si="27"/>
        <v>34.750275206677685</v>
      </c>
      <c r="AY54" s="2">
        <f t="shared" si="27"/>
        <v>35.334840704523309</v>
      </c>
      <c r="AZ54" s="2">
        <f t="shared" si="27"/>
        <v>26.708819774007587</v>
      </c>
      <c r="BA54" s="2">
        <f t="shared" si="27"/>
        <v>23.231360716870064</v>
      </c>
      <c r="BB54" s="2">
        <f t="shared" si="27"/>
        <v>1.1593031147443955</v>
      </c>
      <c r="BC54" s="2">
        <f t="shared" si="25"/>
        <v>0.66541578655324529</v>
      </c>
      <c r="BD54" s="2">
        <f t="shared" si="25"/>
        <v>0</v>
      </c>
      <c r="BE54" s="2">
        <f t="shared" si="25"/>
        <v>15.693342991471663</v>
      </c>
      <c r="BF54" s="2">
        <f t="shared" si="25"/>
        <v>24.872763025388796</v>
      </c>
      <c r="BG54" s="2">
        <f t="shared" si="22"/>
        <v>41.590271867225866</v>
      </c>
      <c r="BH54" s="2">
        <f t="shared" si="22"/>
        <v>42.320449332373911</v>
      </c>
      <c r="BI54" s="2">
        <f t="shared" si="22"/>
        <v>43.061531222004824</v>
      </c>
      <c r="BJ54" s="2">
        <f t="shared" si="22"/>
        <v>45.029848610182668</v>
      </c>
      <c r="BK54" s="2">
        <f t="shared" si="22"/>
        <v>55.556133936918364</v>
      </c>
      <c r="BL54" s="2">
        <f t="shared" si="22"/>
        <v>56.405529397984935</v>
      </c>
      <c r="BM54" s="2">
        <f t="shared" si="22"/>
        <v>64.857127195648587</v>
      </c>
      <c r="BN54" s="2">
        <f t="shared" si="22"/>
        <v>57.192146186364425</v>
      </c>
      <c r="BO54" s="2">
        <f t="shared" si="22"/>
        <v>56.752935756051244</v>
      </c>
      <c r="BP54" s="2">
        <f t="shared" si="22"/>
        <v>62.78335048067715</v>
      </c>
      <c r="BQ54" s="2">
        <f t="shared" si="22"/>
        <v>35.151969515522488</v>
      </c>
      <c r="BR54" s="2">
        <f t="shared" si="22"/>
        <v>37.903592843876154</v>
      </c>
      <c r="BS54" s="2">
        <f t="shared" si="20"/>
        <v>41.55644721130281</v>
      </c>
      <c r="BT54" s="2">
        <f t="shared" si="20"/>
        <v>42.084436553357229</v>
      </c>
      <c r="BU54" s="2">
        <f t="shared" si="20"/>
        <v>42.788150035939694</v>
      </c>
      <c r="BV54" s="2">
        <f t="shared" si="20"/>
        <v>43.067441359152447</v>
      </c>
      <c r="BW54" s="2">
        <f t="shared" si="20"/>
        <v>43.43577820175566</v>
      </c>
      <c r="BX54" s="2">
        <f t="shared" si="20"/>
        <v>43.352148070973342</v>
      </c>
      <c r="BY54" s="2">
        <f t="shared" si="20"/>
        <v>43.470322655474192</v>
      </c>
      <c r="BZ54" s="2">
        <f t="shared" si="20"/>
        <v>32.406693247391118</v>
      </c>
      <c r="CA54" s="2">
        <f t="shared" si="20"/>
        <v>32.686916274636062</v>
      </c>
      <c r="CB54" s="2">
        <f t="shared" si="20"/>
        <v>32.52081566709586</v>
      </c>
      <c r="CC54" s="2">
        <f t="shared" si="20"/>
        <v>33.072278044258297</v>
      </c>
      <c r="CD54" s="2">
        <f t="shared" si="20"/>
        <v>32.932308490905328</v>
      </c>
      <c r="CE54" s="2">
        <f t="shared" si="20"/>
        <v>40.80848236694144</v>
      </c>
      <c r="CF54" s="2">
        <f t="shared" si="20"/>
        <v>40.80848236694144</v>
      </c>
      <c r="CG54" s="2">
        <f t="shared" si="20"/>
        <v>40.80848236694144</v>
      </c>
      <c r="CH54" s="2">
        <f t="shared" si="26"/>
        <v>40.80848236694144</v>
      </c>
      <c r="CI54" s="2">
        <f t="shared" si="26"/>
        <v>40.862084436773898</v>
      </c>
      <c r="CJ54" s="2">
        <f t="shared" si="26"/>
        <v>44.02023651745106</v>
      </c>
      <c r="CK54" s="2">
        <f t="shared" si="26"/>
        <v>43.978156542731618</v>
      </c>
      <c r="CL54" s="2">
        <f t="shared" si="26"/>
        <v>44.080972070166631</v>
      </c>
      <c r="CM54" s="2">
        <f t="shared" si="26"/>
        <v>35.024397945359077</v>
      </c>
      <c r="CN54" s="2">
        <f t="shared" si="26"/>
        <v>27.881598284323523</v>
      </c>
      <c r="CO54" s="2">
        <f t="shared" si="26"/>
        <v>27.692814246145574</v>
      </c>
      <c r="CP54" s="2">
        <f t="shared" si="26"/>
        <v>24.611741601936643</v>
      </c>
      <c r="CQ54" s="2">
        <f t="shared" si="26"/>
        <v>26.32673360068139</v>
      </c>
      <c r="CR54" s="2">
        <f t="shared" si="26"/>
        <v>26.027779192042193</v>
      </c>
      <c r="CS54" s="2">
        <f t="shared" si="26"/>
        <v>41.863387504244152</v>
      </c>
      <c r="CT54" s="2">
        <f t="shared" si="26"/>
        <v>41.793928072383068</v>
      </c>
      <c r="CU54" s="2">
        <f t="shared" si="26"/>
        <v>42.350313314682857</v>
      </c>
      <c r="CV54" s="2">
        <f t="shared" si="26"/>
        <v>43.845930185020521</v>
      </c>
      <c r="CW54" s="2">
        <f t="shared" si="26"/>
        <v>44.00071495980778</v>
      </c>
    </row>
    <row r="55" spans="1:101" x14ac:dyDescent="0.3">
      <c r="A55" t="str">
        <f>B55&amp;"_"&amp;COUNTIF($B$6:B55,B55)</f>
        <v>오철승_8</v>
      </c>
      <c r="B55" s="1" t="s">
        <v>377</v>
      </c>
      <c r="C55" t="s">
        <v>55</v>
      </c>
      <c r="D55" t="s">
        <v>149</v>
      </c>
      <c r="E55">
        <f ca="1">IF(OFFSET($H$6,ROW($B50)-1,MATCH($C$2,$H$2:$CW$2,0)-1)=0,0,_xlfn.RANK.AVG(OFFSET($H$6,ROW($B50)-1,MATCH($C$2,$H$2:$CW$2,0)-1),OFFSET($H$6:$H$99,0,MATCH($C$2,$H$2:$CW$2,0)-1),1))</f>
        <v>87</v>
      </c>
      <c r="F55" t="s">
        <v>240</v>
      </c>
      <c r="G55" t="s">
        <v>331</v>
      </c>
      <c r="H55" s="2">
        <f t="shared" si="23"/>
        <v>62.52692841053809</v>
      </c>
      <c r="I55" s="2">
        <f t="shared" si="23"/>
        <v>70.047710038073262</v>
      </c>
      <c r="J55" s="2">
        <f t="shared" si="23"/>
        <v>72.853231389053065</v>
      </c>
      <c r="K55" s="2">
        <f t="shared" si="23"/>
        <v>74.033016965173374</v>
      </c>
      <c r="L55" s="2">
        <f t="shared" si="23"/>
        <v>50.250449494536433</v>
      </c>
      <c r="M55" s="2">
        <f t="shared" si="23"/>
        <v>50.02762594110218</v>
      </c>
      <c r="N55" s="2">
        <f t="shared" si="23"/>
        <v>58.669557145757963</v>
      </c>
      <c r="O55" s="2">
        <f t="shared" si="23"/>
        <v>32.123991233536522</v>
      </c>
      <c r="P55" s="2">
        <f t="shared" si="23"/>
        <v>36.749500271282216</v>
      </c>
      <c r="Q55" s="2">
        <f t="shared" si="23"/>
        <v>37.429275878726109</v>
      </c>
      <c r="R55" s="2">
        <f t="shared" si="23"/>
        <v>47.465601837510199</v>
      </c>
      <c r="S55" s="2">
        <f t="shared" si="23"/>
        <v>47.087419698500007</v>
      </c>
      <c r="T55" s="2">
        <f t="shared" si="23"/>
        <v>48.206094368689271</v>
      </c>
      <c r="U55" s="2">
        <f t="shared" si="23"/>
        <v>47.972011937967949</v>
      </c>
      <c r="V55" s="2">
        <f t="shared" si="23"/>
        <v>34.056482306793392</v>
      </c>
      <c r="W55" s="2">
        <f t="shared" si="23"/>
        <v>33.632087546160705</v>
      </c>
      <c r="X55" s="2">
        <f t="shared" si="21"/>
        <v>33.649108210886155</v>
      </c>
      <c r="Y55" s="2">
        <f t="shared" si="21"/>
        <v>34.307892271190681</v>
      </c>
      <c r="Z55" s="2">
        <f t="shared" si="21"/>
        <v>49.24397712631643</v>
      </c>
      <c r="AA55" s="2">
        <f t="shared" si="21"/>
        <v>45.454725209936058</v>
      </c>
      <c r="AB55" s="2">
        <f t="shared" si="21"/>
        <v>47.030543008480201</v>
      </c>
      <c r="AC55" s="2">
        <f t="shared" si="21"/>
        <v>47.202136844392875</v>
      </c>
      <c r="AD55" s="2">
        <f t="shared" si="21"/>
        <v>46.131379302290135</v>
      </c>
      <c r="AE55" s="2">
        <f t="shared" si="21"/>
        <v>47.130005350433962</v>
      </c>
      <c r="AF55" s="2">
        <f t="shared" si="21"/>
        <v>48.251082823717923</v>
      </c>
      <c r="AG55" s="2">
        <f t="shared" si="21"/>
        <v>47.323348922588877</v>
      </c>
      <c r="AH55" s="2">
        <f t="shared" si="21"/>
        <v>47.559985438142327</v>
      </c>
      <c r="AI55" s="2">
        <f t="shared" si="21"/>
        <v>49.827704674148762</v>
      </c>
      <c r="AJ55" s="2">
        <f t="shared" si="21"/>
        <v>55.947722880681169</v>
      </c>
      <c r="AK55" s="2">
        <f t="shared" si="21"/>
        <v>48.691634282744857</v>
      </c>
      <c r="AL55" s="2">
        <f t="shared" si="21"/>
        <v>47.65623255551337</v>
      </c>
      <c r="AM55" s="2">
        <f t="shared" si="27"/>
        <v>48.12401828329385</v>
      </c>
      <c r="AN55" s="2">
        <f t="shared" si="27"/>
        <v>47.856428613674389</v>
      </c>
      <c r="AO55" s="2">
        <f t="shared" si="27"/>
        <v>46.126628598783462</v>
      </c>
      <c r="AP55" s="2">
        <f t="shared" si="27"/>
        <v>48.376278934785347</v>
      </c>
      <c r="AQ55" s="2">
        <f t="shared" si="27"/>
        <v>46.408723961994127</v>
      </c>
      <c r="AR55" s="2">
        <f t="shared" si="27"/>
        <v>47.742306192668167</v>
      </c>
      <c r="AS55" s="2">
        <f t="shared" si="27"/>
        <v>46.469472918169593</v>
      </c>
      <c r="AT55" s="2">
        <f t="shared" si="27"/>
        <v>47.56565495414921</v>
      </c>
      <c r="AU55" s="2">
        <f t="shared" si="27"/>
        <v>47.793875630045328</v>
      </c>
      <c r="AV55" s="2">
        <f t="shared" si="27"/>
        <v>49.114206307928498</v>
      </c>
      <c r="AW55" s="2">
        <f t="shared" si="27"/>
        <v>49.632847290237777</v>
      </c>
      <c r="AX55" s="2">
        <f t="shared" si="27"/>
        <v>45.810977163641716</v>
      </c>
      <c r="AY55" s="2">
        <f t="shared" si="27"/>
        <v>47.704221325919562</v>
      </c>
      <c r="AZ55" s="2">
        <f t="shared" si="27"/>
        <v>39.218074120527099</v>
      </c>
      <c r="BA55" s="2">
        <f t="shared" si="27"/>
        <v>37.237297309883637</v>
      </c>
      <c r="BB55" s="2">
        <f t="shared" si="27"/>
        <v>16.502494944593209</v>
      </c>
      <c r="BC55" s="2">
        <f t="shared" si="25"/>
        <v>15.560374786241507</v>
      </c>
      <c r="BD55" s="2">
        <f t="shared" si="25"/>
        <v>15.693342991471663</v>
      </c>
      <c r="BE55" s="2">
        <f t="shared" si="25"/>
        <v>0</v>
      </c>
      <c r="BF55" s="2">
        <f t="shared" si="25"/>
        <v>9.2045382598644032</v>
      </c>
      <c r="BG55" s="2">
        <f t="shared" si="22"/>
        <v>46.630995300812152</v>
      </c>
      <c r="BH55" s="2">
        <f t="shared" si="22"/>
        <v>46.827510222366485</v>
      </c>
      <c r="BI55" s="2">
        <f t="shared" si="22"/>
        <v>47.307522550208262</v>
      </c>
      <c r="BJ55" s="2">
        <f t="shared" si="22"/>
        <v>49.802315299584727</v>
      </c>
      <c r="BK55" s="2">
        <f t="shared" si="22"/>
        <v>71.010249820118773</v>
      </c>
      <c r="BL55" s="2">
        <f t="shared" si="22"/>
        <v>71.851845824690102</v>
      </c>
      <c r="BM55" s="2">
        <f t="shared" si="22"/>
        <v>80.26575995480097</v>
      </c>
      <c r="BN55" s="2">
        <f t="shared" si="22"/>
        <v>72.591861798025832</v>
      </c>
      <c r="BO55" s="2">
        <f t="shared" si="22"/>
        <v>72.153025197784245</v>
      </c>
      <c r="BP55" s="2">
        <f t="shared" si="22"/>
        <v>78.120345867412027</v>
      </c>
      <c r="BQ55" s="2">
        <f t="shared" si="22"/>
        <v>50.236477767816886</v>
      </c>
      <c r="BR55" s="2">
        <f t="shared" si="22"/>
        <v>51.654914359635086</v>
      </c>
      <c r="BS55" s="2">
        <f t="shared" si="20"/>
        <v>46.104550500074865</v>
      </c>
      <c r="BT55" s="2">
        <f t="shared" si="20"/>
        <v>46.821533562178345</v>
      </c>
      <c r="BU55" s="2">
        <f t="shared" si="20"/>
        <v>47.527596287762556</v>
      </c>
      <c r="BV55" s="2">
        <f t="shared" si="20"/>
        <v>47.86181401457749</v>
      </c>
      <c r="BW55" s="2">
        <f t="shared" si="20"/>
        <v>48.306559846414899</v>
      </c>
      <c r="BX55" s="2">
        <f t="shared" si="20"/>
        <v>48.000434729256469</v>
      </c>
      <c r="BY55" s="2">
        <f t="shared" si="20"/>
        <v>48.143295465141527</v>
      </c>
      <c r="BZ55" s="2">
        <f t="shared" si="20"/>
        <v>36.432755899459622</v>
      </c>
      <c r="CA55" s="2">
        <f t="shared" si="20"/>
        <v>36.834218490515262</v>
      </c>
      <c r="CB55" s="2">
        <f t="shared" si="20"/>
        <v>36.177032082225921</v>
      </c>
      <c r="CC55" s="2">
        <f t="shared" si="20"/>
        <v>37.086304865460235</v>
      </c>
      <c r="CD55" s="2">
        <f t="shared" si="20"/>
        <v>36.426658049361301</v>
      </c>
      <c r="CE55" s="2">
        <f t="shared" si="20"/>
        <v>46.17875601105905</v>
      </c>
      <c r="CF55" s="2">
        <f t="shared" si="20"/>
        <v>46.17875601105905</v>
      </c>
      <c r="CG55" s="2">
        <f t="shared" si="20"/>
        <v>46.17875601105905</v>
      </c>
      <c r="CH55" s="2">
        <f t="shared" si="26"/>
        <v>46.17875601105905</v>
      </c>
      <c r="CI55" s="2">
        <f t="shared" si="26"/>
        <v>46.179022134032103</v>
      </c>
      <c r="CJ55" s="2">
        <f t="shared" si="26"/>
        <v>48.741253625891147</v>
      </c>
      <c r="CK55" s="2">
        <f t="shared" si="26"/>
        <v>48.492546026837807</v>
      </c>
      <c r="CL55" s="2">
        <f t="shared" si="26"/>
        <v>48.274431962137399</v>
      </c>
      <c r="CM55" s="2">
        <f t="shared" si="26"/>
        <v>40.243261840977901</v>
      </c>
      <c r="CN55" s="2">
        <f t="shared" si="26"/>
        <v>32.966451927877777</v>
      </c>
      <c r="CO55" s="2">
        <f t="shared" si="26"/>
        <v>32.543982401844922</v>
      </c>
      <c r="CP55" s="2">
        <f t="shared" si="26"/>
        <v>27.715195409740481</v>
      </c>
      <c r="CQ55" s="2">
        <f t="shared" si="26"/>
        <v>23.316886301303356</v>
      </c>
      <c r="CR55" s="2">
        <f t="shared" si="26"/>
        <v>22.625329249464279</v>
      </c>
      <c r="CS55" s="2">
        <f t="shared" si="26"/>
        <v>47.074268453200936</v>
      </c>
      <c r="CT55" s="2">
        <f t="shared" si="26"/>
        <v>46.222208192230205</v>
      </c>
      <c r="CU55" s="2">
        <f t="shared" si="26"/>
        <v>46.772867584850822</v>
      </c>
      <c r="CV55" s="2">
        <f t="shared" si="26"/>
        <v>48.202995559008713</v>
      </c>
      <c r="CW55" s="2">
        <f t="shared" si="26"/>
        <v>48.370021895340571</v>
      </c>
    </row>
    <row r="56" spans="1:101" x14ac:dyDescent="0.3">
      <c r="A56" t="str">
        <f>B56&amp;"_"&amp;COUNTIF($B$6:B56,B56)</f>
        <v>오철승_9</v>
      </c>
      <c r="B56" s="1" t="s">
        <v>377</v>
      </c>
      <c r="C56" t="s">
        <v>56</v>
      </c>
      <c r="D56" t="s">
        <v>150</v>
      </c>
      <c r="E56">
        <f ca="1">IF(OFFSET($H$6,ROW($B51)-1,MATCH($C$2,$H$2:$CW$2,0)-1)=0,0,_xlfn.RANK.AVG(OFFSET($H$6,ROW($B51)-1,MATCH($C$2,$H$2:$CW$2,0)-1),OFFSET($H$6:$H$99,0,MATCH($C$2,$H$2:$CW$2,0)-1),1))</f>
        <v>91</v>
      </c>
      <c r="F56" t="s">
        <v>241</v>
      </c>
      <c r="G56" t="s">
        <v>332</v>
      </c>
      <c r="H56" s="2">
        <f t="shared" si="23"/>
        <v>71.572148366176421</v>
      </c>
      <c r="I56" s="2">
        <f t="shared" si="23"/>
        <v>79.003244191307431</v>
      </c>
      <c r="J56" s="2">
        <f t="shared" si="23"/>
        <v>81.776588073090949</v>
      </c>
      <c r="K56" s="2">
        <f t="shared" si="23"/>
        <v>82.907643802661454</v>
      </c>
      <c r="L56" s="2">
        <f t="shared" si="23"/>
        <v>59.061040023000132</v>
      </c>
      <c r="M56" s="2">
        <f t="shared" si="23"/>
        <v>58.79356378744226</v>
      </c>
      <c r="N56" s="2">
        <f t="shared" si="23"/>
        <v>67.035719918009008</v>
      </c>
      <c r="O56" s="2">
        <f t="shared" si="23"/>
        <v>36.463129364261057</v>
      </c>
      <c r="P56" s="2">
        <f t="shared" si="23"/>
        <v>40.821798834461582</v>
      </c>
      <c r="Q56" s="2">
        <f t="shared" si="23"/>
        <v>41.474165940097294</v>
      </c>
      <c r="R56" s="2">
        <f t="shared" si="23"/>
        <v>52.078208683390358</v>
      </c>
      <c r="S56" s="2">
        <f t="shared" si="23"/>
        <v>51.098494157393667</v>
      </c>
      <c r="T56" s="2">
        <f t="shared" si="23"/>
        <v>52.29109865406987</v>
      </c>
      <c r="U56" s="2">
        <f t="shared" si="23"/>
        <v>51.917162094730301</v>
      </c>
      <c r="V56" s="2">
        <f t="shared" si="23"/>
        <v>43.22696026087003</v>
      </c>
      <c r="W56" s="2">
        <f t="shared" si="23"/>
        <v>42.806126190251192</v>
      </c>
      <c r="X56" s="2">
        <f t="shared" si="21"/>
        <v>42.831649035077909</v>
      </c>
      <c r="Y56" s="2">
        <f t="shared" si="21"/>
        <v>43.496642243842523</v>
      </c>
      <c r="Z56" s="2">
        <f t="shared" si="21"/>
        <v>54.531352215621531</v>
      </c>
      <c r="AA56" s="2">
        <f t="shared" si="21"/>
        <v>49.813451985428891</v>
      </c>
      <c r="AB56" s="2">
        <f t="shared" si="21"/>
        <v>51.342535321763677</v>
      </c>
      <c r="AC56" s="2">
        <f t="shared" si="21"/>
        <v>51.478221525703042</v>
      </c>
      <c r="AD56" s="2">
        <f t="shared" si="21"/>
        <v>50.156768846351966</v>
      </c>
      <c r="AE56" s="2">
        <f t="shared" si="21"/>
        <v>51.239651625815576</v>
      </c>
      <c r="AF56" s="2">
        <f t="shared" si="21"/>
        <v>52.453606406090067</v>
      </c>
      <c r="AG56" s="2">
        <f t="shared" si="21"/>
        <v>51.302607867260456</v>
      </c>
      <c r="AH56" s="2">
        <f t="shared" si="21"/>
        <v>51.433326704691673</v>
      </c>
      <c r="AI56" s="2">
        <f t="shared" si="21"/>
        <v>53.700508918148273</v>
      </c>
      <c r="AJ56" s="2">
        <f t="shared" si="21"/>
        <v>64.368245526605648</v>
      </c>
      <c r="AK56" s="2">
        <f t="shared" si="21"/>
        <v>57.701773288018003</v>
      </c>
      <c r="AL56" s="2">
        <f t="shared" si="21"/>
        <v>56.844474131610305</v>
      </c>
      <c r="AM56" s="2">
        <f t="shared" si="27"/>
        <v>57.3152659857953</v>
      </c>
      <c r="AN56" s="2">
        <f t="shared" si="27"/>
        <v>57.04903216824826</v>
      </c>
      <c r="AO56" s="2">
        <f t="shared" si="27"/>
        <v>55.314629052816272</v>
      </c>
      <c r="AP56" s="2">
        <f t="shared" si="27"/>
        <v>53.149608291813998</v>
      </c>
      <c r="AQ56" s="2">
        <f t="shared" si="27"/>
        <v>50.872454718932154</v>
      </c>
      <c r="AR56" s="2">
        <f t="shared" si="27"/>
        <v>52.393533471720346</v>
      </c>
      <c r="AS56" s="2">
        <f t="shared" si="27"/>
        <v>50.538584009227058</v>
      </c>
      <c r="AT56" s="2">
        <f t="shared" si="27"/>
        <v>51.815077205523011</v>
      </c>
      <c r="AU56" s="2">
        <f t="shared" si="27"/>
        <v>51.845963866018423</v>
      </c>
      <c r="AV56" s="2">
        <f t="shared" si="27"/>
        <v>53.111156519389766</v>
      </c>
      <c r="AW56" s="2">
        <f t="shared" si="27"/>
        <v>53.633876634753932</v>
      </c>
      <c r="AX56" s="2">
        <f t="shared" si="27"/>
        <v>53.809951345900963</v>
      </c>
      <c r="AY56" s="2">
        <f t="shared" si="27"/>
        <v>56.098156749560097</v>
      </c>
      <c r="AZ56" s="2">
        <f t="shared" si="27"/>
        <v>47.762850843969595</v>
      </c>
      <c r="BA56" s="2">
        <f t="shared" si="27"/>
        <v>46.176697344438672</v>
      </c>
      <c r="BB56" s="2">
        <f t="shared" si="27"/>
        <v>25.701952925310902</v>
      </c>
      <c r="BC56" s="2">
        <f t="shared" si="25"/>
        <v>24.757292399498372</v>
      </c>
      <c r="BD56" s="2">
        <f t="shared" si="25"/>
        <v>24.872763025388796</v>
      </c>
      <c r="BE56" s="2">
        <f t="shared" si="25"/>
        <v>9.2045382598644032</v>
      </c>
      <c r="BF56" s="2">
        <f t="shared" si="25"/>
        <v>0</v>
      </c>
      <c r="BG56" s="2">
        <f t="shared" si="22"/>
        <v>50.915320056585394</v>
      </c>
      <c r="BH56" s="2">
        <f t="shared" si="22"/>
        <v>50.834068208981279</v>
      </c>
      <c r="BI56" s="2">
        <f t="shared" si="22"/>
        <v>51.159951672532635</v>
      </c>
      <c r="BJ56" s="2">
        <f t="shared" si="22"/>
        <v>53.822937706505044</v>
      </c>
      <c r="BK56" s="2">
        <f t="shared" si="22"/>
        <v>79.966116490687469</v>
      </c>
      <c r="BL56" s="2">
        <f t="shared" si="22"/>
        <v>80.801804312371303</v>
      </c>
      <c r="BM56" s="2">
        <f t="shared" si="22"/>
        <v>89.18306850108641</v>
      </c>
      <c r="BN56" s="2">
        <f t="shared" si="22"/>
        <v>81.511267880994922</v>
      </c>
      <c r="BO56" s="2">
        <f t="shared" si="22"/>
        <v>81.073164971890776</v>
      </c>
      <c r="BP56" s="2">
        <f t="shared" si="22"/>
        <v>86.994112461804477</v>
      </c>
      <c r="BQ56" s="2">
        <f t="shared" si="22"/>
        <v>59.030909377384127</v>
      </c>
      <c r="BR56" s="2">
        <f t="shared" si="22"/>
        <v>59.830124858463435</v>
      </c>
      <c r="BS56" s="2">
        <f t="shared" si="20"/>
        <v>50.163730836688188</v>
      </c>
      <c r="BT56" s="2">
        <f t="shared" si="20"/>
        <v>50.94495995959614</v>
      </c>
      <c r="BU56" s="2">
        <f t="shared" si="20"/>
        <v>51.622331229521073</v>
      </c>
      <c r="BV56" s="2">
        <f t="shared" si="20"/>
        <v>51.970550686296235</v>
      </c>
      <c r="BW56" s="2">
        <f t="shared" si="20"/>
        <v>52.435945679467203</v>
      </c>
      <c r="BX56" s="2">
        <f t="shared" si="20"/>
        <v>52.029244262422402</v>
      </c>
      <c r="BY56" s="2">
        <f t="shared" si="20"/>
        <v>52.178808268748917</v>
      </c>
      <c r="BZ56" s="2">
        <f t="shared" si="20"/>
        <v>40.771697216958891</v>
      </c>
      <c r="CA56" s="2">
        <f t="shared" si="20"/>
        <v>41.204517593124535</v>
      </c>
      <c r="CB56" s="2">
        <f t="shared" si="20"/>
        <v>40.353097005897773</v>
      </c>
      <c r="CC56" s="2">
        <f t="shared" si="20"/>
        <v>41.374587657348719</v>
      </c>
      <c r="CD56" s="2">
        <f t="shared" si="20"/>
        <v>40.504903390417724</v>
      </c>
      <c r="CE56" s="2">
        <f t="shared" si="20"/>
        <v>50.646446286578055</v>
      </c>
      <c r="CF56" s="2">
        <f t="shared" si="20"/>
        <v>50.646446286578055</v>
      </c>
      <c r="CG56" s="2">
        <f t="shared" si="20"/>
        <v>50.646446286578055</v>
      </c>
      <c r="CH56" s="2">
        <f t="shared" si="26"/>
        <v>50.646446286578055</v>
      </c>
      <c r="CI56" s="2">
        <f t="shared" si="26"/>
        <v>50.620260426911287</v>
      </c>
      <c r="CJ56" s="2">
        <f t="shared" si="26"/>
        <v>52.777077128984125</v>
      </c>
      <c r="CK56" s="2">
        <f t="shared" si="26"/>
        <v>52.432831709810102</v>
      </c>
      <c r="CL56" s="2">
        <f t="shared" si="26"/>
        <v>52.058799112743046</v>
      </c>
      <c r="CM56" s="2">
        <f t="shared" si="26"/>
        <v>46.22603475101225</v>
      </c>
      <c r="CN56" s="2">
        <f t="shared" si="26"/>
        <v>39.288618116523821</v>
      </c>
      <c r="CO56" s="2">
        <f t="shared" si="26"/>
        <v>38.802304737598604</v>
      </c>
      <c r="CP56" s="2">
        <f t="shared" si="26"/>
        <v>33.665573290627741</v>
      </c>
      <c r="CQ56" s="2">
        <f t="shared" si="26"/>
        <v>26.916605565434146</v>
      </c>
      <c r="CR56" s="2">
        <f t="shared" si="26"/>
        <v>26.119628474261773</v>
      </c>
      <c r="CS56" s="2">
        <f t="shared" si="26"/>
        <v>51.425133115176642</v>
      </c>
      <c r="CT56" s="2">
        <f t="shared" si="26"/>
        <v>50.215364295117361</v>
      </c>
      <c r="CU56" s="2">
        <f t="shared" si="26"/>
        <v>50.738792836920972</v>
      </c>
      <c r="CV56" s="2">
        <f t="shared" si="26"/>
        <v>52.074524541904012</v>
      </c>
      <c r="CW56" s="2">
        <f t="shared" si="26"/>
        <v>52.240929602317692</v>
      </c>
    </row>
    <row r="57" spans="1:101" x14ac:dyDescent="0.3">
      <c r="A57" t="str">
        <f>B57&amp;"_"&amp;COUNTIF($B$6:B57,B57)</f>
        <v>오철승_10</v>
      </c>
      <c r="B57" s="1" t="s">
        <v>377</v>
      </c>
      <c r="C57" t="s">
        <v>47</v>
      </c>
      <c r="D57" t="s">
        <v>141</v>
      </c>
      <c r="E57">
        <f ca="1">IF(OFFSET($H$6,ROW($B52)-1,MATCH($C$2,$H$2:$CW$2,0)-1)=0,0,_xlfn.RANK.AVG(OFFSET($H$6,ROW($B52)-1,MATCH($C$2,$H$2:$CW$2,0)-1),OFFSET($H$6:$H$99,0,MATCH($C$2,$H$2:$CW$2,0)-1),1))</f>
        <v>36</v>
      </c>
      <c r="F57" t="s">
        <v>232</v>
      </c>
      <c r="G57" t="s">
        <v>323</v>
      </c>
      <c r="H57" s="2">
        <f t="shared" si="23"/>
        <v>52.918995283025552</v>
      </c>
      <c r="I57" s="2">
        <f t="shared" si="23"/>
        <v>56.088200705423986</v>
      </c>
      <c r="J57" s="2">
        <f t="shared" si="23"/>
        <v>57.517625728935052</v>
      </c>
      <c r="K57" s="2">
        <f t="shared" si="23"/>
        <v>57.416720723158583</v>
      </c>
      <c r="L57" s="2">
        <f t="shared" si="23"/>
        <v>40.218392770567661</v>
      </c>
      <c r="M57" s="2">
        <f t="shared" si="23"/>
        <v>39.328457936118198</v>
      </c>
      <c r="N57" s="2">
        <f t="shared" si="23"/>
        <v>38.322521774439096</v>
      </c>
      <c r="O57" s="2">
        <f t="shared" si="23"/>
        <v>14.554530173283721</v>
      </c>
      <c r="P57" s="2">
        <f t="shared" si="23"/>
        <v>10.094969230578803</v>
      </c>
      <c r="Q57" s="2">
        <f t="shared" si="23"/>
        <v>9.4494288579294761</v>
      </c>
      <c r="R57" s="2">
        <f t="shared" si="23"/>
        <v>2.2417187652700212</v>
      </c>
      <c r="S57" s="2">
        <f t="shared" si="23"/>
        <v>1.6571645939757511</v>
      </c>
      <c r="T57" s="2">
        <f t="shared" si="23"/>
        <v>1.9073680880960984</v>
      </c>
      <c r="U57" s="2">
        <f t="shared" si="23"/>
        <v>2.3470619591004267</v>
      </c>
      <c r="V57" s="2">
        <f t="shared" si="23"/>
        <v>48.894478333229031</v>
      </c>
      <c r="W57" s="2">
        <f t="shared" si="23"/>
        <v>48.564152711453183</v>
      </c>
      <c r="X57" s="2">
        <f t="shared" si="21"/>
        <v>48.143231591323058</v>
      </c>
      <c r="Y57" s="2">
        <f t="shared" si="21"/>
        <v>48.027320347160668</v>
      </c>
      <c r="Z57" s="2">
        <f t="shared" si="21"/>
        <v>7.1354832342328809</v>
      </c>
      <c r="AA57" s="2">
        <f t="shared" si="21"/>
        <v>1.2251979456466642</v>
      </c>
      <c r="AB57" s="2">
        <f t="shared" si="21"/>
        <v>0.44692311826850806</v>
      </c>
      <c r="AC57" s="2">
        <f t="shared" si="21"/>
        <v>0.57114534950094131</v>
      </c>
      <c r="AD57" s="2">
        <f t="shared" si="21"/>
        <v>1.6517207142846502</v>
      </c>
      <c r="AE57" s="2">
        <f t="shared" si="21"/>
        <v>1.1222262997706354</v>
      </c>
      <c r="AF57" s="2">
        <f t="shared" si="21"/>
        <v>1.6603529740104961</v>
      </c>
      <c r="AG57" s="2">
        <f t="shared" si="21"/>
        <v>1.8964343009299889</v>
      </c>
      <c r="AH57" s="2">
        <f t="shared" si="21"/>
        <v>2.5507815355555779</v>
      </c>
      <c r="AI57" s="2">
        <f t="shared" si="21"/>
        <v>3.9085035822416607</v>
      </c>
      <c r="AJ57" s="2">
        <f t="shared" si="21"/>
        <v>74.572067765748884</v>
      </c>
      <c r="AK57" s="2">
        <f t="shared" si="21"/>
        <v>61.303299733687602</v>
      </c>
      <c r="AL57" s="2">
        <f t="shared" si="21"/>
        <v>54.682107361688793</v>
      </c>
      <c r="AM57" s="2">
        <f t="shared" si="27"/>
        <v>54.715259821744986</v>
      </c>
      <c r="AN57" s="2">
        <f t="shared" si="27"/>
        <v>54.438771972067627</v>
      </c>
      <c r="AO57" s="2">
        <f t="shared" si="27"/>
        <v>53.815047247343315</v>
      </c>
      <c r="AP57" s="2">
        <f t="shared" si="27"/>
        <v>3.6315976840780424</v>
      </c>
      <c r="AQ57" s="2">
        <f t="shared" si="27"/>
        <v>1.0860537106016532</v>
      </c>
      <c r="AR57" s="2">
        <f t="shared" si="27"/>
        <v>2.598827642646492</v>
      </c>
      <c r="AS57" s="2">
        <f t="shared" si="27"/>
        <v>1.3033095340170611</v>
      </c>
      <c r="AT57" s="2">
        <f t="shared" si="27"/>
        <v>0.94413716650538215</v>
      </c>
      <c r="AU57" s="2">
        <f t="shared" si="27"/>
        <v>1.7452231831754932</v>
      </c>
      <c r="AV57" s="2">
        <f t="shared" si="27"/>
        <v>2.9244091462464024</v>
      </c>
      <c r="AW57" s="2">
        <f t="shared" si="27"/>
        <v>3.3500221510835826</v>
      </c>
      <c r="AX57" s="2">
        <f t="shared" si="27"/>
        <v>70.582274131330408</v>
      </c>
      <c r="AY57" s="2">
        <f t="shared" si="27"/>
        <v>68.750473837239909</v>
      </c>
      <c r="AZ57" s="2">
        <f t="shared" si="27"/>
        <v>61.640062488559046</v>
      </c>
      <c r="BA57" s="2">
        <f t="shared" si="27"/>
        <v>55.770409717087773</v>
      </c>
      <c r="BB57" s="2">
        <f t="shared" si="27"/>
        <v>42.321521697964627</v>
      </c>
      <c r="BC57" s="2">
        <f t="shared" si="25"/>
        <v>42.254110783567022</v>
      </c>
      <c r="BD57" s="2">
        <f t="shared" si="25"/>
        <v>41.590271867225866</v>
      </c>
      <c r="BE57" s="2">
        <f t="shared" si="25"/>
        <v>46.630995300812152</v>
      </c>
      <c r="BF57" s="2">
        <f t="shared" si="25"/>
        <v>50.915320056585394</v>
      </c>
      <c r="BG57" s="2">
        <f t="shared" si="22"/>
        <v>0</v>
      </c>
      <c r="BH57" s="2">
        <f t="shared" si="22"/>
        <v>1.6490259499110089</v>
      </c>
      <c r="BI57" s="2">
        <f t="shared" si="22"/>
        <v>2.6026431796344087</v>
      </c>
      <c r="BJ57" s="2">
        <f t="shared" si="22"/>
        <v>3.4496911186417782</v>
      </c>
      <c r="BK57" s="2">
        <f t="shared" si="22"/>
        <v>56.828574062584892</v>
      </c>
      <c r="BL57" s="2">
        <f t="shared" si="22"/>
        <v>57.338254641300175</v>
      </c>
      <c r="BM57" s="2">
        <f t="shared" si="22"/>
        <v>63.324684397000766</v>
      </c>
      <c r="BN57" s="2">
        <f t="shared" si="22"/>
        <v>57.228403097646471</v>
      </c>
      <c r="BO57" s="2">
        <f t="shared" si="22"/>
        <v>56.90441369512029</v>
      </c>
      <c r="BP57" s="2">
        <f t="shared" si="22"/>
        <v>60.666746717894384</v>
      </c>
      <c r="BQ57" s="2">
        <f t="shared" si="22"/>
        <v>39.925265470962515</v>
      </c>
      <c r="BR57" s="2">
        <f t="shared" si="22"/>
        <v>31.984967724227992</v>
      </c>
      <c r="BS57" s="2">
        <f t="shared" si="20"/>
        <v>1.4750548361865454</v>
      </c>
      <c r="BT57" s="2">
        <f t="shared" si="20"/>
        <v>0.96490296000953468</v>
      </c>
      <c r="BU57" s="2">
        <f t="shared" si="20"/>
        <v>1.3924558764416617</v>
      </c>
      <c r="BV57" s="2">
        <f t="shared" si="20"/>
        <v>1.5594881722464029</v>
      </c>
      <c r="BW57" s="2">
        <f t="shared" si="20"/>
        <v>1.8573671068503947</v>
      </c>
      <c r="BX57" s="2">
        <f t="shared" si="20"/>
        <v>1.9773096750857893</v>
      </c>
      <c r="BY57" s="2">
        <f t="shared" si="20"/>
        <v>2.0450589471719285</v>
      </c>
      <c r="BZ57" s="2">
        <f t="shared" si="20"/>
        <v>10.220149456749812</v>
      </c>
      <c r="CA57" s="2">
        <f t="shared" si="20"/>
        <v>9.8073044232946671</v>
      </c>
      <c r="CB57" s="2">
        <f t="shared" si="20"/>
        <v>10.571021294613903</v>
      </c>
      <c r="CC57" s="2">
        <f t="shared" si="20"/>
        <v>9.58447726679338</v>
      </c>
      <c r="CD57" s="2">
        <f t="shared" si="20"/>
        <v>10.410906715248293</v>
      </c>
      <c r="CE57" s="2">
        <f t="shared" si="20"/>
        <v>1.1572359103269145</v>
      </c>
      <c r="CF57" s="2">
        <f t="shared" si="20"/>
        <v>1.1572359103269145</v>
      </c>
      <c r="CG57" s="2">
        <f t="shared" si="20"/>
        <v>1.1572359103269145</v>
      </c>
      <c r="CH57" s="2">
        <f t="shared" si="26"/>
        <v>1.1572359103269145</v>
      </c>
      <c r="CI57" s="2">
        <f t="shared" si="26"/>
        <v>1.0116918957078511</v>
      </c>
      <c r="CJ57" s="2">
        <f t="shared" si="26"/>
        <v>2.4970185673992082</v>
      </c>
      <c r="CK57" s="2">
        <f t="shared" si="26"/>
        <v>2.6764276249820442</v>
      </c>
      <c r="CL57" s="2">
        <f t="shared" si="26"/>
        <v>3.2981035525545952</v>
      </c>
      <c r="CM57" s="2">
        <f t="shared" si="26"/>
        <v>75.836854588212958</v>
      </c>
      <c r="CN57" s="2">
        <f t="shared" si="26"/>
        <v>69.050643861509727</v>
      </c>
      <c r="CO57" s="2">
        <f t="shared" si="26"/>
        <v>68.932509091581892</v>
      </c>
      <c r="CP57" s="2">
        <f t="shared" si="26"/>
        <v>66.187191332084666</v>
      </c>
      <c r="CQ57" s="2">
        <f t="shared" si="26"/>
        <v>66.950428006584147</v>
      </c>
      <c r="CR57" s="2">
        <f t="shared" si="26"/>
        <v>66.491714913025419</v>
      </c>
      <c r="CS57" s="2">
        <f t="shared" si="26"/>
        <v>0.62393531953025483</v>
      </c>
      <c r="CT57" s="2">
        <f t="shared" si="26"/>
        <v>1.8038978162386943</v>
      </c>
      <c r="CU57" s="2">
        <f t="shared" si="26"/>
        <v>1.8854085759483827</v>
      </c>
      <c r="CV57" s="2">
        <f t="shared" si="26"/>
        <v>2.8262793500904966</v>
      </c>
      <c r="CW57" s="2">
        <f t="shared" si="26"/>
        <v>2.9176893114327518</v>
      </c>
    </row>
    <row r="58" spans="1:101" x14ac:dyDescent="0.3">
      <c r="A58" t="str">
        <f>B58&amp;"_"&amp;COUNTIF($B$6:B58,B58)</f>
        <v>오철승_11</v>
      </c>
      <c r="B58" s="1" t="s">
        <v>377</v>
      </c>
      <c r="C58" t="s">
        <v>48</v>
      </c>
      <c r="D58" t="s">
        <v>142</v>
      </c>
      <c r="E58">
        <f ca="1">IF(OFFSET($H$6,ROW($B53)-1,MATCH($C$2,$H$2:$CW$2,0)-1)=0,0,_xlfn.RANK.AVG(OFFSET($H$6,ROW($B53)-1,MATCH($C$2,$H$2:$CW$2,0)-1),OFFSET($H$6:$H$99,0,MATCH($C$2,$H$2:$CW$2,0)-1),1))</f>
        <v>58</v>
      </c>
      <c r="F58" t="s">
        <v>233</v>
      </c>
      <c r="G58" t="s">
        <v>324</v>
      </c>
      <c r="H58" s="2">
        <f t="shared" si="23"/>
        <v>54.557341604437106</v>
      </c>
      <c r="I58" s="2">
        <f t="shared" si="23"/>
        <v>57.736811559000287</v>
      </c>
      <c r="J58" s="2">
        <f t="shared" si="23"/>
        <v>59.162806725856889</v>
      </c>
      <c r="K58" s="2">
        <f t="shared" si="23"/>
        <v>59.05712649095905</v>
      </c>
      <c r="L58" s="2">
        <f t="shared" si="23"/>
        <v>41.82100393616053</v>
      </c>
      <c r="M58" s="2">
        <f t="shared" si="23"/>
        <v>40.93333140851751</v>
      </c>
      <c r="N58" s="2">
        <f t="shared" si="23"/>
        <v>39.969899229150599</v>
      </c>
      <c r="O58" s="2">
        <f t="shared" si="23"/>
        <v>14.704636118728915</v>
      </c>
      <c r="P58" s="2">
        <f t="shared" si="23"/>
        <v>10.096821541156991</v>
      </c>
      <c r="Q58" s="2">
        <f t="shared" si="23"/>
        <v>9.4233282846523672</v>
      </c>
      <c r="R58" s="2">
        <f t="shared" si="23"/>
        <v>3.7901769757289299</v>
      </c>
      <c r="S58" s="2">
        <f t="shared" si="23"/>
        <v>0.2644607059407873</v>
      </c>
      <c r="T58" s="2">
        <f t="shared" si="23"/>
        <v>1.498274121385669</v>
      </c>
      <c r="U58" s="2">
        <f t="shared" si="23"/>
        <v>1.1758463666949885</v>
      </c>
      <c r="V58" s="2">
        <f t="shared" si="23"/>
        <v>50.12318573922812</v>
      </c>
      <c r="W58" s="2">
        <f t="shared" si="23"/>
        <v>49.785846280916466</v>
      </c>
      <c r="X58" s="2">
        <f t="shared" si="21"/>
        <v>49.369574098149641</v>
      </c>
      <c r="Y58" s="2">
        <f t="shared" si="21"/>
        <v>49.270904967315055</v>
      </c>
      <c r="Z58" s="2">
        <f t="shared" si="21"/>
        <v>8.6746409389057941</v>
      </c>
      <c r="AA58" s="2">
        <f t="shared" si="21"/>
        <v>2.3928789584343759</v>
      </c>
      <c r="AB58" s="2">
        <f t="shared" si="21"/>
        <v>1.856053739873363</v>
      </c>
      <c r="AC58" s="2">
        <f t="shared" si="21"/>
        <v>1.6872990851928009</v>
      </c>
      <c r="AD58" s="2">
        <f t="shared" si="21"/>
        <v>0.69798406092452203</v>
      </c>
      <c r="AE58" s="2">
        <f t="shared" si="21"/>
        <v>0.70678269072525612</v>
      </c>
      <c r="AF58" s="2">
        <f t="shared" si="21"/>
        <v>1.9287228807079126</v>
      </c>
      <c r="AG58" s="2">
        <f t="shared" si="21"/>
        <v>0.51012597014775185</v>
      </c>
      <c r="AH58" s="2">
        <f t="shared" si="21"/>
        <v>1.0321921432462537</v>
      </c>
      <c r="AI58" s="2">
        <f t="shared" si="21"/>
        <v>3.0522420693034609</v>
      </c>
      <c r="AJ58" s="2">
        <f t="shared" si="21"/>
        <v>75.918525933096234</v>
      </c>
      <c r="AK58" s="2">
        <f t="shared" si="21"/>
        <v>62.69740529207121</v>
      </c>
      <c r="AL58" s="2">
        <f t="shared" si="21"/>
        <v>56.133761716213911</v>
      </c>
      <c r="AM58" s="2">
        <f t="shared" si="27"/>
        <v>56.174698455303783</v>
      </c>
      <c r="AN58" s="2">
        <f t="shared" si="27"/>
        <v>55.896447397709082</v>
      </c>
      <c r="AO58" s="2">
        <f t="shared" si="27"/>
        <v>55.248474164655178</v>
      </c>
      <c r="AP58" s="2">
        <f t="shared" si="27"/>
        <v>5.0985594422616316</v>
      </c>
      <c r="AQ58" s="2">
        <f t="shared" si="27"/>
        <v>2.7307049671873855</v>
      </c>
      <c r="AR58" s="2">
        <f t="shared" si="27"/>
        <v>4.1129947925969619</v>
      </c>
      <c r="AS58" s="2">
        <f t="shared" si="27"/>
        <v>0.49271573308882211</v>
      </c>
      <c r="AT58" s="2">
        <f t="shared" si="27"/>
        <v>1.6896601130389233</v>
      </c>
      <c r="AU58" s="2">
        <f t="shared" si="27"/>
        <v>1.0289976391289841</v>
      </c>
      <c r="AV58" s="2">
        <f t="shared" si="27"/>
        <v>2.2905291349458556</v>
      </c>
      <c r="AW58" s="2">
        <f t="shared" si="27"/>
        <v>2.8123811045127898</v>
      </c>
      <c r="AX58" s="2">
        <f t="shared" si="27"/>
        <v>71.770434160621221</v>
      </c>
      <c r="AY58" s="2">
        <f t="shared" si="27"/>
        <v>70.015725543591401</v>
      </c>
      <c r="AZ58" s="2">
        <f t="shared" si="27"/>
        <v>62.823666229371128</v>
      </c>
      <c r="BA58" s="2">
        <f t="shared" si="27"/>
        <v>56.993190433491094</v>
      </c>
      <c r="BB58" s="2">
        <f t="shared" si="27"/>
        <v>43.082514187822675</v>
      </c>
      <c r="BC58" s="2">
        <f t="shared" si="25"/>
        <v>42.982280919327216</v>
      </c>
      <c r="BD58" s="2">
        <f t="shared" si="25"/>
        <v>42.320449332373911</v>
      </c>
      <c r="BE58" s="2">
        <f t="shared" si="25"/>
        <v>46.827510222366485</v>
      </c>
      <c r="BF58" s="2">
        <f t="shared" si="25"/>
        <v>50.834068208981279</v>
      </c>
      <c r="BG58" s="2">
        <f t="shared" si="22"/>
        <v>1.6490259499110089</v>
      </c>
      <c r="BH58" s="2">
        <f t="shared" si="22"/>
        <v>0</v>
      </c>
      <c r="BI58" s="2">
        <f t="shared" si="22"/>
        <v>0.99325295091366228</v>
      </c>
      <c r="BJ58" s="2">
        <f t="shared" si="22"/>
        <v>2.9932305845996128</v>
      </c>
      <c r="BK58" s="2">
        <f t="shared" si="22"/>
        <v>58.47669174382191</v>
      </c>
      <c r="BL58" s="2">
        <f t="shared" si="22"/>
        <v>58.985592177522996</v>
      </c>
      <c r="BM58" s="2">
        <f t="shared" si="22"/>
        <v>64.956691009652104</v>
      </c>
      <c r="BN58" s="2">
        <f t="shared" si="22"/>
        <v>58.873702459647937</v>
      </c>
      <c r="BO58" s="2">
        <f t="shared" si="22"/>
        <v>58.550259654052098</v>
      </c>
      <c r="BP58" s="2">
        <f t="shared" si="22"/>
        <v>62.298747838068763</v>
      </c>
      <c r="BQ58" s="2">
        <f t="shared" si="22"/>
        <v>41.5292755538809</v>
      </c>
      <c r="BR58" s="2">
        <f t="shared" si="22"/>
        <v>33.629413192214408</v>
      </c>
      <c r="BS58" s="2">
        <f t="shared" si="20"/>
        <v>0.76406246933807775</v>
      </c>
      <c r="BT58" s="2">
        <f t="shared" si="20"/>
        <v>0.6928092378629318</v>
      </c>
      <c r="BU58" s="2">
        <f t="shared" si="20"/>
        <v>0.91256882520926874</v>
      </c>
      <c r="BV58" s="2">
        <f t="shared" si="20"/>
        <v>1.2484316138760185</v>
      </c>
      <c r="BW58" s="2">
        <f t="shared" si="20"/>
        <v>1.7126007737071118</v>
      </c>
      <c r="BX58" s="2">
        <f t="shared" si="20"/>
        <v>1.1956196295203989</v>
      </c>
      <c r="BY58" s="2">
        <f t="shared" si="20"/>
        <v>1.3461031224543119</v>
      </c>
      <c r="BZ58" s="2">
        <f t="shared" si="20"/>
        <v>10.423753951421503</v>
      </c>
      <c r="CA58" s="2">
        <f t="shared" si="20"/>
        <v>10.043196340379804</v>
      </c>
      <c r="CB58" s="2">
        <f t="shared" si="20"/>
        <v>10.651271585754317</v>
      </c>
      <c r="CC58" s="2">
        <f t="shared" si="20"/>
        <v>9.7588120438003791</v>
      </c>
      <c r="CD58" s="2">
        <f t="shared" si="20"/>
        <v>10.419374655212446</v>
      </c>
      <c r="CE58" s="2">
        <f t="shared" si="20"/>
        <v>2.7734427348620247</v>
      </c>
      <c r="CF58" s="2">
        <f t="shared" si="20"/>
        <v>2.7734427348620247</v>
      </c>
      <c r="CG58" s="2">
        <f t="shared" si="20"/>
        <v>2.7734427348620247</v>
      </c>
      <c r="CH58" s="2">
        <f t="shared" si="26"/>
        <v>2.7734427348620247</v>
      </c>
      <c r="CI58" s="2">
        <f t="shared" si="26"/>
        <v>2.6177250947298205</v>
      </c>
      <c r="CJ58" s="2">
        <f t="shared" si="26"/>
        <v>1.9430606220485773</v>
      </c>
      <c r="CK58" s="2">
        <f t="shared" si="26"/>
        <v>1.6848217261929836</v>
      </c>
      <c r="CL58" s="2">
        <f t="shared" si="26"/>
        <v>1.8797414990914179</v>
      </c>
      <c r="CM58" s="2">
        <f t="shared" si="26"/>
        <v>76.741760316414911</v>
      </c>
      <c r="CN58" s="2">
        <f t="shared" si="26"/>
        <v>69.900365254850271</v>
      </c>
      <c r="CO58" s="2">
        <f t="shared" si="26"/>
        <v>69.77089599379984</v>
      </c>
      <c r="CP58" s="2">
        <f t="shared" si="26"/>
        <v>66.931623106924917</v>
      </c>
      <c r="CQ58" s="2">
        <f t="shared" si="26"/>
        <v>67.467020663070656</v>
      </c>
      <c r="CR58" s="2">
        <f t="shared" si="26"/>
        <v>66.992649411950083</v>
      </c>
      <c r="CS58" s="2">
        <f t="shared" si="26"/>
        <v>2.0995227739779647</v>
      </c>
      <c r="CT58" s="2">
        <f t="shared" si="26"/>
        <v>0.6192322611498271</v>
      </c>
      <c r="CU58" s="2">
        <f t="shared" si="26"/>
        <v>0.2503365503571191</v>
      </c>
      <c r="CV58" s="2">
        <f t="shared" si="26"/>
        <v>1.5384960126388003</v>
      </c>
      <c r="CW58" s="2">
        <f t="shared" si="26"/>
        <v>1.6858883256222208</v>
      </c>
    </row>
    <row r="59" spans="1:101" x14ac:dyDescent="0.3">
      <c r="A59" t="str">
        <f>B59&amp;"_"&amp;COUNTIF($B$6:B59,B59)</f>
        <v>오철승_12</v>
      </c>
      <c r="B59" s="1" t="s">
        <v>377</v>
      </c>
      <c r="C59" t="s">
        <v>49</v>
      </c>
      <c r="D59" t="s">
        <v>143</v>
      </c>
      <c r="E59">
        <f ca="1">IF(OFFSET($H$6,ROW($B54)-1,MATCH($C$2,$H$2:$CW$2,0)-1)=0,0,_xlfn.RANK.AVG(OFFSET($H$6,ROW($B54)-1,MATCH($C$2,$H$2:$CW$2,0)-1),OFFSET($H$6:$H$99,0,MATCH($C$2,$H$2:$CW$2,0)-1),1))</f>
        <v>73</v>
      </c>
      <c r="F59" t="s">
        <v>234</v>
      </c>
      <c r="G59" t="s">
        <v>325</v>
      </c>
      <c r="H59" s="2">
        <f t="shared" si="23"/>
        <v>55.521211174065606</v>
      </c>
      <c r="I59" s="2">
        <f t="shared" si="23"/>
        <v>58.66026268164994</v>
      </c>
      <c r="J59" s="2">
        <f t="shared" si="23"/>
        <v>60.068885994482159</v>
      </c>
      <c r="K59" s="2">
        <f t="shared" si="23"/>
        <v>59.949175358005398</v>
      </c>
      <c r="L59" s="2">
        <f t="shared" si="23"/>
        <v>42.806681411423426</v>
      </c>
      <c r="M59" s="2">
        <f t="shared" si="23"/>
        <v>41.918284637021721</v>
      </c>
      <c r="N59" s="2">
        <f t="shared" si="23"/>
        <v>40.885832765222411</v>
      </c>
      <c r="O59" s="2">
        <f t="shared" si="23"/>
        <v>15.210323299881034</v>
      </c>
      <c r="P59" s="2">
        <f t="shared" si="23"/>
        <v>10.559103931197845</v>
      </c>
      <c r="Q59" s="2">
        <f t="shared" si="23"/>
        <v>9.8786268434578268</v>
      </c>
      <c r="R59" s="2">
        <f t="shared" si="23"/>
        <v>4.6324951607333604</v>
      </c>
      <c r="S59" s="2">
        <f t="shared" si="23"/>
        <v>0.94700560381016907</v>
      </c>
      <c r="T59" s="2">
        <f t="shared" si="23"/>
        <v>1.7246124538685108</v>
      </c>
      <c r="U59" s="2">
        <f t="shared" si="23"/>
        <v>0.90139358242103063</v>
      </c>
      <c r="V59" s="2">
        <f t="shared" si="23"/>
        <v>51.05366343936921</v>
      </c>
      <c r="W59" s="2">
        <f t="shared" si="23"/>
        <v>50.714179421935292</v>
      </c>
      <c r="X59" s="2">
        <f t="shared" si="21"/>
        <v>50.299396377107264</v>
      </c>
      <c r="Y59" s="2">
        <f t="shared" si="21"/>
        <v>50.206017136419554</v>
      </c>
      <c r="Z59" s="2">
        <f t="shared" si="21"/>
        <v>9.4621302799118947</v>
      </c>
      <c r="AA59" s="2">
        <f t="shared" si="21"/>
        <v>3.3795519957901812</v>
      </c>
      <c r="AB59" s="2">
        <f t="shared" si="21"/>
        <v>2.7395831009124998</v>
      </c>
      <c r="AC59" s="2">
        <f t="shared" si="21"/>
        <v>2.5286223240808727</v>
      </c>
      <c r="AD59" s="2">
        <f t="shared" si="21"/>
        <v>1.489631860206126</v>
      </c>
      <c r="AE59" s="2">
        <f t="shared" si="21"/>
        <v>1.5247327537721376</v>
      </c>
      <c r="AF59" s="2">
        <f t="shared" si="21"/>
        <v>2.3850844693715674</v>
      </c>
      <c r="AG59" s="2">
        <f t="shared" si="21"/>
        <v>0.75382679802781971</v>
      </c>
      <c r="AH59" s="2">
        <f t="shared" si="21"/>
        <v>0.29132396283275375</v>
      </c>
      <c r="AI59" s="2">
        <f t="shared" si="21"/>
        <v>2.5420692785135461</v>
      </c>
      <c r="AJ59" s="2">
        <f t="shared" si="21"/>
        <v>76.881057249799994</v>
      </c>
      <c r="AK59" s="2">
        <f t="shared" si="21"/>
        <v>63.671508561229437</v>
      </c>
      <c r="AL59" s="2">
        <f t="shared" si="21"/>
        <v>57.118892901800528</v>
      </c>
      <c r="AM59" s="2">
        <f t="shared" si="27"/>
        <v>57.161027115037619</v>
      </c>
      <c r="AN59" s="2">
        <f t="shared" si="27"/>
        <v>56.88251576301441</v>
      </c>
      <c r="AO59" s="2">
        <f t="shared" si="27"/>
        <v>56.230549994975021</v>
      </c>
      <c r="AP59" s="2">
        <f t="shared" si="27"/>
        <v>5.8631654264885249</v>
      </c>
      <c r="AQ59" s="2">
        <f t="shared" si="27"/>
        <v>3.6885646655169966</v>
      </c>
      <c r="AR59" s="2">
        <f t="shared" si="27"/>
        <v>4.9267473655346166</v>
      </c>
      <c r="AS59" s="2">
        <f t="shared" si="27"/>
        <v>1.4689505787454356</v>
      </c>
      <c r="AT59" s="2">
        <f t="shared" si="27"/>
        <v>2.4176994420138689</v>
      </c>
      <c r="AU59" s="2">
        <f t="shared" si="27"/>
        <v>1.3261907564191389</v>
      </c>
      <c r="AV59" s="2">
        <f t="shared" si="27"/>
        <v>2.0765361227522825</v>
      </c>
      <c r="AW59" s="2">
        <f t="shared" si="27"/>
        <v>2.5703143983918864</v>
      </c>
      <c r="AX59" s="2">
        <f t="shared" si="27"/>
        <v>72.686283646573997</v>
      </c>
      <c r="AY59" s="2">
        <f t="shared" si="27"/>
        <v>70.955968720129377</v>
      </c>
      <c r="AZ59" s="2">
        <f t="shared" si="27"/>
        <v>63.738591339938381</v>
      </c>
      <c r="BA59" s="2">
        <f t="shared" si="27"/>
        <v>57.921209139513877</v>
      </c>
      <c r="BB59" s="2">
        <f t="shared" si="27"/>
        <v>43.836769630171013</v>
      </c>
      <c r="BC59" s="2">
        <f t="shared" si="25"/>
        <v>43.722223153727306</v>
      </c>
      <c r="BD59" s="2">
        <f t="shared" si="25"/>
        <v>43.061531222004824</v>
      </c>
      <c r="BE59" s="2">
        <f t="shared" si="25"/>
        <v>47.307522550208262</v>
      </c>
      <c r="BF59" s="2">
        <f t="shared" si="25"/>
        <v>51.159951672532635</v>
      </c>
      <c r="BG59" s="2">
        <f t="shared" si="22"/>
        <v>2.6026431796344087</v>
      </c>
      <c r="BH59" s="2">
        <f t="shared" si="22"/>
        <v>0.99325295091366228</v>
      </c>
      <c r="BI59" s="2">
        <f t="shared" si="22"/>
        <v>0</v>
      </c>
      <c r="BJ59" s="2">
        <f t="shared" si="22"/>
        <v>2.7815450469084926</v>
      </c>
      <c r="BK59" s="2">
        <f t="shared" si="22"/>
        <v>59.396228188786345</v>
      </c>
      <c r="BL59" s="2">
        <f t="shared" si="22"/>
        <v>59.900620334870375</v>
      </c>
      <c r="BM59" s="2">
        <f t="shared" si="22"/>
        <v>65.830009513890474</v>
      </c>
      <c r="BN59" s="2">
        <f t="shared" si="22"/>
        <v>59.780211888991154</v>
      </c>
      <c r="BO59" s="2">
        <f t="shared" si="22"/>
        <v>59.458803987458325</v>
      </c>
      <c r="BP59" s="2">
        <f t="shared" si="22"/>
        <v>63.172165004624844</v>
      </c>
      <c r="BQ59" s="2">
        <f t="shared" si="22"/>
        <v>42.514513575939048</v>
      </c>
      <c r="BR59" s="2">
        <f t="shared" si="22"/>
        <v>34.58359957488512</v>
      </c>
      <c r="BS59" s="2">
        <f t="shared" si="20"/>
        <v>1.6377211995485708</v>
      </c>
      <c r="BT59" s="2">
        <f t="shared" si="20"/>
        <v>1.6394660921154076</v>
      </c>
      <c r="BU59" s="2">
        <f t="shared" si="20"/>
        <v>1.4808068704133452</v>
      </c>
      <c r="BV59" s="2">
        <f t="shared" si="20"/>
        <v>1.676081106823436</v>
      </c>
      <c r="BW59" s="2">
        <f t="shared" si="20"/>
        <v>2.0158705038132085</v>
      </c>
      <c r="BX59" s="2">
        <f t="shared" si="20"/>
        <v>1.3114134262218955</v>
      </c>
      <c r="BY59" s="2">
        <f t="shared" si="20"/>
        <v>1.4355846399035439</v>
      </c>
      <c r="BZ59" s="2">
        <f t="shared" si="20"/>
        <v>10.984378461195401</v>
      </c>
      <c r="CA59" s="2">
        <f t="shared" si="20"/>
        <v>10.622849900545109</v>
      </c>
      <c r="CB59" s="2">
        <f t="shared" si="20"/>
        <v>11.148511913895874</v>
      </c>
      <c r="CC59" s="2">
        <f t="shared" si="20"/>
        <v>10.311661961771669</v>
      </c>
      <c r="CD59" s="2">
        <f t="shared" si="20"/>
        <v>10.881801098001644</v>
      </c>
      <c r="CE59" s="2">
        <f t="shared" si="20"/>
        <v>3.747365869360249</v>
      </c>
      <c r="CF59" s="2">
        <f t="shared" si="20"/>
        <v>3.747365869360249</v>
      </c>
      <c r="CG59" s="2">
        <f t="shared" si="20"/>
        <v>3.747365869360249</v>
      </c>
      <c r="CH59" s="2">
        <f t="shared" si="26"/>
        <v>3.747365869360249</v>
      </c>
      <c r="CI59" s="2">
        <f t="shared" si="26"/>
        <v>3.5939557196947804</v>
      </c>
      <c r="CJ59" s="2">
        <f t="shared" si="26"/>
        <v>1.8858645105789587</v>
      </c>
      <c r="CK59" s="2">
        <f t="shared" si="26"/>
        <v>1.3402682425155881</v>
      </c>
      <c r="CL59" s="2">
        <f t="shared" si="26"/>
        <v>1.0194940854282519</v>
      </c>
      <c r="CM59" s="2">
        <f t="shared" si="26"/>
        <v>77.550724301878702</v>
      </c>
      <c r="CN59" s="2">
        <f t="shared" si="26"/>
        <v>70.68696287352634</v>
      </c>
      <c r="CO59" s="2">
        <f t="shared" si="26"/>
        <v>70.552689103108378</v>
      </c>
      <c r="CP59" s="2">
        <f t="shared" si="26"/>
        <v>67.672894685806853</v>
      </c>
      <c r="CQ59" s="2">
        <f t="shared" si="26"/>
        <v>68.102384537029337</v>
      </c>
      <c r="CR59" s="2">
        <f t="shared" si="26"/>
        <v>67.620519030930481</v>
      </c>
      <c r="CS59" s="2">
        <f t="shared" si="26"/>
        <v>2.9763309054443692</v>
      </c>
      <c r="CT59" s="2">
        <f t="shared" si="26"/>
        <v>1.3094620936804959</v>
      </c>
      <c r="CU59" s="2">
        <f t="shared" si="26"/>
        <v>0.8213558499167799</v>
      </c>
      <c r="CV59" s="2">
        <f t="shared" si="26"/>
        <v>0.91530740547415168</v>
      </c>
      <c r="CW59" s="2">
        <f t="shared" si="26"/>
        <v>1.0811490755201227</v>
      </c>
    </row>
    <row r="60" spans="1:101" x14ac:dyDescent="0.3">
      <c r="A60" t="str">
        <f>B60&amp;"_"&amp;COUNTIF($B$6:B60,B60)</f>
        <v>오철승_13</v>
      </c>
      <c r="B60" s="1" t="s">
        <v>377</v>
      </c>
      <c r="C60" t="s">
        <v>46</v>
      </c>
      <c r="D60" t="s">
        <v>140</v>
      </c>
      <c r="E60">
        <f ca="1">IF(OFFSET($H$6,ROW($B55)-1,MATCH($C$2,$H$2:$CW$2,0)-1)=0,0,_xlfn.RANK.AVG(OFFSET($H$6,ROW($B55)-1,MATCH($C$2,$H$2:$CW$2,0)-1),OFFSET($H$6:$H$99,0,MATCH($C$2,$H$2:$CW$2,0)-1),1))</f>
        <v>67</v>
      </c>
      <c r="F60" t="s">
        <v>231</v>
      </c>
      <c r="G60" t="s">
        <v>322</v>
      </c>
      <c r="H60" s="2">
        <f t="shared" si="23"/>
        <v>55.038985227406641</v>
      </c>
      <c r="I60" s="2">
        <f t="shared" si="23"/>
        <v>57.81536127359346</v>
      </c>
      <c r="J60" s="2">
        <f t="shared" si="23"/>
        <v>59.104176368659964</v>
      </c>
      <c r="K60" s="2">
        <f t="shared" si="23"/>
        <v>58.898326719591317</v>
      </c>
      <c r="L60" s="2">
        <f t="shared" si="23"/>
        <v>42.676107694828119</v>
      </c>
      <c r="M60" s="2">
        <f t="shared" si="23"/>
        <v>41.773826120139695</v>
      </c>
      <c r="N60" s="2">
        <f t="shared" si="23"/>
        <v>40.01810197104394</v>
      </c>
      <c r="O60" s="2">
        <f t="shared" si="23"/>
        <v>17.678541776913459</v>
      </c>
      <c r="P60" s="2">
        <f t="shared" si="23"/>
        <v>13.085838024287707</v>
      </c>
      <c r="Q60" s="2">
        <f t="shared" si="23"/>
        <v>12.4138036888003</v>
      </c>
      <c r="R60" s="2">
        <f t="shared" si="23"/>
        <v>4.2244166325142611</v>
      </c>
      <c r="S60" s="2">
        <f t="shared" si="23"/>
        <v>2.7295174274552041</v>
      </c>
      <c r="T60" s="2">
        <f t="shared" si="23"/>
        <v>1.6186783551134538</v>
      </c>
      <c r="U60" s="2">
        <f t="shared" si="23"/>
        <v>1.930467138576766</v>
      </c>
      <c r="V60" s="2">
        <f t="shared" si="23"/>
        <v>52.191520599346696</v>
      </c>
      <c r="W60" s="2">
        <f t="shared" si="23"/>
        <v>51.867588262569377</v>
      </c>
      <c r="X60" s="2">
        <f t="shared" si="21"/>
        <v>51.442723460383696</v>
      </c>
      <c r="Y60" s="2">
        <f t="shared" si="21"/>
        <v>51.310905882747925</v>
      </c>
      <c r="Z60" s="2">
        <f t="shared" si="21"/>
        <v>8.2718612877157618</v>
      </c>
      <c r="AA60" s="2">
        <f t="shared" si="21"/>
        <v>4.6661684373989321</v>
      </c>
      <c r="AB60" s="2">
        <f t="shared" si="21"/>
        <v>3.1857005602675708</v>
      </c>
      <c r="AC60" s="2">
        <f t="shared" si="21"/>
        <v>2.9361076333126639</v>
      </c>
      <c r="AD60" s="2">
        <f t="shared" si="21"/>
        <v>3.6813507584680174</v>
      </c>
      <c r="AE60" s="2">
        <f t="shared" si="21"/>
        <v>2.6921311263506147</v>
      </c>
      <c r="AF60" s="2">
        <f t="shared" si="21"/>
        <v>1.8485656141240918</v>
      </c>
      <c r="AG60" s="2">
        <f t="shared" si="21"/>
        <v>2.5207373544819376</v>
      </c>
      <c r="AH60" s="2">
        <f t="shared" si="21"/>
        <v>2.490679211890285</v>
      </c>
      <c r="AI60" s="2">
        <f t="shared" si="21"/>
        <v>0.92122152529637558</v>
      </c>
      <c r="AJ60" s="2">
        <f t="shared" si="21"/>
        <v>77.723392957221691</v>
      </c>
      <c r="AK60" s="2">
        <f t="shared" si="21"/>
        <v>64.383665946350106</v>
      </c>
      <c r="AL60" s="2">
        <f t="shared" si="21"/>
        <v>57.653492997439351</v>
      </c>
      <c r="AM60" s="2">
        <f t="shared" si="27"/>
        <v>57.669106536666057</v>
      </c>
      <c r="AN60" s="2">
        <f t="shared" si="27"/>
        <v>57.396840924430101</v>
      </c>
      <c r="AO60" s="2">
        <f t="shared" si="27"/>
        <v>56.825713254387722</v>
      </c>
      <c r="AP60" s="2">
        <f t="shared" si="27"/>
        <v>4.8856636519102281</v>
      </c>
      <c r="AQ60" s="2">
        <f t="shared" si="27"/>
        <v>4.187199596538159</v>
      </c>
      <c r="AR60" s="2">
        <f t="shared" si="27"/>
        <v>4.3231818044035819</v>
      </c>
      <c r="AS60" s="2">
        <f t="shared" si="27"/>
        <v>3.3328950769612113</v>
      </c>
      <c r="AT60" s="2">
        <f t="shared" si="27"/>
        <v>2.5541273784120397</v>
      </c>
      <c r="AU60" s="2">
        <f t="shared" si="27"/>
        <v>2.0086571912211886</v>
      </c>
      <c r="AV60" s="2">
        <f t="shared" si="27"/>
        <v>0.71743081458466307</v>
      </c>
      <c r="AW60" s="2">
        <f t="shared" si="27"/>
        <v>0.21744784415611473</v>
      </c>
      <c r="AX60" s="2">
        <f t="shared" si="27"/>
        <v>73.90758991465087</v>
      </c>
      <c r="AY60" s="2">
        <f t="shared" si="27"/>
        <v>72.005003456237105</v>
      </c>
      <c r="AZ60" s="2">
        <f t="shared" si="27"/>
        <v>64.970773456206786</v>
      </c>
      <c r="BA60" s="2">
        <f t="shared" si="27"/>
        <v>59.070220463133445</v>
      </c>
      <c r="BB60" s="2">
        <f t="shared" si="27"/>
        <v>45.765800228860471</v>
      </c>
      <c r="BC60" s="2">
        <f t="shared" si="25"/>
        <v>45.693396064647516</v>
      </c>
      <c r="BD60" s="2">
        <f t="shared" si="25"/>
        <v>45.029848610182668</v>
      </c>
      <c r="BE60" s="2">
        <f t="shared" si="25"/>
        <v>49.802315299584727</v>
      </c>
      <c r="BF60" s="2">
        <f t="shared" si="25"/>
        <v>53.822937706505044</v>
      </c>
      <c r="BG60" s="2">
        <f t="shared" si="22"/>
        <v>3.4496911186417782</v>
      </c>
      <c r="BH60" s="2">
        <f t="shared" si="22"/>
        <v>2.9932305845996128</v>
      </c>
      <c r="BI60" s="2">
        <f t="shared" si="22"/>
        <v>2.7815450469084926</v>
      </c>
      <c r="BJ60" s="2">
        <f t="shared" si="22"/>
        <v>0</v>
      </c>
      <c r="BK60" s="2">
        <f t="shared" si="22"/>
        <v>58.522552348389311</v>
      </c>
      <c r="BL60" s="2">
        <f t="shared" si="22"/>
        <v>58.995197620877036</v>
      </c>
      <c r="BM60" s="2">
        <f t="shared" si="22"/>
        <v>64.668140694077792</v>
      </c>
      <c r="BN60" s="2">
        <f t="shared" si="22"/>
        <v>58.818586274262728</v>
      </c>
      <c r="BO60" s="2">
        <f t="shared" si="22"/>
        <v>58.510712628721372</v>
      </c>
      <c r="BP60" s="2">
        <f t="shared" si="22"/>
        <v>62.013292372556307</v>
      </c>
      <c r="BQ60" s="2">
        <f t="shared" si="22"/>
        <v>42.374861839404154</v>
      </c>
      <c r="BR60" s="2">
        <f t="shared" si="22"/>
        <v>34.04445811873083</v>
      </c>
      <c r="BS60" s="2">
        <f t="shared" si="20"/>
        <v>3.698506799000115</v>
      </c>
      <c r="BT60" s="2">
        <f t="shared" si="20"/>
        <v>3.0052698739436341</v>
      </c>
      <c r="BU60" s="2">
        <f t="shared" si="20"/>
        <v>2.2906403603939314</v>
      </c>
      <c r="BV60" s="2">
        <f t="shared" si="20"/>
        <v>1.978473055329274</v>
      </c>
      <c r="BW60" s="2">
        <f t="shared" si="20"/>
        <v>1.5949086390084979</v>
      </c>
      <c r="BX60" s="2">
        <f t="shared" si="20"/>
        <v>1.8044699951085186</v>
      </c>
      <c r="BY60" s="2">
        <f t="shared" si="20"/>
        <v>1.6595839742805543</v>
      </c>
      <c r="BZ60" s="2">
        <f t="shared" si="20"/>
        <v>13.379237907576218</v>
      </c>
      <c r="CA60" s="2">
        <f t="shared" si="20"/>
        <v>12.989030378781344</v>
      </c>
      <c r="CB60" s="2">
        <f t="shared" si="20"/>
        <v>13.631926769495035</v>
      </c>
      <c r="CC60" s="2">
        <f t="shared" si="20"/>
        <v>12.719768220676212</v>
      </c>
      <c r="CD60" s="2">
        <f t="shared" si="20"/>
        <v>13.408149664692781</v>
      </c>
      <c r="CE60" s="2">
        <f t="shared" si="20"/>
        <v>4.3750147059461018</v>
      </c>
      <c r="CF60" s="2">
        <f t="shared" si="20"/>
        <v>4.3750147059461018</v>
      </c>
      <c r="CG60" s="2">
        <f t="shared" si="20"/>
        <v>4.3750147059461018</v>
      </c>
      <c r="CH60" s="2">
        <f t="shared" si="26"/>
        <v>4.3750147059461018</v>
      </c>
      <c r="CI60" s="2">
        <f t="shared" si="26"/>
        <v>4.2842937458972026</v>
      </c>
      <c r="CJ60" s="2">
        <f t="shared" si="26"/>
        <v>1.0610953982331881</v>
      </c>
      <c r="CK60" s="2">
        <f t="shared" si="26"/>
        <v>1.4418890598112406</v>
      </c>
      <c r="CL60" s="2">
        <f t="shared" si="26"/>
        <v>2.1936916029396478</v>
      </c>
      <c r="CM60" s="2">
        <f t="shared" si="26"/>
        <v>79.282240203791972</v>
      </c>
      <c r="CN60" s="2">
        <f t="shared" si="26"/>
        <v>72.500156541580125</v>
      </c>
      <c r="CO60" s="2">
        <f t="shared" si="26"/>
        <v>72.382191103478519</v>
      </c>
      <c r="CP60" s="2">
        <f t="shared" si="26"/>
        <v>69.630288984167862</v>
      </c>
      <c r="CQ60" s="2">
        <f t="shared" si="26"/>
        <v>70.325415677294913</v>
      </c>
      <c r="CR60" s="2">
        <f t="shared" si="26"/>
        <v>69.859528488627561</v>
      </c>
      <c r="CS60" s="2">
        <f t="shared" si="26"/>
        <v>3.2781868405650938</v>
      </c>
      <c r="CT60" s="2">
        <f t="shared" si="26"/>
        <v>3.6100692943247514</v>
      </c>
      <c r="CU60" s="2">
        <f t="shared" si="26"/>
        <v>3.0851018868634976</v>
      </c>
      <c r="CV60" s="2">
        <f t="shared" si="26"/>
        <v>1.9116587361149555</v>
      </c>
      <c r="CW60" s="2">
        <f t="shared" si="26"/>
        <v>1.7692481608321442</v>
      </c>
    </row>
    <row r="61" spans="1:101" x14ac:dyDescent="0.3">
      <c r="A61" t="str">
        <f>B61&amp;"_"&amp;COUNTIF($B$6:B61,B61)</f>
        <v>이청용_1</v>
      </c>
      <c r="B61" s="1" t="s">
        <v>375</v>
      </c>
      <c r="C61" t="s">
        <v>66</v>
      </c>
      <c r="D61" t="s">
        <v>160</v>
      </c>
      <c r="E61">
        <f ca="1">IF(OFFSET($H$6,ROW($B56)-1,MATCH($C$2,$H$2:$CW$2,0)-1)=0,0,_xlfn.RANK.AVG(OFFSET($H$6,ROW($B56)-1,MATCH($C$2,$H$2:$CW$2,0)-1),OFFSET($H$6:$H$99,0,MATCH($C$2,$H$2:$CW$2,0)-1),1))</f>
        <v>8</v>
      </c>
      <c r="F61" t="s">
        <v>251</v>
      </c>
      <c r="G61" t="s">
        <v>342</v>
      </c>
      <c r="H61" s="2">
        <f t="shared" si="23"/>
        <v>9.0659300111508117</v>
      </c>
      <c r="I61" s="2">
        <f t="shared" si="23"/>
        <v>0.96287429539061709</v>
      </c>
      <c r="J61" s="2">
        <f t="shared" si="23"/>
        <v>2.1488582965738603</v>
      </c>
      <c r="K61" s="2">
        <f t="shared" si="23"/>
        <v>4.0452188498879398</v>
      </c>
      <c r="L61" s="2">
        <f t="shared" si="23"/>
        <v>21.195269795012468</v>
      </c>
      <c r="M61" s="2">
        <f t="shared" si="23"/>
        <v>21.647927356669726</v>
      </c>
      <c r="N61" s="2">
        <f t="shared" si="23"/>
        <v>18.514523010909954</v>
      </c>
      <c r="O61" s="2">
        <f t="shared" si="23"/>
        <v>58.646030445174354</v>
      </c>
      <c r="P61" s="2">
        <f t="shared" si="23"/>
        <v>58.840985082431018</v>
      </c>
      <c r="Q61" s="2">
        <f t="shared" si="23"/>
        <v>58.86732919091672</v>
      </c>
      <c r="R61" s="2">
        <f t="shared" si="23"/>
        <v>54.79650834760568</v>
      </c>
      <c r="S61" s="2">
        <f t="shared" si="23"/>
        <v>58.455604182914911</v>
      </c>
      <c r="T61" s="2">
        <f t="shared" si="23"/>
        <v>58.045218054909469</v>
      </c>
      <c r="U61" s="2">
        <f t="shared" si="23"/>
        <v>58.877618161354491</v>
      </c>
      <c r="V61" s="2">
        <f t="shared" si="23"/>
        <v>40.616660384545966</v>
      </c>
      <c r="W61" s="2">
        <f t="shared" ref="W61:AL99" si="28">IF(COS(RADIANS(90-$F61))*COS(RADIANS(90-W$3))+SIN(RADIANS(90-$F61))*SIN(RADIANS(90-W$3))*COS(RADIANS($G61-W$4))=1,0,6371*ACOS(COS(RADIANS(90-$F61))*COS(RADIANS(90-W$3))+SIN(RADIANS(90-$F61))*SIN(RADIANS(90-W$3))*COS(RADIANS($G61-W$4))))</f>
        <v>40.860375796119577</v>
      </c>
      <c r="X61" s="2">
        <f t="shared" si="28"/>
        <v>40.581033185631114</v>
      </c>
      <c r="Y61" s="2">
        <f t="shared" si="28"/>
        <v>39.805557543262992</v>
      </c>
      <c r="Z61" s="2">
        <f t="shared" si="28"/>
        <v>50.2507144297103</v>
      </c>
      <c r="AA61" s="2">
        <f t="shared" si="28"/>
        <v>56.422389482575767</v>
      </c>
      <c r="AB61" s="2">
        <f t="shared" si="28"/>
        <v>56.656646661691774</v>
      </c>
      <c r="AC61" s="2">
        <f t="shared" si="28"/>
        <v>56.872465175730156</v>
      </c>
      <c r="AD61" s="2">
        <f t="shared" si="28"/>
        <v>58.358129513106157</v>
      </c>
      <c r="AE61" s="2">
        <f t="shared" si="28"/>
        <v>57.871505743291934</v>
      </c>
      <c r="AF61" s="2">
        <f t="shared" si="28"/>
        <v>57.329837059920571</v>
      </c>
      <c r="AG61" s="2">
        <f t="shared" si="28"/>
        <v>58.65009790206647</v>
      </c>
      <c r="AH61" s="2">
        <f t="shared" si="28"/>
        <v>59.284763487208998</v>
      </c>
      <c r="AI61" s="2">
        <f t="shared" si="28"/>
        <v>59.436095415213771</v>
      </c>
      <c r="AJ61" s="2">
        <f t="shared" si="28"/>
        <v>45.510946799723072</v>
      </c>
      <c r="AK61" s="2">
        <f t="shared" si="28"/>
        <v>35.409632911589568</v>
      </c>
      <c r="AL61" s="2">
        <f t="shared" si="28"/>
        <v>29.549918899299641</v>
      </c>
      <c r="AM61" s="2">
        <f t="shared" si="27"/>
        <v>29.009945314599129</v>
      </c>
      <c r="AN61" s="2">
        <f t="shared" si="27"/>
        <v>29.084640074675868</v>
      </c>
      <c r="AO61" s="2">
        <f t="shared" si="27"/>
        <v>30.623218027670013</v>
      </c>
      <c r="AP61" s="2">
        <f t="shared" si="27"/>
        <v>53.737753385317625</v>
      </c>
      <c r="AQ61" s="2">
        <f t="shared" si="27"/>
        <v>55.754833206708582</v>
      </c>
      <c r="AR61" s="2">
        <f t="shared" si="27"/>
        <v>54.542992529746293</v>
      </c>
      <c r="AS61" s="2">
        <f t="shared" si="27"/>
        <v>58.104840538902238</v>
      </c>
      <c r="AT61" s="2">
        <f t="shared" si="27"/>
        <v>57.034226702905777</v>
      </c>
      <c r="AU61" s="2">
        <f t="shared" si="27"/>
        <v>58.230429397698586</v>
      </c>
      <c r="AV61" s="2">
        <f t="shared" si="27"/>
        <v>58.624350766273707</v>
      </c>
      <c r="AW61" s="2">
        <f t="shared" si="27"/>
        <v>58.632267282046698</v>
      </c>
      <c r="AX61" s="2">
        <f t="shared" si="27"/>
        <v>51.655121852566168</v>
      </c>
      <c r="AY61" s="2">
        <f t="shared" si="27"/>
        <v>46.612875488076448</v>
      </c>
      <c r="AZ61" s="2">
        <f t="shared" si="27"/>
        <v>47.05804524491672</v>
      </c>
      <c r="BA61" s="2">
        <f t="shared" si="27"/>
        <v>42.76762018032786</v>
      </c>
      <c r="BB61" s="2">
        <f t="shared" si="27"/>
        <v>54.960531105531473</v>
      </c>
      <c r="BC61" s="2">
        <f t="shared" si="25"/>
        <v>55.83070551863733</v>
      </c>
      <c r="BD61" s="2">
        <f t="shared" si="25"/>
        <v>55.556133936918364</v>
      </c>
      <c r="BE61" s="2">
        <f t="shared" si="25"/>
        <v>71.010249820118773</v>
      </c>
      <c r="BF61" s="2">
        <f t="shared" si="25"/>
        <v>79.966116490687469</v>
      </c>
      <c r="BG61" s="2">
        <f t="shared" si="22"/>
        <v>56.828574062584892</v>
      </c>
      <c r="BH61" s="2">
        <f t="shared" si="22"/>
        <v>58.47669174382191</v>
      </c>
      <c r="BI61" s="2">
        <f t="shared" si="22"/>
        <v>59.396228188786345</v>
      </c>
      <c r="BJ61" s="2">
        <f t="shared" si="22"/>
        <v>58.522552348389311</v>
      </c>
      <c r="BK61" s="2">
        <f t="shared" si="22"/>
        <v>0</v>
      </c>
      <c r="BL61" s="2">
        <f t="shared" si="22"/>
        <v>0.86448071968530216</v>
      </c>
      <c r="BM61" s="2">
        <f t="shared" si="22"/>
        <v>9.3421932554725782</v>
      </c>
      <c r="BN61" s="2">
        <f t="shared" si="22"/>
        <v>2.0094224714007147</v>
      </c>
      <c r="BO61" s="2">
        <f t="shared" si="22"/>
        <v>1.6699077132300271</v>
      </c>
      <c r="BP61" s="2">
        <f t="shared" si="22"/>
        <v>7.6155810901198357</v>
      </c>
      <c r="BQ61" s="2">
        <f t="shared" si="22"/>
        <v>21.29065891854701</v>
      </c>
      <c r="BR61" s="2">
        <f t="shared" si="22"/>
        <v>25.28285547301887</v>
      </c>
      <c r="BS61" s="2">
        <f t="shared" si="20"/>
        <v>58.161567277397616</v>
      </c>
      <c r="BT61" s="2">
        <f t="shared" si="20"/>
        <v>57.786608400099915</v>
      </c>
      <c r="BU61" s="2">
        <f t="shared" si="20"/>
        <v>57.967535992928262</v>
      </c>
      <c r="BV61" s="2">
        <f t="shared" si="20"/>
        <v>57.891195439633286</v>
      </c>
      <c r="BW61" s="2">
        <f t="shared" si="20"/>
        <v>57.778556739935169</v>
      </c>
      <c r="BX61" s="2">
        <f t="shared" si="20"/>
        <v>58.377347565664842</v>
      </c>
      <c r="BY61" s="2">
        <f t="shared" si="20"/>
        <v>58.342361835592257</v>
      </c>
      <c r="BZ61" s="2">
        <f t="shared" si="20"/>
        <v>57.635851084776007</v>
      </c>
      <c r="CA61" s="2">
        <f t="shared" si="20"/>
        <v>57.406458248690072</v>
      </c>
      <c r="CB61" s="2">
        <f t="shared" si="20"/>
        <v>58.452190846597539</v>
      </c>
      <c r="CC61" s="2">
        <f t="shared" si="20"/>
        <v>57.753973259540231</v>
      </c>
      <c r="CD61" s="2">
        <f t="shared" si="20"/>
        <v>58.86576054802368</v>
      </c>
      <c r="CE61" s="2">
        <f t="shared" si="20"/>
        <v>55.740780205595357</v>
      </c>
      <c r="CF61" s="2">
        <f t="shared" si="20"/>
        <v>55.740780205595357</v>
      </c>
      <c r="CG61" s="2">
        <f t="shared" si="20"/>
        <v>55.740780205595357</v>
      </c>
      <c r="CH61" s="2">
        <f t="shared" si="26"/>
        <v>55.740780205595357</v>
      </c>
      <c r="CI61" s="2">
        <f t="shared" si="26"/>
        <v>55.899989377981797</v>
      </c>
      <c r="CJ61" s="2">
        <f t="shared" si="26"/>
        <v>58.366663182945587</v>
      </c>
      <c r="CK61" s="2">
        <f t="shared" si="26"/>
        <v>58.932912869988975</v>
      </c>
      <c r="CL61" s="2">
        <f t="shared" si="26"/>
        <v>59.851317473259044</v>
      </c>
      <c r="CM61" s="2">
        <f t="shared" si="26"/>
        <v>67.548690080368374</v>
      </c>
      <c r="CN61" s="2">
        <f t="shared" si="26"/>
        <v>65.209145838267673</v>
      </c>
      <c r="CO61" s="2">
        <f t="shared" si="26"/>
        <v>65.559184290298944</v>
      </c>
      <c r="CP61" s="2">
        <f t="shared" si="26"/>
        <v>67.214893382571873</v>
      </c>
      <c r="CQ61" s="2">
        <f t="shared" si="26"/>
        <v>75.219205932412748</v>
      </c>
      <c r="CR61" s="2">
        <f t="shared" si="26"/>
        <v>75.394960356207861</v>
      </c>
      <c r="CS61" s="2">
        <f t="shared" si="26"/>
        <v>56.420476430574972</v>
      </c>
      <c r="CT61" s="2">
        <f t="shared" si="26"/>
        <v>58.54598614495125</v>
      </c>
      <c r="CU61" s="2">
        <f t="shared" si="26"/>
        <v>58.713826708511817</v>
      </c>
      <c r="CV61" s="2">
        <f t="shared" si="26"/>
        <v>59.328753433330647</v>
      </c>
      <c r="CW61" s="2">
        <f t="shared" si="26"/>
        <v>59.342260219542972</v>
      </c>
    </row>
    <row r="62" spans="1:101" x14ac:dyDescent="0.3">
      <c r="A62" t="str">
        <f>B62&amp;"_"&amp;COUNTIF($B$6:B62,B62)</f>
        <v>이청용_2</v>
      </c>
      <c r="B62" s="1" t="s">
        <v>375</v>
      </c>
      <c r="C62" t="s">
        <v>71</v>
      </c>
      <c r="D62" t="s">
        <v>165</v>
      </c>
      <c r="E62">
        <f ca="1">IF(OFFSET($H$6,ROW($B57)-1,MATCH($C$2,$H$2:$CW$2,0)-1)=0,0,_xlfn.RANK.AVG(OFFSET($H$6,ROW($B57)-1,MATCH($C$2,$H$2:$CW$2,0)-1),OFFSET($H$6:$H$99,0,MATCH($C$2,$H$2:$CW$2,0)-1),1))</f>
        <v>11</v>
      </c>
      <c r="F62" t="s">
        <v>256</v>
      </c>
      <c r="G62" t="s">
        <v>347</v>
      </c>
      <c r="H62" s="2">
        <f t="shared" ref="H62:W99" si="29">IF(COS(RADIANS(90-$F62))*COS(RADIANS(90-H$3))+SIN(RADIANS(90-$F62))*SIN(RADIANS(90-H$3))*COS(RADIANS($G62-H$4))=1,0,6371*ACOS(COS(RADIANS(90-$F62))*COS(RADIANS(90-H$3))+SIN(RADIANS(90-$F62))*SIN(RADIANS(90-H$3))*COS(RADIANS($G62-H$4))))</f>
        <v>9.9260442414853927</v>
      </c>
      <c r="I62" s="2">
        <f t="shared" si="29"/>
        <v>1.8121952536861772</v>
      </c>
      <c r="J62" s="2">
        <f t="shared" si="29"/>
        <v>1.3540301647354192</v>
      </c>
      <c r="K62" s="2">
        <f t="shared" si="29"/>
        <v>3.3195707531030787</v>
      </c>
      <c r="L62" s="2">
        <f t="shared" si="29"/>
        <v>21.993319684548361</v>
      </c>
      <c r="M62" s="2">
        <f t="shared" si="29"/>
        <v>22.433171235242494</v>
      </c>
      <c r="N62" s="2">
        <f t="shared" si="29"/>
        <v>19.015735991725364</v>
      </c>
      <c r="O62" s="2">
        <f t="shared" si="29"/>
        <v>59.31226007522362</v>
      </c>
      <c r="P62" s="2">
        <f t="shared" si="29"/>
        <v>59.461602376250326</v>
      </c>
      <c r="Q62" s="2">
        <f t="shared" si="29"/>
        <v>59.480969296183964</v>
      </c>
      <c r="R62" s="2">
        <f t="shared" si="29"/>
        <v>55.294486142917677</v>
      </c>
      <c r="S62" s="2">
        <f t="shared" si="29"/>
        <v>58.961363680317064</v>
      </c>
      <c r="T62" s="2">
        <f t="shared" si="29"/>
        <v>58.536861813578462</v>
      </c>
      <c r="U62" s="2">
        <f t="shared" si="29"/>
        <v>59.373292208421283</v>
      </c>
      <c r="V62" s="2">
        <f t="shared" si="29"/>
        <v>41.479856969641489</v>
      </c>
      <c r="W62" s="2">
        <f t="shared" si="29"/>
        <v>41.723977625965148</v>
      </c>
      <c r="X62" s="2">
        <f t="shared" si="28"/>
        <v>41.44495340183272</v>
      </c>
      <c r="Y62" s="2">
        <f t="shared" si="28"/>
        <v>40.669459037581568</v>
      </c>
      <c r="Z62" s="2">
        <f t="shared" si="28"/>
        <v>50.724350716622219</v>
      </c>
      <c r="AA62" s="2">
        <f t="shared" si="28"/>
        <v>56.946182957701552</v>
      </c>
      <c r="AB62" s="2">
        <f t="shared" si="28"/>
        <v>57.161273067286622</v>
      </c>
      <c r="AC62" s="2">
        <f t="shared" si="28"/>
        <v>57.375153969101618</v>
      </c>
      <c r="AD62" s="2">
        <f t="shared" si="28"/>
        <v>58.87519551803954</v>
      </c>
      <c r="AE62" s="2">
        <f t="shared" si="28"/>
        <v>58.376073108429082</v>
      </c>
      <c r="AF62" s="2">
        <f t="shared" si="28"/>
        <v>57.820007709679821</v>
      </c>
      <c r="AG62" s="2">
        <f t="shared" si="28"/>
        <v>59.153269003163011</v>
      </c>
      <c r="AH62" s="2">
        <f t="shared" si="28"/>
        <v>59.785987192690499</v>
      </c>
      <c r="AI62" s="2">
        <f t="shared" si="28"/>
        <v>59.910122521860217</v>
      </c>
      <c r="AJ62" s="2">
        <f t="shared" si="28"/>
        <v>46.18914202408002</v>
      </c>
      <c r="AK62" s="2">
        <f t="shared" si="28"/>
        <v>36.192480485042573</v>
      </c>
      <c r="AL62" s="2">
        <f t="shared" si="28"/>
        <v>30.380078436626217</v>
      </c>
      <c r="AM62" s="2">
        <f t="shared" si="27"/>
        <v>29.838974450342562</v>
      </c>
      <c r="AN62" s="2">
        <f t="shared" si="27"/>
        <v>29.916084166037642</v>
      </c>
      <c r="AO62" s="2">
        <f t="shared" si="27"/>
        <v>31.461439969584376</v>
      </c>
      <c r="AP62" s="2">
        <f t="shared" si="27"/>
        <v>54.223407088973588</v>
      </c>
      <c r="AQ62" s="2">
        <f t="shared" si="27"/>
        <v>56.266607028731343</v>
      </c>
      <c r="AR62" s="2">
        <f t="shared" si="27"/>
        <v>55.037287976793003</v>
      </c>
      <c r="AS62" s="2">
        <f t="shared" si="27"/>
        <v>58.617618036988439</v>
      </c>
      <c r="AT62" s="2">
        <f t="shared" si="27"/>
        <v>57.532574039546148</v>
      </c>
      <c r="AU62" s="2">
        <f t="shared" si="27"/>
        <v>58.727360635241553</v>
      </c>
      <c r="AV62" s="2">
        <f t="shared" si="27"/>
        <v>59.105694329223851</v>
      </c>
      <c r="AW62" s="2">
        <f t="shared" si="27"/>
        <v>59.107212396579385</v>
      </c>
      <c r="AX62" s="2">
        <f t="shared" si="27"/>
        <v>52.428181861867351</v>
      </c>
      <c r="AY62" s="2">
        <f t="shared" si="27"/>
        <v>47.374745917272037</v>
      </c>
      <c r="AZ62" s="2">
        <f t="shared" si="27"/>
        <v>47.881552582396203</v>
      </c>
      <c r="BA62" s="2">
        <f t="shared" si="27"/>
        <v>43.613120824041502</v>
      </c>
      <c r="BB62" s="2">
        <f t="shared" si="27"/>
        <v>55.812665272714099</v>
      </c>
      <c r="BC62" s="2">
        <f t="shared" si="25"/>
        <v>56.681787140614745</v>
      </c>
      <c r="BD62" s="2">
        <f t="shared" si="25"/>
        <v>56.405529397984935</v>
      </c>
      <c r="BE62" s="2">
        <f t="shared" si="25"/>
        <v>71.851845824690102</v>
      </c>
      <c r="BF62" s="2">
        <f t="shared" si="25"/>
        <v>80.801804312371303</v>
      </c>
      <c r="BG62" s="2">
        <f t="shared" si="22"/>
        <v>57.338254641300175</v>
      </c>
      <c r="BH62" s="2">
        <f t="shared" si="22"/>
        <v>58.985592177522996</v>
      </c>
      <c r="BI62" s="2">
        <f t="shared" si="22"/>
        <v>59.900620334870375</v>
      </c>
      <c r="BJ62" s="2">
        <f t="shared" si="22"/>
        <v>58.995197620877036</v>
      </c>
      <c r="BK62" s="2">
        <f t="shared" si="22"/>
        <v>0.86448071968530216</v>
      </c>
      <c r="BL62" s="2">
        <f t="shared" si="22"/>
        <v>0</v>
      </c>
      <c r="BM62" s="2">
        <f t="shared" si="22"/>
        <v>8.4813145114859161</v>
      </c>
      <c r="BN62" s="2">
        <f t="shared" si="22"/>
        <v>1.2821336285170808</v>
      </c>
      <c r="BO62" s="2">
        <f t="shared" si="22"/>
        <v>1.0689723416262507</v>
      </c>
      <c r="BP62" s="2">
        <f t="shared" si="22"/>
        <v>6.7625052474757741</v>
      </c>
      <c r="BQ62" s="2">
        <f t="shared" si="22"/>
        <v>22.083795380275127</v>
      </c>
      <c r="BR62" s="2">
        <f t="shared" si="22"/>
        <v>25.888374207916961</v>
      </c>
      <c r="BS62" s="2">
        <f t="shared" si="20"/>
        <v>58.678757875650724</v>
      </c>
      <c r="BT62" s="2">
        <f t="shared" si="20"/>
        <v>58.294823162282015</v>
      </c>
      <c r="BU62" s="2">
        <f t="shared" si="20"/>
        <v>58.467379973997772</v>
      </c>
      <c r="BV62" s="2">
        <f t="shared" si="20"/>
        <v>58.386862220539747</v>
      </c>
      <c r="BW62" s="2">
        <f t="shared" si="20"/>
        <v>58.26860696015089</v>
      </c>
      <c r="BX62" s="2">
        <f t="shared" si="20"/>
        <v>58.871961063802104</v>
      </c>
      <c r="BY62" s="2">
        <f t="shared" si="20"/>
        <v>58.835184190265018</v>
      </c>
      <c r="BZ62" s="2">
        <f t="shared" si="20"/>
        <v>58.260691969823412</v>
      </c>
      <c r="CA62" s="2">
        <f t="shared" si="20"/>
        <v>58.027353940648823</v>
      </c>
      <c r="CB62" s="2">
        <f t="shared" si="20"/>
        <v>59.078905980980451</v>
      </c>
      <c r="CC62" s="2">
        <f t="shared" si="20"/>
        <v>58.371906384139713</v>
      </c>
      <c r="CD62" s="2">
        <f t="shared" si="20"/>
        <v>59.489642288534434</v>
      </c>
      <c r="CE62" s="2">
        <f t="shared" si="20"/>
        <v>56.255406977908457</v>
      </c>
      <c r="CF62" s="2">
        <f t="shared" si="20"/>
        <v>56.255406977908457</v>
      </c>
      <c r="CG62" s="2">
        <f t="shared" si="20"/>
        <v>56.255406977908457</v>
      </c>
      <c r="CH62" s="2">
        <f t="shared" si="26"/>
        <v>56.255406977908457</v>
      </c>
      <c r="CI62" s="2">
        <f t="shared" si="26"/>
        <v>56.414679455367605</v>
      </c>
      <c r="CJ62" s="2">
        <f t="shared" si="26"/>
        <v>58.852189987003968</v>
      </c>
      <c r="CK62" s="2">
        <f t="shared" si="26"/>
        <v>59.422364291834469</v>
      </c>
      <c r="CL62" s="2">
        <f t="shared" si="26"/>
        <v>60.344921911439904</v>
      </c>
      <c r="CM62" s="2">
        <f t="shared" si="26"/>
        <v>68.359829119295199</v>
      </c>
      <c r="CN62" s="2">
        <f t="shared" si="26"/>
        <v>66.047192501689722</v>
      </c>
      <c r="CO62" s="2">
        <f t="shared" si="26"/>
        <v>66.398655952623457</v>
      </c>
      <c r="CP62" s="2">
        <f t="shared" si="26"/>
        <v>68.067347739184612</v>
      </c>
      <c r="CQ62" s="2">
        <f t="shared" si="26"/>
        <v>76.080736340777747</v>
      </c>
      <c r="CR62" s="2">
        <f t="shared" si="26"/>
        <v>76.257193202068095</v>
      </c>
      <c r="CS62" s="2">
        <f t="shared" si="26"/>
        <v>56.924376494206982</v>
      </c>
      <c r="CT62" s="2">
        <f t="shared" si="26"/>
        <v>59.062170960671935</v>
      </c>
      <c r="CU62" s="2">
        <f t="shared" si="26"/>
        <v>59.223662572093509</v>
      </c>
      <c r="CV62" s="2">
        <f t="shared" si="26"/>
        <v>59.82234076166165</v>
      </c>
      <c r="CW62" s="2">
        <f t="shared" si="26"/>
        <v>59.833857884180176</v>
      </c>
    </row>
    <row r="63" spans="1:101" x14ac:dyDescent="0.3">
      <c r="A63" t="str">
        <f>B63&amp;"_"&amp;COUNTIF($B$6:B63,B63)</f>
        <v>이청용_3</v>
      </c>
      <c r="B63" s="1" t="s">
        <v>375</v>
      </c>
      <c r="C63" t="s">
        <v>68</v>
      </c>
      <c r="D63" t="s">
        <v>162</v>
      </c>
      <c r="E63">
        <f ca="1">IF(OFFSET($H$6,ROW($B58)-1,MATCH($C$2,$H$2:$CW$2,0)-1)=0,0,_xlfn.RANK.AVG(OFFSET($H$6,ROW($B58)-1,MATCH($C$2,$H$2:$CW$2,0)-1),OFFSET($H$6:$H$99,0,MATCH($C$2,$H$2:$CW$2,0)-1),1))</f>
        <v>43</v>
      </c>
      <c r="F63" t="s">
        <v>253</v>
      </c>
      <c r="G63" t="s">
        <v>344</v>
      </c>
      <c r="H63" s="2">
        <f t="shared" si="29"/>
        <v>18.323183408424704</v>
      </c>
      <c r="I63" s="2">
        <f t="shared" si="29"/>
        <v>10.292301959186229</v>
      </c>
      <c r="J63" s="2">
        <f t="shared" si="29"/>
        <v>7.4133635623392928</v>
      </c>
      <c r="K63" s="2">
        <f t="shared" si="29"/>
        <v>6.4254326092974381</v>
      </c>
      <c r="L63" s="2">
        <f t="shared" si="29"/>
        <v>30.216007084834647</v>
      </c>
      <c r="M63" s="2">
        <f t="shared" si="29"/>
        <v>30.585600702017963</v>
      </c>
      <c r="N63" s="2">
        <f t="shared" si="29"/>
        <v>25.482259389352141</v>
      </c>
      <c r="O63" s="2">
        <f t="shared" si="29"/>
        <v>66.525624083655714</v>
      </c>
      <c r="P63" s="2">
        <f t="shared" si="29"/>
        <v>66.323253475475951</v>
      </c>
      <c r="Q63" s="2">
        <f t="shared" si="29"/>
        <v>66.288058707797489</v>
      </c>
      <c r="R63" s="2">
        <f t="shared" si="29"/>
        <v>61.197601664629744</v>
      </c>
      <c r="S63" s="2">
        <f t="shared" si="29"/>
        <v>64.906921219442154</v>
      </c>
      <c r="T63" s="2">
        <f t="shared" si="29"/>
        <v>64.369069950984539</v>
      </c>
      <c r="U63" s="2">
        <f t="shared" si="29"/>
        <v>65.233968050550459</v>
      </c>
      <c r="V63" s="2">
        <f t="shared" si="29"/>
        <v>49.882254931407019</v>
      </c>
      <c r="W63" s="2">
        <f t="shared" si="29"/>
        <v>50.135807239484556</v>
      </c>
      <c r="X63" s="2">
        <f t="shared" si="28"/>
        <v>49.865455524026594</v>
      </c>
      <c r="Y63" s="2">
        <f t="shared" si="28"/>
        <v>49.089618821266903</v>
      </c>
      <c r="Z63" s="2">
        <f t="shared" si="28"/>
        <v>56.460693652075413</v>
      </c>
      <c r="AA63" s="2">
        <f t="shared" si="28"/>
        <v>63.049314885505609</v>
      </c>
      <c r="AB63" s="2">
        <f t="shared" si="28"/>
        <v>63.107521940504718</v>
      </c>
      <c r="AC63" s="2">
        <f t="shared" si="28"/>
        <v>63.304379270564269</v>
      </c>
      <c r="AD63" s="2">
        <f t="shared" si="28"/>
        <v>64.913466453615257</v>
      </c>
      <c r="AE63" s="2">
        <f t="shared" si="28"/>
        <v>64.315057549680972</v>
      </c>
      <c r="AF63" s="2">
        <f t="shared" si="28"/>
        <v>63.644219807872062</v>
      </c>
      <c r="AG63" s="2">
        <f t="shared" si="28"/>
        <v>65.076616494379763</v>
      </c>
      <c r="AH63" s="2">
        <f t="shared" si="28"/>
        <v>65.690001241708387</v>
      </c>
      <c r="AI63" s="2">
        <f t="shared" si="28"/>
        <v>65.589249227161744</v>
      </c>
      <c r="AJ63" s="2">
        <f t="shared" si="28"/>
        <v>52.667392552700043</v>
      </c>
      <c r="AK63" s="2">
        <f t="shared" si="28"/>
        <v>43.725089094345684</v>
      </c>
      <c r="AL63" s="2">
        <f t="shared" si="28"/>
        <v>38.398895759727679</v>
      </c>
      <c r="AM63" s="2">
        <f t="shared" si="27"/>
        <v>37.848486796510343</v>
      </c>
      <c r="AN63" s="2">
        <f t="shared" si="27"/>
        <v>37.949470895027304</v>
      </c>
      <c r="AO63" s="2">
        <f t="shared" si="27"/>
        <v>39.559438255899614</v>
      </c>
      <c r="AP63" s="2">
        <f t="shared" si="27"/>
        <v>60.03285565112688</v>
      </c>
      <c r="AQ63" s="2">
        <f t="shared" si="27"/>
        <v>62.276117921525319</v>
      </c>
      <c r="AR63" s="2">
        <f t="shared" si="27"/>
        <v>60.911999103906382</v>
      </c>
      <c r="AS63" s="2">
        <f t="shared" si="27"/>
        <v>64.622308159788446</v>
      </c>
      <c r="AT63" s="2">
        <f t="shared" si="27"/>
        <v>63.425429750777823</v>
      </c>
      <c r="AU63" s="2">
        <f t="shared" si="27"/>
        <v>64.601898261876229</v>
      </c>
      <c r="AV63" s="2">
        <f t="shared" si="27"/>
        <v>64.849880126268673</v>
      </c>
      <c r="AW63" s="2">
        <f t="shared" si="27"/>
        <v>64.798530977629724</v>
      </c>
      <c r="AX63" s="2">
        <f t="shared" si="27"/>
        <v>59.798976082976189</v>
      </c>
      <c r="AY63" s="2">
        <f t="shared" si="27"/>
        <v>54.652022942808294</v>
      </c>
      <c r="AZ63" s="2">
        <f t="shared" si="27"/>
        <v>55.784924954576681</v>
      </c>
      <c r="BA63" s="2">
        <f t="shared" si="27"/>
        <v>51.76844331559893</v>
      </c>
      <c r="BB63" s="2">
        <f t="shared" si="27"/>
        <v>64.274876034339528</v>
      </c>
      <c r="BC63" s="2">
        <f t="shared" si="25"/>
        <v>65.140031135283792</v>
      </c>
      <c r="BD63" s="2">
        <f t="shared" si="25"/>
        <v>64.857127195648587</v>
      </c>
      <c r="BE63" s="2">
        <f t="shared" si="25"/>
        <v>80.26575995480097</v>
      </c>
      <c r="BF63" s="2">
        <f t="shared" si="25"/>
        <v>89.18306850108641</v>
      </c>
      <c r="BG63" s="2">
        <f t="shared" si="22"/>
        <v>63.324684397000766</v>
      </c>
      <c r="BH63" s="2">
        <f t="shared" si="22"/>
        <v>64.956691009652104</v>
      </c>
      <c r="BI63" s="2">
        <f t="shared" si="22"/>
        <v>65.830009513890474</v>
      </c>
      <c r="BJ63" s="2">
        <f t="shared" si="22"/>
        <v>64.668140694077792</v>
      </c>
      <c r="BK63" s="2">
        <f t="shared" si="22"/>
        <v>9.3421932554725782</v>
      </c>
      <c r="BL63" s="2">
        <f t="shared" si="22"/>
        <v>8.4813145114859161</v>
      </c>
      <c r="BM63" s="2">
        <f t="shared" si="22"/>
        <v>0</v>
      </c>
      <c r="BN63" s="2">
        <f t="shared" si="22"/>
        <v>7.6739735657656647</v>
      </c>
      <c r="BO63" s="2">
        <f t="shared" si="22"/>
        <v>8.1127480782008021</v>
      </c>
      <c r="BP63" s="2">
        <f t="shared" si="22"/>
        <v>2.6579455304733042</v>
      </c>
      <c r="BQ63" s="2">
        <f t="shared" si="22"/>
        <v>30.28020919819993</v>
      </c>
      <c r="BR63" s="2">
        <f t="shared" si="22"/>
        <v>32.8888369555821</v>
      </c>
      <c r="BS63" s="2">
        <f t="shared" si="20"/>
        <v>64.719069301728609</v>
      </c>
      <c r="BT63" s="2">
        <f t="shared" si="20"/>
        <v>64.264036683941583</v>
      </c>
      <c r="BU63" s="2">
        <f t="shared" si="20"/>
        <v>64.367223626822579</v>
      </c>
      <c r="BV63" s="2">
        <f t="shared" si="20"/>
        <v>64.252928317713938</v>
      </c>
      <c r="BW63" s="2">
        <f t="shared" si="20"/>
        <v>64.089249449511385</v>
      </c>
      <c r="BX63" s="2">
        <f t="shared" si="20"/>
        <v>64.726681086405421</v>
      </c>
      <c r="BY63" s="2">
        <f t="shared" si="20"/>
        <v>64.67539998870123</v>
      </c>
      <c r="BZ63" s="2">
        <f t="shared" si="20"/>
        <v>65.15950288918232</v>
      </c>
      <c r="CA63" s="2">
        <f t="shared" si="20"/>
        <v>64.896379185937349</v>
      </c>
      <c r="CB63" s="2">
        <f t="shared" si="20"/>
        <v>65.98935575113714</v>
      </c>
      <c r="CC63" s="2">
        <f t="shared" si="20"/>
        <v>65.216600653883788</v>
      </c>
      <c r="CD63" s="2">
        <f t="shared" si="20"/>
        <v>66.376624750612649</v>
      </c>
      <c r="CE63" s="2">
        <f t="shared" si="20"/>
        <v>62.288128425142467</v>
      </c>
      <c r="CF63" s="2">
        <f t="shared" si="20"/>
        <v>62.288128425142467</v>
      </c>
      <c r="CG63" s="2">
        <f t="shared" si="20"/>
        <v>62.288128425142467</v>
      </c>
      <c r="CH63" s="2">
        <f t="shared" si="26"/>
        <v>62.288128425142467</v>
      </c>
      <c r="CI63" s="2">
        <f t="shared" si="26"/>
        <v>62.447009610576153</v>
      </c>
      <c r="CJ63" s="2">
        <f t="shared" si="26"/>
        <v>64.632303335082014</v>
      </c>
      <c r="CK63" s="2">
        <f t="shared" si="26"/>
        <v>65.231601505015547</v>
      </c>
      <c r="CL63" s="2">
        <f t="shared" si="26"/>
        <v>66.183354212001291</v>
      </c>
      <c r="CM63" s="2">
        <f t="shared" si="26"/>
        <v>76.096901827877815</v>
      </c>
      <c r="CN63" s="2">
        <f t="shared" si="26"/>
        <v>74.091492584752686</v>
      </c>
      <c r="CO63" s="2">
        <f t="shared" si="26"/>
        <v>74.45968462094207</v>
      </c>
      <c r="CP63" s="2">
        <f t="shared" si="26"/>
        <v>76.291268121060341</v>
      </c>
      <c r="CQ63" s="2">
        <f t="shared" si="26"/>
        <v>84.441365039848833</v>
      </c>
      <c r="CR63" s="2">
        <f t="shared" si="26"/>
        <v>84.631526245580403</v>
      </c>
      <c r="CS63" s="2">
        <f t="shared" si="26"/>
        <v>62.866057913145482</v>
      </c>
      <c r="CT63" s="2">
        <f t="shared" si="26"/>
        <v>65.092292479633869</v>
      </c>
      <c r="CU63" s="2">
        <f t="shared" si="26"/>
        <v>65.201144091557737</v>
      </c>
      <c r="CV63" s="2">
        <f t="shared" si="26"/>
        <v>65.663430437909852</v>
      </c>
      <c r="CW63" s="2">
        <f t="shared" ref="BU63:CW99" si="30">IF(COS(RADIANS(90-$F63))*COS(RADIANS(90-CW$3))+SIN(RADIANS(90-$F63))*SIN(RADIANS(90-CW$3))*COS(RADIANS($G63-CW$4))=1,0,6371*ACOS(COS(RADIANS(90-$F63))*COS(RADIANS(90-CW$3))+SIN(RADIANS(90-$F63))*SIN(RADIANS(90-CW$3))*COS(RADIANS($G63-CW$4))))</f>
        <v>65.658511889027736</v>
      </c>
    </row>
    <row r="64" spans="1:101" x14ac:dyDescent="0.3">
      <c r="A64" t="str">
        <f>B64&amp;"_"&amp;COUNTIF($B$6:B64,B64)</f>
        <v>이청용_4</v>
      </c>
      <c r="B64" s="1" t="s">
        <v>375</v>
      </c>
      <c r="C64" t="s">
        <v>67</v>
      </c>
      <c r="D64" t="s">
        <v>161</v>
      </c>
      <c r="E64">
        <f ca="1">IF(OFFSET($H$6,ROW($B59)-1,MATCH($C$2,$H$2:$CW$2,0)-1)=0,0,_xlfn.RANK.AVG(OFFSET($H$6,ROW($B59)-1,MATCH($C$2,$H$2:$CW$2,0)-1),OFFSET($H$6:$H$99,0,MATCH($C$2,$H$2:$CW$2,0)-1),1))</f>
        <v>12</v>
      </c>
      <c r="F64" t="s">
        <v>252</v>
      </c>
      <c r="G64" t="s">
        <v>343</v>
      </c>
      <c r="H64" s="2">
        <f t="shared" si="29"/>
        <v>10.982900123853824</v>
      </c>
      <c r="I64" s="2">
        <f t="shared" si="29"/>
        <v>2.8152534217082339</v>
      </c>
      <c r="J64" s="2">
        <f t="shared" si="29"/>
        <v>0.29566801065524229</v>
      </c>
      <c r="K64" s="2">
        <f t="shared" si="29"/>
        <v>2.0461828127388997</v>
      </c>
      <c r="L64" s="2">
        <f t="shared" si="29"/>
        <v>22.580833385939581</v>
      </c>
      <c r="M64" s="2">
        <f t="shared" si="29"/>
        <v>22.978783460206358</v>
      </c>
      <c r="N64" s="2">
        <f t="shared" si="29"/>
        <v>18.935306947752746</v>
      </c>
      <c r="O64" s="2">
        <f t="shared" si="29"/>
        <v>59.518600009185924</v>
      </c>
      <c r="P64" s="2">
        <f t="shared" si="29"/>
        <v>59.567942066476711</v>
      </c>
      <c r="Q64" s="2">
        <f t="shared" si="29"/>
        <v>59.572658649833734</v>
      </c>
      <c r="R64" s="2">
        <f t="shared" si="29"/>
        <v>55.164259389819954</v>
      </c>
      <c r="S64" s="2">
        <f t="shared" si="29"/>
        <v>58.843771903706482</v>
      </c>
      <c r="T64" s="2">
        <f t="shared" si="29"/>
        <v>58.394009093022056</v>
      </c>
      <c r="U64" s="2">
        <f t="shared" si="29"/>
        <v>59.237350246547862</v>
      </c>
      <c r="V64" s="2">
        <f t="shared" si="29"/>
        <v>42.484751957349744</v>
      </c>
      <c r="W64" s="2">
        <f t="shared" si="29"/>
        <v>42.72145652558364</v>
      </c>
      <c r="X64" s="2">
        <f t="shared" si="28"/>
        <v>42.435286811857686</v>
      </c>
      <c r="Y64" s="2">
        <f t="shared" si="28"/>
        <v>41.660410104329294</v>
      </c>
      <c r="Z64" s="2">
        <f t="shared" si="28"/>
        <v>50.552989121245837</v>
      </c>
      <c r="AA64" s="2">
        <f t="shared" si="28"/>
        <v>56.862421157256406</v>
      </c>
      <c r="AB64" s="2">
        <f t="shared" si="28"/>
        <v>57.042302778985054</v>
      </c>
      <c r="AC64" s="2">
        <f t="shared" si="28"/>
        <v>57.252592916830181</v>
      </c>
      <c r="AD64" s="2">
        <f t="shared" si="28"/>
        <v>58.77828931602393</v>
      </c>
      <c r="AE64" s="2">
        <f t="shared" si="28"/>
        <v>58.256534553263641</v>
      </c>
      <c r="AF64" s="2">
        <f t="shared" si="28"/>
        <v>57.674794351425398</v>
      </c>
      <c r="AG64" s="2">
        <f t="shared" si="28"/>
        <v>59.03091655609245</v>
      </c>
      <c r="AH64" s="2">
        <f t="shared" si="28"/>
        <v>59.659887735808852</v>
      </c>
      <c r="AI64" s="2">
        <f t="shared" si="28"/>
        <v>59.73560213228145</v>
      </c>
      <c r="AJ64" s="2">
        <f t="shared" si="28"/>
        <v>47.468176102387474</v>
      </c>
      <c r="AK64" s="2">
        <f t="shared" si="28"/>
        <v>37.41905218483884</v>
      </c>
      <c r="AL64" s="2">
        <f t="shared" si="28"/>
        <v>31.536889629602697</v>
      </c>
      <c r="AM64" s="2">
        <f t="shared" si="27"/>
        <v>30.998308639632125</v>
      </c>
      <c r="AN64" s="2">
        <f t="shared" si="27"/>
        <v>31.070045835194875</v>
      </c>
      <c r="AO64" s="2">
        <f t="shared" si="27"/>
        <v>32.598381849461454</v>
      </c>
      <c r="AP64" s="2">
        <f t="shared" si="27"/>
        <v>54.071614916030164</v>
      </c>
      <c r="AQ64" s="2">
        <f t="shared" si="27"/>
        <v>56.160996330499025</v>
      </c>
      <c r="AR64" s="2">
        <f t="shared" si="27"/>
        <v>54.900557852671199</v>
      </c>
      <c r="AS64" s="2">
        <f t="shared" si="27"/>
        <v>58.512940604533632</v>
      </c>
      <c r="AT64" s="2">
        <f t="shared" si="27"/>
        <v>57.402119834826131</v>
      </c>
      <c r="AU64" s="2">
        <f t="shared" si="27"/>
        <v>58.593911243367955</v>
      </c>
      <c r="AV64" s="2">
        <f t="shared" si="27"/>
        <v>58.944335618821235</v>
      </c>
      <c r="AW64" s="2">
        <f t="shared" si="27"/>
        <v>58.934589773675903</v>
      </c>
      <c r="AX64" s="2">
        <f t="shared" si="27"/>
        <v>53.663870926070913</v>
      </c>
      <c r="AY64" s="2">
        <f t="shared" si="27"/>
        <v>48.619368601842289</v>
      </c>
      <c r="AZ64" s="2">
        <f t="shared" si="27"/>
        <v>49.05132957544555</v>
      </c>
      <c r="BA64" s="2">
        <f t="shared" si="27"/>
        <v>44.726752975613458</v>
      </c>
      <c r="BB64" s="2">
        <f t="shared" ref="BB64:BQ99" si="31">IF(COS(RADIANS(90-$F64))*COS(RADIANS(90-BB$3))+SIN(RADIANS(90-$F64))*SIN(RADIANS(90-BB$3))*COS(RADIANS($G64-BB$4))=1,0,6371*ACOS(COS(RADIANS(90-$F64))*COS(RADIANS(90-BB$3))+SIN(RADIANS(90-$F64))*SIN(RADIANS(90-BB$3))*COS(RADIANS($G64-BB$4))))</f>
        <v>56.617102866169439</v>
      </c>
      <c r="BC64" s="2">
        <f t="shared" si="31"/>
        <v>57.479080398850471</v>
      </c>
      <c r="BD64" s="2">
        <f t="shared" si="31"/>
        <v>57.192146186364425</v>
      </c>
      <c r="BE64" s="2">
        <f t="shared" si="31"/>
        <v>72.591861798025832</v>
      </c>
      <c r="BF64" s="2">
        <f t="shared" si="31"/>
        <v>81.511267880994922</v>
      </c>
      <c r="BG64" s="2">
        <f t="shared" si="31"/>
        <v>57.228403097646471</v>
      </c>
      <c r="BH64" s="2">
        <f t="shared" si="31"/>
        <v>58.873702459647937</v>
      </c>
      <c r="BI64" s="2">
        <f t="shared" si="31"/>
        <v>59.780211888991154</v>
      </c>
      <c r="BJ64" s="2">
        <f t="shared" si="31"/>
        <v>58.818586274262728</v>
      </c>
      <c r="BK64" s="2">
        <f t="shared" si="31"/>
        <v>2.0094224714007147</v>
      </c>
      <c r="BL64" s="2">
        <f t="shared" si="31"/>
        <v>1.2821336285170808</v>
      </c>
      <c r="BM64" s="2">
        <f t="shared" si="31"/>
        <v>7.6739735657656647</v>
      </c>
      <c r="BN64" s="2">
        <f t="shared" si="31"/>
        <v>0</v>
      </c>
      <c r="BO64" s="2">
        <f t="shared" si="31"/>
        <v>0.43921688132609282</v>
      </c>
      <c r="BP64" s="2">
        <f t="shared" si="31"/>
        <v>5.7176586677860808</v>
      </c>
      <c r="BQ64" s="2">
        <f t="shared" si="31"/>
        <v>22.655051541205307</v>
      </c>
      <c r="BR64" s="2">
        <f t="shared" si="22"/>
        <v>25.989682466209992</v>
      </c>
      <c r="BS64" s="2">
        <f t="shared" si="20"/>
        <v>58.582152636087002</v>
      </c>
      <c r="BT64" s="2">
        <f t="shared" si="20"/>
        <v>58.181939346952397</v>
      </c>
      <c r="BU64" s="2">
        <f t="shared" si="30"/>
        <v>58.33926929444516</v>
      </c>
      <c r="BV64" s="2">
        <f t="shared" si="30"/>
        <v>58.251268184254869</v>
      </c>
      <c r="BW64" s="2">
        <f t="shared" si="30"/>
        <v>58.123009791432438</v>
      </c>
      <c r="BX64" s="2">
        <f t="shared" si="30"/>
        <v>58.734299025155835</v>
      </c>
      <c r="BY64" s="2">
        <f t="shared" si="30"/>
        <v>58.694328433456263</v>
      </c>
      <c r="BZ64" s="2">
        <f t="shared" si="30"/>
        <v>58.37638800737956</v>
      </c>
      <c r="CA64" s="2">
        <f t="shared" si="30"/>
        <v>58.134780289927839</v>
      </c>
      <c r="CB64" s="2">
        <f t="shared" si="30"/>
        <v>59.198304197798649</v>
      </c>
      <c r="CC64" s="2">
        <f t="shared" si="30"/>
        <v>58.472971857483167</v>
      </c>
      <c r="CD64" s="2">
        <f t="shared" si="30"/>
        <v>59.602878236079839</v>
      </c>
      <c r="CE64" s="2">
        <f t="shared" si="30"/>
        <v>56.155022423416064</v>
      </c>
      <c r="CF64" s="2">
        <f t="shared" si="30"/>
        <v>56.155022423416064</v>
      </c>
      <c r="CG64" s="2">
        <f t="shared" si="30"/>
        <v>56.155022423416064</v>
      </c>
      <c r="CH64" s="2">
        <f t="shared" si="30"/>
        <v>56.155022423416064</v>
      </c>
      <c r="CI64" s="2">
        <f t="shared" si="30"/>
        <v>56.314347489831945</v>
      </c>
      <c r="CJ64" s="2">
        <f t="shared" si="30"/>
        <v>58.698330073364843</v>
      </c>
      <c r="CK64" s="2">
        <f t="shared" si="30"/>
        <v>59.275276623628358</v>
      </c>
      <c r="CL64" s="2">
        <f t="shared" si="30"/>
        <v>60.204926233090255</v>
      </c>
      <c r="CM64" s="2">
        <f t="shared" si="30"/>
        <v>69.550890513008511</v>
      </c>
      <c r="CN64" s="2">
        <f t="shared" si="30"/>
        <v>67.182798693943056</v>
      </c>
      <c r="CO64" s="2">
        <f t="shared" si="30"/>
        <v>67.530234653269858</v>
      </c>
      <c r="CP64" s="2">
        <f t="shared" si="30"/>
        <v>69.151848822128059</v>
      </c>
      <c r="CQ64" s="2">
        <f t="shared" si="30"/>
        <v>77.104254184846013</v>
      </c>
      <c r="CR64" s="2">
        <f t="shared" si="30"/>
        <v>77.27263113026882</v>
      </c>
      <c r="CS64" s="2">
        <f t="shared" si="30"/>
        <v>56.804182501165258</v>
      </c>
      <c r="CT64" s="2">
        <f t="shared" si="30"/>
        <v>58.963577393996175</v>
      </c>
      <c r="CU64" s="2">
        <f t="shared" si="30"/>
        <v>59.113391368989852</v>
      </c>
      <c r="CV64" s="2">
        <f t="shared" si="30"/>
        <v>59.682498109620809</v>
      </c>
      <c r="CW64" s="2">
        <f t="shared" si="30"/>
        <v>59.690452854234749</v>
      </c>
    </row>
    <row r="65" spans="1:101" x14ac:dyDescent="0.3">
      <c r="A65" t="str">
        <f>B65&amp;"_"&amp;COUNTIF($B$6:B65,B65)</f>
        <v>이청용_5</v>
      </c>
      <c r="B65" s="1" t="s">
        <v>375</v>
      </c>
      <c r="C65" t="s">
        <v>72</v>
      </c>
      <c r="D65" t="s">
        <v>166</v>
      </c>
      <c r="E65">
        <f ca="1">IF(OFFSET($H$6,ROW($B60)-1,MATCH($C$2,$H$2:$CW$2,0)-1)=0,0,_xlfn.RANK.AVG(OFFSET($H$6,ROW($B60)-1,MATCH($C$2,$H$2:$CW$2,0)-1),OFFSET($H$6:$H$99,0,MATCH($C$2,$H$2:$CW$2,0)-1),1))</f>
        <v>9</v>
      </c>
      <c r="F65" t="s">
        <v>257</v>
      </c>
      <c r="G65" t="s">
        <v>348</v>
      </c>
      <c r="H65" s="2">
        <f t="shared" si="29"/>
        <v>10.569667702277485</v>
      </c>
      <c r="I65" s="2">
        <f t="shared" si="29"/>
        <v>2.4153038378258191</v>
      </c>
      <c r="J65" s="2">
        <f t="shared" si="29"/>
        <v>0.71032980446602467</v>
      </c>
      <c r="K65" s="2">
        <f t="shared" si="29"/>
        <v>2.3843945796422163</v>
      </c>
      <c r="L65" s="2">
        <f t="shared" si="29"/>
        <v>22.147522520086198</v>
      </c>
      <c r="M65" s="2">
        <f t="shared" si="29"/>
        <v>22.548403228382067</v>
      </c>
      <c r="N65" s="2">
        <f t="shared" si="29"/>
        <v>18.599519219527512</v>
      </c>
      <c r="O65" s="2">
        <f t="shared" si="29"/>
        <v>59.131781960553816</v>
      </c>
      <c r="P65" s="2">
        <f t="shared" si="29"/>
        <v>59.19869231943369</v>
      </c>
      <c r="Q65" s="2">
        <f t="shared" si="29"/>
        <v>59.206165506754154</v>
      </c>
      <c r="R65" s="2">
        <f t="shared" si="29"/>
        <v>54.844967423372331</v>
      </c>
      <c r="S65" s="2">
        <f t="shared" si="29"/>
        <v>58.521662933794211</v>
      </c>
      <c r="T65" s="2">
        <f t="shared" si="29"/>
        <v>58.077880655748942</v>
      </c>
      <c r="U65" s="2">
        <f t="shared" si="29"/>
        <v>58.91960253888282</v>
      </c>
      <c r="V65" s="2">
        <f t="shared" si="29"/>
        <v>42.058910256273244</v>
      </c>
      <c r="W65" s="2">
        <f t="shared" si="29"/>
        <v>42.294637383489956</v>
      </c>
      <c r="X65" s="2">
        <f t="shared" si="28"/>
        <v>42.007583339540247</v>
      </c>
      <c r="Y65" s="2">
        <f t="shared" si="28"/>
        <v>41.232802473506695</v>
      </c>
      <c r="Z65" s="2">
        <f t="shared" si="28"/>
        <v>50.243402669988058</v>
      </c>
      <c r="AA65" s="2">
        <f t="shared" si="28"/>
        <v>56.532409348432623</v>
      </c>
      <c r="AB65" s="2">
        <f t="shared" si="28"/>
        <v>56.720439163698849</v>
      </c>
      <c r="AC65" s="2">
        <f t="shared" si="28"/>
        <v>56.931584056001995</v>
      </c>
      <c r="AD65" s="2">
        <f t="shared" si="28"/>
        <v>58.451367886351974</v>
      </c>
      <c r="AE65" s="2">
        <f t="shared" si="28"/>
        <v>57.934857970271132</v>
      </c>
      <c r="AF65" s="2">
        <f t="shared" si="28"/>
        <v>57.359202109865485</v>
      </c>
      <c r="AG65" s="2">
        <f t="shared" si="28"/>
        <v>58.709935571309984</v>
      </c>
      <c r="AH65" s="2">
        <f t="shared" si="28"/>
        <v>59.339818040494798</v>
      </c>
      <c r="AI65" s="2">
        <f t="shared" si="28"/>
        <v>59.427250106870666</v>
      </c>
      <c r="AJ65" s="2">
        <f t="shared" si="28"/>
        <v>47.175559159622345</v>
      </c>
      <c r="AK65" s="2">
        <f t="shared" si="28"/>
        <v>37.061527934893945</v>
      </c>
      <c r="AL65" s="2">
        <f t="shared" si="28"/>
        <v>31.145898936500142</v>
      </c>
      <c r="AM65" s="2">
        <f t="shared" ref="AM65:BB99" si="32">IF(COS(RADIANS(90-$F65))*COS(RADIANS(90-AM$3))+SIN(RADIANS(90-$F65))*SIN(RADIANS(90-AM$3))*COS(RADIANS($G65-AM$4))=1,0,6371*ACOS(COS(RADIANS(90-$F65))*COS(RADIANS(90-AM$3))+SIN(RADIANS(90-$F65))*SIN(RADIANS(90-AM$3))*COS(RADIANS($G65-AM$4))))</f>
        <v>30.608270753009968</v>
      </c>
      <c r="AN65" s="2">
        <f t="shared" si="32"/>
        <v>30.678083481820202</v>
      </c>
      <c r="AO65" s="2">
        <f t="shared" si="32"/>
        <v>32.200688751252272</v>
      </c>
      <c r="AP65" s="2">
        <f t="shared" si="32"/>
        <v>53.757440015547786</v>
      </c>
      <c r="AQ65" s="2">
        <f t="shared" si="32"/>
        <v>55.835972335749432</v>
      </c>
      <c r="AR65" s="2">
        <f t="shared" si="32"/>
        <v>54.582801836428423</v>
      </c>
      <c r="AS65" s="2">
        <f t="shared" si="32"/>
        <v>58.18780400334564</v>
      </c>
      <c r="AT65" s="2">
        <f t="shared" si="32"/>
        <v>57.082985753984218</v>
      </c>
      <c r="AU65" s="2">
        <f t="shared" si="32"/>
        <v>58.275541769679158</v>
      </c>
      <c r="AV65" s="2">
        <f t="shared" si="32"/>
        <v>58.63271493959239</v>
      </c>
      <c r="AW65" s="2">
        <f t="shared" si="32"/>
        <v>58.625734874210195</v>
      </c>
      <c r="AX65" s="2">
        <f t="shared" si="32"/>
        <v>53.312230613920327</v>
      </c>
      <c r="AY65" s="2">
        <f t="shared" si="32"/>
        <v>48.275187756524396</v>
      </c>
      <c r="AZ65" s="2">
        <f t="shared" si="32"/>
        <v>48.66432194029403</v>
      </c>
      <c r="BA65" s="2">
        <f t="shared" si="32"/>
        <v>44.321762322589919</v>
      </c>
      <c r="BB65" s="2">
        <f t="shared" si="32"/>
        <v>56.178004045099257</v>
      </c>
      <c r="BC65" s="2">
        <f t="shared" si="31"/>
        <v>57.039919297267915</v>
      </c>
      <c r="BD65" s="2">
        <f t="shared" si="31"/>
        <v>56.752935756051244</v>
      </c>
      <c r="BE65" s="2">
        <f t="shared" si="31"/>
        <v>72.153025197784245</v>
      </c>
      <c r="BF65" s="2">
        <f t="shared" si="31"/>
        <v>81.073164971890776</v>
      </c>
      <c r="BG65" s="2">
        <f t="shared" si="31"/>
        <v>56.90441369512029</v>
      </c>
      <c r="BH65" s="2">
        <f t="shared" si="31"/>
        <v>58.550259654052098</v>
      </c>
      <c r="BI65" s="2">
        <f t="shared" si="31"/>
        <v>59.458803987458325</v>
      </c>
      <c r="BJ65" s="2">
        <f t="shared" si="31"/>
        <v>58.510712628721372</v>
      </c>
      <c r="BK65" s="2">
        <f t="shared" si="31"/>
        <v>1.6699077132300271</v>
      </c>
      <c r="BL65" s="2">
        <f t="shared" si="31"/>
        <v>1.0689723416262507</v>
      </c>
      <c r="BM65" s="2">
        <f t="shared" si="31"/>
        <v>8.1127480782008021</v>
      </c>
      <c r="BN65" s="2">
        <f t="shared" si="31"/>
        <v>0.43921688132609282</v>
      </c>
      <c r="BO65" s="2">
        <f t="shared" si="31"/>
        <v>0</v>
      </c>
      <c r="BP65" s="2">
        <f t="shared" si="31"/>
        <v>6.1464647819630587</v>
      </c>
      <c r="BQ65" s="2">
        <f t="shared" si="31"/>
        <v>22.222807682568483</v>
      </c>
      <c r="BR65" s="2">
        <f t="shared" si="22"/>
        <v>25.618680738798385</v>
      </c>
      <c r="BS65" s="2">
        <f t="shared" si="20"/>
        <v>58.255153677008543</v>
      </c>
      <c r="BT65" s="2">
        <f t="shared" si="20"/>
        <v>57.858699349859407</v>
      </c>
      <c r="BU65" s="2">
        <f t="shared" si="30"/>
        <v>58.019620234160683</v>
      </c>
      <c r="BV65" s="2">
        <f t="shared" si="30"/>
        <v>57.933395305655928</v>
      </c>
      <c r="BW65" s="2">
        <f t="shared" si="30"/>
        <v>57.807529763070413</v>
      </c>
      <c r="BX65" s="2">
        <f t="shared" si="30"/>
        <v>58.416941019917964</v>
      </c>
      <c r="BY65" s="2">
        <f t="shared" si="30"/>
        <v>58.377733569481194</v>
      </c>
      <c r="BZ65" s="2">
        <f t="shared" si="30"/>
        <v>58.00536004876529</v>
      </c>
      <c r="CA65" s="2">
        <f t="shared" si="30"/>
        <v>57.765276637188016</v>
      </c>
      <c r="CB65" s="2">
        <f t="shared" si="30"/>
        <v>58.826623810844765</v>
      </c>
      <c r="CC65" s="2">
        <f t="shared" si="30"/>
        <v>58.104669884353541</v>
      </c>
      <c r="CD65" s="2">
        <f t="shared" si="30"/>
        <v>59.232348247771178</v>
      </c>
      <c r="CE65" s="2">
        <f t="shared" si="30"/>
        <v>55.828788133204654</v>
      </c>
      <c r="CF65" s="2">
        <f t="shared" si="30"/>
        <v>55.828788133204654</v>
      </c>
      <c r="CG65" s="2">
        <f t="shared" si="30"/>
        <v>55.828788133204654</v>
      </c>
      <c r="CH65" s="2">
        <f t="shared" si="30"/>
        <v>55.828788133204654</v>
      </c>
      <c r="CI65" s="2">
        <f t="shared" si="30"/>
        <v>55.988108351258866</v>
      </c>
      <c r="CJ65" s="2">
        <f t="shared" si="30"/>
        <v>58.384872766333828</v>
      </c>
      <c r="CK65" s="2">
        <f t="shared" si="30"/>
        <v>58.960205374347176</v>
      </c>
      <c r="CL65" s="2">
        <f t="shared" si="30"/>
        <v>59.888188291479622</v>
      </c>
      <c r="CM65" s="2">
        <f t="shared" si="30"/>
        <v>69.172523297775498</v>
      </c>
      <c r="CN65" s="2">
        <f t="shared" si="30"/>
        <v>66.783539977952756</v>
      </c>
      <c r="CO65" s="2">
        <f t="shared" si="30"/>
        <v>67.12975549536138</v>
      </c>
      <c r="CP65" s="2">
        <f t="shared" si="30"/>
        <v>68.739296298223451</v>
      </c>
      <c r="CQ65" s="2">
        <f t="shared" si="30"/>
        <v>76.6805125458866</v>
      </c>
      <c r="CR65" s="2">
        <f t="shared" si="30"/>
        <v>76.847714508876422</v>
      </c>
      <c r="CS65" s="2">
        <f t="shared" si="30"/>
        <v>56.482595899681115</v>
      </c>
      <c r="CT65" s="2">
        <f t="shared" si="30"/>
        <v>58.637052562063644</v>
      </c>
      <c r="CU65" s="2">
        <f t="shared" si="30"/>
        <v>58.789580915490319</v>
      </c>
      <c r="CV65" s="2">
        <f t="shared" si="30"/>
        <v>59.365702026786458</v>
      </c>
      <c r="CW65" s="2">
        <f t="shared" si="30"/>
        <v>59.374512149438701</v>
      </c>
    </row>
    <row r="66" spans="1:101" x14ac:dyDescent="0.3">
      <c r="A66" t="str">
        <f>B66&amp;"_"&amp;COUNTIF($B$6:B66,B66)</f>
        <v>이청용_6</v>
      </c>
      <c r="B66" s="1" t="s">
        <v>375</v>
      </c>
      <c r="C66" t="s">
        <v>69</v>
      </c>
      <c r="D66" t="s">
        <v>163</v>
      </c>
      <c r="E66">
        <f ca="1">IF(OFFSET($H$6,ROW($B61)-1,MATCH($C$2,$H$2:$CW$2,0)-1)=0,0,_xlfn.RANK.AVG(OFFSET($H$6,ROW($B61)-1,MATCH($C$2,$H$2:$CW$2,0)-1),OFFSET($H$6:$H$99,0,MATCH($C$2,$H$2:$CW$2,0)-1),1))</f>
        <v>23</v>
      </c>
      <c r="F66" t="s">
        <v>254</v>
      </c>
      <c r="G66" t="s">
        <v>345</v>
      </c>
      <c r="H66" s="2">
        <f t="shared" si="29"/>
        <v>16.676758323517792</v>
      </c>
      <c r="I66" s="2">
        <f t="shared" si="29"/>
        <v>8.5068583029446412</v>
      </c>
      <c r="J66" s="2">
        <f t="shared" si="29"/>
        <v>5.5061075840912803</v>
      </c>
      <c r="K66" s="2">
        <f t="shared" si="29"/>
        <v>4.0874691649801358</v>
      </c>
      <c r="L66" s="2">
        <f t="shared" si="29"/>
        <v>27.955717882655605</v>
      </c>
      <c r="M66" s="2">
        <f t="shared" si="29"/>
        <v>28.285552525025743</v>
      </c>
      <c r="N66" s="2">
        <f t="shared" si="29"/>
        <v>22.858978551838451</v>
      </c>
      <c r="O66" s="2">
        <f t="shared" si="29"/>
        <v>63.935325966296091</v>
      </c>
      <c r="P66" s="2">
        <f t="shared" si="29"/>
        <v>63.696915250005951</v>
      </c>
      <c r="Q66" s="2">
        <f t="shared" si="29"/>
        <v>63.657580173478635</v>
      </c>
      <c r="R66" s="2">
        <f t="shared" si="29"/>
        <v>58.539768391488465</v>
      </c>
      <c r="S66" s="2">
        <f t="shared" si="29"/>
        <v>62.249014691764131</v>
      </c>
      <c r="T66" s="2">
        <f t="shared" si="29"/>
        <v>61.711833682027631</v>
      </c>
      <c r="U66" s="2">
        <f t="shared" si="29"/>
        <v>62.576515287431526</v>
      </c>
      <c r="V66" s="2">
        <f t="shared" si="29"/>
        <v>48.201420248422814</v>
      </c>
      <c r="W66" s="2">
        <f t="shared" si="29"/>
        <v>48.43883069644162</v>
      </c>
      <c r="X66" s="2">
        <f t="shared" si="28"/>
        <v>48.152935723104939</v>
      </c>
      <c r="Y66" s="2">
        <f t="shared" si="28"/>
        <v>47.378047655198166</v>
      </c>
      <c r="Z66" s="2">
        <f t="shared" si="28"/>
        <v>53.804022230158708</v>
      </c>
      <c r="AA66" s="2">
        <f t="shared" si="28"/>
        <v>60.39199726191346</v>
      </c>
      <c r="AB66" s="2">
        <f t="shared" si="28"/>
        <v>60.44959644093607</v>
      </c>
      <c r="AC66" s="2">
        <f t="shared" si="28"/>
        <v>60.646494824753418</v>
      </c>
      <c r="AD66" s="2">
        <f t="shared" si="28"/>
        <v>62.255643969881348</v>
      </c>
      <c r="AE66" s="2">
        <f t="shared" si="28"/>
        <v>61.657160125118125</v>
      </c>
      <c r="AF66" s="2">
        <f t="shared" si="28"/>
        <v>60.987026306161731</v>
      </c>
      <c r="AG66" s="2">
        <f t="shared" si="28"/>
        <v>62.418781491885866</v>
      </c>
      <c r="AH66" s="2">
        <f t="shared" si="28"/>
        <v>63.032269557708538</v>
      </c>
      <c r="AI66" s="2">
        <f t="shared" si="28"/>
        <v>62.934370108865117</v>
      </c>
      <c r="AJ66" s="2">
        <f t="shared" si="28"/>
        <v>52.251787604323297</v>
      </c>
      <c r="AK66" s="2">
        <f t="shared" si="28"/>
        <v>42.76257209050712</v>
      </c>
      <c r="AL66" s="2">
        <f t="shared" si="28"/>
        <v>37.111482256078219</v>
      </c>
      <c r="AM66" s="2">
        <f t="shared" si="32"/>
        <v>36.567788709956616</v>
      </c>
      <c r="AN66" s="2">
        <f t="shared" si="32"/>
        <v>36.650631089189211</v>
      </c>
      <c r="AO66" s="2">
        <f t="shared" si="32"/>
        <v>38.209893585100907</v>
      </c>
      <c r="AP66" s="2">
        <f t="shared" si="32"/>
        <v>57.375613867978203</v>
      </c>
      <c r="AQ66" s="2">
        <f t="shared" si="32"/>
        <v>59.618238175594882</v>
      </c>
      <c r="AR66" s="2">
        <f t="shared" si="32"/>
        <v>58.25429468395793</v>
      </c>
      <c r="AS66" s="2">
        <f t="shared" si="32"/>
        <v>61.964388020451395</v>
      </c>
      <c r="AT66" s="2">
        <f t="shared" si="32"/>
        <v>60.767698654098048</v>
      </c>
      <c r="AU66" s="2">
        <f t="shared" si="32"/>
        <v>61.944317192946251</v>
      </c>
      <c r="AV66" s="2">
        <f t="shared" si="32"/>
        <v>62.193786697260563</v>
      </c>
      <c r="AW66" s="2">
        <f t="shared" si="32"/>
        <v>62.143340277843897</v>
      </c>
      <c r="AX66" s="2">
        <f t="shared" si="32"/>
        <v>58.944001395178695</v>
      </c>
      <c r="AY66" s="2">
        <f t="shared" si="32"/>
        <v>53.844925494863688</v>
      </c>
      <c r="AZ66" s="2">
        <f t="shared" si="32"/>
        <v>54.591149085048968</v>
      </c>
      <c r="BA66" s="2">
        <f t="shared" si="32"/>
        <v>50.371998610643786</v>
      </c>
      <c r="BB66" s="2">
        <f t="shared" si="32"/>
        <v>62.227796166836789</v>
      </c>
      <c r="BC66" s="2">
        <f t="shared" si="31"/>
        <v>63.081904170023677</v>
      </c>
      <c r="BD66" s="2">
        <f t="shared" si="31"/>
        <v>62.78335048067715</v>
      </c>
      <c r="BE66" s="2">
        <f t="shared" si="31"/>
        <v>78.120345867412027</v>
      </c>
      <c r="BF66" s="2">
        <f t="shared" si="31"/>
        <v>86.994112461804477</v>
      </c>
      <c r="BG66" s="2">
        <f t="shared" si="31"/>
        <v>60.666746717894384</v>
      </c>
      <c r="BH66" s="2">
        <f t="shared" si="31"/>
        <v>62.298747838068763</v>
      </c>
      <c r="BI66" s="2">
        <f t="shared" si="31"/>
        <v>63.172165004624844</v>
      </c>
      <c r="BJ66" s="2">
        <f t="shared" si="31"/>
        <v>62.013292372556307</v>
      </c>
      <c r="BK66" s="2">
        <f t="shared" si="31"/>
        <v>7.6155810901198357</v>
      </c>
      <c r="BL66" s="2">
        <f t="shared" si="31"/>
        <v>6.7625052474757741</v>
      </c>
      <c r="BM66" s="2">
        <f t="shared" si="31"/>
        <v>2.6579455304733042</v>
      </c>
      <c r="BN66" s="2">
        <f t="shared" si="31"/>
        <v>5.7176586677860808</v>
      </c>
      <c r="BO66" s="2">
        <f t="shared" si="31"/>
        <v>6.1464647819630587</v>
      </c>
      <c r="BP66" s="2">
        <f t="shared" si="31"/>
        <v>0</v>
      </c>
      <c r="BQ66" s="2">
        <f t="shared" si="31"/>
        <v>28.004534454349649</v>
      </c>
      <c r="BR66" s="2">
        <f t="shared" si="22"/>
        <v>30.299425153697022</v>
      </c>
      <c r="BS66" s="2">
        <f t="shared" si="20"/>
        <v>62.061259457950257</v>
      </c>
      <c r="BT66" s="2">
        <f t="shared" si="20"/>
        <v>61.606092764130658</v>
      </c>
      <c r="BU66" s="2">
        <f t="shared" si="30"/>
        <v>61.709480349551157</v>
      </c>
      <c r="BV66" s="2">
        <f t="shared" si="30"/>
        <v>61.595396105039725</v>
      </c>
      <c r="BW66" s="2">
        <f t="shared" si="30"/>
        <v>61.432115346800828</v>
      </c>
      <c r="BX66" s="2">
        <f t="shared" si="30"/>
        <v>62.069257150686006</v>
      </c>
      <c r="BY66" s="2">
        <f t="shared" si="30"/>
        <v>62.018101977309598</v>
      </c>
      <c r="BZ66" s="2">
        <f t="shared" si="30"/>
        <v>62.536527285401341</v>
      </c>
      <c r="CA66" s="2">
        <f t="shared" si="30"/>
        <v>62.271026634075959</v>
      </c>
      <c r="CB66" s="2">
        <f t="shared" si="30"/>
        <v>63.367125949464857</v>
      </c>
      <c r="CC66" s="2">
        <f t="shared" si="30"/>
        <v>62.589234104774768</v>
      </c>
      <c r="CD66" s="2">
        <f t="shared" si="30"/>
        <v>63.752318574806168</v>
      </c>
      <c r="CE66" s="2">
        <f t="shared" si="30"/>
        <v>59.63033805201654</v>
      </c>
      <c r="CF66" s="2">
        <f t="shared" si="30"/>
        <v>59.63033805201654</v>
      </c>
      <c r="CG66" s="2">
        <f t="shared" si="30"/>
        <v>59.63033805201654</v>
      </c>
      <c r="CH66" s="2">
        <f t="shared" si="30"/>
        <v>59.63033805201654</v>
      </c>
      <c r="CI66" s="2">
        <f t="shared" si="30"/>
        <v>59.789213672335428</v>
      </c>
      <c r="CJ66" s="2">
        <f t="shared" si="30"/>
        <v>61.975678803393912</v>
      </c>
      <c r="CK66" s="2">
        <f t="shared" si="30"/>
        <v>62.574654121526166</v>
      </c>
      <c r="CL66" s="2">
        <f t="shared" si="30"/>
        <v>63.526142952749581</v>
      </c>
      <c r="CM66" s="2">
        <f t="shared" si="30"/>
        <v>75.024738724829746</v>
      </c>
      <c r="CN66" s="2">
        <f t="shared" si="30"/>
        <v>72.793059313792241</v>
      </c>
      <c r="CO66" s="2">
        <f t="shared" si="30"/>
        <v>73.147427632968174</v>
      </c>
      <c r="CP66" s="2">
        <f t="shared" si="30"/>
        <v>74.829714179944901</v>
      </c>
      <c r="CQ66" s="2">
        <f t="shared" si="30"/>
        <v>82.817830265101776</v>
      </c>
      <c r="CR66" s="2">
        <f t="shared" si="30"/>
        <v>82.98807696411879</v>
      </c>
      <c r="CS66" s="2">
        <f t="shared" si="30"/>
        <v>60.208138343724094</v>
      </c>
      <c r="CT66" s="2">
        <f t="shared" si="30"/>
        <v>62.434435331279865</v>
      </c>
      <c r="CU66" s="2">
        <f t="shared" si="30"/>
        <v>62.543198873357674</v>
      </c>
      <c r="CV66" s="2">
        <f t="shared" si="30"/>
        <v>63.006169351256261</v>
      </c>
      <c r="CW66" s="2">
        <f t="shared" si="30"/>
        <v>63.001416648234915</v>
      </c>
    </row>
    <row r="67" spans="1:101" x14ac:dyDescent="0.3">
      <c r="A67" t="str">
        <f>B67&amp;"_"&amp;COUNTIF($B$6:B67,B67)</f>
        <v>이청용_7</v>
      </c>
      <c r="B67" s="1" t="s">
        <v>375</v>
      </c>
      <c r="C67" t="s">
        <v>70</v>
      </c>
      <c r="D67" t="s">
        <v>164</v>
      </c>
      <c r="E67">
        <f ca="1">IF(OFFSET($H$6,ROW($B62)-1,MATCH($C$2,$H$2:$CW$2,0)-1)=0,0,_xlfn.RANK.AVG(OFFSET($H$6,ROW($B62)-1,MATCH($C$2,$H$2:$CW$2,0)-1),OFFSET($H$6:$H$99,0,MATCH($C$2,$H$2:$CW$2,0)-1),1))</f>
        <v>4</v>
      </c>
      <c r="F67" t="s">
        <v>255</v>
      </c>
      <c r="G67" t="s">
        <v>346</v>
      </c>
      <c r="H67" s="2">
        <f t="shared" si="29"/>
        <v>14.174718117032368</v>
      </c>
      <c r="I67" s="2">
        <f t="shared" si="29"/>
        <v>20.340493000136405</v>
      </c>
      <c r="J67" s="2">
        <f t="shared" si="29"/>
        <v>22.932797563529295</v>
      </c>
      <c r="K67" s="2">
        <f t="shared" si="29"/>
        <v>23.927594204022846</v>
      </c>
      <c r="L67" s="2">
        <f t="shared" si="29"/>
        <v>0.32786795463102147</v>
      </c>
      <c r="M67" s="2">
        <f t="shared" si="29"/>
        <v>0.60338067314811417</v>
      </c>
      <c r="N67" s="2">
        <f t="shared" si="29"/>
        <v>11.210249299420619</v>
      </c>
      <c r="O67" s="2">
        <f t="shared" si="29"/>
        <v>38.621497357387703</v>
      </c>
      <c r="P67" s="2">
        <f t="shared" si="29"/>
        <v>39.60886477198234</v>
      </c>
      <c r="Q67" s="2">
        <f t="shared" si="29"/>
        <v>39.764853767534191</v>
      </c>
      <c r="R67" s="2">
        <f t="shared" si="29"/>
        <v>38.238192850567373</v>
      </c>
      <c r="S67" s="2">
        <f t="shared" si="29"/>
        <v>41.577484175657723</v>
      </c>
      <c r="T67" s="2">
        <f t="shared" si="29"/>
        <v>41.493159387463066</v>
      </c>
      <c r="U67" s="2">
        <f t="shared" si="29"/>
        <v>42.205106331013674</v>
      </c>
      <c r="V67" s="2">
        <f t="shared" si="29"/>
        <v>23.722615055193749</v>
      </c>
      <c r="W67" s="2">
        <f t="shared" si="29"/>
        <v>23.788968046421964</v>
      </c>
      <c r="X67" s="2">
        <f t="shared" si="28"/>
        <v>23.383670076487455</v>
      </c>
      <c r="Y67" s="2">
        <f t="shared" si="28"/>
        <v>22.684677246730818</v>
      </c>
      <c r="Z67" s="2">
        <f t="shared" si="28"/>
        <v>34.493561950946955</v>
      </c>
      <c r="AA67" s="2">
        <f t="shared" si="28"/>
        <v>39.225330165883683</v>
      </c>
      <c r="AB67" s="2">
        <f t="shared" si="28"/>
        <v>39.871613444106977</v>
      </c>
      <c r="AC67" s="2">
        <f t="shared" si="28"/>
        <v>40.12177042196609</v>
      </c>
      <c r="AD67" s="2">
        <f t="shared" si="28"/>
        <v>41.237551389285386</v>
      </c>
      <c r="AE67" s="2">
        <f t="shared" si="28"/>
        <v>41.040990763625274</v>
      </c>
      <c r="AF67" s="2">
        <f t="shared" si="28"/>
        <v>40.838875877591853</v>
      </c>
      <c r="AG67" s="2">
        <f t="shared" si="28"/>
        <v>41.821522288822663</v>
      </c>
      <c r="AH67" s="2">
        <f t="shared" si="28"/>
        <v>42.475995313128585</v>
      </c>
      <c r="AI67" s="2">
        <f t="shared" si="28"/>
        <v>43.221376306619348</v>
      </c>
      <c r="AJ67" s="2">
        <f t="shared" si="28"/>
        <v>40.391852532050464</v>
      </c>
      <c r="AK67" s="2">
        <f t="shared" si="28"/>
        <v>26.903345500052339</v>
      </c>
      <c r="AL67" s="2">
        <f t="shared" si="28"/>
        <v>19.164441705221417</v>
      </c>
      <c r="AM67" s="2">
        <f t="shared" si="32"/>
        <v>18.8950799099376</v>
      </c>
      <c r="AN67" s="2">
        <f t="shared" si="32"/>
        <v>18.72946367200889</v>
      </c>
      <c r="AO67" s="2">
        <f t="shared" si="32"/>
        <v>19.15961235805792</v>
      </c>
      <c r="AP67" s="2">
        <f t="shared" si="32"/>
        <v>37.508954192162214</v>
      </c>
      <c r="AQ67" s="2">
        <f t="shared" si="32"/>
        <v>38.847690342975582</v>
      </c>
      <c r="AR67" s="2">
        <f t="shared" si="32"/>
        <v>38.079283112755533</v>
      </c>
      <c r="AS67" s="2">
        <f t="shared" si="32"/>
        <v>41.086294261213624</v>
      </c>
      <c r="AT67" s="2">
        <f t="shared" si="32"/>
        <v>40.373319308141944</v>
      </c>
      <c r="AU67" s="2">
        <f t="shared" si="32"/>
        <v>41.554407565453324</v>
      </c>
      <c r="AV67" s="2">
        <f t="shared" si="32"/>
        <v>42.278406307471364</v>
      </c>
      <c r="AW67" s="2">
        <f t="shared" si="32"/>
        <v>42.428700406423445</v>
      </c>
      <c r="AX67" s="2">
        <f t="shared" si="32"/>
        <v>41.574297928361943</v>
      </c>
      <c r="AY67" s="2">
        <f t="shared" si="32"/>
        <v>37.598088466248761</v>
      </c>
      <c r="AZ67" s="2">
        <f t="shared" si="32"/>
        <v>34.252891592086051</v>
      </c>
      <c r="BA67" s="2">
        <f t="shared" si="32"/>
        <v>28.459616403855033</v>
      </c>
      <c r="BB67" s="2">
        <f t="shared" si="32"/>
        <v>34.705232760200758</v>
      </c>
      <c r="BC67" s="2">
        <f t="shared" si="31"/>
        <v>35.508551766549921</v>
      </c>
      <c r="BD67" s="2">
        <f t="shared" si="31"/>
        <v>35.151969515522488</v>
      </c>
      <c r="BE67" s="2">
        <f t="shared" si="31"/>
        <v>50.236477767816886</v>
      </c>
      <c r="BF67" s="2">
        <f t="shared" si="31"/>
        <v>59.030909377384127</v>
      </c>
      <c r="BG67" s="2">
        <f t="shared" si="31"/>
        <v>39.925265470962515</v>
      </c>
      <c r="BH67" s="2">
        <f t="shared" si="31"/>
        <v>41.5292755538809</v>
      </c>
      <c r="BI67" s="2">
        <f t="shared" si="31"/>
        <v>42.514513575939048</v>
      </c>
      <c r="BJ67" s="2">
        <f t="shared" si="31"/>
        <v>42.374861839404154</v>
      </c>
      <c r="BK67" s="2">
        <f t="shared" si="31"/>
        <v>21.29065891854701</v>
      </c>
      <c r="BL67" s="2">
        <f t="shared" si="31"/>
        <v>22.083795380275127</v>
      </c>
      <c r="BM67" s="2">
        <f t="shared" si="31"/>
        <v>30.28020919819993</v>
      </c>
      <c r="BN67" s="2">
        <f t="shared" si="31"/>
        <v>22.655051541205307</v>
      </c>
      <c r="BO67" s="2">
        <f t="shared" si="31"/>
        <v>22.222807682568483</v>
      </c>
      <c r="BP67" s="2">
        <f t="shared" si="31"/>
        <v>28.004534454349649</v>
      </c>
      <c r="BQ67" s="2">
        <f t="shared" si="31"/>
        <v>0</v>
      </c>
      <c r="BR67" s="2">
        <f t="shared" si="22"/>
        <v>9.833189091598566</v>
      </c>
      <c r="BS67" s="2">
        <f t="shared" ref="BS67:CH99" si="33">IF(COS(RADIANS(90-$F67))*COS(RADIANS(90-BS$3))+SIN(RADIANS(90-$F67))*SIN(RADIANS(90-BS$3))*COS(RADIANS($G67-BS$4))=1,0,6371*ACOS(COS(RADIANS(90-$F67))*COS(RADIANS(90-BS$3))+SIN(RADIANS(90-$F67))*SIN(RADIANS(90-BS$3))*COS(RADIANS($G67-BS$4))))</f>
        <v>41.045159918841222</v>
      </c>
      <c r="BT67" s="2">
        <f t="shared" si="33"/>
        <v>40.87927397261209</v>
      </c>
      <c r="BU67" s="2">
        <f t="shared" si="30"/>
        <v>41.237281797142984</v>
      </c>
      <c r="BV67" s="2">
        <f t="shared" si="30"/>
        <v>41.256051234781445</v>
      </c>
      <c r="BW67" s="2">
        <f t="shared" si="30"/>
        <v>41.272322499331942</v>
      </c>
      <c r="BX67" s="2">
        <f t="shared" si="30"/>
        <v>41.746879172003197</v>
      </c>
      <c r="BY67" s="2">
        <f t="shared" si="30"/>
        <v>41.752774222031384</v>
      </c>
      <c r="BZ67" s="2">
        <f t="shared" si="30"/>
        <v>38.348567443552369</v>
      </c>
      <c r="CA67" s="2">
        <f t="shared" si="30"/>
        <v>38.197177401203575</v>
      </c>
      <c r="CB67" s="2">
        <f t="shared" si="30"/>
        <v>39.115027572426413</v>
      </c>
      <c r="CC67" s="2">
        <f t="shared" si="30"/>
        <v>38.593209323612079</v>
      </c>
      <c r="CD67" s="2">
        <f t="shared" si="30"/>
        <v>39.572980628236799</v>
      </c>
      <c r="CE67" s="2">
        <f t="shared" si="30"/>
        <v>38.7711245673582</v>
      </c>
      <c r="CF67" s="2">
        <f t="shared" si="30"/>
        <v>38.7711245673582</v>
      </c>
      <c r="CG67" s="2">
        <f t="shared" si="30"/>
        <v>38.7711245673582</v>
      </c>
      <c r="CH67" s="2">
        <f t="shared" si="30"/>
        <v>38.7711245673582</v>
      </c>
      <c r="CI67" s="2">
        <f t="shared" si="30"/>
        <v>38.92260264238606</v>
      </c>
      <c r="CJ67" s="2">
        <f t="shared" si="30"/>
        <v>41.937796983161043</v>
      </c>
      <c r="CK67" s="2">
        <f t="shared" si="30"/>
        <v>42.395413213887934</v>
      </c>
      <c r="CL67" s="2">
        <f t="shared" si="30"/>
        <v>43.188974458647095</v>
      </c>
      <c r="CM67" s="2">
        <f t="shared" si="30"/>
        <v>54.369968652110806</v>
      </c>
      <c r="CN67" s="2">
        <f t="shared" si="30"/>
        <v>50.233119568983774</v>
      </c>
      <c r="CO67" s="2">
        <f t="shared" si="30"/>
        <v>50.454284282993221</v>
      </c>
      <c r="CP67" s="2">
        <f t="shared" si="30"/>
        <v>50.845393335013206</v>
      </c>
      <c r="CQ67" s="2">
        <f t="shared" si="30"/>
        <v>57.452065757707317</v>
      </c>
      <c r="CR67" s="2">
        <f t="shared" si="30"/>
        <v>57.484986125100185</v>
      </c>
      <c r="CS67" s="2">
        <f t="shared" si="30"/>
        <v>39.660967658184902</v>
      </c>
      <c r="CT67" s="2">
        <f t="shared" si="30"/>
        <v>41.437959889285132</v>
      </c>
      <c r="CU67" s="2">
        <f t="shared" si="30"/>
        <v>41.737639836905707</v>
      </c>
      <c r="CV67" s="2">
        <f t="shared" si="30"/>
        <v>42.685562521925405</v>
      </c>
      <c r="CW67" s="2">
        <f t="shared" si="30"/>
        <v>42.742290975786794</v>
      </c>
    </row>
    <row r="68" spans="1:101" x14ac:dyDescent="0.3">
      <c r="A68" t="str">
        <f>B68&amp;"_"&amp;COUNTIF($B$6:B68,B68)</f>
        <v>이청용_8</v>
      </c>
      <c r="B68" s="1" t="s">
        <v>375</v>
      </c>
      <c r="C68" t="s">
        <v>73</v>
      </c>
      <c r="D68" t="s">
        <v>167</v>
      </c>
      <c r="E68">
        <f ca="1">IF(OFFSET($H$6,ROW($B63)-1,MATCH($C$2,$H$2:$CW$2,0)-1)=0,0,_xlfn.RANK.AVG(OFFSET($H$6,ROW($B63)-1,MATCH($C$2,$H$2:$CW$2,0)-1),OFFSET($H$6:$H$99,0,MATCH($C$2,$H$2:$CW$2,0)-1),1))</f>
        <v>0</v>
      </c>
      <c r="F68" t="s">
        <v>258</v>
      </c>
      <c r="G68" t="s">
        <v>349</v>
      </c>
      <c r="H68" s="2">
        <f t="shared" si="29"/>
        <v>20.995987247792517</v>
      </c>
      <c r="I68" s="2">
        <f t="shared" si="29"/>
        <v>24.46650056214752</v>
      </c>
      <c r="J68" s="2">
        <f t="shared" si="29"/>
        <v>26.285206579541235</v>
      </c>
      <c r="K68" s="2">
        <f t="shared" si="29"/>
        <v>26.575255530557314</v>
      </c>
      <c r="L68" s="2">
        <f t="shared" si="29"/>
        <v>10.159834651245253</v>
      </c>
      <c r="M68" s="2">
        <f t="shared" si="29"/>
        <v>9.2823042843909818</v>
      </c>
      <c r="N68" s="2">
        <f t="shared" si="29"/>
        <v>7.643346160844847</v>
      </c>
      <c r="O68" s="2">
        <f t="shared" si="29"/>
        <v>33.637140960617707</v>
      </c>
      <c r="P68" s="2">
        <f t="shared" si="29"/>
        <v>33.580541171914383</v>
      </c>
      <c r="Q68" s="2">
        <f t="shared" si="29"/>
        <v>33.593532122946286</v>
      </c>
      <c r="R68" s="2">
        <f t="shared" si="29"/>
        <v>30.081432134605826</v>
      </c>
      <c r="S68" s="2">
        <f t="shared" si="29"/>
        <v>33.636625835016737</v>
      </c>
      <c r="T68" s="2">
        <f t="shared" si="29"/>
        <v>33.365583221626643</v>
      </c>
      <c r="U68" s="2">
        <f t="shared" si="29"/>
        <v>34.150946934933735</v>
      </c>
      <c r="V68" s="2">
        <f t="shared" si="29"/>
        <v>30.855495659191668</v>
      </c>
      <c r="W68" s="2">
        <f t="shared" si="29"/>
        <v>30.806305602589795</v>
      </c>
      <c r="X68" s="2">
        <f t="shared" si="28"/>
        <v>30.355448763092209</v>
      </c>
      <c r="Y68" s="2">
        <f t="shared" si="28"/>
        <v>29.767594852855982</v>
      </c>
      <c r="Z68" s="2">
        <f t="shared" si="28"/>
        <v>25.878813574568472</v>
      </c>
      <c r="AA68" s="2">
        <f t="shared" si="28"/>
        <v>31.462185463045564</v>
      </c>
      <c r="AB68" s="2">
        <f t="shared" si="28"/>
        <v>31.860740597792123</v>
      </c>
      <c r="AC68" s="2">
        <f t="shared" si="28"/>
        <v>32.09327685464369</v>
      </c>
      <c r="AD68" s="2">
        <f t="shared" si="28"/>
        <v>33.441901595110004</v>
      </c>
      <c r="AE68" s="2">
        <f t="shared" si="28"/>
        <v>33.067403050843794</v>
      </c>
      <c r="AF68" s="2">
        <f t="shared" si="28"/>
        <v>32.671705452316822</v>
      </c>
      <c r="AG68" s="2">
        <f t="shared" si="28"/>
        <v>33.853578858053545</v>
      </c>
      <c r="AH68" s="2">
        <f t="shared" si="28"/>
        <v>34.502053631139702</v>
      </c>
      <c r="AI68" s="2">
        <f t="shared" si="28"/>
        <v>34.932662575211445</v>
      </c>
      <c r="AJ68" s="2">
        <f t="shared" si="28"/>
        <v>50.056092793558953</v>
      </c>
      <c r="AK68" s="2">
        <f t="shared" si="28"/>
        <v>36.45131822901584</v>
      </c>
      <c r="AL68" s="2">
        <f t="shared" si="28"/>
        <v>28.744663003979092</v>
      </c>
      <c r="AM68" s="2">
        <f t="shared" si="32"/>
        <v>28.520591938360589</v>
      </c>
      <c r="AN68" s="2">
        <f t="shared" si="32"/>
        <v>28.332824310922092</v>
      </c>
      <c r="AO68" s="2">
        <f t="shared" si="32"/>
        <v>28.575117784260879</v>
      </c>
      <c r="AP68" s="2">
        <f t="shared" si="32"/>
        <v>29.166815225549016</v>
      </c>
      <c r="AQ68" s="2">
        <f t="shared" si="32"/>
        <v>30.899776084253855</v>
      </c>
      <c r="AR68" s="2">
        <f t="shared" si="32"/>
        <v>29.868573085688276</v>
      </c>
      <c r="AS68" s="2">
        <f t="shared" si="32"/>
        <v>33.226020779339542</v>
      </c>
      <c r="AT68" s="2">
        <f t="shared" si="32"/>
        <v>32.295817688274603</v>
      </c>
      <c r="AU68" s="2">
        <f t="shared" si="32"/>
        <v>33.49641750298084</v>
      </c>
      <c r="AV68" s="2">
        <f t="shared" si="32"/>
        <v>34.048010932433293</v>
      </c>
      <c r="AW68" s="2">
        <f t="shared" si="32"/>
        <v>34.1267927121919</v>
      </c>
      <c r="AX68" s="2">
        <f t="shared" si="32"/>
        <v>50.450852905705872</v>
      </c>
      <c r="AY68" s="2">
        <f t="shared" si="32"/>
        <v>46.790213249120264</v>
      </c>
      <c r="AZ68" s="2">
        <f t="shared" si="32"/>
        <v>42.59575696071807</v>
      </c>
      <c r="BA68" s="2">
        <f t="shared" si="32"/>
        <v>36.530999214526183</v>
      </c>
      <c r="BB68" s="2">
        <f t="shared" si="32"/>
        <v>37.746033398850287</v>
      </c>
      <c r="BC68" s="2">
        <f t="shared" si="31"/>
        <v>38.391415230926874</v>
      </c>
      <c r="BD68" s="2">
        <f t="shared" si="31"/>
        <v>37.903592843876154</v>
      </c>
      <c r="BE68" s="2">
        <f t="shared" si="31"/>
        <v>51.654914359635086</v>
      </c>
      <c r="BF68" s="2">
        <f t="shared" si="31"/>
        <v>59.830124858463435</v>
      </c>
      <c r="BG68" s="2">
        <f t="shared" si="31"/>
        <v>31.984967724227992</v>
      </c>
      <c r="BH68" s="2">
        <f t="shared" si="31"/>
        <v>33.629413192214408</v>
      </c>
      <c r="BI68" s="2">
        <f t="shared" si="31"/>
        <v>34.58359957488512</v>
      </c>
      <c r="BJ68" s="2">
        <f t="shared" si="31"/>
        <v>34.04445811873083</v>
      </c>
      <c r="BK68" s="2">
        <f t="shared" si="31"/>
        <v>25.28285547301887</v>
      </c>
      <c r="BL68" s="2">
        <f t="shared" si="31"/>
        <v>25.888374207916961</v>
      </c>
      <c r="BM68" s="2">
        <f t="shared" si="31"/>
        <v>32.8888369555821</v>
      </c>
      <c r="BN68" s="2">
        <f t="shared" si="31"/>
        <v>25.989682466209992</v>
      </c>
      <c r="BO68" s="2">
        <f t="shared" si="31"/>
        <v>25.618680738798385</v>
      </c>
      <c r="BP68" s="2">
        <f t="shared" si="31"/>
        <v>30.299425153697022</v>
      </c>
      <c r="BQ68" s="2">
        <f t="shared" si="31"/>
        <v>9.833189091598566</v>
      </c>
      <c r="BR68" s="2">
        <f t="shared" si="22"/>
        <v>0</v>
      </c>
      <c r="BS68" s="2">
        <f t="shared" si="33"/>
        <v>33.24536042598556</v>
      </c>
      <c r="BT68" s="2">
        <f t="shared" si="33"/>
        <v>32.949821202010732</v>
      </c>
      <c r="BU68" s="2">
        <f t="shared" si="30"/>
        <v>33.207282209267952</v>
      </c>
      <c r="BV68" s="2">
        <f t="shared" si="30"/>
        <v>33.172335669591114</v>
      </c>
      <c r="BW68" s="2">
        <f t="shared" si="30"/>
        <v>33.117632891170153</v>
      </c>
      <c r="BX68" s="2">
        <f t="shared" si="30"/>
        <v>33.665048906934274</v>
      </c>
      <c r="BY68" s="2">
        <f t="shared" si="30"/>
        <v>33.648279966898926</v>
      </c>
      <c r="BZ68" s="2">
        <f t="shared" si="30"/>
        <v>32.386841704952523</v>
      </c>
      <c r="CA68" s="2">
        <f t="shared" si="30"/>
        <v>32.146931883164811</v>
      </c>
      <c r="CB68" s="2">
        <f t="shared" si="30"/>
        <v>33.208624314308182</v>
      </c>
      <c r="CC68" s="2">
        <f t="shared" si="30"/>
        <v>32.487789928418707</v>
      </c>
      <c r="CD68" s="2">
        <f t="shared" si="30"/>
        <v>33.613675122737156</v>
      </c>
      <c r="CE68" s="2">
        <f t="shared" si="30"/>
        <v>30.860597845474114</v>
      </c>
      <c r="CF68" s="2">
        <f t="shared" si="30"/>
        <v>30.860597845474114</v>
      </c>
      <c r="CG68" s="2">
        <f t="shared" si="30"/>
        <v>30.860597845474114</v>
      </c>
      <c r="CH68" s="2">
        <f t="shared" si="30"/>
        <v>30.860597845474114</v>
      </c>
      <c r="CI68" s="2">
        <f t="shared" si="30"/>
        <v>31.01822001049625</v>
      </c>
      <c r="CJ68" s="2">
        <f t="shared" si="30"/>
        <v>33.747837000719748</v>
      </c>
      <c r="CK68" s="2">
        <f t="shared" si="30"/>
        <v>34.268187503973813</v>
      </c>
      <c r="CL68" s="2">
        <f t="shared" si="30"/>
        <v>35.137627738954528</v>
      </c>
      <c r="CM68" s="2">
        <f t="shared" si="30"/>
        <v>62.008446042457933</v>
      </c>
      <c r="CN68" s="2">
        <f t="shared" si="30"/>
        <v>57.177724228282031</v>
      </c>
      <c r="CO68" s="2">
        <f t="shared" si="30"/>
        <v>57.328837648268426</v>
      </c>
      <c r="CP68" s="2">
        <f t="shared" si="30"/>
        <v>57.00604564150391</v>
      </c>
      <c r="CQ68" s="2">
        <f t="shared" si="30"/>
        <v>62.475800419875164</v>
      </c>
      <c r="CR68" s="2">
        <f t="shared" si="30"/>
        <v>62.393261347083964</v>
      </c>
      <c r="CS68" s="2">
        <f t="shared" si="30"/>
        <v>31.633224978846304</v>
      </c>
      <c r="CT68" s="2">
        <f t="shared" si="30"/>
        <v>33.63601508013906</v>
      </c>
      <c r="CU68" s="2">
        <f t="shared" si="30"/>
        <v>33.856880782834622</v>
      </c>
      <c r="CV68" s="2">
        <f t="shared" si="30"/>
        <v>34.619185474834474</v>
      </c>
      <c r="CW68" s="2">
        <f t="shared" si="30"/>
        <v>34.652424154516751</v>
      </c>
    </row>
    <row r="69" spans="1:101" x14ac:dyDescent="0.3">
      <c r="A69" t="str">
        <f>B69&amp;"_"&amp;COUNTIF($B$6:B69,B69)</f>
        <v>이청용_9</v>
      </c>
      <c r="B69" s="1" t="s">
        <v>375</v>
      </c>
      <c r="C69" t="s">
        <v>60</v>
      </c>
      <c r="D69" t="s">
        <v>154</v>
      </c>
      <c r="E69">
        <f ca="1">IF(OFFSET($H$6,ROW($B64)-1,MATCH($C$2,$H$2:$CW$2,0)-1)=0,0,_xlfn.RANK.AVG(OFFSET($H$6,ROW($B64)-1,MATCH($C$2,$H$2:$CW$2,0)-1),OFFSET($H$6:$H$99,0,MATCH($C$2,$H$2:$CW$2,0)-1),1))</f>
        <v>51</v>
      </c>
      <c r="F69" t="s">
        <v>245</v>
      </c>
      <c r="G69" t="s">
        <v>336</v>
      </c>
      <c r="H69" s="2">
        <f t="shared" si="29"/>
        <v>54.145004852045162</v>
      </c>
      <c r="I69" s="2">
        <f t="shared" si="29"/>
        <v>57.41435617453115</v>
      </c>
      <c r="J69" s="2">
        <f t="shared" si="29"/>
        <v>58.871979464411922</v>
      </c>
      <c r="K69" s="2">
        <f t="shared" si="29"/>
        <v>58.790201621212724</v>
      </c>
      <c r="L69" s="2">
        <f t="shared" si="29"/>
        <v>41.334726977738299</v>
      </c>
      <c r="M69" s="2">
        <f t="shared" si="29"/>
        <v>40.450641181841142</v>
      </c>
      <c r="N69" s="2">
        <f t="shared" si="29"/>
        <v>39.664468896700029</v>
      </c>
      <c r="O69" s="2">
        <f t="shared" si="29"/>
        <v>13.980581473491366</v>
      </c>
      <c r="P69" s="2">
        <f t="shared" si="29"/>
        <v>9.391822790399063</v>
      </c>
      <c r="Q69" s="2">
        <f t="shared" si="29"/>
        <v>8.7221379443886207</v>
      </c>
      <c r="R69" s="2">
        <f t="shared" si="29"/>
        <v>3.7165870123460558</v>
      </c>
      <c r="S69" s="2">
        <f t="shared" si="29"/>
        <v>1.0028994184013955</v>
      </c>
      <c r="T69" s="2">
        <f t="shared" si="29"/>
        <v>2.1275154446410172</v>
      </c>
      <c r="U69" s="2">
        <f t="shared" si="29"/>
        <v>1.9379248880106119</v>
      </c>
      <c r="V69" s="2">
        <f t="shared" si="29"/>
        <v>49.416745057151275</v>
      </c>
      <c r="W69" s="2">
        <f t="shared" si="29"/>
        <v>49.077607029222548</v>
      </c>
      <c r="X69" s="2">
        <f t="shared" si="28"/>
        <v>48.662575670538018</v>
      </c>
      <c r="Y69" s="2">
        <f t="shared" si="28"/>
        <v>48.568549021681143</v>
      </c>
      <c r="Z69" s="2">
        <f t="shared" si="28"/>
        <v>8.6070895545479207</v>
      </c>
      <c r="AA69" s="2">
        <f t="shared" si="28"/>
        <v>1.8211010802079906</v>
      </c>
      <c r="AB69" s="2">
        <f t="shared" si="28"/>
        <v>1.8338567654431408</v>
      </c>
      <c r="AC69" s="2">
        <f t="shared" si="28"/>
        <v>1.766595041105522</v>
      </c>
      <c r="AD69" s="2">
        <f t="shared" si="28"/>
        <v>0.19678504950528963</v>
      </c>
      <c r="AE69" s="2">
        <f t="shared" si="28"/>
        <v>1.0956305522955083</v>
      </c>
      <c r="AF69" s="2">
        <f t="shared" si="28"/>
        <v>2.385331541593124</v>
      </c>
      <c r="AG69" s="2">
        <f t="shared" si="28"/>
        <v>1.2729950270268706</v>
      </c>
      <c r="AH69" s="2">
        <f t="shared" si="28"/>
        <v>1.7494769416993838</v>
      </c>
      <c r="AI69" s="2">
        <f t="shared" si="28"/>
        <v>3.8106568375467802</v>
      </c>
      <c r="AJ69" s="2">
        <f t="shared" si="28"/>
        <v>75.248095637096668</v>
      </c>
      <c r="AK69" s="2">
        <f t="shared" si="28"/>
        <v>62.04754903015278</v>
      </c>
      <c r="AL69" s="2">
        <f t="shared" si="28"/>
        <v>55.513560113037734</v>
      </c>
      <c r="AM69" s="2">
        <f t="shared" si="32"/>
        <v>55.558972395672278</v>
      </c>
      <c r="AN69" s="2">
        <f t="shared" si="32"/>
        <v>55.279718779089492</v>
      </c>
      <c r="AO69" s="2">
        <f t="shared" si="32"/>
        <v>54.618402817418485</v>
      </c>
      <c r="AP69" s="2">
        <f t="shared" si="32"/>
        <v>5.1026179616229053</v>
      </c>
      <c r="AQ69" s="2">
        <f t="shared" si="32"/>
        <v>2.4504178807897645</v>
      </c>
      <c r="AR69" s="2">
        <f t="shared" si="32"/>
        <v>4.0732365743959784</v>
      </c>
      <c r="AS69" s="2">
        <f t="shared" si="32"/>
        <v>0.37575940208245018</v>
      </c>
      <c r="AT69" s="2">
        <f t="shared" si="32"/>
        <v>1.9286938431485565</v>
      </c>
      <c r="AU69" s="2">
        <f t="shared" si="32"/>
        <v>1.6923425143754163</v>
      </c>
      <c r="AV69" s="2">
        <f t="shared" si="32"/>
        <v>3.0121178050182129</v>
      </c>
      <c r="AW69" s="2">
        <f t="shared" si="32"/>
        <v>3.5287594371948225</v>
      </c>
      <c r="AX69" s="2">
        <f t="shared" si="32"/>
        <v>71.052847968660771</v>
      </c>
      <c r="AY69" s="2">
        <f t="shared" si="32"/>
        <v>69.318253680162456</v>
      </c>
      <c r="AZ69" s="2">
        <f t="shared" si="32"/>
        <v>62.10541402874361</v>
      </c>
      <c r="BA69" s="2">
        <f t="shared" si="32"/>
        <v>56.284715365646477</v>
      </c>
      <c r="BB69" s="2">
        <f t="shared" si="32"/>
        <v>42.318873034239076</v>
      </c>
      <c r="BC69" s="2">
        <f t="shared" si="31"/>
        <v>42.218264131760492</v>
      </c>
      <c r="BD69" s="2">
        <f t="shared" si="31"/>
        <v>41.55644721130281</v>
      </c>
      <c r="BE69" s="2">
        <f t="shared" si="31"/>
        <v>46.104550500074865</v>
      </c>
      <c r="BF69" s="2">
        <f t="shared" si="31"/>
        <v>50.163730836688188</v>
      </c>
      <c r="BG69" s="2">
        <f t="shared" si="31"/>
        <v>1.4750548361865454</v>
      </c>
      <c r="BH69" s="2">
        <f t="shared" si="31"/>
        <v>0.76406246933807775</v>
      </c>
      <c r="BI69" s="2">
        <f t="shared" si="31"/>
        <v>1.6377211995485708</v>
      </c>
      <c r="BJ69" s="2">
        <f t="shared" si="31"/>
        <v>3.698506799000115</v>
      </c>
      <c r="BK69" s="2">
        <f t="shared" si="31"/>
        <v>58.161567277397616</v>
      </c>
      <c r="BL69" s="2">
        <f t="shared" si="31"/>
        <v>58.678757875650724</v>
      </c>
      <c r="BM69" s="2">
        <f t="shared" si="31"/>
        <v>64.719069301728609</v>
      </c>
      <c r="BN69" s="2">
        <f t="shared" si="31"/>
        <v>58.582152636087002</v>
      </c>
      <c r="BO69" s="2">
        <f t="shared" si="31"/>
        <v>58.255153677008543</v>
      </c>
      <c r="BP69" s="2">
        <f t="shared" si="31"/>
        <v>62.061259457950257</v>
      </c>
      <c r="BQ69" s="2">
        <f t="shared" si="31"/>
        <v>41.045159918841222</v>
      </c>
      <c r="BR69" s="2">
        <f t="shared" si="22"/>
        <v>33.24536042598556</v>
      </c>
      <c r="BS69" s="2">
        <f t="shared" si="33"/>
        <v>0</v>
      </c>
      <c r="BT69" s="2">
        <f t="shared" si="33"/>
        <v>0.84133744163013535</v>
      </c>
      <c r="BU69" s="2">
        <f t="shared" si="30"/>
        <v>1.461209128206844</v>
      </c>
      <c r="BV69" s="2">
        <f t="shared" si="30"/>
        <v>1.8124349988468802</v>
      </c>
      <c r="BW69" s="2">
        <f t="shared" si="30"/>
        <v>2.2837654817398692</v>
      </c>
      <c r="BX69" s="2">
        <f t="shared" si="30"/>
        <v>1.895992366550437</v>
      </c>
      <c r="BY69" s="2">
        <f t="shared" si="30"/>
        <v>2.0389837770800616</v>
      </c>
      <c r="BZ69" s="2">
        <f t="shared" si="30"/>
        <v>9.687586367263247</v>
      </c>
      <c r="CA69" s="2">
        <f t="shared" si="30"/>
        <v>9.3025004315079212</v>
      </c>
      <c r="CB69" s="2">
        <f t="shared" si="30"/>
        <v>9.9335565190390032</v>
      </c>
      <c r="CC69" s="2">
        <f t="shared" si="30"/>
        <v>9.0254838605687819</v>
      </c>
      <c r="CD69" s="2">
        <f t="shared" si="30"/>
        <v>9.7137809790247918</v>
      </c>
      <c r="CE69" s="2">
        <f t="shared" si="30"/>
        <v>2.4313211943594997</v>
      </c>
      <c r="CF69" s="2">
        <f t="shared" si="30"/>
        <v>2.4313211943594997</v>
      </c>
      <c r="CG69" s="2">
        <f t="shared" si="30"/>
        <v>2.4313211943594997</v>
      </c>
      <c r="CH69" s="2">
        <f t="shared" si="30"/>
        <v>2.4313211943594997</v>
      </c>
      <c r="CI69" s="2">
        <f t="shared" si="30"/>
        <v>2.2722702348444193</v>
      </c>
      <c r="CJ69" s="2">
        <f t="shared" si="30"/>
        <v>2.6379601600150786</v>
      </c>
      <c r="CK69" s="2">
        <f t="shared" si="30"/>
        <v>2.4412306557728871</v>
      </c>
      <c r="CL69" s="2">
        <f t="shared" si="30"/>
        <v>2.6051257742312428</v>
      </c>
      <c r="CM69" s="2">
        <f t="shared" si="30"/>
        <v>75.983822956149382</v>
      </c>
      <c r="CN69" s="2">
        <f t="shared" si="30"/>
        <v>69.139270200640411</v>
      </c>
      <c r="CO69" s="2">
        <f t="shared" si="30"/>
        <v>69.009288531336153</v>
      </c>
      <c r="CP69" s="2">
        <f t="shared" si="30"/>
        <v>66.167654628989013</v>
      </c>
      <c r="CQ69" s="2">
        <f t="shared" si="30"/>
        <v>66.709838279505419</v>
      </c>
      <c r="CR69" s="2">
        <f t="shared" si="30"/>
        <v>66.236519596043323</v>
      </c>
      <c r="CS69" s="2">
        <f t="shared" si="30"/>
        <v>2.0630957303002</v>
      </c>
      <c r="CT69" s="2">
        <f t="shared" si="30"/>
        <v>0.39323126387189156</v>
      </c>
      <c r="CU69" s="2">
        <f t="shared" si="30"/>
        <v>0.82839922012552947</v>
      </c>
      <c r="CV69" s="2">
        <f t="shared" si="30"/>
        <v>2.2971978260901853</v>
      </c>
      <c r="CW69" s="2">
        <f t="shared" si="30"/>
        <v>2.4475408641368883</v>
      </c>
    </row>
    <row r="70" spans="1:101" x14ac:dyDescent="0.3">
      <c r="A70" t="str">
        <f>B70&amp;"_"&amp;COUNTIF($B$6:B70,B70)</f>
        <v>이청용_10</v>
      </c>
      <c r="B70" s="1" t="s">
        <v>375</v>
      </c>
      <c r="C70" t="s">
        <v>62</v>
      </c>
      <c r="D70" t="s">
        <v>156</v>
      </c>
      <c r="E70">
        <f ca="1">IF(OFFSET($H$6,ROW($B65)-1,MATCH($C$2,$H$2:$CW$2,0)-1)=0,0,_xlfn.RANK.AVG(OFFSET($H$6,ROW($B65)-1,MATCH($C$2,$H$2:$CW$2,0)-1),OFFSET($H$6:$H$99,0,MATCH($C$2,$H$2:$CW$2,0)-1),1))</f>
        <v>44</v>
      </c>
      <c r="F70" t="s">
        <v>247</v>
      </c>
      <c r="G70" t="s">
        <v>338</v>
      </c>
      <c r="H70" s="2">
        <f t="shared" si="29"/>
        <v>53.883502501090113</v>
      </c>
      <c r="I70" s="2">
        <f t="shared" si="29"/>
        <v>57.047422991061154</v>
      </c>
      <c r="J70" s="2">
        <f t="shared" si="29"/>
        <v>58.471003751320765</v>
      </c>
      <c r="K70" s="2">
        <f t="shared" si="29"/>
        <v>58.364458477228311</v>
      </c>
      <c r="L70" s="2">
        <f t="shared" si="29"/>
        <v>41.171869298671169</v>
      </c>
      <c r="M70" s="2">
        <f t="shared" si="29"/>
        <v>40.282788149310484</v>
      </c>
      <c r="N70" s="2">
        <f t="shared" si="29"/>
        <v>39.279186827997322</v>
      </c>
      <c r="O70" s="2">
        <f t="shared" si="29"/>
        <v>14.702784013240471</v>
      </c>
      <c r="P70" s="2">
        <f t="shared" si="29"/>
        <v>10.146823470200074</v>
      </c>
      <c r="Q70" s="2">
        <f t="shared" si="29"/>
        <v>9.4826970875163461</v>
      </c>
      <c r="R70" s="2">
        <f t="shared" si="29"/>
        <v>3.106302649052056</v>
      </c>
      <c r="S70" s="2">
        <f t="shared" si="29"/>
        <v>0.69844457492887502</v>
      </c>
      <c r="T70" s="2">
        <f t="shared" si="29"/>
        <v>1.3894241217736574</v>
      </c>
      <c r="U70" s="2">
        <f t="shared" si="29"/>
        <v>1.5053781539750868</v>
      </c>
      <c r="V70" s="2">
        <f t="shared" si="29"/>
        <v>49.663434058151317</v>
      </c>
      <c r="W70" s="2">
        <f t="shared" si="29"/>
        <v>49.329350768789837</v>
      </c>
      <c r="X70" s="2">
        <f t="shared" si="28"/>
        <v>48.910880749441368</v>
      </c>
      <c r="Y70" s="2">
        <f t="shared" si="28"/>
        <v>48.804133854931003</v>
      </c>
      <c r="Z70" s="2">
        <f t="shared" si="28"/>
        <v>7.9984153433656608</v>
      </c>
      <c r="AA70" s="2">
        <f t="shared" si="28"/>
        <v>1.8707743160743986</v>
      </c>
      <c r="AB70" s="2">
        <f t="shared" si="28"/>
        <v>1.1694272560672074</v>
      </c>
      <c r="AC70" s="2">
        <f t="shared" si="28"/>
        <v>1.0230270007147497</v>
      </c>
      <c r="AD70" s="2">
        <f t="shared" si="28"/>
        <v>0.93905070471545526</v>
      </c>
      <c r="AE70" s="2">
        <f t="shared" si="28"/>
        <v>0.31356397425286131</v>
      </c>
      <c r="AF70" s="2">
        <f t="shared" si="28"/>
        <v>1.5495948744557559</v>
      </c>
      <c r="AG70" s="2">
        <f t="shared" si="28"/>
        <v>0.95822202752157981</v>
      </c>
      <c r="AH70" s="2">
        <f t="shared" si="28"/>
        <v>1.6052823205205395</v>
      </c>
      <c r="AI70" s="2">
        <f t="shared" si="28"/>
        <v>3.2657016649920561</v>
      </c>
      <c r="AJ70" s="2">
        <f t="shared" si="28"/>
        <v>75.403713429860645</v>
      </c>
      <c r="AK70" s="2">
        <f t="shared" si="28"/>
        <v>62.159050413826655</v>
      </c>
      <c r="AL70" s="2">
        <f t="shared" si="28"/>
        <v>55.566597782306474</v>
      </c>
      <c r="AM70" s="2">
        <f t="shared" si="32"/>
        <v>55.603599200628246</v>
      </c>
      <c r="AN70" s="2">
        <f t="shared" si="32"/>
        <v>55.326234549305738</v>
      </c>
      <c r="AO70" s="2">
        <f t="shared" si="32"/>
        <v>54.690437635751991</v>
      </c>
      <c r="AP70" s="2">
        <f t="shared" si="32"/>
        <v>4.4353856880618601</v>
      </c>
      <c r="AQ70" s="2">
        <f t="shared" si="32"/>
        <v>2.050743520071503</v>
      </c>
      <c r="AR70" s="2">
        <f t="shared" si="32"/>
        <v>3.4363753183380901</v>
      </c>
      <c r="AS70" s="2">
        <f t="shared" si="32"/>
        <v>0.49760745549931018</v>
      </c>
      <c r="AT70" s="2">
        <f t="shared" si="32"/>
        <v>1.1085083646297946</v>
      </c>
      <c r="AU70" s="2">
        <f t="shared" si="32"/>
        <v>1.0322045027821527</v>
      </c>
      <c r="AV70" s="2">
        <f t="shared" si="32"/>
        <v>2.3641778273959306</v>
      </c>
      <c r="AW70" s="2">
        <f t="shared" si="32"/>
        <v>2.8579737378634222</v>
      </c>
      <c r="AX70" s="2">
        <f t="shared" si="32"/>
        <v>71.330564220986687</v>
      </c>
      <c r="AY70" s="2">
        <f t="shared" si="32"/>
        <v>69.539624823917165</v>
      </c>
      <c r="AZ70" s="2">
        <f t="shared" si="32"/>
        <v>62.385585700507086</v>
      </c>
      <c r="BA70" s="2">
        <f t="shared" si="32"/>
        <v>56.536583451068012</v>
      </c>
      <c r="BB70" s="2">
        <f t="shared" si="32"/>
        <v>42.8330988763881</v>
      </c>
      <c r="BC70" s="2">
        <f t="shared" si="31"/>
        <v>42.747247036330918</v>
      </c>
      <c r="BD70" s="2">
        <f t="shared" si="31"/>
        <v>42.084436553357229</v>
      </c>
      <c r="BE70" s="2">
        <f t="shared" si="31"/>
        <v>46.821533562178345</v>
      </c>
      <c r="BF70" s="2">
        <f t="shared" si="31"/>
        <v>50.94495995959614</v>
      </c>
      <c r="BG70" s="2">
        <f t="shared" si="31"/>
        <v>0.96490296000953468</v>
      </c>
      <c r="BH70" s="2">
        <f t="shared" si="31"/>
        <v>0.6928092378629318</v>
      </c>
      <c r="BI70" s="2">
        <f t="shared" si="31"/>
        <v>1.6394660921154076</v>
      </c>
      <c r="BJ70" s="2">
        <f t="shared" si="31"/>
        <v>3.0052698739436341</v>
      </c>
      <c r="BK70" s="2">
        <f t="shared" si="31"/>
        <v>57.786608400099915</v>
      </c>
      <c r="BL70" s="2">
        <f t="shared" si="31"/>
        <v>58.294823162282015</v>
      </c>
      <c r="BM70" s="2">
        <f t="shared" si="31"/>
        <v>64.264036683941583</v>
      </c>
      <c r="BN70" s="2">
        <f t="shared" si="31"/>
        <v>58.181939346952397</v>
      </c>
      <c r="BO70" s="2">
        <f t="shared" si="31"/>
        <v>57.858699349859407</v>
      </c>
      <c r="BP70" s="2">
        <f t="shared" si="31"/>
        <v>61.606092764130658</v>
      </c>
      <c r="BQ70" s="2">
        <f t="shared" si="31"/>
        <v>40.87927397261209</v>
      </c>
      <c r="BR70" s="2">
        <f t="shared" si="22"/>
        <v>32.949821202010732</v>
      </c>
      <c r="BS70" s="2">
        <f t="shared" si="33"/>
        <v>0.84133744163013535</v>
      </c>
      <c r="BT70" s="2">
        <f t="shared" si="33"/>
        <v>0</v>
      </c>
      <c r="BU70" s="2">
        <f t="shared" si="30"/>
        <v>0.71498641358710646</v>
      </c>
      <c r="BV70" s="2">
        <f t="shared" si="30"/>
        <v>1.0402812604888898</v>
      </c>
      <c r="BW70" s="2">
        <f t="shared" si="30"/>
        <v>1.4935870412018195</v>
      </c>
      <c r="BX70" s="2">
        <f t="shared" si="30"/>
        <v>1.2689794020266101</v>
      </c>
      <c r="BY70" s="2">
        <f t="shared" si="30"/>
        <v>1.386399704312349</v>
      </c>
      <c r="BZ70" s="2">
        <f t="shared" si="30"/>
        <v>10.390101934403869</v>
      </c>
      <c r="CA70" s="2">
        <f t="shared" si="30"/>
        <v>9.9947514153655579</v>
      </c>
      <c r="CB70" s="2">
        <f t="shared" si="30"/>
        <v>10.670117828337766</v>
      </c>
      <c r="CC70" s="2">
        <f t="shared" si="30"/>
        <v>9.7352768647541712</v>
      </c>
      <c r="CD70" s="2">
        <f t="shared" si="30"/>
        <v>10.467623316799413</v>
      </c>
      <c r="CE70" s="2">
        <f t="shared" si="30"/>
        <v>2.1089170955151841</v>
      </c>
      <c r="CF70" s="2">
        <f t="shared" si="30"/>
        <v>2.1089170955151841</v>
      </c>
      <c r="CG70" s="2">
        <f t="shared" si="30"/>
        <v>2.1089170955151841</v>
      </c>
      <c r="CH70" s="2">
        <f t="shared" si="30"/>
        <v>2.1089170955151841</v>
      </c>
      <c r="CI70" s="2">
        <f t="shared" si="30"/>
        <v>1.9566814645730064</v>
      </c>
      <c r="CJ70" s="2">
        <f t="shared" si="30"/>
        <v>1.9551580143105229</v>
      </c>
      <c r="CK70" s="2">
        <f t="shared" si="30"/>
        <v>1.9283479335807736</v>
      </c>
      <c r="CL70" s="2">
        <f t="shared" si="30"/>
        <v>2.394366246917107</v>
      </c>
      <c r="CM70" s="2">
        <f t="shared" si="30"/>
        <v>76.431145378341498</v>
      </c>
      <c r="CN70" s="2">
        <f t="shared" si="30"/>
        <v>69.614053208189631</v>
      </c>
      <c r="CO70" s="2">
        <f t="shared" si="30"/>
        <v>69.489613848419737</v>
      </c>
      <c r="CP70" s="2">
        <f t="shared" si="30"/>
        <v>66.69171405244694</v>
      </c>
      <c r="CQ70" s="2">
        <f t="shared" si="30"/>
        <v>67.326460422372691</v>
      </c>
      <c r="CR70" s="2">
        <f t="shared" si="30"/>
        <v>66.858817753446942</v>
      </c>
      <c r="CS70" s="2">
        <f t="shared" si="30"/>
        <v>1.4131305014375435</v>
      </c>
      <c r="CT70" s="2">
        <f t="shared" si="30"/>
        <v>1.0147728909641125</v>
      </c>
      <c r="CU70" s="2">
        <f t="shared" si="30"/>
        <v>0.93791811898651356</v>
      </c>
      <c r="CV70" s="2">
        <f t="shared" si="30"/>
        <v>1.9611569960592334</v>
      </c>
      <c r="CW70" s="2">
        <f t="shared" si="30"/>
        <v>2.0770896515733899</v>
      </c>
    </row>
    <row r="71" spans="1:101" x14ac:dyDescent="0.3">
      <c r="A71" t="str">
        <f>B71&amp;"_"&amp;COUNTIF($B$6:B71,B71)</f>
        <v>이청용_11</v>
      </c>
      <c r="B71" s="1" t="s">
        <v>375</v>
      </c>
      <c r="C71" t="s">
        <v>64</v>
      </c>
      <c r="D71" t="s">
        <v>158</v>
      </c>
      <c r="E71">
        <f ca="1">IF(OFFSET($H$6,ROW($B66)-1,MATCH($C$2,$H$2:$CW$2,0)-1)=0,0,_xlfn.RANK.AVG(OFFSET($H$6,ROW($B66)-1,MATCH($C$2,$H$2:$CW$2,0)-1),OFFSET($H$6:$H$99,0,MATCH($C$2,$H$2:$CW$2,0)-1),1))</f>
        <v>48</v>
      </c>
      <c r="F71" t="s">
        <v>249</v>
      </c>
      <c r="G71" t="s">
        <v>340</v>
      </c>
      <c r="H71" s="2">
        <f t="shared" si="29"/>
        <v>54.16372299918676</v>
      </c>
      <c r="I71" s="2">
        <f t="shared" si="29"/>
        <v>57.235815057551122</v>
      </c>
      <c r="J71" s="2">
        <f t="shared" si="29"/>
        <v>58.627570927947538</v>
      </c>
      <c r="K71" s="2">
        <f t="shared" si="29"/>
        <v>58.497320577276966</v>
      </c>
      <c r="L71" s="2">
        <f t="shared" si="29"/>
        <v>41.532063903613661</v>
      </c>
      <c r="M71" s="2">
        <f t="shared" si="29"/>
        <v>40.639482882673661</v>
      </c>
      <c r="N71" s="2">
        <f t="shared" si="29"/>
        <v>39.454623810364872</v>
      </c>
      <c r="O71" s="2">
        <f t="shared" si="29"/>
        <v>15.406569926222179</v>
      </c>
      <c r="P71" s="2">
        <f t="shared" si="29"/>
        <v>10.838131649018278</v>
      </c>
      <c r="Q71" s="2">
        <f t="shared" si="29"/>
        <v>10.171231493916697</v>
      </c>
      <c r="R71" s="2">
        <f t="shared" si="29"/>
        <v>3.1755499069461508</v>
      </c>
      <c r="S71" s="2">
        <f t="shared" si="29"/>
        <v>0.69495518567969028</v>
      </c>
      <c r="T71" s="2">
        <f t="shared" si="29"/>
        <v>0.67850369731535598</v>
      </c>
      <c r="U71" s="2">
        <f t="shared" si="29"/>
        <v>0.97174822291005469</v>
      </c>
      <c r="V71" s="2">
        <f t="shared" si="29"/>
        <v>50.27070581928006</v>
      </c>
      <c r="W71" s="2">
        <f t="shared" si="29"/>
        <v>49.938994126709368</v>
      </c>
      <c r="X71" s="2">
        <f t="shared" si="28"/>
        <v>49.518971639666653</v>
      </c>
      <c r="Y71" s="2">
        <f t="shared" si="28"/>
        <v>49.406274844938679</v>
      </c>
      <c r="Z71" s="2">
        <f t="shared" si="28"/>
        <v>7.9818570538945384</v>
      </c>
      <c r="AA71" s="2">
        <f t="shared" si="28"/>
        <v>2.5001786559207959</v>
      </c>
      <c r="AB71" s="2">
        <f t="shared" si="28"/>
        <v>1.3657527537298395</v>
      </c>
      <c r="AC71" s="2">
        <f t="shared" si="28"/>
        <v>1.1181970437094664</v>
      </c>
      <c r="AD71" s="2">
        <f t="shared" si="28"/>
        <v>1.4933552528515213</v>
      </c>
      <c r="AE71" s="2">
        <f t="shared" si="28"/>
        <v>0.40155402361469306</v>
      </c>
      <c r="AF71" s="2">
        <f t="shared" si="28"/>
        <v>1.0184683864374604</v>
      </c>
      <c r="AG71" s="2">
        <f t="shared" si="28"/>
        <v>0.73806306765543783</v>
      </c>
      <c r="AH71" s="2">
        <f t="shared" si="28"/>
        <v>1.3229697699584893</v>
      </c>
      <c r="AI71" s="2">
        <f t="shared" si="28"/>
        <v>2.5802430090416029</v>
      </c>
      <c r="AJ71" s="2">
        <f t="shared" si="28"/>
        <v>75.96366236655598</v>
      </c>
      <c r="AK71" s="2">
        <f t="shared" si="28"/>
        <v>62.695587947865626</v>
      </c>
      <c r="AL71" s="2">
        <f t="shared" si="28"/>
        <v>56.069670888813853</v>
      </c>
      <c r="AM71" s="2">
        <f t="shared" si="32"/>
        <v>56.101580511521313</v>
      </c>
      <c r="AN71" s="2">
        <f t="shared" si="32"/>
        <v>55.825393632857285</v>
      </c>
      <c r="AO71" s="2">
        <f t="shared" si="32"/>
        <v>55.204922440703264</v>
      </c>
      <c r="AP71" s="2">
        <f t="shared" si="32"/>
        <v>4.3824790353505936</v>
      </c>
      <c r="AQ71" s="2">
        <f t="shared" si="32"/>
        <v>2.4112467580268859</v>
      </c>
      <c r="AR71" s="2">
        <f t="shared" si="32"/>
        <v>3.4559025811121842</v>
      </c>
      <c r="AS71" s="2">
        <f t="shared" si="32"/>
        <v>1.0854706613684979</v>
      </c>
      <c r="AT71" s="2">
        <f t="shared" si="32"/>
        <v>0.94206610055652207</v>
      </c>
      <c r="AU71" s="2">
        <f t="shared" si="32"/>
        <v>0.35530313703958427</v>
      </c>
      <c r="AV71" s="2">
        <f t="shared" si="32"/>
        <v>1.6536437084003959</v>
      </c>
      <c r="AW71" s="2">
        <f t="shared" si="32"/>
        <v>2.1433349251413123</v>
      </c>
      <c r="AX71" s="2">
        <f t="shared" si="32"/>
        <v>71.950663108523116</v>
      </c>
      <c r="AY71" s="2">
        <f t="shared" si="32"/>
        <v>70.133505999401294</v>
      </c>
      <c r="AZ71" s="2">
        <f t="shared" si="32"/>
        <v>63.007181634625439</v>
      </c>
      <c r="BA71" s="2">
        <f t="shared" si="32"/>
        <v>57.145719000055436</v>
      </c>
      <c r="BB71" s="2">
        <f t="shared" si="32"/>
        <v>43.534043216037503</v>
      </c>
      <c r="BC71" s="2">
        <f t="shared" si="31"/>
        <v>43.451130945419699</v>
      </c>
      <c r="BD71" s="2">
        <f t="shared" si="31"/>
        <v>42.788150035939694</v>
      </c>
      <c r="BE71" s="2">
        <f t="shared" si="31"/>
        <v>47.527596287762556</v>
      </c>
      <c r="BF71" s="2">
        <f t="shared" si="31"/>
        <v>51.622331229521073</v>
      </c>
      <c r="BG71" s="2">
        <f t="shared" si="31"/>
        <v>1.3924558764416617</v>
      </c>
      <c r="BH71" s="2">
        <f t="shared" si="31"/>
        <v>0.91256882520926874</v>
      </c>
      <c r="BI71" s="2">
        <f t="shared" si="31"/>
        <v>1.4808068704133452</v>
      </c>
      <c r="BJ71" s="2">
        <f t="shared" si="31"/>
        <v>2.2906403603939314</v>
      </c>
      <c r="BK71" s="2">
        <f t="shared" si="31"/>
        <v>57.967535992928262</v>
      </c>
      <c r="BL71" s="2">
        <f t="shared" si="31"/>
        <v>58.467379973997772</v>
      </c>
      <c r="BM71" s="2">
        <f t="shared" si="31"/>
        <v>64.367223626822579</v>
      </c>
      <c r="BN71" s="2">
        <f t="shared" si="31"/>
        <v>58.33926929444516</v>
      </c>
      <c r="BO71" s="2">
        <f t="shared" si="31"/>
        <v>58.019620234160683</v>
      </c>
      <c r="BP71" s="2">
        <f t="shared" si="31"/>
        <v>61.709480349551157</v>
      </c>
      <c r="BQ71" s="2">
        <f t="shared" si="31"/>
        <v>41.237281797142984</v>
      </c>
      <c r="BR71" s="2">
        <f t="shared" si="22"/>
        <v>33.207282209267952</v>
      </c>
      <c r="BS71" s="2">
        <f t="shared" si="33"/>
        <v>1.461209128206844</v>
      </c>
      <c r="BT71" s="2">
        <f t="shared" si="33"/>
        <v>0.71498641358710646</v>
      </c>
      <c r="BU71" s="2">
        <f t="shared" si="30"/>
        <v>0</v>
      </c>
      <c r="BV71" s="2">
        <f t="shared" si="30"/>
        <v>0.35265906369517031</v>
      </c>
      <c r="BW71" s="2">
        <f t="shared" si="30"/>
        <v>0.82616910071547278</v>
      </c>
      <c r="BX71" s="2">
        <f t="shared" si="30"/>
        <v>0.59373223775315598</v>
      </c>
      <c r="BY71" s="2">
        <f t="shared" si="30"/>
        <v>0.6881469078278275</v>
      </c>
      <c r="BZ71" s="2">
        <f t="shared" si="30"/>
        <v>11.098039714040823</v>
      </c>
      <c r="CA71" s="2">
        <f t="shared" si="30"/>
        <v>10.704518655973729</v>
      </c>
      <c r="CB71" s="2">
        <f t="shared" si="30"/>
        <v>11.36890334153858</v>
      </c>
      <c r="CC71" s="2">
        <f t="shared" si="30"/>
        <v>10.44152184174478</v>
      </c>
      <c r="CD71" s="2">
        <f t="shared" si="30"/>
        <v>11.159513323735265</v>
      </c>
      <c r="CE71" s="2">
        <f t="shared" si="30"/>
        <v>2.5257857960954766</v>
      </c>
      <c r="CF71" s="2">
        <f t="shared" si="30"/>
        <v>2.5257857960954766</v>
      </c>
      <c r="CG71" s="2">
        <f t="shared" si="30"/>
        <v>2.5257857960954766</v>
      </c>
      <c r="CH71" s="2">
        <f t="shared" si="30"/>
        <v>2.5257857960954766</v>
      </c>
      <c r="CI71" s="2">
        <f t="shared" si="30"/>
        <v>2.3905739313589334</v>
      </c>
      <c r="CJ71" s="2">
        <f t="shared" si="30"/>
        <v>1.2408714965747971</v>
      </c>
      <c r="CK71" s="2">
        <f t="shared" si="30"/>
        <v>1.2892768999100315</v>
      </c>
      <c r="CL71" s="2">
        <f t="shared" si="30"/>
        <v>1.9516940124869668</v>
      </c>
      <c r="CM71" s="2">
        <f t="shared" si="30"/>
        <v>77.114429430730254</v>
      </c>
      <c r="CN71" s="2">
        <f t="shared" si="30"/>
        <v>70.305080995006648</v>
      </c>
      <c r="CO71" s="2">
        <f t="shared" si="30"/>
        <v>70.182078169642296</v>
      </c>
      <c r="CP71" s="2">
        <f t="shared" si="30"/>
        <v>67.394214435678037</v>
      </c>
      <c r="CQ71" s="2">
        <f t="shared" si="30"/>
        <v>68.040917587895109</v>
      </c>
      <c r="CR71" s="2">
        <f t="shared" si="30"/>
        <v>67.573512252212083</v>
      </c>
      <c r="CS71" s="2">
        <f t="shared" si="30"/>
        <v>1.5801151157115314</v>
      </c>
      <c r="CT71" s="2">
        <f t="shared" si="30"/>
        <v>1.4874897168327001</v>
      </c>
      <c r="CU71" s="2">
        <f t="shared" si="30"/>
        <v>1.1226824217031945</v>
      </c>
      <c r="CV71" s="2">
        <f t="shared" si="30"/>
        <v>1.4545370117514309</v>
      </c>
      <c r="CW71" s="2">
        <f t="shared" si="30"/>
        <v>1.5326162922272915</v>
      </c>
    </row>
    <row r="72" spans="1:101" x14ac:dyDescent="0.3">
      <c r="A72" t="str">
        <f>B72&amp;"_"&amp;COUNTIF($B$6:B72,B72)</f>
        <v>이청용_12</v>
      </c>
      <c r="B72" s="1" t="s">
        <v>375</v>
      </c>
      <c r="C72" t="s">
        <v>63</v>
      </c>
      <c r="D72" t="s">
        <v>157</v>
      </c>
      <c r="E72">
        <f ca="1">IF(OFFSET($H$6,ROW($B67)-1,MATCH($C$2,$H$2:$CW$2,0)-1)=0,0,_xlfn.RANK.AVG(OFFSET($H$6,ROW($B67)-1,MATCH($C$2,$H$2:$CW$2,0)-1),OFFSET($H$6:$H$99,0,MATCH($C$2,$H$2:$CW$2,0)-1),1))</f>
        <v>47</v>
      </c>
      <c r="F72" t="s">
        <v>248</v>
      </c>
      <c r="G72" t="s">
        <v>339</v>
      </c>
      <c r="H72" s="2">
        <f t="shared" si="29"/>
        <v>54.138732556341608</v>
      </c>
      <c r="I72" s="2">
        <f t="shared" si="29"/>
        <v>57.163235572389489</v>
      </c>
      <c r="J72" s="2">
        <f t="shared" si="29"/>
        <v>58.539181671436623</v>
      </c>
      <c r="K72" s="2">
        <f t="shared" si="29"/>
        <v>58.397436761914896</v>
      </c>
      <c r="L72" s="2">
        <f t="shared" si="29"/>
        <v>41.552043638623715</v>
      </c>
      <c r="M72" s="2">
        <f t="shared" si="29"/>
        <v>40.657570171714802</v>
      </c>
      <c r="N72" s="2">
        <f t="shared" si="29"/>
        <v>39.37700445883673</v>
      </c>
      <c r="O72" s="2">
        <f t="shared" si="29"/>
        <v>15.74279979887363</v>
      </c>
      <c r="P72" s="2">
        <f t="shared" si="29"/>
        <v>11.18152182701253</v>
      </c>
      <c r="Q72" s="2">
        <f t="shared" si="29"/>
        <v>10.515690964737386</v>
      </c>
      <c r="R72" s="2">
        <f t="shared" si="29"/>
        <v>3.0991064380441196</v>
      </c>
      <c r="S72" s="2">
        <f t="shared" si="29"/>
        <v>1.0121199724680798</v>
      </c>
      <c r="T72" s="2">
        <f t="shared" si="29"/>
        <v>0.36333473724708387</v>
      </c>
      <c r="U72" s="2">
        <f t="shared" si="29"/>
        <v>0.98644453280670419</v>
      </c>
      <c r="V72" s="2">
        <f t="shared" si="29"/>
        <v>50.451581337958395</v>
      </c>
      <c r="W72" s="2">
        <f t="shared" si="29"/>
        <v>50.121776712678333</v>
      </c>
      <c r="X72" s="2">
        <f t="shared" si="28"/>
        <v>49.70053081514893</v>
      </c>
      <c r="Y72" s="2">
        <f t="shared" si="28"/>
        <v>49.583130907599283</v>
      </c>
      <c r="Z72" s="2">
        <f t="shared" si="28"/>
        <v>7.8312329768992441</v>
      </c>
      <c r="AA72" s="2">
        <f t="shared" si="28"/>
        <v>2.7322629066892019</v>
      </c>
      <c r="AB72" s="2">
        <f t="shared" si="28"/>
        <v>1.4308477724838613</v>
      </c>
      <c r="AC72" s="2">
        <f t="shared" si="28"/>
        <v>1.165948241397381</v>
      </c>
      <c r="AD72" s="2">
        <f t="shared" si="28"/>
        <v>1.845876783768188</v>
      </c>
      <c r="AE72" s="2">
        <f t="shared" si="28"/>
        <v>0.7339178649781859</v>
      </c>
      <c r="AF72" s="2">
        <f t="shared" si="28"/>
        <v>0.7202102499415084</v>
      </c>
      <c r="AG72" s="2">
        <f t="shared" si="28"/>
        <v>0.98436288706000874</v>
      </c>
      <c r="AH72" s="2">
        <f t="shared" si="28"/>
        <v>1.471085783101113</v>
      </c>
      <c r="AI72" s="2">
        <f t="shared" si="28"/>
        <v>2.3505709729806172</v>
      </c>
      <c r="AJ72" s="2">
        <f t="shared" si="28"/>
        <v>76.108044778401947</v>
      </c>
      <c r="AK72" s="2">
        <f t="shared" si="28"/>
        <v>62.823810062679563</v>
      </c>
      <c r="AL72" s="2">
        <f t="shared" si="28"/>
        <v>56.175583717633671</v>
      </c>
      <c r="AM72" s="2">
        <f t="shared" si="32"/>
        <v>56.204150106682128</v>
      </c>
      <c r="AN72" s="2">
        <f t="shared" si="32"/>
        <v>55.928746887048767</v>
      </c>
      <c r="AO72" s="2">
        <f t="shared" si="32"/>
        <v>55.318446393940654</v>
      </c>
      <c r="AP72" s="2">
        <f t="shared" si="32"/>
        <v>4.2325552648275382</v>
      </c>
      <c r="AQ72" s="2">
        <f t="shared" si="32"/>
        <v>2.4983001634997835</v>
      </c>
      <c r="AR72" s="2">
        <f t="shared" si="32"/>
        <v>3.3507345173819516</v>
      </c>
      <c r="AS72" s="2">
        <f t="shared" si="32"/>
        <v>1.4367013454256188</v>
      </c>
      <c r="AT72" s="2">
        <f t="shared" si="32"/>
        <v>0.88315123301782217</v>
      </c>
      <c r="AU72" s="2">
        <f t="shared" si="32"/>
        <v>0.35547525613751452</v>
      </c>
      <c r="AV72" s="2">
        <f t="shared" si="32"/>
        <v>1.3810594077814475</v>
      </c>
      <c r="AW72" s="2">
        <f t="shared" si="32"/>
        <v>1.8454208838247363</v>
      </c>
      <c r="AX72" s="2">
        <f t="shared" si="32"/>
        <v>72.141353335503496</v>
      </c>
      <c r="AY72" s="2">
        <f t="shared" si="32"/>
        <v>70.303288817649403</v>
      </c>
      <c r="AZ72" s="2">
        <f t="shared" si="32"/>
        <v>63.199304960606781</v>
      </c>
      <c r="BA72" s="2">
        <f t="shared" si="32"/>
        <v>57.327837123323697</v>
      </c>
      <c r="BB72" s="2">
        <f t="shared" si="32"/>
        <v>43.808852932263285</v>
      </c>
      <c r="BC72" s="2">
        <f t="shared" si="31"/>
        <v>43.73069693039993</v>
      </c>
      <c r="BD72" s="2">
        <f t="shared" si="31"/>
        <v>43.067441359152447</v>
      </c>
      <c r="BE72" s="2">
        <f t="shared" si="31"/>
        <v>47.86181401457749</v>
      </c>
      <c r="BF72" s="2">
        <f t="shared" si="31"/>
        <v>51.970550686296235</v>
      </c>
      <c r="BG72" s="2">
        <f t="shared" si="31"/>
        <v>1.5594881722464029</v>
      </c>
      <c r="BH72" s="2">
        <f t="shared" si="31"/>
        <v>1.2484316138760185</v>
      </c>
      <c r="BI72" s="2">
        <f t="shared" si="31"/>
        <v>1.676081106823436</v>
      </c>
      <c r="BJ72" s="2">
        <f t="shared" si="31"/>
        <v>1.978473055329274</v>
      </c>
      <c r="BK72" s="2">
        <f t="shared" si="31"/>
        <v>57.891195439633286</v>
      </c>
      <c r="BL72" s="2">
        <f t="shared" si="31"/>
        <v>58.386862220539747</v>
      </c>
      <c r="BM72" s="2">
        <f t="shared" si="31"/>
        <v>64.252928317713938</v>
      </c>
      <c r="BN72" s="2">
        <f t="shared" si="31"/>
        <v>58.251268184254869</v>
      </c>
      <c r="BO72" s="2">
        <f t="shared" si="31"/>
        <v>57.933395305655928</v>
      </c>
      <c r="BP72" s="2">
        <f t="shared" si="31"/>
        <v>61.595396105039725</v>
      </c>
      <c r="BQ72" s="2">
        <f t="shared" si="31"/>
        <v>41.256051234781445</v>
      </c>
      <c r="BR72" s="2">
        <f t="shared" si="22"/>
        <v>33.172335669591114</v>
      </c>
      <c r="BS72" s="2">
        <f t="shared" si="33"/>
        <v>1.8124349988468802</v>
      </c>
      <c r="BT72" s="2">
        <f t="shared" si="33"/>
        <v>1.0402812604888898</v>
      </c>
      <c r="BU72" s="2">
        <f t="shared" si="30"/>
        <v>0.35265906369517031</v>
      </c>
      <c r="BV72" s="2">
        <f t="shared" si="30"/>
        <v>0</v>
      </c>
      <c r="BW72" s="2">
        <f t="shared" si="30"/>
        <v>0.47359438016632804</v>
      </c>
      <c r="BX72" s="2">
        <f t="shared" si="30"/>
        <v>0.49332587517572057</v>
      </c>
      <c r="BY72" s="2">
        <f t="shared" si="30"/>
        <v>0.50701065821211322</v>
      </c>
      <c r="BZ72" s="2">
        <f t="shared" si="30"/>
        <v>11.430305448877037</v>
      </c>
      <c r="CA72" s="2">
        <f t="shared" si="30"/>
        <v>11.03452109780272</v>
      </c>
      <c r="CB72" s="2">
        <f t="shared" si="30"/>
        <v>11.708567827090073</v>
      </c>
      <c r="CC72" s="2">
        <f t="shared" si="30"/>
        <v>10.775550379233328</v>
      </c>
      <c r="CD72" s="2">
        <f t="shared" si="30"/>
        <v>11.502667728012542</v>
      </c>
      <c r="CE72" s="2">
        <f t="shared" si="30"/>
        <v>2.6385446303381253</v>
      </c>
      <c r="CF72" s="2">
        <f t="shared" si="30"/>
        <v>2.6385446303381253</v>
      </c>
      <c r="CG72" s="2">
        <f t="shared" si="30"/>
        <v>2.6385446303381253</v>
      </c>
      <c r="CH72" s="2">
        <f t="shared" si="30"/>
        <v>2.6385446303381253</v>
      </c>
      <c r="CI72" s="2">
        <f t="shared" si="30"/>
        <v>2.5156061288025109</v>
      </c>
      <c r="CJ72" s="2">
        <f t="shared" si="30"/>
        <v>0.95540197361434487</v>
      </c>
      <c r="CK72" s="2">
        <f t="shared" si="30"/>
        <v>1.1584810346379293</v>
      </c>
      <c r="CL72" s="2">
        <f t="shared" si="30"/>
        <v>1.9666566672425023</v>
      </c>
      <c r="CM72" s="2">
        <f t="shared" si="30"/>
        <v>77.365411765971274</v>
      </c>
      <c r="CN72" s="2">
        <f t="shared" si="30"/>
        <v>70.565607893403723</v>
      </c>
      <c r="CO72" s="2">
        <f t="shared" si="30"/>
        <v>70.444473958505597</v>
      </c>
      <c r="CP72" s="2">
        <f t="shared" si="30"/>
        <v>67.671177567615118</v>
      </c>
      <c r="CQ72" s="2">
        <f t="shared" ref="CQ72:CW99" si="34">IF(COS(RADIANS(90-$F72))*COS(RADIANS(90-CQ$3))+SIN(RADIANS(90-$F72))*SIN(RADIANS(90-CQ$3))*COS(RADIANS($G72-CQ$4))=1,0,6371*ACOS(COS(RADIANS(90-$F72))*COS(RADIANS(90-CQ$3))+SIN(RADIANS(90-$F72))*SIN(RADIANS(90-CQ$3))*COS(RADIANS($G72-CQ$4))))</f>
        <v>68.346968517885841</v>
      </c>
      <c r="CR72" s="2">
        <f t="shared" si="34"/>
        <v>67.881272118904377</v>
      </c>
      <c r="CS72" s="2">
        <f t="shared" si="34"/>
        <v>1.6124192709108029</v>
      </c>
      <c r="CT72" s="2">
        <f t="shared" si="34"/>
        <v>1.8362045251515877</v>
      </c>
      <c r="CU72" s="2">
        <f t="shared" si="34"/>
        <v>1.4422777776701345</v>
      </c>
      <c r="CV72" s="2">
        <f t="shared" si="34"/>
        <v>1.4468772329254613</v>
      </c>
      <c r="CW72" s="2">
        <f t="shared" si="34"/>
        <v>1.4878348432863104</v>
      </c>
    </row>
    <row r="73" spans="1:101" x14ac:dyDescent="0.3">
      <c r="A73" t="str">
        <f>B73&amp;"_"&amp;COUNTIF($B$6:B73,B73)</f>
        <v>이청용_13</v>
      </c>
      <c r="B73" s="1" t="s">
        <v>375</v>
      </c>
      <c r="C73" t="s">
        <v>61</v>
      </c>
      <c r="D73" t="s">
        <v>155</v>
      </c>
      <c r="E73">
        <f ca="1">IF(OFFSET($H$6,ROW($B68)-1,MATCH($C$2,$H$2:$CW$2,0)-1)=0,0,_xlfn.RANK.AVG(OFFSET($H$6,ROW($B68)-1,MATCH($C$2,$H$2:$CW$2,0)-1),OFFSET($H$6:$H$99,0,MATCH($C$2,$H$2:$CW$2,0)-1),1))</f>
        <v>46</v>
      </c>
      <c r="F73" t="s">
        <v>246</v>
      </c>
      <c r="G73" t="s">
        <v>337</v>
      </c>
      <c r="H73" s="2">
        <f t="shared" si="29"/>
        <v>54.095126150521942</v>
      </c>
      <c r="I73" s="2">
        <f t="shared" si="29"/>
        <v>57.055671516999617</v>
      </c>
      <c r="J73" s="2">
        <f t="shared" si="29"/>
        <v>58.410388799595346</v>
      </c>
      <c r="K73" s="2">
        <f t="shared" si="29"/>
        <v>58.253283084867256</v>
      </c>
      <c r="L73" s="2">
        <f t="shared" si="29"/>
        <v>41.569907194981859</v>
      </c>
      <c r="M73" s="2">
        <f t="shared" si="29"/>
        <v>40.672994705872796</v>
      </c>
      <c r="N73" s="2">
        <f t="shared" si="29"/>
        <v>39.264157526324951</v>
      </c>
      <c r="O73" s="2">
        <f t="shared" si="29"/>
        <v>16.191278403182064</v>
      </c>
      <c r="P73" s="2">
        <f t="shared" si="29"/>
        <v>11.640409500127927</v>
      </c>
      <c r="Q73" s="2">
        <f t="shared" si="29"/>
        <v>10.976145133338392</v>
      </c>
      <c r="R73" s="2">
        <f t="shared" si="29"/>
        <v>3.0443663297785397</v>
      </c>
      <c r="S73" s="2">
        <f t="shared" si="29"/>
        <v>1.467107368402206</v>
      </c>
      <c r="T73" s="2">
        <f t="shared" si="29"/>
        <v>0.29748334257614495</v>
      </c>
      <c r="U73" s="2">
        <f t="shared" si="29"/>
        <v>1.1955203485057651</v>
      </c>
      <c r="V73" s="2">
        <f t="shared" si="29"/>
        <v>50.685559633791939</v>
      </c>
      <c r="W73" s="2">
        <f t="shared" si="29"/>
        <v>50.35835735924671</v>
      </c>
      <c r="X73" s="2">
        <f t="shared" si="28"/>
        <v>49.935478980321022</v>
      </c>
      <c r="Y73" s="2">
        <f t="shared" si="28"/>
        <v>49.81171733440101</v>
      </c>
      <c r="Z73" s="2">
        <f t="shared" si="28"/>
        <v>7.637186799213171</v>
      </c>
      <c r="AA73" s="2">
        <f t="shared" si="28"/>
        <v>3.071294996071841</v>
      </c>
      <c r="AB73" s="2">
        <f t="shared" si="28"/>
        <v>1.6265413421958173</v>
      </c>
      <c r="AC73" s="2">
        <f t="shared" si="28"/>
        <v>1.3661992602415947</v>
      </c>
      <c r="AD73" s="2">
        <f t="shared" si="28"/>
        <v>2.3194684897920652</v>
      </c>
      <c r="AE73" s="2">
        <f t="shared" si="28"/>
        <v>1.1964667937325482</v>
      </c>
      <c r="AF73" s="2">
        <f t="shared" si="28"/>
        <v>0.44877442691505309</v>
      </c>
      <c r="AG73" s="2">
        <f t="shared" si="28"/>
        <v>1.3950594120459343</v>
      </c>
      <c r="AH73" s="2">
        <f t="shared" si="28"/>
        <v>1.7734913152517489</v>
      </c>
      <c r="AI73" s="2">
        <f t="shared" si="28"/>
        <v>2.1088599649854323</v>
      </c>
      <c r="AJ73" s="2">
        <f t="shared" si="28"/>
        <v>76.291555119442208</v>
      </c>
      <c r="AK73" s="2">
        <f t="shared" si="28"/>
        <v>62.985929564268254</v>
      </c>
      <c r="AL73" s="2">
        <f t="shared" si="28"/>
        <v>56.307914077585409</v>
      </c>
      <c r="AM73" s="2">
        <f t="shared" si="32"/>
        <v>56.331969288352852</v>
      </c>
      <c r="AN73" s="2">
        <f t="shared" si="32"/>
        <v>56.057638852022684</v>
      </c>
      <c r="AO73" s="2">
        <f t="shared" si="32"/>
        <v>55.461094855861631</v>
      </c>
      <c r="AP73" s="2">
        <f t="shared" si="32"/>
        <v>4.0577566627052448</v>
      </c>
      <c r="AQ73" s="2">
        <f t="shared" si="32"/>
        <v>2.6723672235415434</v>
      </c>
      <c r="AR73" s="2">
        <f t="shared" si="32"/>
        <v>3.2509979583618143</v>
      </c>
      <c r="AS73" s="2">
        <f t="shared" si="32"/>
        <v>1.9082532543757498</v>
      </c>
      <c r="AT73" s="2">
        <f t="shared" si="32"/>
        <v>1.0013464184125658</v>
      </c>
      <c r="AU73" s="2">
        <f t="shared" si="32"/>
        <v>0.72540194777837552</v>
      </c>
      <c r="AV73" s="2">
        <f t="shared" si="32"/>
        <v>1.1019550347648137</v>
      </c>
      <c r="AW73" s="2">
        <f t="shared" si="32"/>
        <v>1.4935738200530315</v>
      </c>
      <c r="AX73" s="2">
        <f t="shared" si="32"/>
        <v>72.387789449288334</v>
      </c>
      <c r="AY73" s="2">
        <f t="shared" si="32"/>
        <v>70.521392851977922</v>
      </c>
      <c r="AZ73" s="2">
        <f t="shared" si="32"/>
        <v>63.447964693666584</v>
      </c>
      <c r="BA73" s="2">
        <f t="shared" si="32"/>
        <v>57.563151368288239</v>
      </c>
      <c r="BB73" s="2">
        <f t="shared" si="32"/>
        <v>44.171012782629653</v>
      </c>
      <c r="BC73" s="2">
        <f t="shared" si="31"/>
        <v>44.099384004238608</v>
      </c>
      <c r="BD73" s="2">
        <f t="shared" si="31"/>
        <v>43.43577820175566</v>
      </c>
      <c r="BE73" s="2">
        <f t="shared" si="31"/>
        <v>48.306559846414899</v>
      </c>
      <c r="BF73" s="2">
        <f t="shared" si="31"/>
        <v>52.435945679467203</v>
      </c>
      <c r="BG73" s="2">
        <f t="shared" si="31"/>
        <v>1.8573671068503947</v>
      </c>
      <c r="BH73" s="2">
        <f t="shared" si="31"/>
        <v>1.7126007737071118</v>
      </c>
      <c r="BI73" s="2">
        <f t="shared" si="31"/>
        <v>2.0158705038132085</v>
      </c>
      <c r="BJ73" s="2">
        <f t="shared" si="31"/>
        <v>1.5949086390084979</v>
      </c>
      <c r="BK73" s="2">
        <f t="shared" si="31"/>
        <v>57.778556739935169</v>
      </c>
      <c r="BL73" s="2">
        <f t="shared" si="31"/>
        <v>58.26860696015089</v>
      </c>
      <c r="BM73" s="2">
        <f t="shared" si="31"/>
        <v>64.089249449511385</v>
      </c>
      <c r="BN73" s="2">
        <f t="shared" si="31"/>
        <v>58.123009791432438</v>
      </c>
      <c r="BO73" s="2">
        <f t="shared" si="31"/>
        <v>57.807529763070413</v>
      </c>
      <c r="BP73" s="2">
        <f t="shared" si="31"/>
        <v>61.432115346800828</v>
      </c>
      <c r="BQ73" s="2">
        <f t="shared" si="31"/>
        <v>41.272322499331942</v>
      </c>
      <c r="BR73" s="2">
        <f t="shared" si="22"/>
        <v>33.117632891170153</v>
      </c>
      <c r="BS73" s="2">
        <f t="shared" si="33"/>
        <v>2.2837654817398692</v>
      </c>
      <c r="BT73" s="2">
        <f t="shared" si="33"/>
        <v>1.4935870412018195</v>
      </c>
      <c r="BU73" s="2">
        <f t="shared" si="33"/>
        <v>0.82616910071547278</v>
      </c>
      <c r="BV73" s="2">
        <f t="shared" si="33"/>
        <v>0.47359438016632804</v>
      </c>
      <c r="BW73" s="2">
        <f t="shared" si="33"/>
        <v>0</v>
      </c>
      <c r="BX73" s="2">
        <f t="shared" si="33"/>
        <v>0.70822159908392601</v>
      </c>
      <c r="BY73" s="2">
        <f t="shared" si="33"/>
        <v>0.60917871018182868</v>
      </c>
      <c r="BZ73" s="2">
        <f t="shared" si="33"/>
        <v>11.873836099153852</v>
      </c>
      <c r="CA73" s="2">
        <f t="shared" si="33"/>
        <v>11.475063030051997</v>
      </c>
      <c r="CB73" s="2">
        <f t="shared" si="33"/>
        <v>12.162201868846294</v>
      </c>
      <c r="CC73" s="2">
        <f t="shared" si="33"/>
        <v>11.221592058820521</v>
      </c>
      <c r="CD73" s="2">
        <f t="shared" si="33"/>
        <v>11.961195138391691</v>
      </c>
      <c r="CE73" s="2">
        <f t="shared" si="33"/>
        <v>2.84043439032006</v>
      </c>
      <c r="CF73" s="2">
        <f t="shared" si="33"/>
        <v>2.84043439032006</v>
      </c>
      <c r="CG73" s="2">
        <f t="shared" si="33"/>
        <v>2.84043439032006</v>
      </c>
      <c r="CH73" s="2">
        <f t="shared" si="33"/>
        <v>2.84043439032006</v>
      </c>
      <c r="CI73" s="2">
        <f t="shared" ref="CI73:CW99" si="35">IF(COS(RADIANS(90-$F73))*COS(RADIANS(90-CI$3))+SIN(RADIANS(90-$F73))*SIN(RADIANS(90-CI$3))*COS(RADIANS($G73-CI$4))=1,0,6371*ACOS(COS(RADIANS(90-$F73))*COS(RADIANS(90-CI$3))+SIN(RADIANS(90-$F73))*SIN(RADIANS(90-CI$3))*COS(RADIANS($G73-CI$4))))</f>
        <v>2.7350263178536629</v>
      </c>
      <c r="CJ73" s="2">
        <f t="shared" si="35"/>
        <v>0.69269241427514627</v>
      </c>
      <c r="CK73" s="2">
        <f t="shared" si="35"/>
        <v>1.1551286326329986</v>
      </c>
      <c r="CL73" s="2">
        <f t="shared" si="35"/>
        <v>2.0954746548973402</v>
      </c>
      <c r="CM73" s="2">
        <f t="shared" si="35"/>
        <v>77.694011388567944</v>
      </c>
      <c r="CN73" s="2">
        <f t="shared" si="35"/>
        <v>70.907425874956175</v>
      </c>
      <c r="CO73" s="2">
        <f t="shared" si="35"/>
        <v>70.788861174730783</v>
      </c>
      <c r="CP73" s="2">
        <f t="shared" si="35"/>
        <v>68.035660410511667</v>
      </c>
      <c r="CQ73" s="2">
        <f t="shared" si="35"/>
        <v>68.751762482090925</v>
      </c>
      <c r="CR73" s="2">
        <f t="shared" si="35"/>
        <v>68.288457567744572</v>
      </c>
      <c r="CS73" s="2">
        <f t="shared" si="35"/>
        <v>1.756802198900328</v>
      </c>
      <c r="CT73" s="2">
        <f t="shared" si="35"/>
        <v>2.3076952633481413</v>
      </c>
      <c r="CU73" s="2">
        <f t="shared" si="35"/>
        <v>1.8938053523756266</v>
      </c>
      <c r="CV73" s="2">
        <f t="shared" si="35"/>
        <v>1.5793182035242903</v>
      </c>
      <c r="CW73" s="2">
        <f t="shared" si="35"/>
        <v>1.5697218032520885</v>
      </c>
    </row>
    <row r="74" spans="1:101" x14ac:dyDescent="0.3">
      <c r="A74" t="str">
        <f>B74&amp;"_"&amp;COUNTIF($B$6:B74,B74)</f>
        <v>이청용_14</v>
      </c>
      <c r="B74" s="1" t="s">
        <v>375</v>
      </c>
      <c r="C74" t="s">
        <v>65</v>
      </c>
      <c r="D74" t="s">
        <v>159</v>
      </c>
      <c r="E74">
        <f ca="1">IF(OFFSET($H$6,ROW($B69)-1,MATCH($C$2,$H$2:$CW$2,0)-1)=0,0,_xlfn.RANK.AVG(OFFSET($H$6,ROW($B69)-1,MATCH($C$2,$H$2:$CW$2,0)-1),OFFSET($H$6:$H$99,0,MATCH($C$2,$H$2:$CW$2,0)-1),1))</f>
        <v>63</v>
      </c>
      <c r="F74" t="s">
        <v>250</v>
      </c>
      <c r="G74" t="s">
        <v>341</v>
      </c>
      <c r="H74" s="2">
        <f t="shared" si="29"/>
        <v>54.631918632550622</v>
      </c>
      <c r="I74" s="2">
        <f t="shared" si="29"/>
        <v>57.650273956943344</v>
      </c>
      <c r="J74" s="2">
        <f t="shared" si="29"/>
        <v>59.022096746320898</v>
      </c>
      <c r="K74" s="2">
        <f t="shared" si="29"/>
        <v>58.876680522615629</v>
      </c>
      <c r="L74" s="2">
        <f t="shared" si="29"/>
        <v>42.042700661958179</v>
      </c>
      <c r="M74" s="2">
        <f t="shared" si="29"/>
        <v>41.148490027923117</v>
      </c>
      <c r="N74" s="2">
        <f t="shared" si="29"/>
        <v>39.862990371786587</v>
      </c>
      <c r="O74" s="2">
        <f t="shared" si="29"/>
        <v>15.876445783194331</v>
      </c>
      <c r="P74" s="2">
        <f t="shared" si="29"/>
        <v>11.2814422854184</v>
      </c>
      <c r="Q74" s="2">
        <f t="shared" si="29"/>
        <v>10.609662616260406</v>
      </c>
      <c r="R74" s="2">
        <f t="shared" si="29"/>
        <v>3.5893956576615196</v>
      </c>
      <c r="S74" s="2">
        <f t="shared" si="29"/>
        <v>0.93118059343250015</v>
      </c>
      <c r="T74" s="2">
        <f t="shared" si="29"/>
        <v>0.41361859238035126</v>
      </c>
      <c r="U74" s="2">
        <f t="shared" si="29"/>
        <v>0.50850176213705045</v>
      </c>
      <c r="V74" s="2">
        <f t="shared" si="29"/>
        <v>50.863518856082493</v>
      </c>
      <c r="W74" s="2">
        <f t="shared" si="29"/>
        <v>50.532002516477043</v>
      </c>
      <c r="X74" s="2">
        <f t="shared" si="28"/>
        <v>50.111856215622844</v>
      </c>
      <c r="Y74" s="2">
        <f t="shared" si="28"/>
        <v>49.998599627174521</v>
      </c>
      <c r="Z74" s="2">
        <f t="shared" si="28"/>
        <v>8.2918565342093977</v>
      </c>
      <c r="AA74" s="2">
        <f t="shared" si="28"/>
        <v>3.0925681424643718</v>
      </c>
      <c r="AB74" s="2">
        <f t="shared" si="28"/>
        <v>1.9015159086260949</v>
      </c>
      <c r="AC74" s="2">
        <f t="shared" si="28"/>
        <v>1.6402830826446355</v>
      </c>
      <c r="AD74" s="2">
        <f t="shared" si="28"/>
        <v>1.8775748934228658</v>
      </c>
      <c r="AE74" s="2">
        <f t="shared" si="28"/>
        <v>0.96392697819846829</v>
      </c>
      <c r="AF74" s="2">
        <f t="shared" si="28"/>
        <v>1.1108265315868464</v>
      </c>
      <c r="AG74" s="2">
        <f t="shared" si="28"/>
        <v>0.76425174453065314</v>
      </c>
      <c r="AH74" s="2">
        <f t="shared" si="28"/>
        <v>1.06527304075044</v>
      </c>
      <c r="AI74" s="2">
        <f t="shared" si="28"/>
        <v>1.9977026085058702</v>
      </c>
      <c r="AJ74" s="2">
        <f t="shared" si="28"/>
        <v>76.548718490561683</v>
      </c>
      <c r="AK74" s="2">
        <f t="shared" si="28"/>
        <v>63.274881451657613</v>
      </c>
      <c r="AL74" s="2">
        <f t="shared" si="28"/>
        <v>56.638952416013723</v>
      </c>
      <c r="AM74" s="2">
        <f t="shared" si="32"/>
        <v>56.669167854631823</v>
      </c>
      <c r="AN74" s="2">
        <f t="shared" si="32"/>
        <v>56.393381387464579</v>
      </c>
      <c r="AO74" s="2">
        <f t="shared" si="32"/>
        <v>55.77786814015915</v>
      </c>
      <c r="AP74" s="2">
        <f t="shared" si="32"/>
        <v>4.6977929735099115</v>
      </c>
      <c r="AQ74" s="2">
        <f t="shared" si="32"/>
        <v>2.9647701162330882</v>
      </c>
      <c r="AR74" s="2">
        <f t="shared" si="32"/>
        <v>3.8346733520826715</v>
      </c>
      <c r="AS74" s="2">
        <f t="shared" si="32"/>
        <v>1.5350345620192838</v>
      </c>
      <c r="AT74" s="2">
        <f t="shared" si="32"/>
        <v>1.3756841448100328</v>
      </c>
      <c r="AU74" s="2">
        <f t="shared" si="32"/>
        <v>0.24075958426352306</v>
      </c>
      <c r="AV74" s="2">
        <f t="shared" si="32"/>
        <v>1.1185552872589797</v>
      </c>
      <c r="AW74" s="2">
        <f t="shared" si="32"/>
        <v>1.6328384744193367</v>
      </c>
      <c r="AX74" s="2">
        <f t="shared" si="32"/>
        <v>72.544249120573397</v>
      </c>
      <c r="AY74" s="2">
        <f t="shared" si="32"/>
        <v>70.724779128241849</v>
      </c>
      <c r="AZ74" s="2">
        <f t="shared" si="32"/>
        <v>63.600821403107403</v>
      </c>
      <c r="BA74" s="2">
        <f t="shared" si="32"/>
        <v>57.738672084283124</v>
      </c>
      <c r="BB74" s="2">
        <f t="shared" si="32"/>
        <v>44.10170761792579</v>
      </c>
      <c r="BC74" s="2">
        <f t="shared" si="31"/>
        <v>44.014879262386515</v>
      </c>
      <c r="BD74" s="2">
        <f t="shared" si="31"/>
        <v>43.352148070973342</v>
      </c>
      <c r="BE74" s="2">
        <f t="shared" si="31"/>
        <v>48.000434729256469</v>
      </c>
      <c r="BF74" s="2">
        <f t="shared" si="31"/>
        <v>52.029244262422402</v>
      </c>
      <c r="BG74" s="2">
        <f t="shared" si="31"/>
        <v>1.9773096750857893</v>
      </c>
      <c r="BH74" s="2">
        <f t="shared" si="31"/>
        <v>1.1956196295203989</v>
      </c>
      <c r="BI74" s="2">
        <f t="shared" si="31"/>
        <v>1.3114134262218955</v>
      </c>
      <c r="BJ74" s="2">
        <f t="shared" si="31"/>
        <v>1.8044699951085186</v>
      </c>
      <c r="BK74" s="2">
        <f t="shared" si="31"/>
        <v>58.377347565664842</v>
      </c>
      <c r="BL74" s="2">
        <f t="shared" si="31"/>
        <v>58.871961063802104</v>
      </c>
      <c r="BM74" s="2">
        <f t="shared" si="31"/>
        <v>64.726681086405421</v>
      </c>
      <c r="BN74" s="2">
        <f t="shared" si="31"/>
        <v>58.734299025155835</v>
      </c>
      <c r="BO74" s="2">
        <f t="shared" si="31"/>
        <v>58.416941019917964</v>
      </c>
      <c r="BP74" s="2">
        <f t="shared" si="31"/>
        <v>62.069257150686006</v>
      </c>
      <c r="BQ74" s="2">
        <f t="shared" si="31"/>
        <v>41.746879172003197</v>
      </c>
      <c r="BR74" s="2">
        <f t="shared" si="22"/>
        <v>33.665048906934274</v>
      </c>
      <c r="BS74" s="2">
        <f t="shared" si="33"/>
        <v>1.895992366550437</v>
      </c>
      <c r="BT74" s="2">
        <f t="shared" si="33"/>
        <v>1.2689794020266101</v>
      </c>
      <c r="BU74" s="2">
        <f t="shared" si="33"/>
        <v>0.59373223775315598</v>
      </c>
      <c r="BV74" s="2">
        <f t="shared" si="33"/>
        <v>0.49332587517572057</v>
      </c>
      <c r="BW74" s="2">
        <f t="shared" si="33"/>
        <v>0.70822159908392601</v>
      </c>
      <c r="BX74" s="2">
        <f t="shared" si="33"/>
        <v>0</v>
      </c>
      <c r="BY74" s="2">
        <f t="shared" si="33"/>
        <v>0.15221358564360798</v>
      </c>
      <c r="BZ74" s="2">
        <f t="shared" si="33"/>
        <v>11.582319221872009</v>
      </c>
      <c r="CA74" s="2">
        <f t="shared" si="33"/>
        <v>11.195324396723581</v>
      </c>
      <c r="CB74" s="2">
        <f t="shared" si="33"/>
        <v>11.828159199384773</v>
      </c>
      <c r="CC74" s="2">
        <f t="shared" si="33"/>
        <v>10.920985749158898</v>
      </c>
      <c r="CD74" s="2">
        <f t="shared" si="33"/>
        <v>11.603729819706547</v>
      </c>
      <c r="CE74" s="2">
        <f t="shared" si="33"/>
        <v>3.0932283649442311</v>
      </c>
      <c r="CF74" s="2">
        <f t="shared" si="33"/>
        <v>3.0932283649442311</v>
      </c>
      <c r="CG74" s="2">
        <f t="shared" si="33"/>
        <v>3.0932283649442311</v>
      </c>
      <c r="CH74" s="2">
        <f t="shared" si="33"/>
        <v>3.0932283649442311</v>
      </c>
      <c r="CI74" s="2">
        <f t="shared" si="35"/>
        <v>2.9633769069709448</v>
      </c>
      <c r="CJ74" s="2">
        <f t="shared" si="35"/>
        <v>0.74807018521803004</v>
      </c>
      <c r="CK74" s="2">
        <f t="shared" si="35"/>
        <v>0.69912274310653388</v>
      </c>
      <c r="CL74" s="2">
        <f t="shared" si="35"/>
        <v>1.4759087911417186</v>
      </c>
      <c r="CM74" s="2">
        <f t="shared" si="35"/>
        <v>77.696559677854978</v>
      </c>
      <c r="CN74" s="2">
        <f t="shared" si="35"/>
        <v>70.882214251492158</v>
      </c>
      <c r="CO74" s="2">
        <f t="shared" si="35"/>
        <v>70.758095704299762</v>
      </c>
      <c r="CP74" s="2">
        <f t="shared" si="35"/>
        <v>67.959862816965824</v>
      </c>
      <c r="CQ74" s="2">
        <f t="shared" si="35"/>
        <v>68.573954089217423</v>
      </c>
      <c r="CR74" s="2">
        <f t="shared" si="35"/>
        <v>68.103960458487748</v>
      </c>
      <c r="CS74" s="2">
        <f t="shared" si="35"/>
        <v>2.0944195344857812</v>
      </c>
      <c r="CT74" s="2">
        <f t="shared" si="35"/>
        <v>1.8148147001046013</v>
      </c>
      <c r="CU74" s="2">
        <f t="shared" si="35"/>
        <v>1.3177305107325248</v>
      </c>
      <c r="CV74" s="2">
        <f t="shared" si="35"/>
        <v>0.95474511554646613</v>
      </c>
      <c r="CW74" s="2">
        <f t="shared" si="35"/>
        <v>0.99558965731531979</v>
      </c>
    </row>
    <row r="75" spans="1:101" x14ac:dyDescent="0.3">
      <c r="A75" t="str">
        <f>B75&amp;"_"&amp;COUNTIF($B$6:B75,B75)</f>
        <v>이청용_15</v>
      </c>
      <c r="B75" s="1" t="s">
        <v>375</v>
      </c>
      <c r="C75" t="s">
        <v>59</v>
      </c>
      <c r="D75" t="s">
        <v>153</v>
      </c>
      <c r="E75">
        <f ca="1">IF(OFFSET($H$6,ROW($B70)-1,MATCH($C$2,$H$2:$CW$2,0)-1)=0,0,_xlfn.RANK.AVG(OFFSET($H$6,ROW($B70)-1,MATCH($C$2,$H$2:$CW$2,0)-1),OFFSET($H$6:$H$99,0,MATCH($C$2,$H$2:$CW$2,0)-1),1))</f>
        <v>62</v>
      </c>
      <c r="F75" t="s">
        <v>244</v>
      </c>
      <c r="G75" t="s">
        <v>335</v>
      </c>
      <c r="H75" s="2">
        <f t="shared" si="29"/>
        <v>54.618924073535794</v>
      </c>
      <c r="I75" s="2">
        <f t="shared" si="29"/>
        <v>57.616905111176145</v>
      </c>
      <c r="J75" s="2">
        <f t="shared" si="29"/>
        <v>58.981956185958175</v>
      </c>
      <c r="K75" s="2">
        <f t="shared" si="29"/>
        <v>58.831634312124542</v>
      </c>
      <c r="L75" s="2">
        <f t="shared" si="29"/>
        <v>42.049106962175451</v>
      </c>
      <c r="M75" s="2">
        <f t="shared" si="29"/>
        <v>41.154104887497581</v>
      </c>
      <c r="N75" s="2">
        <f t="shared" si="29"/>
        <v>39.827851294629916</v>
      </c>
      <c r="O75" s="2">
        <f t="shared" si="29"/>
        <v>16.019387051965058</v>
      </c>
      <c r="P75" s="2">
        <f t="shared" si="29"/>
        <v>11.427443850706076</v>
      </c>
      <c r="Q75" s="2">
        <f t="shared" si="29"/>
        <v>10.756125805864368</v>
      </c>
      <c r="R75" s="2">
        <f t="shared" si="29"/>
        <v>3.5673615448620044</v>
      </c>
      <c r="S75" s="2">
        <f t="shared" si="29"/>
        <v>1.0817840475064446</v>
      </c>
      <c r="T75" s="2">
        <f t="shared" si="29"/>
        <v>0.3131154668004783</v>
      </c>
      <c r="U75" s="2">
        <f t="shared" si="29"/>
        <v>0.58654547502982157</v>
      </c>
      <c r="V75" s="2">
        <f t="shared" si="29"/>
        <v>50.938898099457475</v>
      </c>
      <c r="W75" s="2">
        <f t="shared" si="29"/>
        <v>50.608205055938832</v>
      </c>
      <c r="X75" s="2">
        <f t="shared" si="28"/>
        <v>50.187528792153955</v>
      </c>
      <c r="Y75" s="2">
        <f t="shared" si="28"/>
        <v>50.072240080278227</v>
      </c>
      <c r="Z75" s="2">
        <f t="shared" si="28"/>
        <v>8.2311712123329936</v>
      </c>
      <c r="AA75" s="2">
        <f t="shared" si="28"/>
        <v>3.1849285768295692</v>
      </c>
      <c r="AB75" s="2">
        <f t="shared" si="28"/>
        <v>1.93742804564626</v>
      </c>
      <c r="AC75" s="2">
        <f t="shared" si="28"/>
        <v>1.6728273673668059</v>
      </c>
      <c r="AD75" s="2">
        <f t="shared" si="28"/>
        <v>2.0250685990462944</v>
      </c>
      <c r="AE75" s="2">
        <f t="shared" si="28"/>
        <v>1.0762459556901625</v>
      </c>
      <c r="AF75" s="2">
        <f t="shared" si="28"/>
        <v>1.0367389611512143</v>
      </c>
      <c r="AG75" s="2">
        <f t="shared" si="28"/>
        <v>0.91546435252860392</v>
      </c>
      <c r="AH75" s="2">
        <f t="shared" si="28"/>
        <v>1.178211842334403</v>
      </c>
      <c r="AI75" s="2">
        <f t="shared" si="28"/>
        <v>1.8922199161711204</v>
      </c>
      <c r="AJ75" s="2">
        <f t="shared" si="28"/>
        <v>76.6083474237453</v>
      </c>
      <c r="AK75" s="2">
        <f t="shared" si="28"/>
        <v>63.327544787563262</v>
      </c>
      <c r="AL75" s="2">
        <f t="shared" si="28"/>
        <v>56.682027750582606</v>
      </c>
      <c r="AM75" s="2">
        <f t="shared" si="32"/>
        <v>56.710806015802298</v>
      </c>
      <c r="AN75" s="2">
        <f t="shared" si="32"/>
        <v>56.435357343259042</v>
      </c>
      <c r="AO75" s="2">
        <f t="shared" si="32"/>
        <v>55.824218601650124</v>
      </c>
      <c r="AP75" s="2">
        <f t="shared" si="32"/>
        <v>4.6428693489914679</v>
      </c>
      <c r="AQ75" s="2">
        <f t="shared" si="32"/>
        <v>3.0046032566618255</v>
      </c>
      <c r="AR75" s="2">
        <f t="shared" si="32"/>
        <v>3.8005269438156777</v>
      </c>
      <c r="AS75" s="2">
        <f t="shared" si="32"/>
        <v>1.6749055660069641</v>
      </c>
      <c r="AT75" s="2">
        <f t="shared" si="32"/>
        <v>1.3813930616313852</v>
      </c>
      <c r="AU75" s="2">
        <f t="shared" si="32"/>
        <v>0.35665025839111331</v>
      </c>
      <c r="AV75" s="2">
        <f t="shared" si="32"/>
        <v>0.98346393659814657</v>
      </c>
      <c r="AW75" s="2">
        <f t="shared" si="32"/>
        <v>1.4923147522918661</v>
      </c>
      <c r="AX75" s="2">
        <f t="shared" si="32"/>
        <v>72.623926699444581</v>
      </c>
      <c r="AY75" s="2">
        <f t="shared" si="32"/>
        <v>70.795392724035494</v>
      </c>
      <c r="AZ75" s="2">
        <f t="shared" si="32"/>
        <v>63.681102403177682</v>
      </c>
      <c r="BA75" s="2">
        <f t="shared" si="32"/>
        <v>57.814605609443035</v>
      </c>
      <c r="BB75" s="2">
        <f t="shared" si="32"/>
        <v>44.217918501094722</v>
      </c>
      <c r="BC75" s="2">
        <f t="shared" si="31"/>
        <v>44.133183112016667</v>
      </c>
      <c r="BD75" s="2">
        <f t="shared" si="31"/>
        <v>43.470322655474192</v>
      </c>
      <c r="BE75" s="2">
        <f t="shared" si="31"/>
        <v>48.143295465141527</v>
      </c>
      <c r="BF75" s="2">
        <f t="shared" si="31"/>
        <v>52.178808268748917</v>
      </c>
      <c r="BG75" s="2">
        <f t="shared" si="31"/>
        <v>2.0450589471719285</v>
      </c>
      <c r="BH75" s="2">
        <f t="shared" si="31"/>
        <v>1.3461031224543119</v>
      </c>
      <c r="BI75" s="2">
        <f t="shared" si="31"/>
        <v>1.4355846399035439</v>
      </c>
      <c r="BJ75" s="2">
        <f t="shared" si="31"/>
        <v>1.6595839742805543</v>
      </c>
      <c r="BK75" s="2">
        <f t="shared" si="31"/>
        <v>58.342361835592257</v>
      </c>
      <c r="BL75" s="2">
        <f t="shared" si="31"/>
        <v>58.835184190265018</v>
      </c>
      <c r="BM75" s="2">
        <f t="shared" si="31"/>
        <v>64.67539998870123</v>
      </c>
      <c r="BN75" s="2">
        <f t="shared" si="31"/>
        <v>58.694328433456263</v>
      </c>
      <c r="BO75" s="2">
        <f t="shared" si="31"/>
        <v>58.377733569481194</v>
      </c>
      <c r="BP75" s="2">
        <f t="shared" si="31"/>
        <v>62.018101977309598</v>
      </c>
      <c r="BQ75" s="2">
        <f t="shared" si="31"/>
        <v>41.752774222031384</v>
      </c>
      <c r="BR75" s="2">
        <f t="shared" si="22"/>
        <v>33.648279966898926</v>
      </c>
      <c r="BS75" s="2">
        <f t="shared" si="33"/>
        <v>2.0389837770800616</v>
      </c>
      <c r="BT75" s="2">
        <f t="shared" si="33"/>
        <v>1.386399704312349</v>
      </c>
      <c r="BU75" s="2">
        <f t="shared" si="33"/>
        <v>0.6881469078278275</v>
      </c>
      <c r="BV75" s="2">
        <f t="shared" si="33"/>
        <v>0.50701065821211322</v>
      </c>
      <c r="BW75" s="2">
        <f t="shared" si="33"/>
        <v>0.60917871018182868</v>
      </c>
      <c r="BX75" s="2">
        <f t="shared" si="33"/>
        <v>0.15221358564360798</v>
      </c>
      <c r="BY75" s="2">
        <f t="shared" si="33"/>
        <v>0</v>
      </c>
      <c r="BZ75" s="2">
        <f t="shared" si="33"/>
        <v>11.722857903341001</v>
      </c>
      <c r="CA75" s="2">
        <f t="shared" si="33"/>
        <v>11.33471733698555</v>
      </c>
      <c r="CB75" s="2">
        <f t="shared" si="33"/>
        <v>11.972343691392833</v>
      </c>
      <c r="CC75" s="2">
        <f t="shared" si="33"/>
        <v>11.062257124729785</v>
      </c>
      <c r="CD75" s="2">
        <f t="shared" si="33"/>
        <v>11.749653765464846</v>
      </c>
      <c r="CE75" s="2">
        <f t="shared" si="33"/>
        <v>3.1420209746313574</v>
      </c>
      <c r="CF75" s="2">
        <f t="shared" si="33"/>
        <v>3.1420209746313574</v>
      </c>
      <c r="CG75" s="2">
        <f t="shared" si="33"/>
        <v>3.1420209746313574</v>
      </c>
      <c r="CH75" s="2">
        <f t="shared" si="33"/>
        <v>3.1420209746313574</v>
      </c>
      <c r="CI75" s="2">
        <f t="shared" si="35"/>
        <v>3.0166479290160688</v>
      </c>
      <c r="CJ75" s="2">
        <f t="shared" si="35"/>
        <v>0.60013953659745289</v>
      </c>
      <c r="CK75" s="2">
        <f t="shared" si="35"/>
        <v>0.65162574739325385</v>
      </c>
      <c r="CL75" s="2">
        <f t="shared" si="35"/>
        <v>1.5107883177813837</v>
      </c>
      <c r="CM75" s="2">
        <f t="shared" si="35"/>
        <v>77.802529569326992</v>
      </c>
      <c r="CN75" s="2">
        <f t="shared" si="35"/>
        <v>70.992343696522411</v>
      </c>
      <c r="CO75" s="2">
        <f t="shared" si="35"/>
        <v>70.869045136675396</v>
      </c>
      <c r="CP75" s="2">
        <f t="shared" si="35"/>
        <v>68.077208485975191</v>
      </c>
      <c r="CQ75" s="2">
        <f t="shared" si="35"/>
        <v>68.704202252086759</v>
      </c>
      <c r="CR75" s="2">
        <f t="shared" si="35"/>
        <v>68.234969840388743</v>
      </c>
      <c r="CS75" s="2">
        <f t="shared" si="35"/>
        <v>2.1187555914392995</v>
      </c>
      <c r="CT75" s="2">
        <f t="shared" si="35"/>
        <v>1.9653310106654347</v>
      </c>
      <c r="CU75" s="2">
        <f t="shared" si="35"/>
        <v>1.4699305168720043</v>
      </c>
      <c r="CV75" s="2">
        <f t="shared" si="35"/>
        <v>0.9888428381130927</v>
      </c>
      <c r="CW75" s="2">
        <f t="shared" si="35"/>
        <v>1.0044779850416221</v>
      </c>
    </row>
    <row r="76" spans="1:101" x14ac:dyDescent="0.3">
      <c r="A76" t="str">
        <f>B76&amp;"_"&amp;COUNTIF($B$6:B76,B76)</f>
        <v>조이안_1</v>
      </c>
      <c r="B76" s="1" t="s">
        <v>376</v>
      </c>
      <c r="C76" t="s">
        <v>80</v>
      </c>
      <c r="D76" t="s">
        <v>173</v>
      </c>
      <c r="E76">
        <f ca="1">IF(OFFSET($H$6,ROW($B71)-1,MATCH($C$2,$H$2:$CW$2,0)-1)=0,0,_xlfn.RANK.AVG(OFFSET($H$6,ROW($B71)-1,MATCH($C$2,$H$2:$CW$2,0)-1),OFFSET($H$6:$H$99,0,MATCH($C$2,$H$2:$CW$2,0)-1),1))</f>
        <v>40</v>
      </c>
      <c r="F76" t="s">
        <v>264</v>
      </c>
      <c r="G76" t="s">
        <v>355</v>
      </c>
      <c r="H76" s="2">
        <f t="shared" si="29"/>
        <v>52.27708821257135</v>
      </c>
      <c r="I76" s="2">
        <f t="shared" si="29"/>
        <v>56.797430886417168</v>
      </c>
      <c r="J76" s="2">
        <f t="shared" si="29"/>
        <v>58.671888109601511</v>
      </c>
      <c r="K76" s="2">
        <f t="shared" si="29"/>
        <v>58.916591894979732</v>
      </c>
      <c r="L76" s="2">
        <f t="shared" si="29"/>
        <v>38.594559742592978</v>
      </c>
      <c r="M76" s="2">
        <f t="shared" si="29"/>
        <v>37.794845996650437</v>
      </c>
      <c r="N76" s="2">
        <f t="shared" si="29"/>
        <v>39.677997736366365</v>
      </c>
      <c r="O76" s="2">
        <f t="shared" si="29"/>
        <v>4.3358280346104454</v>
      </c>
      <c r="P76" s="2">
        <f t="shared" si="29"/>
        <v>1.2717557517713585</v>
      </c>
      <c r="Q76" s="2">
        <f t="shared" si="29"/>
        <v>1.638642663398447</v>
      </c>
      <c r="R76" s="2">
        <f t="shared" si="29"/>
        <v>11.315564371271895</v>
      </c>
      <c r="S76" s="2">
        <f t="shared" si="29"/>
        <v>10.680058612125356</v>
      </c>
      <c r="T76" s="2">
        <f t="shared" si="29"/>
        <v>11.776451804415107</v>
      </c>
      <c r="U76" s="2">
        <f t="shared" si="29"/>
        <v>11.584628828930942</v>
      </c>
      <c r="V76" s="2">
        <f t="shared" si="29"/>
        <v>42.290511510437639</v>
      </c>
      <c r="W76" s="2">
        <f t="shared" si="29"/>
        <v>41.910773243527188</v>
      </c>
      <c r="X76" s="2">
        <f t="shared" si="28"/>
        <v>41.53086784516654</v>
      </c>
      <c r="Y76" s="2">
        <f t="shared" si="28"/>
        <v>41.550965861079113</v>
      </c>
      <c r="Z76" s="2">
        <f t="shared" si="28"/>
        <v>14.3905981262607</v>
      </c>
      <c r="AA76" s="2">
        <f t="shared" si="28"/>
        <v>9.0732548694894355</v>
      </c>
      <c r="AB76" s="2">
        <f t="shared" si="28"/>
        <v>10.631717141259822</v>
      </c>
      <c r="AC76" s="2">
        <f t="shared" si="28"/>
        <v>10.790270620952592</v>
      </c>
      <c r="AD76" s="2">
        <f t="shared" si="28"/>
        <v>9.7257859278568919</v>
      </c>
      <c r="AE76" s="2">
        <f t="shared" si="28"/>
        <v>10.699431459558042</v>
      </c>
      <c r="AF76" s="2">
        <f t="shared" si="28"/>
        <v>11.823782260892937</v>
      </c>
      <c r="AG76" s="2">
        <f t="shared" si="28"/>
        <v>10.926642076333168</v>
      </c>
      <c r="AH76" s="2">
        <f t="shared" si="28"/>
        <v>11.218038436410104</v>
      </c>
      <c r="AI76" s="2">
        <f t="shared" si="28"/>
        <v>13.45754997585839</v>
      </c>
      <c r="AJ76" s="2">
        <f t="shared" si="28"/>
        <v>68.730418480708551</v>
      </c>
      <c r="AK76" s="2">
        <f t="shared" si="28"/>
        <v>56.035231291086248</v>
      </c>
      <c r="AL76" s="2">
        <f t="shared" si="28"/>
        <v>50.147088210043677</v>
      </c>
      <c r="AM76" s="2">
        <f t="shared" si="32"/>
        <v>50.276937442100909</v>
      </c>
      <c r="AN76" s="2">
        <f t="shared" si="32"/>
        <v>49.982180560842622</v>
      </c>
      <c r="AO76" s="2">
        <f t="shared" si="32"/>
        <v>49.072960488858371</v>
      </c>
      <c r="AP76" s="2">
        <f t="shared" si="32"/>
        <v>12.444612717376861</v>
      </c>
      <c r="AQ76" s="2">
        <f t="shared" si="32"/>
        <v>10.104547593158765</v>
      </c>
      <c r="AR76" s="2">
        <f t="shared" si="32"/>
        <v>11.639803927831991</v>
      </c>
      <c r="AS76" s="2">
        <f t="shared" si="32"/>
        <v>10.047972534268643</v>
      </c>
      <c r="AT76" s="2">
        <f t="shared" si="32"/>
        <v>11.146853183431363</v>
      </c>
      <c r="AU76" s="2">
        <f t="shared" si="32"/>
        <v>11.370968504393868</v>
      </c>
      <c r="AV76" s="2">
        <f t="shared" si="32"/>
        <v>12.699610638846929</v>
      </c>
      <c r="AW76" s="2">
        <f t="shared" si="32"/>
        <v>13.2148547181766</v>
      </c>
      <c r="AX76" s="2">
        <f t="shared" si="32"/>
        <v>63.506658515601671</v>
      </c>
      <c r="AY76" s="2">
        <f t="shared" si="32"/>
        <v>62.252151995217737</v>
      </c>
      <c r="AZ76" s="2">
        <f t="shared" si="32"/>
        <v>54.586830249551447</v>
      </c>
      <c r="BA76" s="2">
        <f t="shared" si="32"/>
        <v>49.046060859551496</v>
      </c>
      <c r="BB76" s="2">
        <f t="shared" si="32"/>
        <v>33.243407734928311</v>
      </c>
      <c r="BC76" s="2">
        <f t="shared" si="31"/>
        <v>33.060169996357914</v>
      </c>
      <c r="BD76" s="2">
        <f t="shared" si="31"/>
        <v>32.406693247391118</v>
      </c>
      <c r="BE76" s="2">
        <f t="shared" si="31"/>
        <v>36.432755899459622</v>
      </c>
      <c r="BF76" s="2">
        <f t="shared" si="31"/>
        <v>40.771697216958891</v>
      </c>
      <c r="BG76" s="2">
        <f t="shared" si="31"/>
        <v>10.220149456749812</v>
      </c>
      <c r="BH76" s="2">
        <f t="shared" si="31"/>
        <v>10.423753951421503</v>
      </c>
      <c r="BI76" s="2">
        <f t="shared" si="31"/>
        <v>10.984378461195401</v>
      </c>
      <c r="BJ76" s="2">
        <f t="shared" si="31"/>
        <v>13.379237907576218</v>
      </c>
      <c r="BK76" s="2">
        <f t="shared" si="31"/>
        <v>57.635851084776007</v>
      </c>
      <c r="BL76" s="2">
        <f t="shared" si="31"/>
        <v>58.260691969823412</v>
      </c>
      <c r="BM76" s="2">
        <f t="shared" si="31"/>
        <v>65.15950288918232</v>
      </c>
      <c r="BN76" s="2">
        <f t="shared" si="31"/>
        <v>58.37638800737956</v>
      </c>
      <c r="BO76" s="2">
        <f t="shared" si="31"/>
        <v>58.00536004876529</v>
      </c>
      <c r="BP76" s="2">
        <f t="shared" si="31"/>
        <v>62.536527285401341</v>
      </c>
      <c r="BQ76" s="2">
        <f t="shared" si="31"/>
        <v>38.348567443552369</v>
      </c>
      <c r="BR76" s="2">
        <f t="shared" si="22"/>
        <v>32.386841704952523</v>
      </c>
      <c r="BS76" s="2">
        <f t="shared" si="33"/>
        <v>9.687586367263247</v>
      </c>
      <c r="BT76" s="2">
        <f t="shared" si="33"/>
        <v>10.390101934403869</v>
      </c>
      <c r="BU76" s="2">
        <f t="shared" si="33"/>
        <v>11.098039714040823</v>
      </c>
      <c r="BV76" s="2">
        <f t="shared" si="33"/>
        <v>11.430305448877037</v>
      </c>
      <c r="BW76" s="2">
        <f t="shared" si="33"/>
        <v>11.873836099153852</v>
      </c>
      <c r="BX76" s="2">
        <f t="shared" si="33"/>
        <v>11.582319221872009</v>
      </c>
      <c r="BY76" s="2">
        <f t="shared" si="33"/>
        <v>11.722857903341001</v>
      </c>
      <c r="BZ76" s="2">
        <f t="shared" si="33"/>
        <v>0</v>
      </c>
      <c r="CA76" s="2">
        <f t="shared" si="33"/>
        <v>0.4454039827617462</v>
      </c>
      <c r="CB76" s="2">
        <f t="shared" si="33"/>
        <v>0.8376067047585698</v>
      </c>
      <c r="CC76" s="2">
        <f t="shared" si="33"/>
        <v>0.67648203519784866</v>
      </c>
      <c r="CD76" s="2">
        <f t="shared" si="33"/>
        <v>1.2330293076686403</v>
      </c>
      <c r="CE76" s="2">
        <f t="shared" si="33"/>
        <v>9.8776128574148494</v>
      </c>
      <c r="CF76" s="2">
        <f t="shared" si="33"/>
        <v>9.8776128574148494</v>
      </c>
      <c r="CG76" s="2">
        <f t="shared" si="33"/>
        <v>9.8776128574148494</v>
      </c>
      <c r="CH76" s="2">
        <f t="shared" si="33"/>
        <v>9.8776128574148494</v>
      </c>
      <c r="CI76" s="2">
        <f t="shared" si="35"/>
        <v>9.8558446817010452</v>
      </c>
      <c r="CJ76" s="2">
        <f t="shared" si="35"/>
        <v>12.318492489340164</v>
      </c>
      <c r="CK76" s="2">
        <f t="shared" si="35"/>
        <v>12.102660151196837</v>
      </c>
      <c r="CL76" s="2">
        <f t="shared" si="35"/>
        <v>11.98488597643437</v>
      </c>
      <c r="CM76" s="2">
        <f t="shared" si="35"/>
        <v>67.204710892049732</v>
      </c>
      <c r="CN76" s="2">
        <f t="shared" si="35"/>
        <v>60.209498032019873</v>
      </c>
      <c r="CO76" s="2">
        <f t="shared" si="35"/>
        <v>60.047787656388913</v>
      </c>
      <c r="CP76" s="2">
        <f t="shared" si="35"/>
        <v>56.975396470114113</v>
      </c>
      <c r="CQ76" s="2">
        <f t="shared" si="35"/>
        <v>57.143273418822815</v>
      </c>
      <c r="CR76" s="2">
        <f t="shared" si="35"/>
        <v>56.654168325257736</v>
      </c>
      <c r="CS76" s="2">
        <f t="shared" si="35"/>
        <v>10.694188245714152</v>
      </c>
      <c r="CT76" s="2">
        <f t="shared" si="35"/>
        <v>9.8295689637939319</v>
      </c>
      <c r="CU76" s="2">
        <f t="shared" si="35"/>
        <v>10.387589475096984</v>
      </c>
      <c r="CV76" s="2">
        <f t="shared" si="35"/>
        <v>11.852760214319089</v>
      </c>
      <c r="CW76" s="2">
        <f t="shared" si="35"/>
        <v>12.017892370655439</v>
      </c>
    </row>
    <row r="77" spans="1:101" x14ac:dyDescent="0.3">
      <c r="A77" t="str">
        <f>B77&amp;"_"&amp;COUNTIF($B$6:B77,B77)</f>
        <v>조이안_2</v>
      </c>
      <c r="B77" s="1" t="s">
        <v>376</v>
      </c>
      <c r="C77" t="s">
        <v>77</v>
      </c>
      <c r="D77" t="s">
        <v>171</v>
      </c>
      <c r="E77">
        <f ca="1">IF(OFFSET($H$6,ROW($B72)-1,MATCH($C$2,$H$2:$CW$2,0)-1)=0,0,_xlfn.RANK.AVG(OFFSET($H$6,ROW($B72)-1,MATCH($C$2,$H$2:$CW$2,0)-1),OFFSET($H$6:$H$99,0,MATCH($C$2,$H$2:$CW$2,0)-1),1))</f>
        <v>38</v>
      </c>
      <c r="F77" t="s">
        <v>262</v>
      </c>
      <c r="G77" t="s">
        <v>353</v>
      </c>
      <c r="H77" s="2">
        <f t="shared" si="29"/>
        <v>52.100726378877546</v>
      </c>
      <c r="I77" s="2">
        <f t="shared" si="29"/>
        <v>56.571230569044936</v>
      </c>
      <c r="J77" s="2">
        <f t="shared" si="29"/>
        <v>58.43021049719826</v>
      </c>
      <c r="K77" s="2">
        <f t="shared" si="29"/>
        <v>58.662493759619998</v>
      </c>
      <c r="L77" s="2">
        <f t="shared" si="29"/>
        <v>38.44552216705339</v>
      </c>
      <c r="M77" s="2">
        <f t="shared" si="29"/>
        <v>37.640849745091067</v>
      </c>
      <c r="N77" s="2">
        <f t="shared" si="29"/>
        <v>39.414124577063667</v>
      </c>
      <c r="O77" s="2">
        <f t="shared" si="29"/>
        <v>4.7572855575494852</v>
      </c>
      <c r="P77" s="2">
        <f t="shared" si="29"/>
        <v>1.4346614092185919</v>
      </c>
      <c r="Q77" s="2">
        <f t="shared" si="29"/>
        <v>1.6169228102453357</v>
      </c>
      <c r="R77" s="2">
        <f t="shared" si="29"/>
        <v>10.878885113949348</v>
      </c>
      <c r="S77" s="2">
        <f t="shared" si="29"/>
        <v>10.297989622998578</v>
      </c>
      <c r="T77" s="2">
        <f t="shared" si="29"/>
        <v>11.38260734830657</v>
      </c>
      <c r="U77" s="2">
        <f t="shared" si="29"/>
        <v>11.207859301120298</v>
      </c>
      <c r="V77" s="2">
        <f t="shared" si="29"/>
        <v>42.397343229914036</v>
      </c>
      <c r="W77" s="2">
        <f t="shared" ref="W77:AL99" si="36">IF(COS(RADIANS(90-$F77))*COS(RADIANS(90-W$3))+SIN(RADIANS(90-$F77))*SIN(RADIANS(90-W$3))*COS(RADIANS($G77-W$4))=1,0,6371*ACOS(COS(RADIANS(90-$F77))*COS(RADIANS(90-W$3))+SIN(RADIANS(90-$F77))*SIN(RADIANS(90-W$3))*COS(RADIANS($G77-W$4))))</f>
        <v>42.020249296599033</v>
      </c>
      <c r="X77" s="2">
        <f t="shared" si="36"/>
        <v>41.637562962703029</v>
      </c>
      <c r="Y77" s="2">
        <f t="shared" si="36"/>
        <v>41.649577757403208</v>
      </c>
      <c r="Z77" s="2">
        <f t="shared" si="36"/>
        <v>13.947754645785762</v>
      </c>
      <c r="AA77" s="2">
        <f t="shared" si="36"/>
        <v>8.6533466214490566</v>
      </c>
      <c r="AB77" s="2">
        <f t="shared" si="36"/>
        <v>10.216029603067911</v>
      </c>
      <c r="AC77" s="2">
        <f t="shared" si="36"/>
        <v>10.377907060446885</v>
      </c>
      <c r="AD77" s="2">
        <f t="shared" si="36"/>
        <v>9.3453091746903567</v>
      </c>
      <c r="AE77" s="2">
        <f t="shared" si="36"/>
        <v>10.305042582465667</v>
      </c>
      <c r="AF77" s="2">
        <f t="shared" si="36"/>
        <v>11.417711762972187</v>
      </c>
      <c r="AG77" s="2">
        <f t="shared" si="36"/>
        <v>10.547862869629473</v>
      </c>
      <c r="AH77" s="2">
        <f t="shared" si="36"/>
        <v>10.852345905763919</v>
      </c>
      <c r="AI77" s="2">
        <f t="shared" si="36"/>
        <v>13.083165021593052</v>
      </c>
      <c r="AJ77" s="2">
        <f t="shared" si="36"/>
        <v>68.808124755683195</v>
      </c>
      <c r="AK77" s="2">
        <f t="shared" si="36"/>
        <v>56.076404834561863</v>
      </c>
      <c r="AL77" s="2">
        <f t="shared" si="36"/>
        <v>50.146320842296248</v>
      </c>
      <c r="AM77" s="2">
        <f t="shared" si="32"/>
        <v>50.27135204124577</v>
      </c>
      <c r="AN77" s="2">
        <f t="shared" si="32"/>
        <v>49.977301797256011</v>
      </c>
      <c r="AO77" s="2">
        <f t="shared" si="32"/>
        <v>49.082017255278281</v>
      </c>
      <c r="AP77" s="2">
        <f t="shared" si="32"/>
        <v>12.002598964571481</v>
      </c>
      <c r="AQ77" s="2">
        <f t="shared" si="32"/>
        <v>9.6760283552089525</v>
      </c>
      <c r="AR77" s="2">
        <f t="shared" si="32"/>
        <v>11.201596938325176</v>
      </c>
      <c r="AS77" s="2">
        <f t="shared" si="32"/>
        <v>9.6603544050209837</v>
      </c>
      <c r="AT77" s="2">
        <f t="shared" si="32"/>
        <v>10.736828415042028</v>
      </c>
      <c r="AU77" s="2">
        <f t="shared" si="32"/>
        <v>10.981779398413755</v>
      </c>
      <c r="AV77" s="2">
        <f t="shared" si="32"/>
        <v>12.313409181368085</v>
      </c>
      <c r="AW77" s="2">
        <f t="shared" si="32"/>
        <v>12.827026297582988</v>
      </c>
      <c r="AX77" s="2">
        <f t="shared" si="32"/>
        <v>63.653087711081142</v>
      </c>
      <c r="AY77" s="2">
        <f t="shared" si="32"/>
        <v>62.364185515165843</v>
      </c>
      <c r="AZ77" s="2">
        <f t="shared" si="32"/>
        <v>54.728348779761177</v>
      </c>
      <c r="BA77" s="2">
        <f t="shared" si="32"/>
        <v>49.164860156223895</v>
      </c>
      <c r="BB77" s="2">
        <f t="shared" si="32"/>
        <v>33.515072314375963</v>
      </c>
      <c r="BC77" s="2">
        <f t="shared" si="31"/>
        <v>33.341676491618429</v>
      </c>
      <c r="BD77" s="2">
        <f t="shared" si="31"/>
        <v>32.686916274636062</v>
      </c>
      <c r="BE77" s="2">
        <f t="shared" si="31"/>
        <v>36.834218490515262</v>
      </c>
      <c r="BF77" s="2">
        <f t="shared" si="31"/>
        <v>41.204517593124535</v>
      </c>
      <c r="BG77" s="2">
        <f t="shared" si="31"/>
        <v>9.8073044232946671</v>
      </c>
      <c r="BH77" s="2">
        <f t="shared" si="31"/>
        <v>10.043196340379804</v>
      </c>
      <c r="BI77" s="2">
        <f t="shared" si="31"/>
        <v>10.622849900545109</v>
      </c>
      <c r="BJ77" s="2">
        <f t="shared" si="31"/>
        <v>12.989030378781344</v>
      </c>
      <c r="BK77" s="2">
        <f t="shared" si="31"/>
        <v>57.406458248690072</v>
      </c>
      <c r="BL77" s="2">
        <f t="shared" si="31"/>
        <v>58.027353940648823</v>
      </c>
      <c r="BM77" s="2">
        <f t="shared" si="31"/>
        <v>64.896379185937349</v>
      </c>
      <c r="BN77" s="2">
        <f t="shared" si="31"/>
        <v>58.134780289927839</v>
      </c>
      <c r="BO77" s="2">
        <f t="shared" si="31"/>
        <v>57.765276637188016</v>
      </c>
      <c r="BP77" s="2">
        <f t="shared" si="31"/>
        <v>62.271026634075959</v>
      </c>
      <c r="BQ77" s="2">
        <f t="shared" si="31"/>
        <v>38.197177401203575</v>
      </c>
      <c r="BR77" s="2">
        <f t="shared" si="22"/>
        <v>32.146931883164811</v>
      </c>
      <c r="BS77" s="2">
        <f t="shared" si="33"/>
        <v>9.3025004315079212</v>
      </c>
      <c r="BT77" s="2">
        <f t="shared" si="33"/>
        <v>9.9947514153655579</v>
      </c>
      <c r="BU77" s="2">
        <f t="shared" si="33"/>
        <v>10.704518655973729</v>
      </c>
      <c r="BV77" s="2">
        <f t="shared" si="33"/>
        <v>11.03452109780272</v>
      </c>
      <c r="BW77" s="2">
        <f t="shared" si="33"/>
        <v>11.475063030051997</v>
      </c>
      <c r="BX77" s="2">
        <f t="shared" si="33"/>
        <v>11.195324396723581</v>
      </c>
      <c r="BY77" s="2">
        <f t="shared" si="33"/>
        <v>11.33471733698555</v>
      </c>
      <c r="BZ77" s="2">
        <f t="shared" si="33"/>
        <v>0.4454039827617462</v>
      </c>
      <c r="CA77" s="2">
        <f t="shared" si="33"/>
        <v>0</v>
      </c>
      <c r="CB77" s="2">
        <f t="shared" si="33"/>
        <v>1.1917839290882106</v>
      </c>
      <c r="CC77" s="2">
        <f t="shared" si="33"/>
        <v>0.44790682857174469</v>
      </c>
      <c r="CD77" s="2">
        <f t="shared" si="33"/>
        <v>1.4894902070103342</v>
      </c>
      <c r="CE77" s="2">
        <f t="shared" si="33"/>
        <v>9.4486474972122085</v>
      </c>
      <c r="CF77" s="2">
        <f t="shared" si="33"/>
        <v>9.4486474972122085</v>
      </c>
      <c r="CG77" s="2">
        <f t="shared" si="33"/>
        <v>9.4486474972122085</v>
      </c>
      <c r="CH77" s="2">
        <f t="shared" si="33"/>
        <v>9.4486474972122085</v>
      </c>
      <c r="CI77" s="2">
        <f t="shared" si="35"/>
        <v>9.4288992020416362</v>
      </c>
      <c r="CJ77" s="2">
        <f t="shared" si="35"/>
        <v>11.928902988863065</v>
      </c>
      <c r="CK77" s="2">
        <f t="shared" si="35"/>
        <v>11.72471084925518</v>
      </c>
      <c r="CL77" s="2">
        <f t="shared" si="35"/>
        <v>11.627648331936387</v>
      </c>
      <c r="CM77" s="2">
        <f t="shared" si="35"/>
        <v>67.453495505683065</v>
      </c>
      <c r="CN77" s="2">
        <f t="shared" si="35"/>
        <v>60.472150037577087</v>
      </c>
      <c r="CO77" s="2">
        <f t="shared" si="35"/>
        <v>60.313688230353215</v>
      </c>
      <c r="CP77" s="2">
        <f t="shared" si="35"/>
        <v>57.266379293756977</v>
      </c>
      <c r="CQ77" s="2">
        <f t="shared" si="35"/>
        <v>57.488643730865718</v>
      </c>
      <c r="CR77" s="2">
        <f t="shared" si="35"/>
        <v>57.00273624430708</v>
      </c>
      <c r="CS77" s="2">
        <f t="shared" si="35"/>
        <v>10.274994481756885</v>
      </c>
      <c r="CT77" s="2">
        <f t="shared" si="35"/>
        <v>9.4533006981592305</v>
      </c>
      <c r="CU77" s="2">
        <f t="shared" si="35"/>
        <v>10.012764906720806</v>
      </c>
      <c r="CV77" s="2">
        <f t="shared" si="35"/>
        <v>11.484427764146989</v>
      </c>
      <c r="CW77" s="2">
        <f t="shared" si="35"/>
        <v>11.648946474587904</v>
      </c>
    </row>
    <row r="78" spans="1:101" x14ac:dyDescent="0.3">
      <c r="A78" t="str">
        <f>B78&amp;"_"&amp;COUNTIF($B$6:B78,B78)</f>
        <v>조이안_3</v>
      </c>
      <c r="B78" s="1" t="s">
        <v>376</v>
      </c>
      <c r="C78" t="s">
        <v>76</v>
      </c>
      <c r="D78" t="s">
        <v>170</v>
      </c>
      <c r="E78">
        <f ca="1">IF(OFFSET($H$6,ROW($B73)-1,MATCH($C$2,$H$2:$CW$2,0)-1)=0,0,_xlfn.RANK.AVG(OFFSET($H$6,ROW($B73)-1,MATCH($C$2,$H$2:$CW$2,0)-1),OFFSET($H$6:$H$99,0,MATCH($C$2,$H$2:$CW$2,0)-1),1))</f>
        <v>49</v>
      </c>
      <c r="F78" t="s">
        <v>261</v>
      </c>
      <c r="G78" t="s">
        <v>352</v>
      </c>
      <c r="H78" s="2">
        <f t="shared" ref="H78:W99" si="37">IF(COS(RADIANS(90-$F78))*COS(RADIANS(90-H$3))+SIN(RADIANS(90-$F78))*SIN(RADIANS(90-H$3))*COS(RADIANS($G78-H$4))=1,0,6371*ACOS(COS(RADIANS(90-$F78))*COS(RADIANS(90-H$3))+SIN(RADIANS(90-$F78))*SIN(RADIANS(90-H$3))*COS(RADIANS($G78-H$4))))</f>
        <v>53.061598930975727</v>
      </c>
      <c r="I78" s="2">
        <f t="shared" si="37"/>
        <v>57.612206681338357</v>
      </c>
      <c r="J78" s="2">
        <f t="shared" si="37"/>
        <v>59.493830463031657</v>
      </c>
      <c r="K78" s="2">
        <f t="shared" si="37"/>
        <v>59.743439499441088</v>
      </c>
      <c r="L78" s="2">
        <f t="shared" si="37"/>
        <v>39.359113734542504</v>
      </c>
      <c r="M78" s="2">
        <f t="shared" si="37"/>
        <v>38.563418083774742</v>
      </c>
      <c r="N78" s="2">
        <f t="shared" si="37"/>
        <v>40.50833914847243</v>
      </c>
      <c r="O78" s="2">
        <f t="shared" si="37"/>
        <v>4.0618253077700039</v>
      </c>
      <c r="P78" s="2">
        <f t="shared" si="37"/>
        <v>0.71376720427986595</v>
      </c>
      <c r="Q78" s="2">
        <f t="shared" si="37"/>
        <v>1.3439096601821723</v>
      </c>
      <c r="R78" s="2">
        <f t="shared" si="37"/>
        <v>11.793705823993642</v>
      </c>
      <c r="S78" s="2">
        <f t="shared" si="37"/>
        <v>10.911763968476563</v>
      </c>
      <c r="T78" s="2">
        <f t="shared" si="37"/>
        <v>12.046485739414239</v>
      </c>
      <c r="U78" s="2">
        <f t="shared" si="37"/>
        <v>11.795451276552413</v>
      </c>
      <c r="V78" s="2">
        <f t="shared" si="37"/>
        <v>42.742659217557538</v>
      </c>
      <c r="W78" s="2">
        <f t="shared" si="37"/>
        <v>42.358700373066618</v>
      </c>
      <c r="X78" s="2">
        <f t="shared" si="36"/>
        <v>41.983409147316273</v>
      </c>
      <c r="Y78" s="2">
        <f t="shared" si="36"/>
        <v>42.016513136464908</v>
      </c>
      <c r="Z78" s="2">
        <f t="shared" si="36"/>
        <v>15.044313794039612</v>
      </c>
      <c r="AA78" s="2">
        <f t="shared" si="36"/>
        <v>9.4604893304577331</v>
      </c>
      <c r="AB78" s="2">
        <f t="shared" si="36"/>
        <v>10.993985234608266</v>
      </c>
      <c r="AC78" s="2">
        <f t="shared" si="36"/>
        <v>11.13725455083476</v>
      </c>
      <c r="AD78" s="2">
        <f t="shared" si="36"/>
        <v>9.955862823800695</v>
      </c>
      <c r="AE78" s="2">
        <f t="shared" si="36"/>
        <v>10.974803962980355</v>
      </c>
      <c r="AF78" s="2">
        <f t="shared" si="36"/>
        <v>12.141261812328123</v>
      </c>
      <c r="AG78" s="2">
        <f t="shared" si="36"/>
        <v>11.146345598198666</v>
      </c>
      <c r="AH78" s="2">
        <f t="shared" si="36"/>
        <v>11.394292568434775</v>
      </c>
      <c r="AI78" s="2">
        <f t="shared" si="36"/>
        <v>13.655398219762199</v>
      </c>
      <c r="AJ78" s="2">
        <f t="shared" si="36"/>
        <v>69.225067193988195</v>
      </c>
      <c r="AK78" s="2">
        <f t="shared" si="36"/>
        <v>56.585019558021116</v>
      </c>
      <c r="AL78" s="2">
        <f t="shared" si="36"/>
        <v>50.754276388916473</v>
      </c>
      <c r="AM78" s="2">
        <f t="shared" si="32"/>
        <v>50.890279277037443</v>
      </c>
      <c r="AN78" s="2">
        <f t="shared" si="32"/>
        <v>50.594655840735989</v>
      </c>
      <c r="AO78" s="2">
        <f t="shared" si="32"/>
        <v>49.667483829931953</v>
      </c>
      <c r="AP78" s="2">
        <f t="shared" si="32"/>
        <v>12.969031085168895</v>
      </c>
      <c r="AQ78" s="2">
        <f t="shared" si="32"/>
        <v>10.532958982095559</v>
      </c>
      <c r="AR78" s="2">
        <f t="shared" si="32"/>
        <v>12.129301716843504</v>
      </c>
      <c r="AS78" s="2">
        <f t="shared" si="32"/>
        <v>10.301295637779228</v>
      </c>
      <c r="AT78" s="2">
        <f t="shared" si="32"/>
        <v>11.48270968483898</v>
      </c>
      <c r="AU78" s="2">
        <f t="shared" si="32"/>
        <v>11.625251650458493</v>
      </c>
      <c r="AV78" s="2">
        <f t="shared" si="32"/>
        <v>12.939581148575138</v>
      </c>
      <c r="AW78" s="2">
        <f t="shared" si="32"/>
        <v>13.459355587412961</v>
      </c>
      <c r="AX78" s="2">
        <f t="shared" si="32"/>
        <v>63.888377277889703</v>
      </c>
      <c r="AY78" s="2">
        <f t="shared" si="32"/>
        <v>62.692747813896197</v>
      </c>
      <c r="AZ78" s="2">
        <f t="shared" si="32"/>
        <v>54.978294932695263</v>
      </c>
      <c r="BA78" s="2">
        <f t="shared" si="32"/>
        <v>49.47720001331065</v>
      </c>
      <c r="BB78" s="2">
        <f t="shared" si="32"/>
        <v>33.377476504061214</v>
      </c>
      <c r="BC78" s="2">
        <f t="shared" si="31"/>
        <v>33.170906632366112</v>
      </c>
      <c r="BD78" s="2">
        <f t="shared" si="31"/>
        <v>32.52081566709586</v>
      </c>
      <c r="BE78" s="2">
        <f t="shared" si="31"/>
        <v>36.177032082225921</v>
      </c>
      <c r="BF78" s="2">
        <f t="shared" si="31"/>
        <v>40.353097005897773</v>
      </c>
      <c r="BG78" s="2">
        <f t="shared" si="31"/>
        <v>10.571021294613903</v>
      </c>
      <c r="BH78" s="2">
        <f t="shared" si="31"/>
        <v>10.651271585754317</v>
      </c>
      <c r="BI78" s="2">
        <f t="shared" si="31"/>
        <v>11.148511913895874</v>
      </c>
      <c r="BJ78" s="2">
        <f t="shared" si="31"/>
        <v>13.631926769495035</v>
      </c>
      <c r="BK78" s="2">
        <f t="shared" si="31"/>
        <v>58.452190846597539</v>
      </c>
      <c r="BL78" s="2">
        <f t="shared" si="31"/>
        <v>59.078905980980451</v>
      </c>
      <c r="BM78" s="2">
        <f t="shared" si="31"/>
        <v>65.98935575113714</v>
      </c>
      <c r="BN78" s="2">
        <f t="shared" si="31"/>
        <v>59.198304197798649</v>
      </c>
      <c r="BO78" s="2">
        <f t="shared" si="31"/>
        <v>58.826623810844765</v>
      </c>
      <c r="BP78" s="2">
        <f t="shared" si="31"/>
        <v>63.367125949464857</v>
      </c>
      <c r="BQ78" s="2">
        <f t="shared" si="31"/>
        <v>39.115027572426413</v>
      </c>
      <c r="BR78" s="2">
        <f t="shared" si="22"/>
        <v>33.208624314308182</v>
      </c>
      <c r="BS78" s="2">
        <f t="shared" si="33"/>
        <v>9.9335565190390032</v>
      </c>
      <c r="BT78" s="2">
        <f t="shared" si="33"/>
        <v>10.670117828337766</v>
      </c>
      <c r="BU78" s="2">
        <f t="shared" si="33"/>
        <v>11.36890334153858</v>
      </c>
      <c r="BV78" s="2">
        <f t="shared" si="33"/>
        <v>11.708567827090073</v>
      </c>
      <c r="BW78" s="2">
        <f t="shared" si="33"/>
        <v>12.162201868846294</v>
      </c>
      <c r="BX78" s="2">
        <f t="shared" si="33"/>
        <v>11.828159199384773</v>
      </c>
      <c r="BY78" s="2">
        <f t="shared" si="33"/>
        <v>11.972343691392833</v>
      </c>
      <c r="BZ78" s="2">
        <f t="shared" si="33"/>
        <v>0.8376067047585698</v>
      </c>
      <c r="CA78" s="2">
        <f t="shared" si="33"/>
        <v>1.1917839290882106</v>
      </c>
      <c r="CB78" s="2">
        <f t="shared" si="33"/>
        <v>0</v>
      </c>
      <c r="CC78" s="2">
        <f t="shared" si="33"/>
        <v>1.1066052299749058</v>
      </c>
      <c r="CD78" s="2">
        <f t="shared" si="33"/>
        <v>0.49821820975595177</v>
      </c>
      <c r="CE78" s="2">
        <f t="shared" si="33"/>
        <v>10.309229814112523</v>
      </c>
      <c r="CF78" s="2">
        <f t="shared" si="33"/>
        <v>10.309229814112523</v>
      </c>
      <c r="CG78" s="2">
        <f t="shared" si="33"/>
        <v>10.309229814112523</v>
      </c>
      <c r="CH78" s="2">
        <f t="shared" si="33"/>
        <v>10.309229814112523</v>
      </c>
      <c r="CI78" s="2">
        <f t="shared" si="35"/>
        <v>10.276229630775253</v>
      </c>
      <c r="CJ78" s="2">
        <f t="shared" si="35"/>
        <v>12.571515911904191</v>
      </c>
      <c r="CK78" s="2">
        <f t="shared" si="35"/>
        <v>12.315872586677127</v>
      </c>
      <c r="CL78" s="2">
        <f t="shared" si="35"/>
        <v>12.132537140758652</v>
      </c>
      <c r="CM78" s="2">
        <f t="shared" si="35"/>
        <v>67.383562674321936</v>
      </c>
      <c r="CN78" s="2">
        <f t="shared" si="35"/>
        <v>60.357927708452074</v>
      </c>
      <c r="CO78" s="2">
        <f t="shared" si="35"/>
        <v>60.18875649243347</v>
      </c>
      <c r="CP78" s="2">
        <f t="shared" si="35"/>
        <v>57.056795858672828</v>
      </c>
      <c r="CQ78" s="2">
        <f t="shared" si="35"/>
        <v>57.077509502763547</v>
      </c>
      <c r="CR78" s="2">
        <f t="shared" si="35"/>
        <v>56.578883504157872</v>
      </c>
      <c r="CS78" s="2">
        <f t="shared" si="35"/>
        <v>11.072614045345567</v>
      </c>
      <c r="CT78" s="2">
        <f t="shared" si="35"/>
        <v>10.045186383684001</v>
      </c>
      <c r="CU78" s="2">
        <f t="shared" si="35"/>
        <v>10.596174816194097</v>
      </c>
      <c r="CV78" s="2">
        <f t="shared" si="35"/>
        <v>12.035296611648835</v>
      </c>
      <c r="CW78" s="2">
        <f t="shared" si="35"/>
        <v>12.201886550939362</v>
      </c>
    </row>
    <row r="79" spans="1:101" x14ac:dyDescent="0.3">
      <c r="A79" t="str">
        <f>B79&amp;"_"&amp;COUNTIF($B$6:B79,B79)</f>
        <v>조이안_4</v>
      </c>
      <c r="B79" s="1" t="s">
        <v>376</v>
      </c>
      <c r="C79" t="s">
        <v>75</v>
      </c>
      <c r="D79" t="s">
        <v>169</v>
      </c>
      <c r="E79">
        <f ca="1">IF(OFFSET($H$6,ROW($B74)-1,MATCH($C$2,$H$2:$CW$2,0)-1)=0,0,_xlfn.RANK.AVG(OFFSET($H$6,ROW($B74)-1,MATCH($C$2,$H$2:$CW$2,0)-1),OFFSET($H$6:$H$99,0,MATCH($C$2,$H$2:$CW$2,0)-1),1))</f>
        <v>41</v>
      </c>
      <c r="F79" t="s">
        <v>260</v>
      </c>
      <c r="G79" t="s">
        <v>351</v>
      </c>
      <c r="H79" s="2">
        <f t="shared" si="37"/>
        <v>52.482949227152119</v>
      </c>
      <c r="I79" s="2">
        <f t="shared" si="37"/>
        <v>56.921111835932564</v>
      </c>
      <c r="J79" s="2">
        <f t="shared" si="37"/>
        <v>58.768338756449829</v>
      </c>
      <c r="K79" s="2">
        <f t="shared" si="37"/>
        <v>58.990573186355455</v>
      </c>
      <c r="L79" s="2">
        <f t="shared" si="37"/>
        <v>38.842707147497642</v>
      </c>
      <c r="M79" s="2">
        <f t="shared" si="37"/>
        <v>38.035600417769459</v>
      </c>
      <c r="N79" s="2">
        <f t="shared" si="37"/>
        <v>39.734734540468232</v>
      </c>
      <c r="O79" s="2">
        <f t="shared" si="37"/>
        <v>4.9728805006484382</v>
      </c>
      <c r="P79" s="2">
        <f t="shared" si="37"/>
        <v>1.1191759904279446</v>
      </c>
      <c r="Q79" s="2">
        <f t="shared" si="37"/>
        <v>1.1860948637802329</v>
      </c>
      <c r="R79" s="2">
        <f t="shared" si="37"/>
        <v>10.733673998286825</v>
      </c>
      <c r="S79" s="2">
        <f t="shared" si="37"/>
        <v>10.01590416008592</v>
      </c>
      <c r="T79" s="2">
        <f t="shared" si="37"/>
        <v>11.120024532406404</v>
      </c>
      <c r="U79" s="2">
        <f t="shared" si="37"/>
        <v>10.917536339721892</v>
      </c>
      <c r="V79" s="2">
        <f t="shared" si="37"/>
        <v>42.843041954741693</v>
      </c>
      <c r="W79" s="2">
        <f t="shared" si="37"/>
        <v>42.465667771628574</v>
      </c>
      <c r="X79" s="2">
        <f t="shared" si="36"/>
        <v>42.083271919324154</v>
      </c>
      <c r="Y79" s="2">
        <f t="shared" si="36"/>
        <v>42.096031360601934</v>
      </c>
      <c r="Z79" s="2">
        <f t="shared" si="36"/>
        <v>13.937709679401459</v>
      </c>
      <c r="AA79" s="2">
        <f t="shared" si="36"/>
        <v>8.4493995261278219</v>
      </c>
      <c r="AB79" s="2">
        <f t="shared" si="36"/>
        <v>10.000014268554191</v>
      </c>
      <c r="AC79" s="2">
        <f t="shared" si="36"/>
        <v>10.153679713570082</v>
      </c>
      <c r="AD79" s="2">
        <f t="shared" si="36"/>
        <v>9.0609620078227202</v>
      </c>
      <c r="AE79" s="2">
        <f t="shared" si="36"/>
        <v>10.043719151363021</v>
      </c>
      <c r="AF79" s="2">
        <f t="shared" si="36"/>
        <v>11.178980264475586</v>
      </c>
      <c r="AG79" s="2">
        <f t="shared" si="36"/>
        <v>10.260658081357917</v>
      </c>
      <c r="AH79" s="2">
        <f t="shared" si="36"/>
        <v>10.546556136093884</v>
      </c>
      <c r="AI79" s="2">
        <f t="shared" si="36"/>
        <v>12.789129480663265</v>
      </c>
      <c r="AJ79" s="2">
        <f t="shared" si="36"/>
        <v>69.255816547983414</v>
      </c>
      <c r="AK79" s="2">
        <f t="shared" si="36"/>
        <v>56.523735486794806</v>
      </c>
      <c r="AL79" s="2">
        <f t="shared" si="36"/>
        <v>50.589585352330012</v>
      </c>
      <c r="AM79" s="2">
        <f t="shared" si="32"/>
        <v>50.713897212949824</v>
      </c>
      <c r="AN79" s="2">
        <f t="shared" si="32"/>
        <v>50.419957619343144</v>
      </c>
      <c r="AO79" s="2">
        <f t="shared" si="32"/>
        <v>49.526593139151636</v>
      </c>
      <c r="AP79" s="2">
        <f t="shared" si="32"/>
        <v>11.889579900609078</v>
      </c>
      <c r="AQ79" s="2">
        <f t="shared" si="32"/>
        <v>9.4980825394381814</v>
      </c>
      <c r="AR79" s="2">
        <f t="shared" si="32"/>
        <v>11.064145944616779</v>
      </c>
      <c r="AS79" s="2">
        <f t="shared" si="32"/>
        <v>9.387418722568345</v>
      </c>
      <c r="AT79" s="2">
        <f t="shared" si="32"/>
        <v>10.507025492687019</v>
      </c>
      <c r="AU79" s="2">
        <f t="shared" si="32"/>
        <v>10.711162334576496</v>
      </c>
      <c r="AV79" s="2">
        <f t="shared" si="32"/>
        <v>12.037563491225491</v>
      </c>
      <c r="AW79" s="2">
        <f t="shared" si="32"/>
        <v>12.553779675695305</v>
      </c>
      <c r="AX79" s="2">
        <f t="shared" si="32"/>
        <v>64.092919748512287</v>
      </c>
      <c r="AY79" s="2">
        <f t="shared" si="32"/>
        <v>62.809391657331091</v>
      </c>
      <c r="AZ79" s="2">
        <f t="shared" si="32"/>
        <v>55.16909821765779</v>
      </c>
      <c r="BA79" s="2">
        <f t="shared" si="32"/>
        <v>49.609197717166644</v>
      </c>
      <c r="BB79" s="2">
        <f t="shared" si="32"/>
        <v>33.905863984103426</v>
      </c>
      <c r="BC79" s="2">
        <f t="shared" si="31"/>
        <v>33.726204742228809</v>
      </c>
      <c r="BD79" s="2">
        <f t="shared" si="31"/>
        <v>33.072278044258297</v>
      </c>
      <c r="BE79" s="2">
        <f t="shared" si="31"/>
        <v>37.086304865460235</v>
      </c>
      <c r="BF79" s="2">
        <f t="shared" si="31"/>
        <v>41.374587657348719</v>
      </c>
      <c r="BG79" s="2">
        <f t="shared" si="31"/>
        <v>9.58447726679338</v>
      </c>
      <c r="BH79" s="2">
        <f t="shared" si="31"/>
        <v>9.7588120438003791</v>
      </c>
      <c r="BI79" s="2">
        <f t="shared" si="31"/>
        <v>10.311661961771669</v>
      </c>
      <c r="BJ79" s="2">
        <f t="shared" si="31"/>
        <v>12.719768220676212</v>
      </c>
      <c r="BK79" s="2">
        <f t="shared" si="31"/>
        <v>57.753973259540231</v>
      </c>
      <c r="BL79" s="2">
        <f t="shared" si="31"/>
        <v>58.371906384139713</v>
      </c>
      <c r="BM79" s="2">
        <f t="shared" si="31"/>
        <v>65.216600653883788</v>
      </c>
      <c r="BN79" s="2">
        <f t="shared" si="31"/>
        <v>58.472971857483167</v>
      </c>
      <c r="BO79" s="2">
        <f t="shared" si="31"/>
        <v>58.104669884353541</v>
      </c>
      <c r="BP79" s="2">
        <f t="shared" si="31"/>
        <v>62.589234104774768</v>
      </c>
      <c r="BQ79" s="2">
        <f t="shared" si="31"/>
        <v>38.593209323612079</v>
      </c>
      <c r="BR79" s="2">
        <f t="shared" ref="BR79:CG99" si="38">IF(COS(RADIANS(90-$F79))*COS(RADIANS(90-BR$3))+SIN(RADIANS(90-$F79))*SIN(RADIANS(90-BR$3))*COS(RADIANS($G79-BR$4))=1,0,6371*ACOS(COS(RADIANS(90-$F79))*COS(RADIANS(90-BR$3))+SIN(RADIANS(90-$F79))*SIN(RADIANS(90-BR$3))*COS(RADIANS($G79-BR$4))))</f>
        <v>32.487789928418707</v>
      </c>
      <c r="BS79" s="2">
        <f t="shared" si="38"/>
        <v>9.0254838605687819</v>
      </c>
      <c r="BT79" s="2">
        <f t="shared" si="38"/>
        <v>9.7352768647541712</v>
      </c>
      <c r="BU79" s="2">
        <f t="shared" si="33"/>
        <v>10.44152184174478</v>
      </c>
      <c r="BV79" s="2">
        <f t="shared" si="33"/>
        <v>10.775550379233328</v>
      </c>
      <c r="BW79" s="2">
        <f t="shared" si="33"/>
        <v>11.221592058820521</v>
      </c>
      <c r="BX79" s="2">
        <f t="shared" si="33"/>
        <v>10.920985749158898</v>
      </c>
      <c r="BY79" s="2">
        <f t="shared" si="33"/>
        <v>11.062257124729785</v>
      </c>
      <c r="BZ79" s="2">
        <f t="shared" si="33"/>
        <v>0.67648203519784866</v>
      </c>
      <c r="CA79" s="2">
        <f t="shared" si="33"/>
        <v>0.44790682857174469</v>
      </c>
      <c r="CB79" s="2">
        <f t="shared" si="33"/>
        <v>1.1066052299749058</v>
      </c>
      <c r="CC79" s="2">
        <f t="shared" si="33"/>
        <v>0</v>
      </c>
      <c r="CD79" s="2">
        <f t="shared" si="33"/>
        <v>1.2564943068295245</v>
      </c>
      <c r="CE79" s="2">
        <f t="shared" si="33"/>
        <v>9.2724240310697166</v>
      </c>
      <c r="CF79" s="2">
        <f t="shared" si="33"/>
        <v>9.2724240310697166</v>
      </c>
      <c r="CG79" s="2">
        <f t="shared" si="33"/>
        <v>9.2724240310697166</v>
      </c>
      <c r="CH79" s="2">
        <f t="shared" si="33"/>
        <v>9.2724240310697166</v>
      </c>
      <c r="CI79" s="2">
        <f t="shared" si="35"/>
        <v>9.2457579073450606</v>
      </c>
      <c r="CJ79" s="2">
        <f t="shared" si="35"/>
        <v>11.658771982065453</v>
      </c>
      <c r="CK79" s="2">
        <f t="shared" si="35"/>
        <v>11.436064922331987</v>
      </c>
      <c r="CL79" s="2">
        <f t="shared" si="35"/>
        <v>11.311004019905296</v>
      </c>
      <c r="CM79" s="2">
        <f t="shared" si="35"/>
        <v>67.857491461678322</v>
      </c>
      <c r="CN79" s="2">
        <f t="shared" si="35"/>
        <v>60.868511165385847</v>
      </c>
      <c r="CO79" s="2">
        <f t="shared" si="35"/>
        <v>60.708152677562907</v>
      </c>
      <c r="CP79" s="2">
        <f t="shared" si="35"/>
        <v>57.644596078433828</v>
      </c>
      <c r="CQ79" s="2">
        <f t="shared" si="35"/>
        <v>57.819489739112214</v>
      </c>
      <c r="CR79" s="2">
        <f t="shared" si="35"/>
        <v>57.330124727366417</v>
      </c>
      <c r="CS79" s="2">
        <f t="shared" si="35"/>
        <v>10.068142142790213</v>
      </c>
      <c r="CT79" s="2">
        <f t="shared" si="35"/>
        <v>9.1625571593582791</v>
      </c>
      <c r="CU79" s="2">
        <f t="shared" si="35"/>
        <v>9.7197898814692927</v>
      </c>
      <c r="CV79" s="2">
        <f t="shared" si="35"/>
        <v>11.182111132221332</v>
      </c>
      <c r="CW79" s="2">
        <f t="shared" si="35"/>
        <v>11.347447171743182</v>
      </c>
    </row>
    <row r="80" spans="1:101" x14ac:dyDescent="0.3">
      <c r="A80" t="str">
        <f>B80&amp;"_"&amp;COUNTIF($B$6:B80,B80)</f>
        <v>조이안_5</v>
      </c>
      <c r="B80" s="1" t="s">
        <v>376</v>
      </c>
      <c r="C80" t="s">
        <v>82</v>
      </c>
      <c r="D80" t="s">
        <v>174</v>
      </c>
      <c r="E80">
        <f ca="1">IF(OFFSET($H$6,ROW($B75)-1,MATCH($C$2,$H$2:$CW$2,0)-1)=0,0,_xlfn.RANK.AVG(OFFSET($H$6,ROW($B75)-1,MATCH($C$2,$H$2:$CW$2,0)-1),OFFSET($H$6:$H$99,0,MATCH($C$2,$H$2:$CW$2,0)-1),1))</f>
        <v>57</v>
      </c>
      <c r="F80" t="s">
        <v>265</v>
      </c>
      <c r="G80" t="s">
        <v>356</v>
      </c>
      <c r="H80" s="2">
        <f t="shared" si="37"/>
        <v>53.507846548231988</v>
      </c>
      <c r="I80" s="2">
        <f t="shared" si="37"/>
        <v>58.028017657065668</v>
      </c>
      <c r="J80" s="2">
        <f t="shared" si="37"/>
        <v>59.898356271767966</v>
      </c>
      <c r="K80" s="2">
        <f t="shared" si="37"/>
        <v>60.138176506689739</v>
      </c>
      <c r="L80" s="2">
        <f t="shared" si="37"/>
        <v>39.818145141771339</v>
      </c>
      <c r="M80" s="2">
        <f t="shared" si="37"/>
        <v>39.020141095105288</v>
      </c>
      <c r="N80" s="2">
        <f t="shared" si="37"/>
        <v>40.894551726804586</v>
      </c>
      <c r="O80" s="2">
        <f t="shared" si="37"/>
        <v>4.3551686147347946</v>
      </c>
      <c r="P80" s="2">
        <f t="shared" si="37"/>
        <v>0.32291355108318331</v>
      </c>
      <c r="Q80" s="2">
        <f t="shared" si="37"/>
        <v>1.0039111648585932</v>
      </c>
      <c r="R80" s="2">
        <f t="shared" si="37"/>
        <v>11.71422339846133</v>
      </c>
      <c r="S80" s="2">
        <f t="shared" si="37"/>
        <v>10.681532593467201</v>
      </c>
      <c r="T80" s="2">
        <f t="shared" si="37"/>
        <v>11.835205617397785</v>
      </c>
      <c r="U80" s="2">
        <f t="shared" si="37"/>
        <v>11.551962387100746</v>
      </c>
      <c r="V80" s="2">
        <f t="shared" si="37"/>
        <v>43.233422029745888</v>
      </c>
      <c r="W80" s="2">
        <f t="shared" si="37"/>
        <v>42.848954681542025</v>
      </c>
      <c r="X80" s="2">
        <f t="shared" si="36"/>
        <v>42.474233585628568</v>
      </c>
      <c r="Y80" s="2">
        <f t="shared" si="36"/>
        <v>42.508823946979447</v>
      </c>
      <c r="Z80" s="2">
        <f t="shared" si="36"/>
        <v>15.099668726435228</v>
      </c>
      <c r="AA80" s="2">
        <f t="shared" si="36"/>
        <v>9.3264600246921319</v>
      </c>
      <c r="AB80" s="2">
        <f t="shared" si="36"/>
        <v>10.83983439296898</v>
      </c>
      <c r="AC80" s="2">
        <f t="shared" si="36"/>
        <v>10.973328841565252</v>
      </c>
      <c r="AD80" s="2">
        <f t="shared" si="36"/>
        <v>9.7272192696564126</v>
      </c>
      <c r="AE80" s="2">
        <f t="shared" si="36"/>
        <v>10.768895278576439</v>
      </c>
      <c r="AF80" s="2">
        <f t="shared" si="36"/>
        <v>11.95735548604355</v>
      </c>
      <c r="AG80" s="2">
        <f t="shared" si="36"/>
        <v>10.909022034146421</v>
      </c>
      <c r="AH80" s="2">
        <f t="shared" si="36"/>
        <v>11.133338301636085</v>
      </c>
      <c r="AI80" s="2">
        <f t="shared" si="36"/>
        <v>13.401837183877939</v>
      </c>
      <c r="AJ80" s="2">
        <f t="shared" si="36"/>
        <v>69.719957271916897</v>
      </c>
      <c r="AK80" s="2">
        <f t="shared" si="36"/>
        <v>57.082999118896417</v>
      </c>
      <c r="AL80" s="2">
        <f t="shared" si="36"/>
        <v>51.251487439709074</v>
      </c>
      <c r="AM80" s="2">
        <f t="shared" si="32"/>
        <v>51.38712693558098</v>
      </c>
      <c r="AN80" s="2">
        <f t="shared" si="32"/>
        <v>51.091557271575063</v>
      </c>
      <c r="AO80" s="2">
        <f t="shared" si="32"/>
        <v>50.165257471317801</v>
      </c>
      <c r="AP80" s="2">
        <f t="shared" si="32"/>
        <v>12.920784390306508</v>
      </c>
      <c r="AQ80" s="2">
        <f t="shared" si="32"/>
        <v>10.422506910976484</v>
      </c>
      <c r="AR80" s="2">
        <f t="shared" si="32"/>
        <v>12.057167366211761</v>
      </c>
      <c r="AS80" s="2">
        <f t="shared" si="32"/>
        <v>10.084607325219553</v>
      </c>
      <c r="AT80" s="2">
        <f t="shared" si="32"/>
        <v>11.311211982883689</v>
      </c>
      <c r="AU80" s="2">
        <f t="shared" si="32"/>
        <v>11.405948176587959</v>
      </c>
      <c r="AV80" s="2">
        <f t="shared" si="32"/>
        <v>12.709862043335633</v>
      </c>
      <c r="AW80" s="2">
        <f t="shared" si="32"/>
        <v>13.231299686988411</v>
      </c>
      <c r="AX80" s="2">
        <f t="shared" si="32"/>
        <v>64.368195997399852</v>
      </c>
      <c r="AY80" s="2">
        <f t="shared" si="32"/>
        <v>63.181779099106116</v>
      </c>
      <c r="AZ80" s="2">
        <f t="shared" si="32"/>
        <v>55.459960785337039</v>
      </c>
      <c r="BA80" s="2">
        <f t="shared" si="32"/>
        <v>49.965115709101994</v>
      </c>
      <c r="BB80" s="2">
        <f t="shared" ref="BB80:BQ99" si="39">IF(COS(RADIANS(90-$F80))*COS(RADIANS(90-BB$3))+SIN(RADIANS(90-$F80))*SIN(RADIANS(90-BB$3))*COS(RADIANS($G80-BB$4))=1,0,6371*ACOS(COS(RADIANS(90-$F80))*COS(RADIANS(90-BB$3))+SIN(RADIANS(90-$F80))*SIN(RADIANS(90-BB$3))*COS(RADIANS($G80-BB$4))))</f>
        <v>33.795443167285782</v>
      </c>
      <c r="BC80" s="2">
        <f t="shared" si="39"/>
        <v>33.581165233613227</v>
      </c>
      <c r="BD80" s="2">
        <f t="shared" si="39"/>
        <v>32.932308490905328</v>
      </c>
      <c r="BE80" s="2">
        <f t="shared" si="39"/>
        <v>36.426658049361301</v>
      </c>
      <c r="BF80" s="2">
        <f t="shared" si="39"/>
        <v>40.504903390417724</v>
      </c>
      <c r="BG80" s="2">
        <f t="shared" si="39"/>
        <v>10.410906715248293</v>
      </c>
      <c r="BH80" s="2">
        <f t="shared" si="39"/>
        <v>10.419374655212446</v>
      </c>
      <c r="BI80" s="2">
        <f t="shared" si="39"/>
        <v>10.881801098001644</v>
      </c>
      <c r="BJ80" s="2">
        <f t="shared" si="39"/>
        <v>13.408149664692781</v>
      </c>
      <c r="BK80" s="2">
        <f t="shared" si="39"/>
        <v>58.86576054802368</v>
      </c>
      <c r="BL80" s="2">
        <f t="shared" si="39"/>
        <v>59.489642288534434</v>
      </c>
      <c r="BM80" s="2">
        <f t="shared" si="39"/>
        <v>66.376624750612649</v>
      </c>
      <c r="BN80" s="2">
        <f t="shared" si="39"/>
        <v>59.602878236079839</v>
      </c>
      <c r="BO80" s="2">
        <f t="shared" si="39"/>
        <v>59.232348247771178</v>
      </c>
      <c r="BP80" s="2">
        <f t="shared" si="39"/>
        <v>63.752318574806168</v>
      </c>
      <c r="BQ80" s="2">
        <f t="shared" si="39"/>
        <v>39.572980628236799</v>
      </c>
      <c r="BR80" s="2">
        <f t="shared" si="38"/>
        <v>33.613675122737156</v>
      </c>
      <c r="BS80" s="2">
        <f t="shared" si="38"/>
        <v>9.7137809790247918</v>
      </c>
      <c r="BT80" s="2">
        <f t="shared" si="38"/>
        <v>10.467623316799413</v>
      </c>
      <c r="BU80" s="2">
        <f t="shared" si="33"/>
        <v>11.159513323735265</v>
      </c>
      <c r="BV80" s="2">
        <f t="shared" si="33"/>
        <v>11.502667728012542</v>
      </c>
      <c r="BW80" s="2">
        <f t="shared" si="33"/>
        <v>11.961195138391691</v>
      </c>
      <c r="BX80" s="2">
        <f t="shared" si="33"/>
        <v>11.603729819706547</v>
      </c>
      <c r="BY80" s="2">
        <f t="shared" si="33"/>
        <v>11.749653765464846</v>
      </c>
      <c r="BZ80" s="2">
        <f t="shared" si="33"/>
        <v>1.2330293076686403</v>
      </c>
      <c r="CA80" s="2">
        <f t="shared" si="33"/>
        <v>1.4894902070103342</v>
      </c>
      <c r="CB80" s="2">
        <f t="shared" si="33"/>
        <v>0.49821820975595177</v>
      </c>
      <c r="CC80" s="2">
        <f t="shared" si="33"/>
        <v>1.2564943068295245</v>
      </c>
      <c r="CD80" s="2">
        <f t="shared" si="33"/>
        <v>0</v>
      </c>
      <c r="CE80" s="2">
        <f t="shared" si="33"/>
        <v>10.201528173640437</v>
      </c>
      <c r="CF80" s="2">
        <f t="shared" si="33"/>
        <v>10.201528173640437</v>
      </c>
      <c r="CG80" s="2">
        <f t="shared" si="33"/>
        <v>10.201528173640437</v>
      </c>
      <c r="CH80" s="2">
        <f t="shared" si="33"/>
        <v>10.201528173640437</v>
      </c>
      <c r="CI80" s="2">
        <f t="shared" si="35"/>
        <v>10.161173126004901</v>
      </c>
      <c r="CJ80" s="2">
        <f t="shared" si="35"/>
        <v>12.349672036202586</v>
      </c>
      <c r="CK80" s="2">
        <f t="shared" si="35"/>
        <v>12.072679206596879</v>
      </c>
      <c r="CL80" s="2">
        <f t="shared" si="35"/>
        <v>11.855495652827397</v>
      </c>
      <c r="CM80" s="2">
        <f t="shared" si="35"/>
        <v>67.813536664756739</v>
      </c>
      <c r="CN80" s="2">
        <f t="shared" si="35"/>
        <v>60.778581614607141</v>
      </c>
      <c r="CO80" s="2">
        <f t="shared" si="35"/>
        <v>60.606997181960786</v>
      </c>
      <c r="CP80" s="2">
        <f t="shared" si="35"/>
        <v>57.454792495649336</v>
      </c>
      <c r="CQ80" s="2">
        <f t="shared" si="35"/>
        <v>57.417116693989065</v>
      </c>
      <c r="CR80" s="2">
        <f t="shared" si="35"/>
        <v>56.914354010753364</v>
      </c>
      <c r="CS80" s="2">
        <f t="shared" si="35"/>
        <v>10.928393874764106</v>
      </c>
      <c r="CT80" s="2">
        <f t="shared" si="35"/>
        <v>9.8083938684391825</v>
      </c>
      <c r="CU80" s="2">
        <f t="shared" si="35"/>
        <v>10.354140128347217</v>
      </c>
      <c r="CV80" s="2">
        <f t="shared" si="35"/>
        <v>11.776358405934992</v>
      </c>
      <c r="CW80" s="2">
        <f t="shared" si="35"/>
        <v>11.943404309545272</v>
      </c>
    </row>
    <row r="81" spans="1:101" x14ac:dyDescent="0.3">
      <c r="A81" t="str">
        <f>B81&amp;"_"&amp;COUNTIF($B$6:B81,B81)</f>
        <v>조이안_6</v>
      </c>
      <c r="B81" s="1" t="s">
        <v>376</v>
      </c>
      <c r="C81" t="s">
        <v>78</v>
      </c>
      <c r="D81" t="s">
        <v>172</v>
      </c>
      <c r="E81">
        <f ca="1">IF(OFFSET($H$6,ROW($B76)-1,MATCH($C$2,$H$2:$CW$2,0)-1)=0,0,_xlfn.RANK.AVG(OFFSET($H$6,ROW($B76)-1,MATCH($C$2,$H$2:$CW$2,0)-1),OFFSET($H$6:$H$99,0,MATCH($C$2,$H$2:$CW$2,0)-1),1))</f>
        <v>28.5</v>
      </c>
      <c r="F81" t="s">
        <v>263</v>
      </c>
      <c r="G81" t="s">
        <v>354</v>
      </c>
      <c r="H81" s="2">
        <f t="shared" si="37"/>
        <v>51.78426838608916</v>
      </c>
      <c r="I81" s="2">
        <f t="shared" si="37"/>
        <v>54.9961429425163</v>
      </c>
      <c r="J81" s="2">
        <f t="shared" si="37"/>
        <v>56.444704509073937</v>
      </c>
      <c r="K81" s="2">
        <f t="shared" si="37"/>
        <v>56.35953989059751</v>
      </c>
      <c r="L81" s="2">
        <f t="shared" si="37"/>
        <v>39.063944640483641</v>
      </c>
      <c r="M81" s="2">
        <f t="shared" si="37"/>
        <v>38.174513892181984</v>
      </c>
      <c r="N81" s="2">
        <f t="shared" si="37"/>
        <v>37.240319382580225</v>
      </c>
      <c r="O81" s="2">
        <f t="shared" si="37"/>
        <v>14.203983867317611</v>
      </c>
      <c r="P81" s="2">
        <f t="shared" si="37"/>
        <v>9.8950607313376384</v>
      </c>
      <c r="Q81" s="2">
        <f t="shared" si="37"/>
        <v>9.2800465135357477</v>
      </c>
      <c r="R81" s="2">
        <f t="shared" si="37"/>
        <v>1.6271863174069732</v>
      </c>
      <c r="S81" s="2">
        <f t="shared" si="37"/>
        <v>2.8066412815117983</v>
      </c>
      <c r="T81" s="2">
        <f t="shared" si="37"/>
        <v>2.9575544911316927</v>
      </c>
      <c r="U81" s="2">
        <f t="shared" si="37"/>
        <v>3.4924787969306168</v>
      </c>
      <c r="V81" s="2">
        <f t="shared" si="37"/>
        <v>47.845144052243896</v>
      </c>
      <c r="W81" s="2">
        <f t="shared" si="37"/>
        <v>47.518069856665548</v>
      </c>
      <c r="X81" s="2">
        <f t="shared" si="36"/>
        <v>47.095097872371987</v>
      </c>
      <c r="Y81" s="2">
        <f t="shared" si="36"/>
        <v>46.971416286120103</v>
      </c>
      <c r="Z81" s="2">
        <f t="shared" si="36"/>
        <v>6.3096757962893673</v>
      </c>
      <c r="AA81" s="2">
        <f t="shared" si="36"/>
        <v>1.0144753657671581</v>
      </c>
      <c r="AB81" s="2">
        <f t="shared" si="36"/>
        <v>1.2179085815304072</v>
      </c>
      <c r="AC81" s="2">
        <f t="shared" si="36"/>
        <v>1.4833492362401464</v>
      </c>
      <c r="AD81" s="2">
        <f t="shared" si="36"/>
        <v>2.6263541470694118</v>
      </c>
      <c r="AE81" s="2">
        <f t="shared" si="36"/>
        <v>2.2790700436198619</v>
      </c>
      <c r="AF81" s="2">
        <f t="shared" si="36"/>
        <v>2.5264869264703811</v>
      </c>
      <c r="AG81" s="2">
        <f t="shared" si="36"/>
        <v>3.0524580100021446</v>
      </c>
      <c r="AH81" s="2">
        <f t="shared" si="36"/>
        <v>3.706308979006141</v>
      </c>
      <c r="AI81" s="2">
        <f t="shared" si="36"/>
        <v>4.9458247974279494</v>
      </c>
      <c r="AJ81" s="2">
        <f t="shared" si="36"/>
        <v>73.471118406603196</v>
      </c>
      <c r="AK81" s="2">
        <f t="shared" si="36"/>
        <v>60.185566213567256</v>
      </c>
      <c r="AL81" s="2">
        <f t="shared" si="36"/>
        <v>53.546223476642837</v>
      </c>
      <c r="AM81" s="2">
        <f t="shared" ref="AM81:BB99" si="40">IF(COS(RADIANS(90-$F81))*COS(RADIANS(90-AM$3))+SIN(RADIANS(90-$F81))*SIN(RADIANS(90-AM$3))*COS(RADIANS($G81-AM$4))=1,0,6371*ACOS(COS(RADIANS(90-$F81))*COS(RADIANS(90-AM$3))+SIN(RADIANS(90-$F81))*SIN(RADIANS(90-AM$3))*COS(RADIANS($G81-AM$4))))</f>
        <v>53.577159131242801</v>
      </c>
      <c r="AN81" s="2">
        <f t="shared" si="40"/>
        <v>53.301175947616329</v>
      </c>
      <c r="AO81" s="2">
        <f t="shared" si="40"/>
        <v>52.68468115209771</v>
      </c>
      <c r="AP81" s="2">
        <f t="shared" si="40"/>
        <v>3.029030059052455</v>
      </c>
      <c r="AQ81" s="2">
        <f t="shared" si="40"/>
        <v>0.23001743239513495</v>
      </c>
      <c r="AR81" s="2">
        <f t="shared" si="40"/>
        <v>2.0081590349773206</v>
      </c>
      <c r="AS81" s="2">
        <f t="shared" si="40"/>
        <v>2.3680655247200626</v>
      </c>
      <c r="AT81" s="2">
        <f t="shared" si="40"/>
        <v>1.8396302031718321</v>
      </c>
      <c r="AU81" s="2">
        <f t="shared" si="40"/>
        <v>2.8707000361994162</v>
      </c>
      <c r="AV81" s="2">
        <f t="shared" si="40"/>
        <v>3.9413351040219671</v>
      </c>
      <c r="AW81" s="2">
        <f t="shared" si="40"/>
        <v>4.3104597891465524</v>
      </c>
      <c r="AX81" s="2">
        <f t="shared" si="40"/>
        <v>69.548944206751656</v>
      </c>
      <c r="AY81" s="2">
        <f t="shared" si="40"/>
        <v>67.682843842722477</v>
      </c>
      <c r="AZ81" s="2">
        <f t="shared" si="40"/>
        <v>60.609754478310073</v>
      </c>
      <c r="BA81" s="2">
        <f t="shared" si="40"/>
        <v>54.722776088286771</v>
      </c>
      <c r="BB81" s="2">
        <f t="shared" si="40"/>
        <v>41.521297804514333</v>
      </c>
      <c r="BC81" s="2">
        <f t="shared" si="39"/>
        <v>41.473122052081074</v>
      </c>
      <c r="BD81" s="2">
        <f t="shared" si="39"/>
        <v>40.80848236694144</v>
      </c>
      <c r="BE81" s="2">
        <f t="shared" si="39"/>
        <v>46.17875601105905</v>
      </c>
      <c r="BF81" s="2">
        <f t="shared" si="39"/>
        <v>50.646446286578055</v>
      </c>
      <c r="BG81" s="2">
        <f t="shared" si="39"/>
        <v>1.1572359103269145</v>
      </c>
      <c r="BH81" s="2">
        <f t="shared" si="39"/>
        <v>2.7734427348620247</v>
      </c>
      <c r="BI81" s="2">
        <f t="shared" si="39"/>
        <v>3.747365869360249</v>
      </c>
      <c r="BJ81" s="2">
        <f t="shared" si="39"/>
        <v>4.3750147059461018</v>
      </c>
      <c r="BK81" s="2">
        <f t="shared" si="39"/>
        <v>55.740780205595357</v>
      </c>
      <c r="BL81" s="2">
        <f t="shared" si="39"/>
        <v>56.255406977908457</v>
      </c>
      <c r="BM81" s="2">
        <f t="shared" si="39"/>
        <v>62.288128425142467</v>
      </c>
      <c r="BN81" s="2">
        <f t="shared" si="39"/>
        <v>56.155022423416064</v>
      </c>
      <c r="BO81" s="2">
        <f t="shared" si="39"/>
        <v>55.828788133204654</v>
      </c>
      <c r="BP81" s="2">
        <f t="shared" si="39"/>
        <v>59.63033805201654</v>
      </c>
      <c r="BQ81" s="2">
        <f t="shared" si="39"/>
        <v>38.7711245673582</v>
      </c>
      <c r="BR81" s="2">
        <f t="shared" si="38"/>
        <v>30.860597845474114</v>
      </c>
      <c r="BS81" s="2">
        <f t="shared" si="38"/>
        <v>2.4313211943594997</v>
      </c>
      <c r="BT81" s="2">
        <f t="shared" si="38"/>
        <v>2.1089170955151841</v>
      </c>
      <c r="BU81" s="2">
        <f t="shared" si="33"/>
        <v>2.5257857960954766</v>
      </c>
      <c r="BV81" s="2">
        <f t="shared" si="33"/>
        <v>2.6385446303381253</v>
      </c>
      <c r="BW81" s="2">
        <f t="shared" si="33"/>
        <v>2.84043439032006</v>
      </c>
      <c r="BX81" s="2">
        <f t="shared" si="33"/>
        <v>3.0932283649442311</v>
      </c>
      <c r="BY81" s="2">
        <f t="shared" si="33"/>
        <v>3.1420209746313574</v>
      </c>
      <c r="BZ81" s="2">
        <f t="shared" si="33"/>
        <v>9.8776128574148494</v>
      </c>
      <c r="CA81" s="2">
        <f t="shared" si="33"/>
        <v>9.4486474972122085</v>
      </c>
      <c r="CB81" s="2">
        <f t="shared" si="33"/>
        <v>10.309229814112523</v>
      </c>
      <c r="CC81" s="2">
        <f t="shared" si="33"/>
        <v>9.2724240310697166</v>
      </c>
      <c r="CD81" s="2">
        <f t="shared" si="33"/>
        <v>10.201528173640437</v>
      </c>
      <c r="CE81" s="2">
        <f t="shared" si="33"/>
        <v>0</v>
      </c>
      <c r="CF81" s="2">
        <f t="shared" si="33"/>
        <v>0</v>
      </c>
      <c r="CG81" s="2">
        <f t="shared" si="33"/>
        <v>0</v>
      </c>
      <c r="CH81" s="2">
        <f t="shared" si="33"/>
        <v>0</v>
      </c>
      <c r="CI81" s="2">
        <f t="shared" si="35"/>
        <v>0.15932589742997738</v>
      </c>
      <c r="CJ81" s="2">
        <f t="shared" si="35"/>
        <v>3.5227083379584112</v>
      </c>
      <c r="CK81" s="2">
        <f t="shared" si="35"/>
        <v>3.7882693392398501</v>
      </c>
      <c r="CL81" s="2">
        <f t="shared" si="35"/>
        <v>4.4527145033181474</v>
      </c>
      <c r="CM81" s="2">
        <f t="shared" si="35"/>
        <v>74.946443737682941</v>
      </c>
      <c r="CN81" s="2">
        <f t="shared" si="35"/>
        <v>68.191598354489088</v>
      </c>
      <c r="CO81" s="2">
        <f t="shared" si="35"/>
        <v>68.079794203267724</v>
      </c>
      <c r="CP81" s="2">
        <f t="shared" si="35"/>
        <v>65.388293284324178</v>
      </c>
      <c r="CQ81" s="2">
        <f t="shared" si="35"/>
        <v>66.286639320956255</v>
      </c>
      <c r="CR81" s="2">
        <f t="shared" si="35"/>
        <v>65.8376305817754</v>
      </c>
      <c r="CS81" s="2">
        <f t="shared" si="35"/>
        <v>1.0968294928309961</v>
      </c>
      <c r="CT81" s="2">
        <f t="shared" si="35"/>
        <v>2.8089915974646691</v>
      </c>
      <c r="CU81" s="2">
        <f t="shared" si="35"/>
        <v>2.9968946625595576</v>
      </c>
      <c r="CV81" s="2">
        <f t="shared" si="35"/>
        <v>3.974050363608336</v>
      </c>
      <c r="CW81" s="2">
        <f t="shared" si="35"/>
        <v>4.0582571382954731</v>
      </c>
    </row>
    <row r="82" spans="1:101" x14ac:dyDescent="0.3">
      <c r="A82" t="str">
        <f>B82&amp;"_"&amp;COUNTIF($B$6:B82,B82)</f>
        <v>조이안_7</v>
      </c>
      <c r="B82" s="1" t="s">
        <v>376</v>
      </c>
      <c r="C82" t="s">
        <v>79</v>
      </c>
      <c r="D82" t="s">
        <v>172</v>
      </c>
      <c r="E82">
        <f ca="1">IF(OFFSET($H$6,ROW($B77)-1,MATCH($C$2,$H$2:$CW$2,0)-1)=0,0,_xlfn.RANK.AVG(OFFSET($H$6,ROW($B77)-1,MATCH($C$2,$H$2:$CW$2,0)-1),OFFSET($H$6:$H$99,0,MATCH($C$2,$H$2:$CW$2,0)-1),1))</f>
        <v>28.5</v>
      </c>
      <c r="F82" t="s">
        <v>263</v>
      </c>
      <c r="G82" t="s">
        <v>354</v>
      </c>
      <c r="H82" s="2">
        <f t="shared" si="37"/>
        <v>51.78426838608916</v>
      </c>
      <c r="I82" s="2">
        <f t="shared" si="37"/>
        <v>54.9961429425163</v>
      </c>
      <c r="J82" s="2">
        <f t="shared" si="37"/>
        <v>56.444704509073937</v>
      </c>
      <c r="K82" s="2">
        <f t="shared" si="37"/>
        <v>56.35953989059751</v>
      </c>
      <c r="L82" s="2">
        <f t="shared" si="37"/>
        <v>39.063944640483641</v>
      </c>
      <c r="M82" s="2">
        <f t="shared" si="37"/>
        <v>38.174513892181984</v>
      </c>
      <c r="N82" s="2">
        <f t="shared" si="37"/>
        <v>37.240319382580225</v>
      </c>
      <c r="O82" s="2">
        <f t="shared" si="37"/>
        <v>14.203983867317611</v>
      </c>
      <c r="P82" s="2">
        <f t="shared" si="37"/>
        <v>9.8950607313376384</v>
      </c>
      <c r="Q82" s="2">
        <f t="shared" si="37"/>
        <v>9.2800465135357477</v>
      </c>
      <c r="R82" s="2">
        <f t="shared" si="37"/>
        <v>1.6271863174069732</v>
      </c>
      <c r="S82" s="2">
        <f t="shared" si="37"/>
        <v>2.8066412815117983</v>
      </c>
      <c r="T82" s="2">
        <f t="shared" si="37"/>
        <v>2.9575544911316927</v>
      </c>
      <c r="U82" s="2">
        <f t="shared" si="37"/>
        <v>3.4924787969306168</v>
      </c>
      <c r="V82" s="2">
        <f t="shared" si="37"/>
        <v>47.845144052243896</v>
      </c>
      <c r="W82" s="2">
        <f t="shared" si="37"/>
        <v>47.518069856665548</v>
      </c>
      <c r="X82" s="2">
        <f t="shared" si="36"/>
        <v>47.095097872371987</v>
      </c>
      <c r="Y82" s="2">
        <f t="shared" si="36"/>
        <v>46.971416286120103</v>
      </c>
      <c r="Z82" s="2">
        <f t="shared" si="36"/>
        <v>6.3096757962893673</v>
      </c>
      <c r="AA82" s="2">
        <f t="shared" si="36"/>
        <v>1.0144753657671581</v>
      </c>
      <c r="AB82" s="2">
        <f t="shared" si="36"/>
        <v>1.2179085815304072</v>
      </c>
      <c r="AC82" s="2">
        <f t="shared" si="36"/>
        <v>1.4833492362401464</v>
      </c>
      <c r="AD82" s="2">
        <f t="shared" si="36"/>
        <v>2.6263541470694118</v>
      </c>
      <c r="AE82" s="2">
        <f t="shared" si="36"/>
        <v>2.2790700436198619</v>
      </c>
      <c r="AF82" s="2">
        <f t="shared" si="36"/>
        <v>2.5264869264703811</v>
      </c>
      <c r="AG82" s="2">
        <f t="shared" si="36"/>
        <v>3.0524580100021446</v>
      </c>
      <c r="AH82" s="2">
        <f t="shared" si="36"/>
        <v>3.706308979006141</v>
      </c>
      <c r="AI82" s="2">
        <f t="shared" si="36"/>
        <v>4.9458247974279494</v>
      </c>
      <c r="AJ82" s="2">
        <f t="shared" si="36"/>
        <v>73.471118406603196</v>
      </c>
      <c r="AK82" s="2">
        <f t="shared" si="36"/>
        <v>60.185566213567256</v>
      </c>
      <c r="AL82" s="2">
        <f t="shared" si="36"/>
        <v>53.546223476642837</v>
      </c>
      <c r="AM82" s="2">
        <f t="shared" si="40"/>
        <v>53.577159131242801</v>
      </c>
      <c r="AN82" s="2">
        <f t="shared" si="40"/>
        <v>53.301175947616329</v>
      </c>
      <c r="AO82" s="2">
        <f t="shared" si="40"/>
        <v>52.68468115209771</v>
      </c>
      <c r="AP82" s="2">
        <f t="shared" si="40"/>
        <v>3.029030059052455</v>
      </c>
      <c r="AQ82" s="2">
        <f t="shared" si="40"/>
        <v>0.23001743239513495</v>
      </c>
      <c r="AR82" s="2">
        <f t="shared" si="40"/>
        <v>2.0081590349773206</v>
      </c>
      <c r="AS82" s="2">
        <f t="shared" si="40"/>
        <v>2.3680655247200626</v>
      </c>
      <c r="AT82" s="2">
        <f t="shared" si="40"/>
        <v>1.8396302031718321</v>
      </c>
      <c r="AU82" s="2">
        <f t="shared" si="40"/>
        <v>2.8707000361994162</v>
      </c>
      <c r="AV82" s="2">
        <f t="shared" si="40"/>
        <v>3.9413351040219671</v>
      </c>
      <c r="AW82" s="2">
        <f t="shared" si="40"/>
        <v>4.3104597891465524</v>
      </c>
      <c r="AX82" s="2">
        <f t="shared" si="40"/>
        <v>69.548944206751656</v>
      </c>
      <c r="AY82" s="2">
        <f t="shared" si="40"/>
        <v>67.682843842722477</v>
      </c>
      <c r="AZ82" s="2">
        <f t="shared" si="40"/>
        <v>60.609754478310073</v>
      </c>
      <c r="BA82" s="2">
        <f t="shared" si="40"/>
        <v>54.722776088286771</v>
      </c>
      <c r="BB82" s="2">
        <f t="shared" si="40"/>
        <v>41.521297804514333</v>
      </c>
      <c r="BC82" s="2">
        <f t="shared" si="39"/>
        <v>41.473122052081074</v>
      </c>
      <c r="BD82" s="2">
        <f t="shared" si="39"/>
        <v>40.80848236694144</v>
      </c>
      <c r="BE82" s="2">
        <f t="shared" si="39"/>
        <v>46.17875601105905</v>
      </c>
      <c r="BF82" s="2">
        <f t="shared" si="39"/>
        <v>50.646446286578055</v>
      </c>
      <c r="BG82" s="2">
        <f t="shared" si="39"/>
        <v>1.1572359103269145</v>
      </c>
      <c r="BH82" s="2">
        <f t="shared" si="39"/>
        <v>2.7734427348620247</v>
      </c>
      <c r="BI82" s="2">
        <f t="shared" si="39"/>
        <v>3.747365869360249</v>
      </c>
      <c r="BJ82" s="2">
        <f t="shared" si="39"/>
        <v>4.3750147059461018</v>
      </c>
      <c r="BK82" s="2">
        <f t="shared" si="39"/>
        <v>55.740780205595357</v>
      </c>
      <c r="BL82" s="2">
        <f t="shared" si="39"/>
        <v>56.255406977908457</v>
      </c>
      <c r="BM82" s="2">
        <f t="shared" si="39"/>
        <v>62.288128425142467</v>
      </c>
      <c r="BN82" s="2">
        <f t="shared" si="39"/>
        <v>56.155022423416064</v>
      </c>
      <c r="BO82" s="2">
        <f t="shared" si="39"/>
        <v>55.828788133204654</v>
      </c>
      <c r="BP82" s="2">
        <f t="shared" si="39"/>
        <v>59.63033805201654</v>
      </c>
      <c r="BQ82" s="2">
        <f t="shared" si="39"/>
        <v>38.7711245673582</v>
      </c>
      <c r="BR82" s="2">
        <f t="shared" si="38"/>
        <v>30.860597845474114</v>
      </c>
      <c r="BS82" s="2">
        <f t="shared" si="38"/>
        <v>2.4313211943594997</v>
      </c>
      <c r="BT82" s="2">
        <f t="shared" si="38"/>
        <v>2.1089170955151841</v>
      </c>
      <c r="BU82" s="2">
        <f t="shared" si="33"/>
        <v>2.5257857960954766</v>
      </c>
      <c r="BV82" s="2">
        <f t="shared" si="33"/>
        <v>2.6385446303381253</v>
      </c>
      <c r="BW82" s="2">
        <f t="shared" si="33"/>
        <v>2.84043439032006</v>
      </c>
      <c r="BX82" s="2">
        <f t="shared" si="33"/>
        <v>3.0932283649442311</v>
      </c>
      <c r="BY82" s="2">
        <f t="shared" si="33"/>
        <v>3.1420209746313574</v>
      </c>
      <c r="BZ82" s="2">
        <f t="shared" si="33"/>
        <v>9.8776128574148494</v>
      </c>
      <c r="CA82" s="2">
        <f t="shared" si="33"/>
        <v>9.4486474972122085</v>
      </c>
      <c r="CB82" s="2">
        <f t="shared" si="33"/>
        <v>10.309229814112523</v>
      </c>
      <c r="CC82" s="2">
        <f t="shared" si="33"/>
        <v>9.2724240310697166</v>
      </c>
      <c r="CD82" s="2">
        <f t="shared" si="33"/>
        <v>10.201528173640437</v>
      </c>
      <c r="CE82" s="2">
        <f t="shared" si="33"/>
        <v>0</v>
      </c>
      <c r="CF82" s="2">
        <f t="shared" si="33"/>
        <v>0</v>
      </c>
      <c r="CG82" s="2">
        <f t="shared" si="33"/>
        <v>0</v>
      </c>
      <c r="CH82" s="2">
        <f t="shared" si="33"/>
        <v>0</v>
      </c>
      <c r="CI82" s="2">
        <f t="shared" si="35"/>
        <v>0.15932589742997738</v>
      </c>
      <c r="CJ82" s="2">
        <f t="shared" si="35"/>
        <v>3.5227083379584112</v>
      </c>
      <c r="CK82" s="2">
        <f t="shared" si="35"/>
        <v>3.7882693392398501</v>
      </c>
      <c r="CL82" s="2">
        <f t="shared" si="35"/>
        <v>4.4527145033181474</v>
      </c>
      <c r="CM82" s="2">
        <f t="shared" si="35"/>
        <v>74.946443737682941</v>
      </c>
      <c r="CN82" s="2">
        <f t="shared" si="35"/>
        <v>68.191598354489088</v>
      </c>
      <c r="CO82" s="2">
        <f t="shared" si="35"/>
        <v>68.079794203267724</v>
      </c>
      <c r="CP82" s="2">
        <f t="shared" si="35"/>
        <v>65.388293284324178</v>
      </c>
      <c r="CQ82" s="2">
        <f t="shared" si="35"/>
        <v>66.286639320956255</v>
      </c>
      <c r="CR82" s="2">
        <f t="shared" si="35"/>
        <v>65.8376305817754</v>
      </c>
      <c r="CS82" s="2">
        <f t="shared" si="35"/>
        <v>1.0968294928309961</v>
      </c>
      <c r="CT82" s="2">
        <f t="shared" si="35"/>
        <v>2.8089915974646691</v>
      </c>
      <c r="CU82" s="2">
        <f t="shared" si="35"/>
        <v>2.9968946625595576</v>
      </c>
      <c r="CV82" s="2">
        <f t="shared" si="35"/>
        <v>3.974050363608336</v>
      </c>
      <c r="CW82" s="2">
        <f t="shared" si="35"/>
        <v>4.0582571382954731</v>
      </c>
    </row>
    <row r="83" spans="1:101" x14ac:dyDescent="0.3">
      <c r="A83" t="str">
        <f>B83&amp;"_"&amp;COUNTIF($B$6:B83,B83)</f>
        <v>조이안_8</v>
      </c>
      <c r="B83" s="1" t="s">
        <v>376</v>
      </c>
      <c r="C83" t="s">
        <v>81</v>
      </c>
      <c r="D83" t="s">
        <v>172</v>
      </c>
      <c r="E83">
        <f ca="1">IF(OFFSET($H$6,ROW($B78)-1,MATCH($C$2,$H$2:$CW$2,0)-1)=0,0,_xlfn.RANK.AVG(OFFSET($H$6,ROW($B78)-1,MATCH($C$2,$H$2:$CW$2,0)-1),OFFSET($H$6:$H$99,0,MATCH($C$2,$H$2:$CW$2,0)-1),1))</f>
        <v>28.5</v>
      </c>
      <c r="F83" t="s">
        <v>263</v>
      </c>
      <c r="G83" t="s">
        <v>354</v>
      </c>
      <c r="H83" s="2">
        <f t="shared" si="37"/>
        <v>51.78426838608916</v>
      </c>
      <c r="I83" s="2">
        <f t="shared" si="37"/>
        <v>54.9961429425163</v>
      </c>
      <c r="J83" s="2">
        <f t="shared" si="37"/>
        <v>56.444704509073937</v>
      </c>
      <c r="K83" s="2">
        <f t="shared" si="37"/>
        <v>56.35953989059751</v>
      </c>
      <c r="L83" s="2">
        <f t="shared" si="37"/>
        <v>39.063944640483641</v>
      </c>
      <c r="M83" s="2">
        <f t="shared" si="37"/>
        <v>38.174513892181984</v>
      </c>
      <c r="N83" s="2">
        <f t="shared" si="37"/>
        <v>37.240319382580225</v>
      </c>
      <c r="O83" s="2">
        <f t="shared" si="37"/>
        <v>14.203983867317611</v>
      </c>
      <c r="P83" s="2">
        <f t="shared" si="37"/>
        <v>9.8950607313376384</v>
      </c>
      <c r="Q83" s="2">
        <f t="shared" si="37"/>
        <v>9.2800465135357477</v>
      </c>
      <c r="R83" s="2">
        <f t="shared" si="37"/>
        <v>1.6271863174069732</v>
      </c>
      <c r="S83" s="2">
        <f t="shared" si="37"/>
        <v>2.8066412815117983</v>
      </c>
      <c r="T83" s="2">
        <f t="shared" si="37"/>
        <v>2.9575544911316927</v>
      </c>
      <c r="U83" s="2">
        <f t="shared" si="37"/>
        <v>3.4924787969306168</v>
      </c>
      <c r="V83" s="2">
        <f t="shared" si="37"/>
        <v>47.845144052243896</v>
      </c>
      <c r="W83" s="2">
        <f t="shared" si="37"/>
        <v>47.518069856665548</v>
      </c>
      <c r="X83" s="2">
        <f t="shared" si="36"/>
        <v>47.095097872371987</v>
      </c>
      <c r="Y83" s="2">
        <f t="shared" si="36"/>
        <v>46.971416286120103</v>
      </c>
      <c r="Z83" s="2">
        <f t="shared" si="36"/>
        <v>6.3096757962893673</v>
      </c>
      <c r="AA83" s="2">
        <f t="shared" si="36"/>
        <v>1.0144753657671581</v>
      </c>
      <c r="AB83" s="2">
        <f t="shared" si="36"/>
        <v>1.2179085815304072</v>
      </c>
      <c r="AC83" s="2">
        <f t="shared" si="36"/>
        <v>1.4833492362401464</v>
      </c>
      <c r="AD83" s="2">
        <f t="shared" si="36"/>
        <v>2.6263541470694118</v>
      </c>
      <c r="AE83" s="2">
        <f t="shared" si="36"/>
        <v>2.2790700436198619</v>
      </c>
      <c r="AF83" s="2">
        <f t="shared" si="36"/>
        <v>2.5264869264703811</v>
      </c>
      <c r="AG83" s="2">
        <f t="shared" si="36"/>
        <v>3.0524580100021446</v>
      </c>
      <c r="AH83" s="2">
        <f t="shared" si="36"/>
        <v>3.706308979006141</v>
      </c>
      <c r="AI83" s="2">
        <f t="shared" si="36"/>
        <v>4.9458247974279494</v>
      </c>
      <c r="AJ83" s="2">
        <f t="shared" si="36"/>
        <v>73.471118406603196</v>
      </c>
      <c r="AK83" s="2">
        <f t="shared" si="36"/>
        <v>60.185566213567256</v>
      </c>
      <c r="AL83" s="2">
        <f t="shared" si="36"/>
        <v>53.546223476642837</v>
      </c>
      <c r="AM83" s="2">
        <f t="shared" si="40"/>
        <v>53.577159131242801</v>
      </c>
      <c r="AN83" s="2">
        <f t="shared" si="40"/>
        <v>53.301175947616329</v>
      </c>
      <c r="AO83" s="2">
        <f t="shared" si="40"/>
        <v>52.68468115209771</v>
      </c>
      <c r="AP83" s="2">
        <f t="shared" si="40"/>
        <v>3.029030059052455</v>
      </c>
      <c r="AQ83" s="2">
        <f t="shared" si="40"/>
        <v>0.23001743239513495</v>
      </c>
      <c r="AR83" s="2">
        <f t="shared" si="40"/>
        <v>2.0081590349773206</v>
      </c>
      <c r="AS83" s="2">
        <f t="shared" si="40"/>
        <v>2.3680655247200626</v>
      </c>
      <c r="AT83" s="2">
        <f t="shared" si="40"/>
        <v>1.8396302031718321</v>
      </c>
      <c r="AU83" s="2">
        <f t="shared" si="40"/>
        <v>2.8707000361994162</v>
      </c>
      <c r="AV83" s="2">
        <f t="shared" si="40"/>
        <v>3.9413351040219671</v>
      </c>
      <c r="AW83" s="2">
        <f t="shared" si="40"/>
        <v>4.3104597891465524</v>
      </c>
      <c r="AX83" s="2">
        <f t="shared" si="40"/>
        <v>69.548944206751656</v>
      </c>
      <c r="AY83" s="2">
        <f t="shared" si="40"/>
        <v>67.682843842722477</v>
      </c>
      <c r="AZ83" s="2">
        <f t="shared" si="40"/>
        <v>60.609754478310073</v>
      </c>
      <c r="BA83" s="2">
        <f t="shared" si="40"/>
        <v>54.722776088286771</v>
      </c>
      <c r="BB83" s="2">
        <f t="shared" si="40"/>
        <v>41.521297804514333</v>
      </c>
      <c r="BC83" s="2">
        <f t="shared" si="39"/>
        <v>41.473122052081074</v>
      </c>
      <c r="BD83" s="2">
        <f t="shared" si="39"/>
        <v>40.80848236694144</v>
      </c>
      <c r="BE83" s="2">
        <f t="shared" si="39"/>
        <v>46.17875601105905</v>
      </c>
      <c r="BF83" s="2">
        <f t="shared" si="39"/>
        <v>50.646446286578055</v>
      </c>
      <c r="BG83" s="2">
        <f t="shared" si="39"/>
        <v>1.1572359103269145</v>
      </c>
      <c r="BH83" s="2">
        <f t="shared" si="39"/>
        <v>2.7734427348620247</v>
      </c>
      <c r="BI83" s="2">
        <f t="shared" si="39"/>
        <v>3.747365869360249</v>
      </c>
      <c r="BJ83" s="2">
        <f t="shared" si="39"/>
        <v>4.3750147059461018</v>
      </c>
      <c r="BK83" s="2">
        <f t="shared" si="39"/>
        <v>55.740780205595357</v>
      </c>
      <c r="BL83" s="2">
        <f t="shared" si="39"/>
        <v>56.255406977908457</v>
      </c>
      <c r="BM83" s="2">
        <f t="shared" si="39"/>
        <v>62.288128425142467</v>
      </c>
      <c r="BN83" s="2">
        <f t="shared" si="39"/>
        <v>56.155022423416064</v>
      </c>
      <c r="BO83" s="2">
        <f t="shared" si="39"/>
        <v>55.828788133204654</v>
      </c>
      <c r="BP83" s="2">
        <f t="shared" si="39"/>
        <v>59.63033805201654</v>
      </c>
      <c r="BQ83" s="2">
        <f t="shared" si="39"/>
        <v>38.7711245673582</v>
      </c>
      <c r="BR83" s="2">
        <f t="shared" si="38"/>
        <v>30.860597845474114</v>
      </c>
      <c r="BS83" s="2">
        <f t="shared" si="38"/>
        <v>2.4313211943594997</v>
      </c>
      <c r="BT83" s="2">
        <f t="shared" si="38"/>
        <v>2.1089170955151841</v>
      </c>
      <c r="BU83" s="2">
        <f t="shared" si="33"/>
        <v>2.5257857960954766</v>
      </c>
      <c r="BV83" s="2">
        <f t="shared" si="33"/>
        <v>2.6385446303381253</v>
      </c>
      <c r="BW83" s="2">
        <f t="shared" si="33"/>
        <v>2.84043439032006</v>
      </c>
      <c r="BX83" s="2">
        <f t="shared" si="33"/>
        <v>3.0932283649442311</v>
      </c>
      <c r="BY83" s="2">
        <f t="shared" si="33"/>
        <v>3.1420209746313574</v>
      </c>
      <c r="BZ83" s="2">
        <f t="shared" si="33"/>
        <v>9.8776128574148494</v>
      </c>
      <c r="CA83" s="2">
        <f t="shared" si="33"/>
        <v>9.4486474972122085</v>
      </c>
      <c r="CB83" s="2">
        <f t="shared" si="33"/>
        <v>10.309229814112523</v>
      </c>
      <c r="CC83" s="2">
        <f t="shared" si="33"/>
        <v>9.2724240310697166</v>
      </c>
      <c r="CD83" s="2">
        <f t="shared" si="33"/>
        <v>10.201528173640437</v>
      </c>
      <c r="CE83" s="2">
        <f t="shared" si="33"/>
        <v>0</v>
      </c>
      <c r="CF83" s="2">
        <f t="shared" si="33"/>
        <v>0</v>
      </c>
      <c r="CG83" s="2">
        <f t="shared" si="33"/>
        <v>0</v>
      </c>
      <c r="CH83" s="2">
        <f t="shared" si="33"/>
        <v>0</v>
      </c>
      <c r="CI83" s="2">
        <f t="shared" si="35"/>
        <v>0.15932589742997738</v>
      </c>
      <c r="CJ83" s="2">
        <f t="shared" si="35"/>
        <v>3.5227083379584112</v>
      </c>
      <c r="CK83" s="2">
        <f t="shared" si="35"/>
        <v>3.7882693392398501</v>
      </c>
      <c r="CL83" s="2">
        <f t="shared" si="35"/>
        <v>4.4527145033181474</v>
      </c>
      <c r="CM83" s="2">
        <f t="shared" si="35"/>
        <v>74.946443737682941</v>
      </c>
      <c r="CN83" s="2">
        <f t="shared" si="35"/>
        <v>68.191598354489088</v>
      </c>
      <c r="CO83" s="2">
        <f t="shared" si="35"/>
        <v>68.079794203267724</v>
      </c>
      <c r="CP83" s="2">
        <f t="shared" si="35"/>
        <v>65.388293284324178</v>
      </c>
      <c r="CQ83" s="2">
        <f t="shared" si="35"/>
        <v>66.286639320956255</v>
      </c>
      <c r="CR83" s="2">
        <f t="shared" si="35"/>
        <v>65.8376305817754</v>
      </c>
      <c r="CS83" s="2">
        <f t="shared" si="35"/>
        <v>1.0968294928309961</v>
      </c>
      <c r="CT83" s="2">
        <f t="shared" si="35"/>
        <v>2.8089915974646691</v>
      </c>
      <c r="CU83" s="2">
        <f t="shared" si="35"/>
        <v>2.9968946625595576</v>
      </c>
      <c r="CV83" s="2">
        <f t="shared" si="35"/>
        <v>3.974050363608336</v>
      </c>
      <c r="CW83" s="2">
        <f t="shared" si="35"/>
        <v>4.0582571382954731</v>
      </c>
    </row>
    <row r="84" spans="1:101" x14ac:dyDescent="0.3">
      <c r="A84" t="str">
        <f>B84&amp;"_"&amp;COUNTIF($B$6:B84,B84)</f>
        <v>조이안_9</v>
      </c>
      <c r="B84" s="1" t="s">
        <v>376</v>
      </c>
      <c r="C84" t="s">
        <v>83</v>
      </c>
      <c r="D84" t="s">
        <v>172</v>
      </c>
      <c r="E84">
        <f ca="1">IF(OFFSET($H$6,ROW($B79)-1,MATCH($C$2,$H$2:$CW$2,0)-1)=0,0,_xlfn.RANK.AVG(OFFSET($H$6,ROW($B79)-1,MATCH($C$2,$H$2:$CW$2,0)-1),OFFSET($H$6:$H$99,0,MATCH($C$2,$H$2:$CW$2,0)-1),1))</f>
        <v>28.5</v>
      </c>
      <c r="F84" t="s">
        <v>263</v>
      </c>
      <c r="G84" t="s">
        <v>354</v>
      </c>
      <c r="H84" s="2">
        <f t="shared" si="37"/>
        <v>51.78426838608916</v>
      </c>
      <c r="I84" s="2">
        <f t="shared" si="37"/>
        <v>54.9961429425163</v>
      </c>
      <c r="J84" s="2">
        <f t="shared" si="37"/>
        <v>56.444704509073937</v>
      </c>
      <c r="K84" s="2">
        <f t="shared" si="37"/>
        <v>56.35953989059751</v>
      </c>
      <c r="L84" s="2">
        <f t="shared" si="37"/>
        <v>39.063944640483641</v>
      </c>
      <c r="M84" s="2">
        <f t="shared" si="37"/>
        <v>38.174513892181984</v>
      </c>
      <c r="N84" s="2">
        <f t="shared" si="37"/>
        <v>37.240319382580225</v>
      </c>
      <c r="O84" s="2">
        <f t="shared" si="37"/>
        <v>14.203983867317611</v>
      </c>
      <c r="P84" s="2">
        <f t="shared" si="37"/>
        <v>9.8950607313376384</v>
      </c>
      <c r="Q84" s="2">
        <f t="shared" si="37"/>
        <v>9.2800465135357477</v>
      </c>
      <c r="R84" s="2">
        <f t="shared" si="37"/>
        <v>1.6271863174069732</v>
      </c>
      <c r="S84" s="2">
        <f t="shared" si="37"/>
        <v>2.8066412815117983</v>
      </c>
      <c r="T84" s="2">
        <f t="shared" si="37"/>
        <v>2.9575544911316927</v>
      </c>
      <c r="U84" s="2">
        <f t="shared" si="37"/>
        <v>3.4924787969306168</v>
      </c>
      <c r="V84" s="2">
        <f t="shared" si="37"/>
        <v>47.845144052243896</v>
      </c>
      <c r="W84" s="2">
        <f t="shared" si="37"/>
        <v>47.518069856665548</v>
      </c>
      <c r="X84" s="2">
        <f t="shared" si="36"/>
        <v>47.095097872371987</v>
      </c>
      <c r="Y84" s="2">
        <f t="shared" si="36"/>
        <v>46.971416286120103</v>
      </c>
      <c r="Z84" s="2">
        <f t="shared" si="36"/>
        <v>6.3096757962893673</v>
      </c>
      <c r="AA84" s="2">
        <f t="shared" si="36"/>
        <v>1.0144753657671581</v>
      </c>
      <c r="AB84" s="2">
        <f t="shared" si="36"/>
        <v>1.2179085815304072</v>
      </c>
      <c r="AC84" s="2">
        <f t="shared" si="36"/>
        <v>1.4833492362401464</v>
      </c>
      <c r="AD84" s="2">
        <f t="shared" si="36"/>
        <v>2.6263541470694118</v>
      </c>
      <c r="AE84" s="2">
        <f t="shared" si="36"/>
        <v>2.2790700436198619</v>
      </c>
      <c r="AF84" s="2">
        <f t="shared" si="36"/>
        <v>2.5264869264703811</v>
      </c>
      <c r="AG84" s="2">
        <f t="shared" si="36"/>
        <v>3.0524580100021446</v>
      </c>
      <c r="AH84" s="2">
        <f t="shared" si="36"/>
        <v>3.706308979006141</v>
      </c>
      <c r="AI84" s="2">
        <f t="shared" si="36"/>
        <v>4.9458247974279494</v>
      </c>
      <c r="AJ84" s="2">
        <f t="shared" si="36"/>
        <v>73.471118406603196</v>
      </c>
      <c r="AK84" s="2">
        <f t="shared" si="36"/>
        <v>60.185566213567256</v>
      </c>
      <c r="AL84" s="2">
        <f t="shared" si="36"/>
        <v>53.546223476642837</v>
      </c>
      <c r="AM84" s="2">
        <f t="shared" si="40"/>
        <v>53.577159131242801</v>
      </c>
      <c r="AN84" s="2">
        <f t="shared" si="40"/>
        <v>53.301175947616329</v>
      </c>
      <c r="AO84" s="2">
        <f t="shared" si="40"/>
        <v>52.68468115209771</v>
      </c>
      <c r="AP84" s="2">
        <f t="shared" si="40"/>
        <v>3.029030059052455</v>
      </c>
      <c r="AQ84" s="2">
        <f t="shared" si="40"/>
        <v>0.23001743239513495</v>
      </c>
      <c r="AR84" s="2">
        <f t="shared" si="40"/>
        <v>2.0081590349773206</v>
      </c>
      <c r="AS84" s="2">
        <f t="shared" si="40"/>
        <v>2.3680655247200626</v>
      </c>
      <c r="AT84" s="2">
        <f t="shared" si="40"/>
        <v>1.8396302031718321</v>
      </c>
      <c r="AU84" s="2">
        <f t="shared" si="40"/>
        <v>2.8707000361994162</v>
      </c>
      <c r="AV84" s="2">
        <f t="shared" si="40"/>
        <v>3.9413351040219671</v>
      </c>
      <c r="AW84" s="2">
        <f t="shared" si="40"/>
        <v>4.3104597891465524</v>
      </c>
      <c r="AX84" s="2">
        <f t="shared" si="40"/>
        <v>69.548944206751656</v>
      </c>
      <c r="AY84" s="2">
        <f t="shared" si="40"/>
        <v>67.682843842722477</v>
      </c>
      <c r="AZ84" s="2">
        <f t="shared" si="40"/>
        <v>60.609754478310073</v>
      </c>
      <c r="BA84" s="2">
        <f t="shared" si="40"/>
        <v>54.722776088286771</v>
      </c>
      <c r="BB84" s="2">
        <f t="shared" si="40"/>
        <v>41.521297804514333</v>
      </c>
      <c r="BC84" s="2">
        <f t="shared" si="39"/>
        <v>41.473122052081074</v>
      </c>
      <c r="BD84" s="2">
        <f t="shared" si="39"/>
        <v>40.80848236694144</v>
      </c>
      <c r="BE84" s="2">
        <f t="shared" si="39"/>
        <v>46.17875601105905</v>
      </c>
      <c r="BF84" s="2">
        <f t="shared" si="39"/>
        <v>50.646446286578055</v>
      </c>
      <c r="BG84" s="2">
        <f t="shared" si="39"/>
        <v>1.1572359103269145</v>
      </c>
      <c r="BH84" s="2">
        <f t="shared" si="39"/>
        <v>2.7734427348620247</v>
      </c>
      <c r="BI84" s="2">
        <f t="shared" si="39"/>
        <v>3.747365869360249</v>
      </c>
      <c r="BJ84" s="2">
        <f t="shared" si="39"/>
        <v>4.3750147059461018</v>
      </c>
      <c r="BK84" s="2">
        <f t="shared" si="39"/>
        <v>55.740780205595357</v>
      </c>
      <c r="BL84" s="2">
        <f t="shared" si="39"/>
        <v>56.255406977908457</v>
      </c>
      <c r="BM84" s="2">
        <f t="shared" si="39"/>
        <v>62.288128425142467</v>
      </c>
      <c r="BN84" s="2">
        <f t="shared" si="39"/>
        <v>56.155022423416064</v>
      </c>
      <c r="BO84" s="2">
        <f t="shared" si="39"/>
        <v>55.828788133204654</v>
      </c>
      <c r="BP84" s="2">
        <f t="shared" si="39"/>
        <v>59.63033805201654</v>
      </c>
      <c r="BQ84" s="2">
        <f t="shared" si="39"/>
        <v>38.7711245673582</v>
      </c>
      <c r="BR84" s="2">
        <f t="shared" si="38"/>
        <v>30.860597845474114</v>
      </c>
      <c r="BS84" s="2">
        <f t="shared" si="38"/>
        <v>2.4313211943594997</v>
      </c>
      <c r="BT84" s="2">
        <f t="shared" si="38"/>
        <v>2.1089170955151841</v>
      </c>
      <c r="BU84" s="2">
        <f t="shared" si="33"/>
        <v>2.5257857960954766</v>
      </c>
      <c r="BV84" s="2">
        <f t="shared" si="33"/>
        <v>2.6385446303381253</v>
      </c>
      <c r="BW84" s="2">
        <f t="shared" si="33"/>
        <v>2.84043439032006</v>
      </c>
      <c r="BX84" s="2">
        <f t="shared" si="33"/>
        <v>3.0932283649442311</v>
      </c>
      <c r="BY84" s="2">
        <f t="shared" si="33"/>
        <v>3.1420209746313574</v>
      </c>
      <c r="BZ84" s="2">
        <f t="shared" si="33"/>
        <v>9.8776128574148494</v>
      </c>
      <c r="CA84" s="2">
        <f t="shared" si="33"/>
        <v>9.4486474972122085</v>
      </c>
      <c r="CB84" s="2">
        <f t="shared" si="33"/>
        <v>10.309229814112523</v>
      </c>
      <c r="CC84" s="2">
        <f t="shared" si="33"/>
        <v>9.2724240310697166</v>
      </c>
      <c r="CD84" s="2">
        <f t="shared" si="33"/>
        <v>10.201528173640437</v>
      </c>
      <c r="CE84" s="2">
        <f t="shared" si="33"/>
        <v>0</v>
      </c>
      <c r="CF84" s="2">
        <f t="shared" si="33"/>
        <v>0</v>
      </c>
      <c r="CG84" s="2">
        <f t="shared" si="33"/>
        <v>0</v>
      </c>
      <c r="CH84" s="2">
        <f t="shared" si="33"/>
        <v>0</v>
      </c>
      <c r="CI84" s="2">
        <f t="shared" si="35"/>
        <v>0.15932589742997738</v>
      </c>
      <c r="CJ84" s="2">
        <f t="shared" si="35"/>
        <v>3.5227083379584112</v>
      </c>
      <c r="CK84" s="2">
        <f t="shared" si="35"/>
        <v>3.7882693392398501</v>
      </c>
      <c r="CL84" s="2">
        <f t="shared" si="35"/>
        <v>4.4527145033181474</v>
      </c>
      <c r="CM84" s="2">
        <f t="shared" si="35"/>
        <v>74.946443737682941</v>
      </c>
      <c r="CN84" s="2">
        <f t="shared" si="35"/>
        <v>68.191598354489088</v>
      </c>
      <c r="CO84" s="2">
        <f t="shared" si="35"/>
        <v>68.079794203267724</v>
      </c>
      <c r="CP84" s="2">
        <f t="shared" si="35"/>
        <v>65.388293284324178</v>
      </c>
      <c r="CQ84" s="2">
        <f t="shared" si="35"/>
        <v>66.286639320956255</v>
      </c>
      <c r="CR84" s="2">
        <f t="shared" si="35"/>
        <v>65.8376305817754</v>
      </c>
      <c r="CS84" s="2">
        <f t="shared" si="35"/>
        <v>1.0968294928309961</v>
      </c>
      <c r="CT84" s="2">
        <f t="shared" si="35"/>
        <v>2.8089915974646691</v>
      </c>
      <c r="CU84" s="2">
        <f t="shared" si="35"/>
        <v>2.9968946625595576</v>
      </c>
      <c r="CV84" s="2">
        <f t="shared" si="35"/>
        <v>3.974050363608336</v>
      </c>
      <c r="CW84" s="2">
        <f t="shared" si="35"/>
        <v>4.0582571382954731</v>
      </c>
    </row>
    <row r="85" spans="1:101" x14ac:dyDescent="0.3">
      <c r="A85" t="str">
        <f>B85&amp;"_"&amp;COUNTIF($B$6:B85,B85)</f>
        <v>조이안_10</v>
      </c>
      <c r="B85" s="1" t="s">
        <v>376</v>
      </c>
      <c r="C85" t="s">
        <v>84</v>
      </c>
      <c r="D85" t="s">
        <v>175</v>
      </c>
      <c r="E85">
        <f ca="1">IF(OFFSET($H$6,ROW($B80)-1,MATCH($C$2,$H$2:$CW$2,0)-1)=0,0,_xlfn.RANK.AVG(OFFSET($H$6,ROW($B80)-1,MATCH($C$2,$H$2:$CW$2,0)-1),OFFSET($H$6:$H$99,0,MATCH($C$2,$H$2:$CW$2,0)-1),1))</f>
        <v>32</v>
      </c>
      <c r="F85" t="s">
        <v>266</v>
      </c>
      <c r="G85" t="s">
        <v>357</v>
      </c>
      <c r="H85" s="2">
        <f t="shared" si="37"/>
        <v>51.94072661539284</v>
      </c>
      <c r="I85" s="2">
        <f t="shared" si="37"/>
        <v>55.155275347670809</v>
      </c>
      <c r="J85" s="2">
        <f t="shared" si="37"/>
        <v>56.604030019596763</v>
      </c>
      <c r="K85" s="2">
        <f t="shared" si="37"/>
        <v>56.518779219841072</v>
      </c>
      <c r="L85" s="2">
        <f t="shared" si="37"/>
        <v>39.215234582433517</v>
      </c>
      <c r="M85" s="2">
        <f t="shared" si="37"/>
        <v>38.326107517969731</v>
      </c>
      <c r="N85" s="2">
        <f t="shared" si="37"/>
        <v>37.39960511376605</v>
      </c>
      <c r="O85" s="2">
        <f t="shared" si="37"/>
        <v>14.185652355873781</v>
      </c>
      <c r="P85" s="2">
        <f t="shared" si="37"/>
        <v>9.853179932362</v>
      </c>
      <c r="Q85" s="2">
        <f t="shared" si="37"/>
        <v>9.2335162062342988</v>
      </c>
      <c r="R85" s="2">
        <f t="shared" si="37"/>
        <v>1.7305640371783879</v>
      </c>
      <c r="S85" s="2">
        <f t="shared" si="37"/>
        <v>2.6549055984812635</v>
      </c>
      <c r="T85" s="2">
        <f t="shared" si="37"/>
        <v>2.8410654990222559</v>
      </c>
      <c r="U85" s="2">
        <f t="shared" si="37"/>
        <v>3.3540976050525941</v>
      </c>
      <c r="V85" s="2">
        <f t="shared" si="37"/>
        <v>47.952769197512026</v>
      </c>
      <c r="W85" s="2">
        <f t="shared" si="37"/>
        <v>47.624904554487074</v>
      </c>
      <c r="X85" s="2">
        <f t="shared" si="36"/>
        <v>47.202424381186241</v>
      </c>
      <c r="Y85" s="2">
        <f t="shared" si="36"/>
        <v>47.080644344512159</v>
      </c>
      <c r="Z85" s="2">
        <f t="shared" si="36"/>
        <v>6.4536184589823655</v>
      </c>
      <c r="AA85" s="2">
        <f t="shared" si="36"/>
        <v>0.91098299892032286</v>
      </c>
      <c r="AB85" s="2">
        <f t="shared" si="36"/>
        <v>1.1085043847505309</v>
      </c>
      <c r="AC85" s="2">
        <f t="shared" si="36"/>
        <v>1.3710637599239179</v>
      </c>
      <c r="AD85" s="2">
        <f t="shared" si="36"/>
        <v>2.4672110471784778</v>
      </c>
      <c r="AE85" s="2">
        <f t="shared" si="36"/>
        <v>2.1337797606324571</v>
      </c>
      <c r="AF85" s="2">
        <f t="shared" si="36"/>
        <v>2.4367760306097379</v>
      </c>
      <c r="AG85" s="2">
        <f t="shared" si="36"/>
        <v>2.9035348510256327</v>
      </c>
      <c r="AH85" s="2">
        <f t="shared" si="36"/>
        <v>3.5567776177083985</v>
      </c>
      <c r="AI85" s="2">
        <f t="shared" si="36"/>
        <v>4.8355155604880764</v>
      </c>
      <c r="AJ85" s="2">
        <f t="shared" si="36"/>
        <v>73.59247022220616</v>
      </c>
      <c r="AK85" s="2">
        <f t="shared" si="36"/>
        <v>60.312040392470465</v>
      </c>
      <c r="AL85" s="2">
        <f t="shared" si="36"/>
        <v>53.679172040080914</v>
      </c>
      <c r="AM85" s="2">
        <f t="shared" si="40"/>
        <v>53.711012492374763</v>
      </c>
      <c r="AN85" s="2">
        <f t="shared" si="40"/>
        <v>53.434819723738002</v>
      </c>
      <c r="AO85" s="2">
        <f t="shared" si="40"/>
        <v>52.815506110371977</v>
      </c>
      <c r="AP85" s="2">
        <f t="shared" si="40"/>
        <v>3.1432770733345392</v>
      </c>
      <c r="AQ85" s="2">
        <f t="shared" si="40"/>
        <v>0.2770785191200118</v>
      </c>
      <c r="AR85" s="2">
        <f t="shared" si="40"/>
        <v>2.1133793975896746</v>
      </c>
      <c r="AS85" s="2">
        <f t="shared" si="40"/>
        <v>2.2095544816540715</v>
      </c>
      <c r="AT85" s="2">
        <f t="shared" si="40"/>
        <v>1.7374730741634072</v>
      </c>
      <c r="AU85" s="2">
        <f t="shared" si="40"/>
        <v>2.7381061532938649</v>
      </c>
      <c r="AV85" s="2">
        <f t="shared" si="40"/>
        <v>3.8334820857296723</v>
      </c>
      <c r="AW85" s="2">
        <f t="shared" si="40"/>
        <v>4.2135444346559234</v>
      </c>
      <c r="AX85" s="2">
        <f t="shared" si="40"/>
        <v>69.652907485545086</v>
      </c>
      <c r="AY85" s="2">
        <f t="shared" si="40"/>
        <v>67.795142691148641</v>
      </c>
      <c r="AZ85" s="2">
        <f t="shared" si="40"/>
        <v>60.712963432638567</v>
      </c>
      <c r="BA85" s="2">
        <f t="shared" si="40"/>
        <v>54.830045687035394</v>
      </c>
      <c r="BB85" s="2">
        <f t="shared" si="40"/>
        <v>41.578212026319491</v>
      </c>
      <c r="BC85" s="2">
        <f t="shared" si="39"/>
        <v>41.526602588409837</v>
      </c>
      <c r="BD85" s="2">
        <f t="shared" si="39"/>
        <v>40.862084436773898</v>
      </c>
      <c r="BE85" s="2">
        <f t="shared" si="39"/>
        <v>46.179022134032103</v>
      </c>
      <c r="BF85" s="2">
        <f t="shared" si="39"/>
        <v>50.620260426911287</v>
      </c>
      <c r="BG85" s="2">
        <f t="shared" si="39"/>
        <v>1.0116918957078511</v>
      </c>
      <c r="BH85" s="2">
        <f t="shared" si="39"/>
        <v>2.6177250947298205</v>
      </c>
      <c r="BI85" s="2">
        <f t="shared" si="39"/>
        <v>3.5939557196947804</v>
      </c>
      <c r="BJ85" s="2">
        <f t="shared" si="39"/>
        <v>4.2842937458972026</v>
      </c>
      <c r="BK85" s="2">
        <f t="shared" si="39"/>
        <v>55.899989377981797</v>
      </c>
      <c r="BL85" s="2">
        <f t="shared" si="39"/>
        <v>56.414679455367605</v>
      </c>
      <c r="BM85" s="2">
        <f t="shared" si="39"/>
        <v>62.447009610576153</v>
      </c>
      <c r="BN85" s="2">
        <f t="shared" si="39"/>
        <v>56.314347489831945</v>
      </c>
      <c r="BO85" s="2">
        <f t="shared" si="39"/>
        <v>55.988108351258866</v>
      </c>
      <c r="BP85" s="2">
        <f t="shared" si="39"/>
        <v>59.789213672335428</v>
      </c>
      <c r="BQ85" s="2">
        <f t="shared" si="39"/>
        <v>38.92260264238606</v>
      </c>
      <c r="BR85" s="2">
        <f t="shared" si="38"/>
        <v>31.01822001049625</v>
      </c>
      <c r="BS85" s="2">
        <f t="shared" si="38"/>
        <v>2.2722702348444193</v>
      </c>
      <c r="BT85" s="2">
        <f t="shared" si="38"/>
        <v>1.9566814645730064</v>
      </c>
      <c r="BU85" s="2">
        <f t="shared" si="33"/>
        <v>2.3905739313589334</v>
      </c>
      <c r="BV85" s="2">
        <f t="shared" si="33"/>
        <v>2.5156061288025109</v>
      </c>
      <c r="BW85" s="2">
        <f t="shared" si="33"/>
        <v>2.7350263178536629</v>
      </c>
      <c r="BX85" s="2">
        <f t="shared" si="33"/>
        <v>2.9633769069709448</v>
      </c>
      <c r="BY85" s="2">
        <f t="shared" si="33"/>
        <v>3.0166479290160688</v>
      </c>
      <c r="BZ85" s="2">
        <f t="shared" si="33"/>
        <v>9.8558446817010452</v>
      </c>
      <c r="CA85" s="2">
        <f t="shared" si="33"/>
        <v>9.4288992020416362</v>
      </c>
      <c r="CB85" s="2">
        <f t="shared" si="33"/>
        <v>10.276229630775253</v>
      </c>
      <c r="CC85" s="2">
        <f t="shared" si="33"/>
        <v>9.2457579073450606</v>
      </c>
      <c r="CD85" s="2">
        <f t="shared" si="33"/>
        <v>10.161173126004901</v>
      </c>
      <c r="CE85" s="2">
        <f t="shared" si="33"/>
        <v>0.15932589742997738</v>
      </c>
      <c r="CF85" s="2">
        <f t="shared" si="33"/>
        <v>0.15932589742997738</v>
      </c>
      <c r="CG85" s="2">
        <f t="shared" si="33"/>
        <v>0.15932589742997738</v>
      </c>
      <c r="CH85" s="2">
        <f t="shared" si="33"/>
        <v>0.15932589742997738</v>
      </c>
      <c r="CI85" s="2">
        <f t="shared" si="35"/>
        <v>0</v>
      </c>
      <c r="CJ85" s="2">
        <f t="shared" si="35"/>
        <v>3.4123037903880631</v>
      </c>
      <c r="CK85" s="2">
        <f t="shared" si="35"/>
        <v>3.6602503331704392</v>
      </c>
      <c r="CL85" s="2">
        <f t="shared" si="35"/>
        <v>4.3096647184608265</v>
      </c>
      <c r="CM85" s="2">
        <f t="shared" si="35"/>
        <v>75.020571784552189</v>
      </c>
      <c r="CN85" s="2">
        <f t="shared" si="35"/>
        <v>68.259732500268939</v>
      </c>
      <c r="CO85" s="2">
        <f t="shared" si="35"/>
        <v>68.146747627509626</v>
      </c>
      <c r="CP85" s="2">
        <f t="shared" si="35"/>
        <v>65.44541536366566</v>
      </c>
      <c r="CQ85" s="2">
        <f t="shared" si="35"/>
        <v>66.320614269119858</v>
      </c>
      <c r="CR85" s="2">
        <f t="shared" si="35"/>
        <v>65.870001971053128</v>
      </c>
      <c r="CS85" s="2">
        <f t="shared" si="35"/>
        <v>1.0122670243115923</v>
      </c>
      <c r="CT85" s="2">
        <f t="shared" si="35"/>
        <v>2.6496844347301778</v>
      </c>
      <c r="CU85" s="2">
        <f t="shared" si="35"/>
        <v>2.8399343791652454</v>
      </c>
      <c r="CV85" s="2">
        <f t="shared" si="35"/>
        <v>3.8348206250367962</v>
      </c>
      <c r="CW85" s="2">
        <f t="shared" si="35"/>
        <v>3.9219406562761536</v>
      </c>
    </row>
    <row r="86" spans="1:101" x14ac:dyDescent="0.3">
      <c r="A86" t="str">
        <f>B86&amp;"_"&amp;COUNTIF($B$6:B86,B86)</f>
        <v>조이안_11</v>
      </c>
      <c r="B86" s="1" t="s">
        <v>376</v>
      </c>
      <c r="C86" t="s">
        <v>86</v>
      </c>
      <c r="D86" t="s">
        <v>177</v>
      </c>
      <c r="E86">
        <f ca="1">IF(OFFSET($H$6,ROW($B81)-1,MATCH($C$2,$H$2:$CW$2,0)-1)=0,0,_xlfn.RANK.AVG(OFFSET($H$6,ROW($B81)-1,MATCH($C$2,$H$2:$CW$2,0)-1),OFFSET($H$6:$H$99,0,MATCH($C$2,$H$2:$CW$2,0)-1),1))</f>
        <v>64</v>
      </c>
      <c r="F86" t="s">
        <v>268</v>
      </c>
      <c r="G86" t="s">
        <v>359</v>
      </c>
      <c r="H86" s="2">
        <f t="shared" si="37"/>
        <v>54.730688546048178</v>
      </c>
      <c r="I86" s="2">
        <f t="shared" si="37"/>
        <v>57.647790194775361</v>
      </c>
      <c r="J86" s="2">
        <f t="shared" si="37"/>
        <v>58.985244385764233</v>
      </c>
      <c r="K86" s="2">
        <f t="shared" si="37"/>
        <v>58.814778484600161</v>
      </c>
      <c r="L86" s="2">
        <f t="shared" si="37"/>
        <v>42.236008718666795</v>
      </c>
      <c r="M86" s="2">
        <f t="shared" si="37"/>
        <v>41.338149785598475</v>
      </c>
      <c r="N86" s="2">
        <f t="shared" si="37"/>
        <v>39.853317104660235</v>
      </c>
      <c r="O86" s="2">
        <f t="shared" si="37"/>
        <v>16.617525947143641</v>
      </c>
      <c r="P86" s="2">
        <f t="shared" si="37"/>
        <v>12.027482931650173</v>
      </c>
      <c r="Q86" s="2">
        <f t="shared" si="37"/>
        <v>11.356248058171939</v>
      </c>
      <c r="R86" s="2">
        <f t="shared" si="37"/>
        <v>3.7001996869694311</v>
      </c>
      <c r="S86" s="2">
        <f t="shared" si="37"/>
        <v>1.6786118229187166</v>
      </c>
      <c r="T86" s="2">
        <f t="shared" si="37"/>
        <v>0.59388552591722088</v>
      </c>
      <c r="U86" s="2">
        <f t="shared" si="37"/>
        <v>0.98516578229237983</v>
      </c>
      <c r="V86" s="2">
        <f t="shared" si="37"/>
        <v>51.36501567573967</v>
      </c>
      <c r="W86" s="2">
        <f t="shared" si="37"/>
        <v>51.036951952774992</v>
      </c>
      <c r="X86" s="2">
        <f t="shared" si="36"/>
        <v>50.614612802023522</v>
      </c>
      <c r="Y86" s="2">
        <f t="shared" si="36"/>
        <v>50.49285284790141</v>
      </c>
      <c r="Z86" s="2">
        <f t="shared" si="36"/>
        <v>8.1717032038606803</v>
      </c>
      <c r="AA86" s="2">
        <f t="shared" si="36"/>
        <v>3.685735955494482</v>
      </c>
      <c r="AB86" s="2">
        <f t="shared" si="36"/>
        <v>2.3053172719732555</v>
      </c>
      <c r="AC86" s="2">
        <f t="shared" si="36"/>
        <v>2.0412997061616407</v>
      </c>
      <c r="AD86" s="2">
        <f t="shared" si="36"/>
        <v>2.6250540903384136</v>
      </c>
      <c r="AE86" s="2">
        <f t="shared" si="36"/>
        <v>1.6416282592198193</v>
      </c>
      <c r="AF86" s="2">
        <f t="shared" si="36"/>
        <v>1.1014121370366123</v>
      </c>
      <c r="AG86" s="2">
        <f t="shared" si="36"/>
        <v>1.490761962264822</v>
      </c>
      <c r="AH86" s="2">
        <f t="shared" si="36"/>
        <v>1.6011223128340044</v>
      </c>
      <c r="AI86" s="2">
        <f t="shared" si="36"/>
        <v>1.4233067871503826</v>
      </c>
      <c r="AJ86" s="2">
        <f t="shared" si="36"/>
        <v>76.982208862417622</v>
      </c>
      <c r="AK86" s="2">
        <f t="shared" si="36"/>
        <v>63.678329096072325</v>
      </c>
      <c r="AL86" s="2">
        <f t="shared" si="36"/>
        <v>57.000152004444139</v>
      </c>
      <c r="AM86" s="2">
        <f t="shared" si="40"/>
        <v>57.023926941467742</v>
      </c>
      <c r="AN86" s="2">
        <f t="shared" si="40"/>
        <v>56.749669772333988</v>
      </c>
      <c r="AO86" s="2">
        <f t="shared" si="40"/>
        <v>56.153723562887237</v>
      </c>
      <c r="AP86" s="2">
        <f t="shared" si="40"/>
        <v>4.6289506623564947</v>
      </c>
      <c r="AQ86" s="2">
        <f t="shared" si="40"/>
        <v>3.3599323363233218</v>
      </c>
      <c r="AR86" s="2">
        <f t="shared" si="40"/>
        <v>3.882551611091932</v>
      </c>
      <c r="AS86" s="2">
        <f t="shared" si="40"/>
        <v>2.2718043722099903</v>
      </c>
      <c r="AT86" s="2">
        <f t="shared" si="40"/>
        <v>1.6883253322741076</v>
      </c>
      <c r="AU86" s="2">
        <f t="shared" si="40"/>
        <v>0.9476097445280256</v>
      </c>
      <c r="AV86" s="2">
        <f t="shared" si="40"/>
        <v>0.42763731167108343</v>
      </c>
      <c r="AW86" s="2">
        <f t="shared" si="40"/>
        <v>0.90302598721988514</v>
      </c>
      <c r="AX86" s="2">
        <f t="shared" si="40"/>
        <v>73.062972893820927</v>
      </c>
      <c r="AY86" s="2">
        <f t="shared" si="40"/>
        <v>71.205551483236277</v>
      </c>
      <c r="AZ86" s="2">
        <f t="shared" si="40"/>
        <v>64.122253321365974</v>
      </c>
      <c r="BA86" s="2">
        <f t="shared" si="40"/>
        <v>58.242214367570291</v>
      </c>
      <c r="BB86" s="2">
        <f t="shared" si="40"/>
        <v>44.762882661028179</v>
      </c>
      <c r="BC86" s="2">
        <f t="shared" si="39"/>
        <v>44.683404371815193</v>
      </c>
      <c r="BD86" s="2">
        <f t="shared" si="39"/>
        <v>44.02023651745106</v>
      </c>
      <c r="BE86" s="2">
        <f t="shared" si="39"/>
        <v>48.741253625891147</v>
      </c>
      <c r="BF86" s="2">
        <f t="shared" si="39"/>
        <v>52.777077128984125</v>
      </c>
      <c r="BG86" s="2">
        <f t="shared" si="39"/>
        <v>2.4970185673992082</v>
      </c>
      <c r="BH86" s="2">
        <f t="shared" si="39"/>
        <v>1.9430606220485773</v>
      </c>
      <c r="BI86" s="2">
        <f t="shared" si="39"/>
        <v>1.8858645105789587</v>
      </c>
      <c r="BJ86" s="2">
        <f t="shared" si="39"/>
        <v>1.0610953982331881</v>
      </c>
      <c r="BK86" s="2">
        <f t="shared" si="39"/>
        <v>58.366663182945587</v>
      </c>
      <c r="BL86" s="2">
        <f t="shared" si="39"/>
        <v>58.852189987003968</v>
      </c>
      <c r="BM86" s="2">
        <f t="shared" si="39"/>
        <v>64.632303335082014</v>
      </c>
      <c r="BN86" s="2">
        <f t="shared" si="39"/>
        <v>58.698330073364843</v>
      </c>
      <c r="BO86" s="2">
        <f t="shared" si="39"/>
        <v>58.384872766333828</v>
      </c>
      <c r="BP86" s="2">
        <f t="shared" si="39"/>
        <v>61.975678803393912</v>
      </c>
      <c r="BQ86" s="2">
        <f t="shared" si="39"/>
        <v>41.937796983161043</v>
      </c>
      <c r="BR86" s="2">
        <f t="shared" si="38"/>
        <v>33.747837000719748</v>
      </c>
      <c r="BS86" s="2">
        <f t="shared" si="38"/>
        <v>2.6379601600150786</v>
      </c>
      <c r="BT86" s="2">
        <f t="shared" si="38"/>
        <v>1.9551580143105229</v>
      </c>
      <c r="BU86" s="2">
        <f t="shared" si="33"/>
        <v>1.2408714965747971</v>
      </c>
      <c r="BV86" s="2">
        <f t="shared" si="33"/>
        <v>0.95540197361434487</v>
      </c>
      <c r="BW86" s="2">
        <f t="shared" si="33"/>
        <v>0.69269241427514627</v>
      </c>
      <c r="BX86" s="2">
        <f t="shared" si="33"/>
        <v>0.74807018521803004</v>
      </c>
      <c r="BY86" s="2">
        <f t="shared" si="33"/>
        <v>0.60013953659745289</v>
      </c>
      <c r="BZ86" s="2">
        <f t="shared" si="33"/>
        <v>12.318492489340164</v>
      </c>
      <c r="CA86" s="2">
        <f t="shared" si="33"/>
        <v>11.928902988863065</v>
      </c>
      <c r="CB86" s="2">
        <f t="shared" si="33"/>
        <v>12.571515911904191</v>
      </c>
      <c r="CC86" s="2">
        <f t="shared" si="33"/>
        <v>11.658771982065453</v>
      </c>
      <c r="CD86" s="2">
        <f t="shared" si="33"/>
        <v>12.349672036202586</v>
      </c>
      <c r="CE86" s="2">
        <f t="shared" si="33"/>
        <v>3.5227083379584112</v>
      </c>
      <c r="CF86" s="2">
        <f t="shared" si="33"/>
        <v>3.5227083379584112</v>
      </c>
      <c r="CG86" s="2">
        <f t="shared" si="33"/>
        <v>3.5227083379584112</v>
      </c>
      <c r="CH86" s="2">
        <f t="shared" si="33"/>
        <v>3.5227083379584112</v>
      </c>
      <c r="CI86" s="2">
        <f t="shared" si="35"/>
        <v>3.4123037903880631</v>
      </c>
      <c r="CJ86" s="2">
        <f t="shared" si="35"/>
        <v>0</v>
      </c>
      <c r="CK86" s="2">
        <f t="shared" si="35"/>
        <v>0.65397764737496278</v>
      </c>
      <c r="CL86" s="2">
        <f t="shared" si="35"/>
        <v>1.6337055040197104</v>
      </c>
      <c r="CM86" s="2">
        <f t="shared" si="35"/>
        <v>78.319712471228684</v>
      </c>
      <c r="CN86" s="2">
        <f t="shared" si="35"/>
        <v>71.520972438732471</v>
      </c>
      <c r="CO86" s="2">
        <f t="shared" si="35"/>
        <v>71.399875437838318</v>
      </c>
      <c r="CP86" s="2">
        <f t="shared" si="35"/>
        <v>68.624706052458663</v>
      </c>
      <c r="CQ86" s="2">
        <f t="shared" si="35"/>
        <v>69.281607220218206</v>
      </c>
      <c r="CR86" s="2">
        <f t="shared" si="35"/>
        <v>68.813935418960298</v>
      </c>
      <c r="CS86" s="2">
        <f t="shared" si="35"/>
        <v>2.4460586435816509</v>
      </c>
      <c r="CT86" s="2">
        <f t="shared" si="35"/>
        <v>2.562027397223555</v>
      </c>
      <c r="CU86" s="2">
        <f t="shared" si="35"/>
        <v>2.0535635826335428</v>
      </c>
      <c r="CV86" s="2">
        <f t="shared" si="35"/>
        <v>1.1748559548308524</v>
      </c>
      <c r="CW86" s="2">
        <f t="shared" si="35"/>
        <v>1.1003663199664229</v>
      </c>
    </row>
    <row r="87" spans="1:101" x14ac:dyDescent="0.3">
      <c r="A87" t="str">
        <f>B87&amp;"_"&amp;COUNTIF($B$6:B87,B87)</f>
        <v>조이안_12</v>
      </c>
      <c r="B87" s="1" t="s">
        <v>376</v>
      </c>
      <c r="C87" t="s">
        <v>85</v>
      </c>
      <c r="D87" t="s">
        <v>176</v>
      </c>
      <c r="E87">
        <f ca="1">IF(OFFSET($H$6,ROW($B82)-1,MATCH($C$2,$H$2:$CW$2,0)-1)=0,0,_xlfn.RANK.AVG(OFFSET($H$6,ROW($B82)-1,MATCH($C$2,$H$2:$CW$2,0)-1),OFFSET($H$6:$H$99,0,MATCH($C$2,$H$2:$CW$2,0)-1),1))</f>
        <v>71</v>
      </c>
      <c r="F87" t="s">
        <v>267</v>
      </c>
      <c r="G87" t="s">
        <v>358</v>
      </c>
      <c r="H87" s="2">
        <f t="shared" si="37"/>
        <v>55.243247093809899</v>
      </c>
      <c r="I87" s="2">
        <f t="shared" si="37"/>
        <v>58.21042160446185</v>
      </c>
      <c r="J87" s="2">
        <f t="shared" si="37"/>
        <v>59.562558535953713</v>
      </c>
      <c r="K87" s="2">
        <f t="shared" si="37"/>
        <v>59.402030314143275</v>
      </c>
      <c r="L87" s="2">
        <f t="shared" si="37"/>
        <v>42.692099851167427</v>
      </c>
      <c r="M87" s="2">
        <f t="shared" si="37"/>
        <v>41.796550569730705</v>
      </c>
      <c r="N87" s="2">
        <f t="shared" si="37"/>
        <v>40.418578502583976</v>
      </c>
      <c r="O87" s="2">
        <f t="shared" si="37"/>
        <v>16.373384978769959</v>
      </c>
      <c r="P87" s="2">
        <f t="shared" si="37"/>
        <v>11.749817010135056</v>
      </c>
      <c r="Q87" s="2">
        <f t="shared" si="37"/>
        <v>11.07321492209415</v>
      </c>
      <c r="R87" s="2">
        <f t="shared" si="37"/>
        <v>4.188735754905359</v>
      </c>
      <c r="S87" s="2">
        <f t="shared" si="37"/>
        <v>1.4384600294318013</v>
      </c>
      <c r="T87" s="2">
        <f t="shared" si="37"/>
        <v>0.9048789693645658</v>
      </c>
      <c r="U87" s="2">
        <f t="shared" si="37"/>
        <v>0.52071864694596903</v>
      </c>
      <c r="V87" s="2">
        <f t="shared" si="37"/>
        <v>51.559596705229318</v>
      </c>
      <c r="W87" s="2">
        <f t="shared" si="37"/>
        <v>51.227663819912003</v>
      </c>
      <c r="X87" s="2">
        <f t="shared" si="36"/>
        <v>50.807790508581938</v>
      </c>
      <c r="Y87" s="2">
        <f t="shared" si="36"/>
        <v>50.695468930731494</v>
      </c>
      <c r="Z87" s="2">
        <f t="shared" si="36"/>
        <v>8.7733124968007274</v>
      </c>
      <c r="AA87" s="2">
        <f t="shared" si="36"/>
        <v>3.7791666894360452</v>
      </c>
      <c r="AB87" s="2">
        <f t="shared" si="36"/>
        <v>2.5879125847705051</v>
      </c>
      <c r="AC87" s="2">
        <f t="shared" si="36"/>
        <v>2.3238184370328749</v>
      </c>
      <c r="AD87" s="2">
        <f t="shared" si="36"/>
        <v>2.3810737002419233</v>
      </c>
      <c r="AE87" s="2">
        <f t="shared" si="36"/>
        <v>1.6375403488356948</v>
      </c>
      <c r="AF87" s="2">
        <f t="shared" si="36"/>
        <v>1.6038292181425147</v>
      </c>
      <c r="AG87" s="2">
        <f t="shared" si="36"/>
        <v>1.1771741729344367</v>
      </c>
      <c r="AH87" s="2">
        <f t="shared" si="36"/>
        <v>1.0491267274407079</v>
      </c>
      <c r="AI87" s="2">
        <f t="shared" si="36"/>
        <v>1.369683217936974</v>
      </c>
      <c r="AJ87" s="2">
        <f t="shared" si="36"/>
        <v>77.247685956453623</v>
      </c>
      <c r="AK87" s="2">
        <f t="shared" si="36"/>
        <v>63.972280247046861</v>
      </c>
      <c r="AL87" s="2">
        <f t="shared" si="36"/>
        <v>57.331588781478224</v>
      </c>
      <c r="AM87" s="2">
        <f t="shared" si="40"/>
        <v>57.360842487335759</v>
      </c>
      <c r="AN87" s="2">
        <f t="shared" si="40"/>
        <v>57.085287565362357</v>
      </c>
      <c r="AO87" s="2">
        <f t="shared" si="40"/>
        <v>56.472456765990451</v>
      </c>
      <c r="AP87" s="2">
        <f t="shared" si="40"/>
        <v>5.2058519419943465</v>
      </c>
      <c r="AQ87" s="2">
        <f t="shared" si="40"/>
        <v>3.6544646765061177</v>
      </c>
      <c r="AR87" s="2">
        <f t="shared" si="40"/>
        <v>4.4047048195085754</v>
      </c>
      <c r="AS87" s="2">
        <f t="shared" si="40"/>
        <v>2.1104332540914559</v>
      </c>
      <c r="AT87" s="2">
        <f t="shared" si="40"/>
        <v>2.0300685419587152</v>
      </c>
      <c r="AU87" s="2">
        <f t="shared" si="40"/>
        <v>0.93398940365410699</v>
      </c>
      <c r="AV87" s="2">
        <f t="shared" si="40"/>
        <v>0.7383927602216358</v>
      </c>
      <c r="AW87" s="2">
        <f t="shared" si="40"/>
        <v>1.2324053432224746</v>
      </c>
      <c r="AX87" s="2">
        <f t="shared" si="40"/>
        <v>73.237775032195088</v>
      </c>
      <c r="AY87" s="2">
        <f t="shared" si="40"/>
        <v>71.422710875820897</v>
      </c>
      <c r="AZ87" s="2">
        <f t="shared" si="40"/>
        <v>64.29394963695259</v>
      </c>
      <c r="BA87" s="2">
        <f t="shared" si="40"/>
        <v>58.434456181760652</v>
      </c>
      <c r="BB87" s="2">
        <f t="shared" si="40"/>
        <v>44.73382280396099</v>
      </c>
      <c r="BC87" s="2">
        <f t="shared" si="39"/>
        <v>44.640448025655822</v>
      </c>
      <c r="BD87" s="2">
        <f t="shared" si="39"/>
        <v>43.978156542731618</v>
      </c>
      <c r="BE87" s="2">
        <f t="shared" si="39"/>
        <v>48.492546026837807</v>
      </c>
      <c r="BF87" s="2">
        <f t="shared" si="39"/>
        <v>52.432831709810102</v>
      </c>
      <c r="BG87" s="2">
        <f t="shared" si="39"/>
        <v>2.6764276249820442</v>
      </c>
      <c r="BH87" s="2">
        <f t="shared" si="39"/>
        <v>1.6848217261929836</v>
      </c>
      <c r="BI87" s="2">
        <f t="shared" si="39"/>
        <v>1.3402682425155881</v>
      </c>
      <c r="BJ87" s="2">
        <f t="shared" si="39"/>
        <v>1.4418890598112406</v>
      </c>
      <c r="BK87" s="2">
        <f t="shared" si="39"/>
        <v>58.932912869988975</v>
      </c>
      <c r="BL87" s="2">
        <f t="shared" si="39"/>
        <v>59.422364291834469</v>
      </c>
      <c r="BM87" s="2">
        <f t="shared" si="39"/>
        <v>65.231601505015547</v>
      </c>
      <c r="BN87" s="2">
        <f t="shared" si="39"/>
        <v>59.275276623628358</v>
      </c>
      <c r="BO87" s="2">
        <f t="shared" si="39"/>
        <v>58.960205374347176</v>
      </c>
      <c r="BP87" s="2">
        <f t="shared" si="39"/>
        <v>62.574654121526166</v>
      </c>
      <c r="BQ87" s="2">
        <f t="shared" si="39"/>
        <v>42.395413213887934</v>
      </c>
      <c r="BR87" s="2">
        <f t="shared" si="38"/>
        <v>34.268187503973813</v>
      </c>
      <c r="BS87" s="2">
        <f t="shared" si="38"/>
        <v>2.4412306557728871</v>
      </c>
      <c r="BT87" s="2">
        <f t="shared" si="38"/>
        <v>1.9283479335807736</v>
      </c>
      <c r="BU87" s="2">
        <f t="shared" si="33"/>
        <v>1.2892768999100315</v>
      </c>
      <c r="BV87" s="2">
        <f t="shared" si="33"/>
        <v>1.1584810346379293</v>
      </c>
      <c r="BW87" s="2">
        <f t="shared" si="33"/>
        <v>1.1551286326329986</v>
      </c>
      <c r="BX87" s="2">
        <f t="shared" si="33"/>
        <v>0.69912274310653388</v>
      </c>
      <c r="BY87" s="2">
        <f t="shared" si="33"/>
        <v>0.65162574739325385</v>
      </c>
      <c r="BZ87" s="2">
        <f t="shared" si="33"/>
        <v>12.102660151196837</v>
      </c>
      <c r="CA87" s="2">
        <f t="shared" si="33"/>
        <v>11.72471084925518</v>
      </c>
      <c r="CB87" s="2">
        <f t="shared" si="33"/>
        <v>12.315872586677127</v>
      </c>
      <c r="CC87" s="2">
        <f t="shared" si="33"/>
        <v>11.436064922331987</v>
      </c>
      <c r="CD87" s="2">
        <f t="shared" si="33"/>
        <v>12.072679206596879</v>
      </c>
      <c r="CE87" s="2">
        <f t="shared" si="33"/>
        <v>3.7882693392398501</v>
      </c>
      <c r="CF87" s="2">
        <f t="shared" si="33"/>
        <v>3.7882693392398501</v>
      </c>
      <c r="CG87" s="2">
        <f t="shared" si="33"/>
        <v>3.7882693392398501</v>
      </c>
      <c r="CH87" s="2">
        <f t="shared" si="33"/>
        <v>3.7882693392398501</v>
      </c>
      <c r="CI87" s="2">
        <f t="shared" si="35"/>
        <v>3.6602503331704392</v>
      </c>
      <c r="CJ87" s="2">
        <f t="shared" si="35"/>
        <v>0.65397764737496278</v>
      </c>
      <c r="CK87" s="2">
        <f t="shared" si="35"/>
        <v>0</v>
      </c>
      <c r="CL87" s="2">
        <f t="shared" si="35"/>
        <v>0.98417566350473629</v>
      </c>
      <c r="CM87" s="2">
        <f t="shared" si="35"/>
        <v>78.354469929136101</v>
      </c>
      <c r="CN87" s="2">
        <f t="shared" si="35"/>
        <v>71.530548244492238</v>
      </c>
      <c r="CO87" s="2">
        <f t="shared" si="35"/>
        <v>71.404368922061622</v>
      </c>
      <c r="CP87" s="2">
        <f t="shared" si="35"/>
        <v>68.587997386993834</v>
      </c>
      <c r="CQ87" s="2">
        <f t="shared" si="35"/>
        <v>69.150706496530475</v>
      </c>
      <c r="CR87" s="2">
        <f t="shared" si="35"/>
        <v>68.676858045493262</v>
      </c>
      <c r="CS87" s="2">
        <f t="shared" si="35"/>
        <v>2.7703455798648116</v>
      </c>
      <c r="CT87" s="2">
        <f t="shared" si="35"/>
        <v>2.2736603507620092</v>
      </c>
      <c r="CU87" s="2">
        <f t="shared" si="35"/>
        <v>1.7197004178688644</v>
      </c>
      <c r="CV87" s="2">
        <f t="shared" si="35"/>
        <v>0.52685650365976922</v>
      </c>
      <c r="CW87" s="2">
        <f t="shared" si="35"/>
        <v>0.44777877498078889</v>
      </c>
    </row>
    <row r="88" spans="1:101" x14ac:dyDescent="0.3">
      <c r="A88" t="str">
        <f>B88&amp;"_"&amp;COUNTIF($B$6:B88,B88)</f>
        <v>조이안_13</v>
      </c>
      <c r="B88" s="1" t="s">
        <v>376</v>
      </c>
      <c r="C88" t="s">
        <v>74</v>
      </c>
      <c r="D88" t="s">
        <v>168</v>
      </c>
      <c r="E88">
        <f ca="1">IF(OFFSET($H$6,ROW($B83)-1,MATCH($C$2,$H$2:$CW$2,0)-1)=0,0,_xlfn.RANK.AVG(OFFSET($H$6,ROW($B83)-1,MATCH($C$2,$H$2:$CW$2,0)-1),OFFSET($H$6:$H$99,0,MATCH($C$2,$H$2:$CW$2,0)-1),1))</f>
        <v>77</v>
      </c>
      <c r="F88" t="s">
        <v>259</v>
      </c>
      <c r="G88" t="s">
        <v>350</v>
      </c>
      <c r="H88" s="2">
        <f t="shared" si="37"/>
        <v>56.101426059417498</v>
      </c>
      <c r="I88" s="2">
        <f t="shared" si="37"/>
        <v>59.124971857686724</v>
      </c>
      <c r="J88" s="2">
        <f t="shared" si="37"/>
        <v>60.492580540861972</v>
      </c>
      <c r="K88" s="2">
        <f t="shared" si="37"/>
        <v>60.342166191655785</v>
      </c>
      <c r="L88" s="2">
        <f t="shared" si="37"/>
        <v>43.48373756916402</v>
      </c>
      <c r="M88" s="2">
        <f t="shared" si="37"/>
        <v>42.591176304866977</v>
      </c>
      <c r="N88" s="2">
        <f t="shared" si="37"/>
        <v>41.336860393938764</v>
      </c>
      <c r="O88" s="2">
        <f t="shared" si="37"/>
        <v>16.193335516803867</v>
      </c>
      <c r="P88" s="2">
        <f t="shared" si="37"/>
        <v>11.533233645767286</v>
      </c>
      <c r="Q88" s="2">
        <f t="shared" si="37"/>
        <v>10.85163831160043</v>
      </c>
      <c r="R88" s="2">
        <f t="shared" si="37"/>
        <v>5.0651867950331724</v>
      </c>
      <c r="S88" s="2">
        <f t="shared" si="37"/>
        <v>1.7258770112023654</v>
      </c>
      <c r="T88" s="2">
        <f t="shared" si="37"/>
        <v>1.8144806063025316</v>
      </c>
      <c r="U88" s="2">
        <f t="shared" si="37"/>
        <v>0.98812303057211825</v>
      </c>
      <c r="V88" s="2">
        <f t="shared" si="37"/>
        <v>52.002841725051759</v>
      </c>
      <c r="W88" s="2">
        <f t="shared" si="37"/>
        <v>51.665576591876828</v>
      </c>
      <c r="X88" s="2">
        <f t="shared" si="36"/>
        <v>51.249261014179261</v>
      </c>
      <c r="Y88" s="2">
        <f t="shared" si="36"/>
        <v>51.150152115393894</v>
      </c>
      <c r="Z88" s="2">
        <f t="shared" si="36"/>
        <v>9.7326104316791966</v>
      </c>
      <c r="AA88" s="2">
        <f t="shared" si="36"/>
        <v>4.2439230731537023</v>
      </c>
      <c r="AB88" s="2">
        <f t="shared" si="36"/>
        <v>3.3173875964915647</v>
      </c>
      <c r="AC88" s="2">
        <f t="shared" si="36"/>
        <v>3.0682874230246728</v>
      </c>
      <c r="AD88" s="2">
        <f t="shared" si="36"/>
        <v>2.4772354630317048</v>
      </c>
      <c r="AE88" s="2">
        <f t="shared" si="36"/>
        <v>2.177319460019711</v>
      </c>
      <c r="AF88" s="2">
        <f t="shared" si="36"/>
        <v>2.5391893379893138</v>
      </c>
      <c r="AG88" s="2">
        <f t="shared" si="36"/>
        <v>1.4425057398226713</v>
      </c>
      <c r="AH88" s="2">
        <f t="shared" si="36"/>
        <v>0.85567612504734902</v>
      </c>
      <c r="AI88" s="2">
        <f t="shared" si="36"/>
        <v>1.6907966809331969</v>
      </c>
      <c r="AJ88" s="2">
        <f t="shared" si="36"/>
        <v>77.785157116654062</v>
      </c>
      <c r="AK88" s="2">
        <f t="shared" si="36"/>
        <v>64.550094926085166</v>
      </c>
      <c r="AL88" s="2">
        <f t="shared" si="36"/>
        <v>57.960695131907279</v>
      </c>
      <c r="AM88" s="2">
        <f t="shared" si="40"/>
        <v>57.997229569272967</v>
      </c>
      <c r="AN88" s="2">
        <f t="shared" si="40"/>
        <v>57.719991885429835</v>
      </c>
      <c r="AO88" s="2">
        <f t="shared" si="40"/>
        <v>57.084740304351826</v>
      </c>
      <c r="AP88" s="2">
        <f t="shared" si="40"/>
        <v>6.1505900220121372</v>
      </c>
      <c r="AQ88" s="2">
        <f t="shared" si="40"/>
        <v>4.3536382339707327</v>
      </c>
      <c r="AR88" s="2">
        <f t="shared" si="40"/>
        <v>5.3083750882084484</v>
      </c>
      <c r="AS88" s="2">
        <f t="shared" si="40"/>
        <v>2.3719951552167888</v>
      </c>
      <c r="AT88" s="2">
        <f t="shared" si="40"/>
        <v>2.8420765150268998</v>
      </c>
      <c r="AU88" s="2">
        <f t="shared" si="40"/>
        <v>1.6430023486957379</v>
      </c>
      <c r="AV88" s="2">
        <f t="shared" si="40"/>
        <v>1.601239867281762</v>
      </c>
      <c r="AW88" s="2">
        <f t="shared" si="40"/>
        <v>1.9776646232439092</v>
      </c>
      <c r="AX88" s="2">
        <f t="shared" si="40"/>
        <v>73.649380276521669</v>
      </c>
      <c r="AY88" s="2">
        <f t="shared" si="40"/>
        <v>71.893992580226879</v>
      </c>
      <c r="AZ88" s="2">
        <f t="shared" si="40"/>
        <v>64.702457840898006</v>
      </c>
      <c r="BA88" s="2">
        <f t="shared" si="40"/>
        <v>58.87292339583508</v>
      </c>
      <c r="BB88" s="2">
        <f t="shared" si="40"/>
        <v>44.855810013116255</v>
      </c>
      <c r="BC88" s="2">
        <f t="shared" si="39"/>
        <v>44.741681116173886</v>
      </c>
      <c r="BD88" s="2">
        <f t="shared" si="39"/>
        <v>44.080972070166631</v>
      </c>
      <c r="BE88" s="2">
        <f t="shared" si="39"/>
        <v>48.274431962137399</v>
      </c>
      <c r="BF88" s="2">
        <f t="shared" si="39"/>
        <v>52.058799112743046</v>
      </c>
      <c r="BG88" s="2">
        <f t="shared" si="39"/>
        <v>3.2981035525545952</v>
      </c>
      <c r="BH88" s="2">
        <f t="shared" si="39"/>
        <v>1.8797414990914179</v>
      </c>
      <c r="BI88" s="2">
        <f t="shared" si="39"/>
        <v>1.0194940854282519</v>
      </c>
      <c r="BJ88" s="2">
        <f t="shared" si="39"/>
        <v>2.1936916029396478</v>
      </c>
      <c r="BK88" s="2">
        <f t="shared" si="39"/>
        <v>59.851317473259044</v>
      </c>
      <c r="BL88" s="2">
        <f t="shared" si="39"/>
        <v>60.344921911439904</v>
      </c>
      <c r="BM88" s="2">
        <f t="shared" si="39"/>
        <v>66.183354212001291</v>
      </c>
      <c r="BN88" s="2">
        <f t="shared" si="39"/>
        <v>60.204926233090255</v>
      </c>
      <c r="BO88" s="2">
        <f t="shared" si="39"/>
        <v>59.888188291479622</v>
      </c>
      <c r="BP88" s="2">
        <f t="shared" si="39"/>
        <v>63.526142952749581</v>
      </c>
      <c r="BQ88" s="2">
        <f t="shared" si="39"/>
        <v>43.188974458647095</v>
      </c>
      <c r="BR88" s="2">
        <f t="shared" si="38"/>
        <v>35.137627738954528</v>
      </c>
      <c r="BS88" s="2">
        <f t="shared" si="38"/>
        <v>2.6051257742312428</v>
      </c>
      <c r="BT88" s="2">
        <f t="shared" si="38"/>
        <v>2.394366246917107</v>
      </c>
      <c r="BU88" s="2">
        <f t="shared" si="33"/>
        <v>1.9516940124869668</v>
      </c>
      <c r="BV88" s="2">
        <f t="shared" si="33"/>
        <v>1.9666566672425023</v>
      </c>
      <c r="BW88" s="2">
        <f t="shared" si="33"/>
        <v>2.0954746548973402</v>
      </c>
      <c r="BX88" s="2">
        <f t="shared" si="33"/>
        <v>1.4759087911417186</v>
      </c>
      <c r="BY88" s="2">
        <f t="shared" si="33"/>
        <v>1.5107883177813837</v>
      </c>
      <c r="BZ88" s="2">
        <f t="shared" si="33"/>
        <v>11.98488597643437</v>
      </c>
      <c r="CA88" s="2">
        <f t="shared" si="33"/>
        <v>11.627648331936387</v>
      </c>
      <c r="CB88" s="2">
        <f t="shared" si="33"/>
        <v>12.132537140758652</v>
      </c>
      <c r="CC88" s="2">
        <f t="shared" si="33"/>
        <v>11.311004019905296</v>
      </c>
      <c r="CD88" s="2">
        <f t="shared" si="33"/>
        <v>11.855495652827397</v>
      </c>
      <c r="CE88" s="2">
        <f t="shared" si="33"/>
        <v>4.4527145033181474</v>
      </c>
      <c r="CF88" s="2">
        <f t="shared" si="33"/>
        <v>4.4527145033181474</v>
      </c>
      <c r="CG88" s="2">
        <f t="shared" si="33"/>
        <v>4.4527145033181474</v>
      </c>
      <c r="CH88" s="2">
        <f t="shared" si="33"/>
        <v>4.4527145033181474</v>
      </c>
      <c r="CI88" s="2">
        <f t="shared" si="35"/>
        <v>4.3096647184608265</v>
      </c>
      <c r="CJ88" s="2">
        <f t="shared" si="35"/>
        <v>1.6337055040197104</v>
      </c>
      <c r="CK88" s="2">
        <f t="shared" si="35"/>
        <v>0.98417566350473629</v>
      </c>
      <c r="CL88" s="2">
        <f t="shared" si="35"/>
        <v>0</v>
      </c>
      <c r="CM88" s="2">
        <f t="shared" si="35"/>
        <v>78.563462484607868</v>
      </c>
      <c r="CN88" s="2">
        <f t="shared" si="35"/>
        <v>71.703346061095559</v>
      </c>
      <c r="CO88" s="2">
        <f t="shared" si="35"/>
        <v>71.569660317142464</v>
      </c>
      <c r="CP88" s="2">
        <f t="shared" si="35"/>
        <v>68.692358120904132</v>
      </c>
      <c r="CQ88" s="2">
        <f t="shared" si="35"/>
        <v>69.112066885256283</v>
      </c>
      <c r="CR88" s="2">
        <f t="shared" si="35"/>
        <v>68.628798472006252</v>
      </c>
      <c r="CS88" s="2">
        <f t="shared" si="35"/>
        <v>3.529859379325202</v>
      </c>
      <c r="CT88" s="2">
        <f t="shared" si="35"/>
        <v>2.3096062198066769</v>
      </c>
      <c r="CU88" s="2">
        <f t="shared" si="35"/>
        <v>1.7774946295695015</v>
      </c>
      <c r="CV88" s="2">
        <f t="shared" si="35"/>
        <v>0.52258378047692466</v>
      </c>
      <c r="CW88" s="2">
        <f t="shared" si="35"/>
        <v>0.53735107935304627</v>
      </c>
    </row>
    <row r="89" spans="1:101" x14ac:dyDescent="0.3">
      <c r="A89" t="str">
        <f>B89&amp;"_"&amp;COUNTIF($B$6:B89,B89)</f>
        <v>한온_1</v>
      </c>
      <c r="B89" s="1" t="s">
        <v>378</v>
      </c>
      <c r="C89" t="s">
        <v>94</v>
      </c>
      <c r="D89" t="s">
        <v>185</v>
      </c>
      <c r="E89">
        <f ca="1">IF(OFFSET($H$6,ROW($B84)-1,MATCH($C$2,$H$2:$CW$2,0)-1)=0,0,_xlfn.RANK.AVG(OFFSET($H$6,ROW($B84)-1,MATCH($C$2,$H$2:$CW$2,0)-1),OFFSET($H$6:$H$99,0,MATCH($C$2,$H$2:$CW$2,0)-1),1))</f>
        <v>92</v>
      </c>
      <c r="F89" t="s">
        <v>276</v>
      </c>
      <c r="G89" t="s">
        <v>367</v>
      </c>
      <c r="H89" s="2">
        <f t="shared" si="37"/>
        <v>58.807652263141151</v>
      </c>
      <c r="I89" s="2">
        <f t="shared" si="37"/>
        <v>66.763713043705991</v>
      </c>
      <c r="J89" s="2">
        <f t="shared" si="37"/>
        <v>69.695924374386252</v>
      </c>
      <c r="K89" s="2">
        <f t="shared" si="37"/>
        <v>71.546174749603324</v>
      </c>
      <c r="L89" s="2">
        <f t="shared" si="37"/>
        <v>54.147815559580323</v>
      </c>
      <c r="M89" s="2">
        <f t="shared" si="37"/>
        <v>54.622587074896238</v>
      </c>
      <c r="N89" s="2">
        <f t="shared" si="37"/>
        <v>65.580144327190609</v>
      </c>
      <c r="O89" s="2">
        <f t="shared" si="37"/>
        <v>63.766660536119851</v>
      </c>
      <c r="P89" s="2">
        <f t="shared" si="37"/>
        <v>68.091778891616485</v>
      </c>
      <c r="Q89" s="2">
        <f t="shared" si="37"/>
        <v>68.714143952392476</v>
      </c>
      <c r="R89" s="2">
        <f t="shared" si="37"/>
        <v>75.622229606923725</v>
      </c>
      <c r="S89" s="2">
        <f t="shared" si="37"/>
        <v>76.954165629163896</v>
      </c>
      <c r="T89" s="2">
        <f t="shared" si="37"/>
        <v>77.725827015421331</v>
      </c>
      <c r="U89" s="2">
        <f t="shared" si="37"/>
        <v>77.890029622817295</v>
      </c>
      <c r="V89" s="2">
        <f t="shared" si="37"/>
        <v>31.15767017344368</v>
      </c>
      <c r="W89" s="2">
        <f t="shared" si="37"/>
        <v>31.224723583467039</v>
      </c>
      <c r="X89" s="2">
        <f t="shared" si="36"/>
        <v>31.681725157043065</v>
      </c>
      <c r="Y89" s="2">
        <f t="shared" si="36"/>
        <v>32.246661000464194</v>
      </c>
      <c r="Z89" s="2">
        <f t="shared" si="36"/>
        <v>74.994026560763558</v>
      </c>
      <c r="AA89" s="2">
        <f t="shared" si="36"/>
        <v>74.634070834029998</v>
      </c>
      <c r="AB89" s="2">
        <f t="shared" si="36"/>
        <v>76.102505673963535</v>
      </c>
      <c r="AC89" s="2">
        <f t="shared" si="36"/>
        <v>76.347474213624821</v>
      </c>
      <c r="AD89" s="2">
        <f t="shared" si="36"/>
        <v>76.094159788466342</v>
      </c>
      <c r="AE89" s="2">
        <f t="shared" si="36"/>
        <v>76.732669993450287</v>
      </c>
      <c r="AF89" s="2">
        <f t="shared" si="36"/>
        <v>77.448534446444185</v>
      </c>
      <c r="AG89" s="2">
        <f t="shared" si="36"/>
        <v>77.240281031584416</v>
      </c>
      <c r="AH89" s="2">
        <f t="shared" si="36"/>
        <v>77.716765173392403</v>
      </c>
      <c r="AI89" s="2">
        <f t="shared" si="36"/>
        <v>79.693696906795495</v>
      </c>
      <c r="AJ89" s="2">
        <f t="shared" si="36"/>
        <v>28.225203002120644</v>
      </c>
      <c r="AK89" s="2">
        <f t="shared" si="36"/>
        <v>32.425058735813927</v>
      </c>
      <c r="AL89" s="2">
        <f t="shared" si="36"/>
        <v>38.121955135174858</v>
      </c>
      <c r="AM89" s="2">
        <f t="shared" si="40"/>
        <v>38.641933977755436</v>
      </c>
      <c r="AN89" s="2">
        <f t="shared" si="40"/>
        <v>38.603360530938652</v>
      </c>
      <c r="AO89" s="2">
        <f t="shared" si="40"/>
        <v>37.231544070910203</v>
      </c>
      <c r="AP89" s="2">
        <f t="shared" si="40"/>
        <v>75.914999913791121</v>
      </c>
      <c r="AQ89" s="2">
        <f t="shared" si="40"/>
        <v>75.152391642156232</v>
      </c>
      <c r="AR89" s="2">
        <f t="shared" si="40"/>
        <v>75.743450495072111</v>
      </c>
      <c r="AS89" s="2">
        <f t="shared" si="40"/>
        <v>76.271307755988403</v>
      </c>
      <c r="AT89" s="2">
        <f t="shared" si="40"/>
        <v>76.731663875614174</v>
      </c>
      <c r="AU89" s="2">
        <f t="shared" si="40"/>
        <v>77.456772127262269</v>
      </c>
      <c r="AV89" s="2">
        <f t="shared" si="40"/>
        <v>78.746364669137378</v>
      </c>
      <c r="AW89" s="2">
        <f t="shared" si="40"/>
        <v>79.18682338178516</v>
      </c>
      <c r="AX89" s="2">
        <f t="shared" si="40"/>
        <v>17.224322389581285</v>
      </c>
      <c r="AY89" s="2">
        <f t="shared" si="40"/>
        <v>22.382809266456672</v>
      </c>
      <c r="AZ89" s="2">
        <f t="shared" si="40"/>
        <v>20.63643993211252</v>
      </c>
      <c r="BA89" s="2">
        <f t="shared" si="40"/>
        <v>25.948469883122929</v>
      </c>
      <c r="BB89" s="2">
        <f t="shared" si="40"/>
        <v>34.082518722689031</v>
      </c>
      <c r="BC89" s="2">
        <f t="shared" si="39"/>
        <v>34.401414489881837</v>
      </c>
      <c r="BD89" s="2">
        <f t="shared" si="39"/>
        <v>35.024397945359077</v>
      </c>
      <c r="BE89" s="2">
        <f t="shared" si="39"/>
        <v>40.243261840977901</v>
      </c>
      <c r="BF89" s="2">
        <f t="shared" si="39"/>
        <v>46.22603475101225</v>
      </c>
      <c r="BG89" s="2">
        <f t="shared" si="39"/>
        <v>75.836854588212958</v>
      </c>
      <c r="BH89" s="2">
        <f t="shared" si="39"/>
        <v>76.741760316414911</v>
      </c>
      <c r="BI89" s="2">
        <f t="shared" si="39"/>
        <v>77.550724301878702</v>
      </c>
      <c r="BJ89" s="2">
        <f t="shared" si="39"/>
        <v>79.282240203791972</v>
      </c>
      <c r="BK89" s="2">
        <f t="shared" si="39"/>
        <v>67.548690080368374</v>
      </c>
      <c r="BL89" s="2">
        <f t="shared" si="39"/>
        <v>68.359829119295199</v>
      </c>
      <c r="BM89" s="2">
        <f t="shared" si="39"/>
        <v>76.096901827877815</v>
      </c>
      <c r="BN89" s="2">
        <f t="shared" si="39"/>
        <v>69.550890513008511</v>
      </c>
      <c r="BO89" s="2">
        <f t="shared" si="39"/>
        <v>69.172523297775498</v>
      </c>
      <c r="BP89" s="2">
        <f t="shared" si="39"/>
        <v>75.024738724829746</v>
      </c>
      <c r="BQ89" s="2">
        <f t="shared" si="39"/>
        <v>54.369968652110806</v>
      </c>
      <c r="BR89" s="2">
        <f t="shared" si="38"/>
        <v>62.008446042457933</v>
      </c>
      <c r="BS89" s="2">
        <f t="shared" si="38"/>
        <v>75.983822956149382</v>
      </c>
      <c r="BT89" s="2">
        <f t="shared" si="38"/>
        <v>76.431145378341498</v>
      </c>
      <c r="BU89" s="2">
        <f t="shared" si="33"/>
        <v>77.114429430730254</v>
      </c>
      <c r="BV89" s="2">
        <f t="shared" si="33"/>
        <v>77.365411765971274</v>
      </c>
      <c r="BW89" s="2">
        <f t="shared" si="33"/>
        <v>77.694011388567944</v>
      </c>
      <c r="BX89" s="2">
        <f t="shared" si="33"/>
        <v>77.696559677854978</v>
      </c>
      <c r="BY89" s="2">
        <f t="shared" si="33"/>
        <v>77.802529569326992</v>
      </c>
      <c r="BZ89" s="2">
        <f t="shared" si="33"/>
        <v>67.204710892049732</v>
      </c>
      <c r="CA89" s="2">
        <f t="shared" si="33"/>
        <v>67.453495505683065</v>
      </c>
      <c r="CB89" s="2">
        <f t="shared" ref="CB89:CQ99" si="41">IF(COS(RADIANS(90-$F89))*COS(RADIANS(90-CB$3))+SIN(RADIANS(90-$F89))*SIN(RADIANS(90-CB$3))*COS(RADIANS($G89-CB$4))=1,0,6371*ACOS(COS(RADIANS(90-$F89))*COS(RADIANS(90-CB$3))+SIN(RADIANS(90-$F89))*SIN(RADIANS(90-CB$3))*COS(RADIANS($G89-CB$4))))</f>
        <v>67.383562674321936</v>
      </c>
      <c r="CC89" s="2">
        <f t="shared" si="41"/>
        <v>67.857491461678322</v>
      </c>
      <c r="CD89" s="2">
        <f t="shared" si="41"/>
        <v>67.813536664756739</v>
      </c>
      <c r="CE89" s="2">
        <f t="shared" si="41"/>
        <v>74.946443737682941</v>
      </c>
      <c r="CF89" s="2">
        <f t="shared" si="41"/>
        <v>74.946443737682941</v>
      </c>
      <c r="CG89" s="2">
        <f t="shared" si="41"/>
        <v>74.946443737682941</v>
      </c>
      <c r="CH89" s="2">
        <f t="shared" si="41"/>
        <v>74.946443737682941</v>
      </c>
      <c r="CI89" s="2">
        <f t="shared" si="41"/>
        <v>75.020571784552189</v>
      </c>
      <c r="CJ89" s="2">
        <f t="shared" si="41"/>
        <v>78.319712471228684</v>
      </c>
      <c r="CK89" s="2">
        <f t="shared" si="41"/>
        <v>78.354469929136101</v>
      </c>
      <c r="CL89" s="2">
        <f t="shared" si="41"/>
        <v>78.563462484607868</v>
      </c>
      <c r="CM89" s="2">
        <f t="shared" si="41"/>
        <v>0</v>
      </c>
      <c r="CN89" s="2">
        <f t="shared" si="41"/>
        <v>7.3967445753264718</v>
      </c>
      <c r="CO89" s="2">
        <f t="shared" si="41"/>
        <v>7.7513564423834049</v>
      </c>
      <c r="CP89" s="2">
        <f t="shared" si="41"/>
        <v>12.604264223938843</v>
      </c>
      <c r="CQ89" s="2">
        <f t="shared" si="41"/>
        <v>20.809019931249924</v>
      </c>
      <c r="CR89" s="2">
        <f t="shared" si="35"/>
        <v>21.589688362722875</v>
      </c>
      <c r="CS89" s="2">
        <f t="shared" si="35"/>
        <v>76.032796425481465</v>
      </c>
      <c r="CT89" s="2">
        <f t="shared" si="35"/>
        <v>76.255063219434589</v>
      </c>
      <c r="CU89" s="2">
        <f t="shared" si="35"/>
        <v>76.799282941551198</v>
      </c>
      <c r="CV89" s="2">
        <f t="shared" si="35"/>
        <v>78.279987436028023</v>
      </c>
      <c r="CW89" s="2">
        <f t="shared" si="35"/>
        <v>78.426890559707502</v>
      </c>
    </row>
    <row r="90" spans="1:101" x14ac:dyDescent="0.3">
      <c r="A90" t="str">
        <f>B90&amp;"_"&amp;COUNTIF($B$6:B90,B90)</f>
        <v>한온_2</v>
      </c>
      <c r="B90" s="1" t="s">
        <v>378</v>
      </c>
      <c r="C90" t="s">
        <v>93</v>
      </c>
      <c r="D90" t="s">
        <v>184</v>
      </c>
      <c r="E90">
        <f ca="1">IF(OFFSET($H$6,ROW($B85)-1,MATCH($C$2,$H$2:$CW$2,0)-1)=0,0,_xlfn.RANK.AVG(OFFSET($H$6,ROW($B85)-1,MATCH($C$2,$H$2:$CW$2,0)-1),OFFSET($H$6:$H$99,0,MATCH($C$2,$H$2:$CW$2,0)-1),1))</f>
        <v>89</v>
      </c>
      <c r="F90" t="s">
        <v>275</v>
      </c>
      <c r="G90" t="s">
        <v>366</v>
      </c>
      <c r="H90" s="2">
        <f t="shared" si="37"/>
        <v>56.252585043568644</v>
      </c>
      <c r="I90" s="2">
        <f t="shared" si="37"/>
        <v>64.369439246901507</v>
      </c>
      <c r="J90" s="2">
        <f t="shared" si="37"/>
        <v>67.353435523217257</v>
      </c>
      <c r="K90" s="2">
        <f t="shared" si="37"/>
        <v>69.122199533634515</v>
      </c>
      <c r="L90" s="2">
        <f t="shared" si="37"/>
        <v>50.040852615979119</v>
      </c>
      <c r="M90" s="2">
        <f t="shared" si="37"/>
        <v>50.420202891479782</v>
      </c>
      <c r="N90" s="2">
        <f t="shared" si="37"/>
        <v>61.3759010999187</v>
      </c>
      <c r="O90" s="2">
        <f t="shared" si="37"/>
        <v>56.677309803386429</v>
      </c>
      <c r="P90" s="2">
        <f t="shared" si="37"/>
        <v>61.062488155594842</v>
      </c>
      <c r="Q90" s="2">
        <f t="shared" si="37"/>
        <v>61.694448562095054</v>
      </c>
      <c r="R90" s="2">
        <f t="shared" si="37"/>
        <v>68.930262840546987</v>
      </c>
      <c r="S90" s="2">
        <f t="shared" si="37"/>
        <v>70.118668197468168</v>
      </c>
      <c r="T90" s="2">
        <f t="shared" si="37"/>
        <v>70.927551867961228</v>
      </c>
      <c r="U90" s="2">
        <f t="shared" si="37"/>
        <v>71.057474278849</v>
      </c>
      <c r="V90" s="2">
        <f t="shared" si="37"/>
        <v>26.544904756046815</v>
      </c>
      <c r="W90" s="2">
        <f t="shared" si="37"/>
        <v>26.520589866838744</v>
      </c>
      <c r="X90" s="2">
        <f t="shared" si="36"/>
        <v>26.950405658267126</v>
      </c>
      <c r="Y90" s="2">
        <f t="shared" si="36"/>
        <v>27.607326295991587</v>
      </c>
      <c r="Z90" s="2">
        <f t="shared" si="36"/>
        <v>68.530658228674184</v>
      </c>
      <c r="AA90" s="2">
        <f t="shared" si="36"/>
        <v>67.83933204270312</v>
      </c>
      <c r="AB90" s="2">
        <f t="shared" si="36"/>
        <v>69.330740301591604</v>
      </c>
      <c r="AC90" s="2">
        <f t="shared" si="36"/>
        <v>69.571247748449068</v>
      </c>
      <c r="AD90" s="2">
        <f t="shared" si="36"/>
        <v>69.243244007483909</v>
      </c>
      <c r="AE90" s="2">
        <f t="shared" si="36"/>
        <v>69.91872782090266</v>
      </c>
      <c r="AF90" s="2">
        <f t="shared" si="36"/>
        <v>70.677144231545952</v>
      </c>
      <c r="AG90" s="2">
        <f t="shared" si="36"/>
        <v>70.40266564367019</v>
      </c>
      <c r="AH90" s="2">
        <f t="shared" si="36"/>
        <v>70.8618249849156</v>
      </c>
      <c r="AI90" s="2">
        <f t="shared" si="36"/>
        <v>72.87970768716329</v>
      </c>
      <c r="AJ90" s="2">
        <f t="shared" si="36"/>
        <v>30.274224678265924</v>
      </c>
      <c r="AK90" s="2">
        <f t="shared" si="36"/>
        <v>31.214550271555492</v>
      </c>
      <c r="AL90" s="2">
        <f t="shared" si="36"/>
        <v>35.696642788568226</v>
      </c>
      <c r="AM90" s="2">
        <f t="shared" si="40"/>
        <v>36.245291416020109</v>
      </c>
      <c r="AN90" s="2">
        <f t="shared" si="40"/>
        <v>36.151101311436307</v>
      </c>
      <c r="AO90" s="2">
        <f t="shared" si="40"/>
        <v>34.585955543887188</v>
      </c>
      <c r="AP90" s="2">
        <f t="shared" si="40"/>
        <v>69.284635153158732</v>
      </c>
      <c r="AQ90" s="2">
        <f t="shared" si="40"/>
        <v>68.401681384672116</v>
      </c>
      <c r="AR90" s="2">
        <f t="shared" si="40"/>
        <v>69.067297089683876</v>
      </c>
      <c r="AS90" s="2">
        <f t="shared" si="40"/>
        <v>69.435917305191083</v>
      </c>
      <c r="AT90" s="2">
        <f t="shared" si="40"/>
        <v>69.956939926505058</v>
      </c>
      <c r="AU90" s="2">
        <f t="shared" si="40"/>
        <v>70.643447041207679</v>
      </c>
      <c r="AV90" s="2">
        <f t="shared" si="40"/>
        <v>71.946178238084642</v>
      </c>
      <c r="AW90" s="2">
        <f t="shared" si="40"/>
        <v>72.397221921268212</v>
      </c>
      <c r="AX90" s="2">
        <f t="shared" si="40"/>
        <v>18.533313659862138</v>
      </c>
      <c r="AY90" s="2">
        <f t="shared" si="40"/>
        <v>23.028386984272647</v>
      </c>
      <c r="AZ90" s="2">
        <f t="shared" si="40"/>
        <v>18.476604583804288</v>
      </c>
      <c r="BA90" s="2">
        <f t="shared" si="40"/>
        <v>22.528827388730679</v>
      </c>
      <c r="BB90" s="2">
        <f t="shared" si="40"/>
        <v>26.985674605393562</v>
      </c>
      <c r="BC90" s="2">
        <f t="shared" si="39"/>
        <v>27.245454826093763</v>
      </c>
      <c r="BD90" s="2">
        <f t="shared" si="39"/>
        <v>27.881598284323523</v>
      </c>
      <c r="BE90" s="2">
        <f t="shared" si="39"/>
        <v>32.966451927877777</v>
      </c>
      <c r="BF90" s="2">
        <f t="shared" si="39"/>
        <v>39.288618116523821</v>
      </c>
      <c r="BG90" s="2">
        <f t="shared" si="39"/>
        <v>69.050643861509727</v>
      </c>
      <c r="BH90" s="2">
        <f t="shared" si="39"/>
        <v>69.900365254850271</v>
      </c>
      <c r="BI90" s="2">
        <f t="shared" si="39"/>
        <v>70.68696287352634</v>
      </c>
      <c r="BJ90" s="2">
        <f t="shared" si="39"/>
        <v>72.500156541580125</v>
      </c>
      <c r="BK90" s="2">
        <f t="shared" si="39"/>
        <v>65.209145838267673</v>
      </c>
      <c r="BL90" s="2">
        <f t="shared" si="39"/>
        <v>66.047192501689722</v>
      </c>
      <c r="BM90" s="2">
        <f t="shared" si="39"/>
        <v>74.091492584752686</v>
      </c>
      <c r="BN90" s="2">
        <f t="shared" si="39"/>
        <v>67.182798693943056</v>
      </c>
      <c r="BO90" s="2">
        <f t="shared" si="39"/>
        <v>66.783539977952756</v>
      </c>
      <c r="BP90" s="2">
        <f t="shared" si="39"/>
        <v>72.793059313792241</v>
      </c>
      <c r="BQ90" s="2">
        <f t="shared" si="39"/>
        <v>50.233119568983774</v>
      </c>
      <c r="BR90" s="2">
        <f t="shared" si="38"/>
        <v>57.177724228282031</v>
      </c>
      <c r="BS90" s="2">
        <f t="shared" si="38"/>
        <v>69.139270200640411</v>
      </c>
      <c r="BT90" s="2">
        <f t="shared" si="38"/>
        <v>69.614053208189631</v>
      </c>
      <c r="BU90" s="2">
        <f t="shared" si="38"/>
        <v>70.305080995006648</v>
      </c>
      <c r="BV90" s="2">
        <f t="shared" si="38"/>
        <v>70.565607893403723</v>
      </c>
      <c r="BW90" s="2">
        <f t="shared" si="38"/>
        <v>70.907425874956175</v>
      </c>
      <c r="BX90" s="2">
        <f t="shared" si="38"/>
        <v>70.882214251492158</v>
      </c>
      <c r="BY90" s="2">
        <f t="shared" si="38"/>
        <v>70.992343696522411</v>
      </c>
      <c r="BZ90" s="2">
        <f t="shared" si="38"/>
        <v>60.209498032019873</v>
      </c>
      <c r="CA90" s="2">
        <f t="shared" si="38"/>
        <v>60.472150037577087</v>
      </c>
      <c r="CB90" s="2">
        <f t="shared" si="38"/>
        <v>60.357927708452074</v>
      </c>
      <c r="CC90" s="2">
        <f t="shared" si="38"/>
        <v>60.868511165385847</v>
      </c>
      <c r="CD90" s="2">
        <f t="shared" si="38"/>
        <v>60.778581614607141</v>
      </c>
      <c r="CE90" s="2">
        <f t="shared" si="38"/>
        <v>68.191598354489088</v>
      </c>
      <c r="CF90" s="2">
        <f t="shared" si="38"/>
        <v>68.191598354489088</v>
      </c>
      <c r="CG90" s="2">
        <f t="shared" si="38"/>
        <v>68.191598354489088</v>
      </c>
      <c r="CH90" s="2">
        <f t="shared" si="41"/>
        <v>68.191598354489088</v>
      </c>
      <c r="CI90" s="2">
        <f t="shared" si="41"/>
        <v>68.259732500268939</v>
      </c>
      <c r="CJ90" s="2">
        <f t="shared" si="41"/>
        <v>71.520972438732471</v>
      </c>
      <c r="CK90" s="2">
        <f t="shared" si="41"/>
        <v>71.530548244492238</v>
      </c>
      <c r="CL90" s="2">
        <f t="shared" si="41"/>
        <v>71.703346061095559</v>
      </c>
      <c r="CM90" s="2">
        <f t="shared" si="41"/>
        <v>7.3967445753264718</v>
      </c>
      <c r="CN90" s="2">
        <f t="shared" si="41"/>
        <v>0</v>
      </c>
      <c r="CO90" s="2">
        <f t="shared" si="41"/>
        <v>0.56899072286666175</v>
      </c>
      <c r="CP90" s="2">
        <f t="shared" si="41"/>
        <v>5.7543162985928058</v>
      </c>
      <c r="CQ90" s="2">
        <f t="shared" si="41"/>
        <v>15.354490786595733</v>
      </c>
      <c r="CR90" s="2">
        <f t="shared" si="35"/>
        <v>16.043345816603736</v>
      </c>
      <c r="CS90" s="2">
        <f t="shared" si="35"/>
        <v>69.270695165078692</v>
      </c>
      <c r="CT90" s="2">
        <f t="shared" si="35"/>
        <v>69.399370295478619</v>
      </c>
      <c r="CU90" s="2">
        <f t="shared" si="35"/>
        <v>69.94853467254039</v>
      </c>
      <c r="CV90" s="2">
        <f t="shared" si="35"/>
        <v>71.436392404527425</v>
      </c>
      <c r="CW90" s="2">
        <f t="shared" si="35"/>
        <v>71.586199855987758</v>
      </c>
    </row>
    <row r="91" spans="1:101" x14ac:dyDescent="0.3">
      <c r="A91" t="str">
        <f>B91&amp;"_"&amp;COUNTIF($B$6:B91,B91)</f>
        <v>한온_3</v>
      </c>
      <c r="B91" s="1" t="s">
        <v>378</v>
      </c>
      <c r="C91" t="s">
        <v>95</v>
      </c>
      <c r="D91" t="s">
        <v>186</v>
      </c>
      <c r="E91">
        <f ca="1">IF(OFFSET($H$6,ROW($B86)-1,MATCH($C$2,$H$2:$CW$2,0)-1)=0,0,_xlfn.RANK.AVG(OFFSET($H$6,ROW($B86)-1,MATCH($C$2,$H$2:$CW$2,0)-1),OFFSET($H$6:$H$99,0,MATCH($C$2,$H$2:$CW$2,0)-1),1))</f>
        <v>90</v>
      </c>
      <c r="F91" t="s">
        <v>277</v>
      </c>
      <c r="G91" t="s">
        <v>368</v>
      </c>
      <c r="H91" s="2">
        <f t="shared" si="37"/>
        <v>56.592412420166994</v>
      </c>
      <c r="I91" s="2">
        <f t="shared" si="37"/>
        <v>64.716234972977631</v>
      </c>
      <c r="J91" s="2">
        <f t="shared" si="37"/>
        <v>67.702478737674042</v>
      </c>
      <c r="K91" s="2">
        <f t="shared" si="37"/>
        <v>69.465274210931668</v>
      </c>
      <c r="L91" s="2">
        <f t="shared" si="37"/>
        <v>50.264795466748318</v>
      </c>
      <c r="M91" s="2">
        <f t="shared" si="37"/>
        <v>50.6353805295131</v>
      </c>
      <c r="N91" s="2">
        <f t="shared" si="37"/>
        <v>61.584938748840173</v>
      </c>
      <c r="O91" s="2">
        <f t="shared" si="37"/>
        <v>56.492389067974983</v>
      </c>
      <c r="P91" s="2">
        <f t="shared" si="37"/>
        <v>60.892264964590844</v>
      </c>
      <c r="Q91" s="2">
        <f t="shared" si="37"/>
        <v>61.526479242185509</v>
      </c>
      <c r="R91" s="2">
        <f t="shared" si="37"/>
        <v>68.830265780427027</v>
      </c>
      <c r="S91" s="2">
        <f t="shared" si="37"/>
        <v>69.990374871401315</v>
      </c>
      <c r="T91" s="2">
        <f t="shared" si="37"/>
        <v>70.806656544987533</v>
      </c>
      <c r="U91" s="2">
        <f t="shared" si="37"/>
        <v>70.929614951563906</v>
      </c>
      <c r="V91" s="2">
        <f t="shared" si="37"/>
        <v>26.750133171496618</v>
      </c>
      <c r="W91" s="2">
        <f t="shared" si="37"/>
        <v>26.716680471125791</v>
      </c>
      <c r="X91" s="2">
        <f t="shared" si="36"/>
        <v>27.142793854702276</v>
      </c>
      <c r="Y91" s="2">
        <f t="shared" si="36"/>
        <v>27.807642506317965</v>
      </c>
      <c r="Z91" s="2">
        <f t="shared" si="36"/>
        <v>68.47071543661059</v>
      </c>
      <c r="AA91" s="2">
        <f t="shared" si="36"/>
        <v>67.719740630269243</v>
      </c>
      <c r="AB91" s="2">
        <f t="shared" si="36"/>
        <v>69.21540186202391</v>
      </c>
      <c r="AC91" s="2">
        <f t="shared" si="36"/>
        <v>69.45498479630065</v>
      </c>
      <c r="AD91" s="2">
        <f t="shared" si="36"/>
        <v>69.111920506608925</v>
      </c>
      <c r="AE91" s="2">
        <f t="shared" si="36"/>
        <v>69.794869365609529</v>
      </c>
      <c r="AF91" s="2">
        <f t="shared" si="36"/>
        <v>70.561618933032491</v>
      </c>
      <c r="AG91" s="2">
        <f t="shared" si="36"/>
        <v>70.273884458334166</v>
      </c>
      <c r="AH91" s="2">
        <f t="shared" si="36"/>
        <v>70.729368693254472</v>
      </c>
      <c r="AI91" s="2">
        <f t="shared" si="36"/>
        <v>72.755305901816186</v>
      </c>
      <c r="AJ91" s="2">
        <f t="shared" si="36"/>
        <v>30.826840915759458</v>
      </c>
      <c r="AK91" s="2">
        <f t="shared" si="36"/>
        <v>31.654918077024007</v>
      </c>
      <c r="AL91" s="2">
        <f t="shared" si="36"/>
        <v>36.061500006733937</v>
      </c>
      <c r="AM91" s="2">
        <f t="shared" si="40"/>
        <v>36.611328976031324</v>
      </c>
      <c r="AN91" s="2">
        <f t="shared" si="40"/>
        <v>36.513660999347806</v>
      </c>
      <c r="AO91" s="2">
        <f t="shared" si="40"/>
        <v>34.937732713222296</v>
      </c>
      <c r="AP91" s="2">
        <f t="shared" si="40"/>
        <v>69.195830008372965</v>
      </c>
      <c r="AQ91" s="2">
        <f t="shared" si="40"/>
        <v>68.290636075237416</v>
      </c>
      <c r="AR91" s="2">
        <f t="shared" si="40"/>
        <v>68.970203653017919</v>
      </c>
      <c r="AS91" s="2">
        <f t="shared" si="40"/>
        <v>69.307772540903073</v>
      </c>
      <c r="AT91" s="2">
        <f t="shared" si="40"/>
        <v>69.840897799869595</v>
      </c>
      <c r="AU91" s="2">
        <f t="shared" si="40"/>
        <v>70.519578640697276</v>
      </c>
      <c r="AV91" s="2">
        <f t="shared" si="40"/>
        <v>71.824715234593867</v>
      </c>
      <c r="AW91" s="2">
        <f t="shared" si="40"/>
        <v>72.277787086925031</v>
      </c>
      <c r="AX91" s="2">
        <f t="shared" si="40"/>
        <v>19.083192682006494</v>
      </c>
      <c r="AY91" s="2">
        <f t="shared" si="40"/>
        <v>23.554814726032163</v>
      </c>
      <c r="AZ91" s="2">
        <f t="shared" si="40"/>
        <v>18.896054598551274</v>
      </c>
      <c r="BA91" s="2">
        <f t="shared" si="40"/>
        <v>22.849313277600231</v>
      </c>
      <c r="BB91" s="2">
        <f t="shared" si="40"/>
        <v>26.811576984846614</v>
      </c>
      <c r="BC91" s="2">
        <f t="shared" si="39"/>
        <v>27.052982236881135</v>
      </c>
      <c r="BD91" s="2">
        <f t="shared" si="39"/>
        <v>27.692814246145574</v>
      </c>
      <c r="BE91" s="2">
        <f t="shared" si="39"/>
        <v>32.543982401844922</v>
      </c>
      <c r="BF91" s="2">
        <f t="shared" si="39"/>
        <v>38.802304737598604</v>
      </c>
      <c r="BG91" s="2">
        <f t="shared" si="39"/>
        <v>68.932509091581892</v>
      </c>
      <c r="BH91" s="2">
        <f t="shared" si="39"/>
        <v>69.77089599379984</v>
      </c>
      <c r="BI91" s="2">
        <f t="shared" si="39"/>
        <v>70.552689103108378</v>
      </c>
      <c r="BJ91" s="2">
        <f t="shared" si="39"/>
        <v>72.382191103478519</v>
      </c>
      <c r="BK91" s="2">
        <f t="shared" si="39"/>
        <v>65.559184290298944</v>
      </c>
      <c r="BL91" s="2">
        <f t="shared" si="39"/>
        <v>66.398655952623457</v>
      </c>
      <c r="BM91" s="2">
        <f t="shared" si="39"/>
        <v>74.45968462094207</v>
      </c>
      <c r="BN91" s="2">
        <f t="shared" si="39"/>
        <v>67.530234653269858</v>
      </c>
      <c r="BO91" s="2">
        <f t="shared" si="39"/>
        <v>67.12975549536138</v>
      </c>
      <c r="BP91" s="2">
        <f t="shared" si="39"/>
        <v>73.147427632968174</v>
      </c>
      <c r="BQ91" s="2">
        <f t="shared" si="39"/>
        <v>50.454284282993221</v>
      </c>
      <c r="BR91" s="2">
        <f t="shared" si="38"/>
        <v>57.328837648268426</v>
      </c>
      <c r="BS91" s="2">
        <f t="shared" si="38"/>
        <v>69.009288531336153</v>
      </c>
      <c r="BT91" s="2">
        <f t="shared" si="38"/>
        <v>69.489613848419737</v>
      </c>
      <c r="BU91" s="2">
        <f t="shared" si="38"/>
        <v>70.182078169642296</v>
      </c>
      <c r="BV91" s="2">
        <f t="shared" si="38"/>
        <v>70.444473958505597</v>
      </c>
      <c r="BW91" s="2">
        <f t="shared" si="38"/>
        <v>70.788861174730783</v>
      </c>
      <c r="BX91" s="2">
        <f t="shared" si="38"/>
        <v>70.758095704299762</v>
      </c>
      <c r="BY91" s="2">
        <f t="shared" si="38"/>
        <v>70.869045136675396</v>
      </c>
      <c r="BZ91" s="2">
        <f t="shared" si="38"/>
        <v>60.047787656388913</v>
      </c>
      <c r="CA91" s="2">
        <f t="shared" si="38"/>
        <v>60.313688230353215</v>
      </c>
      <c r="CB91" s="2">
        <f t="shared" si="38"/>
        <v>60.18875649243347</v>
      </c>
      <c r="CC91" s="2">
        <f t="shared" si="38"/>
        <v>60.708152677562907</v>
      </c>
      <c r="CD91" s="2">
        <f t="shared" si="38"/>
        <v>60.606997181960786</v>
      </c>
      <c r="CE91" s="2">
        <f t="shared" si="38"/>
        <v>68.079794203267724</v>
      </c>
      <c r="CF91" s="2">
        <f t="shared" si="38"/>
        <v>68.079794203267724</v>
      </c>
      <c r="CG91" s="2">
        <f t="shared" si="38"/>
        <v>68.079794203267724</v>
      </c>
      <c r="CH91" s="2">
        <f t="shared" si="41"/>
        <v>68.079794203267724</v>
      </c>
      <c r="CI91" s="2">
        <f t="shared" si="41"/>
        <v>68.146747627509626</v>
      </c>
      <c r="CJ91" s="2">
        <f t="shared" si="41"/>
        <v>71.399875437838318</v>
      </c>
      <c r="CK91" s="2">
        <f t="shared" si="41"/>
        <v>71.404368922061622</v>
      </c>
      <c r="CL91" s="2">
        <f t="shared" si="41"/>
        <v>71.569660317142464</v>
      </c>
      <c r="CM91" s="2">
        <f t="shared" si="41"/>
        <v>7.7513564423834049</v>
      </c>
      <c r="CN91" s="2">
        <f t="shared" si="41"/>
        <v>0.56899072286666175</v>
      </c>
      <c r="CO91" s="2">
        <f t="shared" si="41"/>
        <v>0</v>
      </c>
      <c r="CP91" s="2">
        <f t="shared" si="41"/>
        <v>5.2222317125053994</v>
      </c>
      <c r="CQ91" s="2">
        <f t="shared" si="41"/>
        <v>14.785867191867709</v>
      </c>
      <c r="CR91" s="2">
        <f t="shared" si="35"/>
        <v>15.475526682657398</v>
      </c>
      <c r="CS91" s="2">
        <f t="shared" si="35"/>
        <v>69.157260069051134</v>
      </c>
      <c r="CT91" s="2">
        <f t="shared" si="35"/>
        <v>69.267020742280906</v>
      </c>
      <c r="CU91" s="2">
        <f t="shared" ref="CU91:CW99" si="42">IF(COS(RADIANS(90-$F91))*COS(RADIANS(90-CU$3))+SIN(RADIANS(90-$F91))*SIN(RADIANS(90-CU$3))*COS(RADIANS($G91-CU$4))=1,0,6371*ACOS(COS(RADIANS(90-$F91))*COS(RADIANS(90-CU$3))+SIN(RADIANS(90-$F91))*SIN(RADIANS(90-CU$3))*COS(RADIANS($G91-CU$4))))</f>
        <v>69.817116318861125</v>
      </c>
      <c r="CV91" s="2">
        <f t="shared" si="42"/>
        <v>71.306192199334859</v>
      </c>
      <c r="CW91" s="2">
        <f t="shared" si="42"/>
        <v>71.456573276986688</v>
      </c>
    </row>
    <row r="92" spans="1:101" x14ac:dyDescent="0.3">
      <c r="A92" t="str">
        <f>B92&amp;"_"&amp;COUNTIF($B$6:B92,B92)</f>
        <v>한온_4</v>
      </c>
      <c r="B92" s="1" t="s">
        <v>378</v>
      </c>
      <c r="C92" t="s">
        <v>97</v>
      </c>
      <c r="D92" t="s">
        <v>188</v>
      </c>
      <c r="E92">
        <f ca="1">IF(OFFSET($H$6,ROW($B87)-1,MATCH($C$2,$H$2:$CW$2,0)-1)=0,0,_xlfn.RANK.AVG(OFFSET($H$6,ROW($B87)-1,MATCH($C$2,$H$2:$CW$2,0)-1),OFFSET($H$6:$H$99,0,MATCH($C$2,$H$2:$CW$2,0)-1),1))</f>
        <v>88</v>
      </c>
      <c r="F92" t="s">
        <v>279</v>
      </c>
      <c r="G92" t="s">
        <v>370</v>
      </c>
      <c r="H92" s="2">
        <f t="shared" si="37"/>
        <v>58.169639788864195</v>
      </c>
      <c r="I92" s="2">
        <f t="shared" si="37"/>
        <v>66.339364200882613</v>
      </c>
      <c r="J92" s="2">
        <f t="shared" si="37"/>
        <v>69.341053226856957</v>
      </c>
      <c r="K92" s="2">
        <f t="shared" si="37"/>
        <v>71.034192390335036</v>
      </c>
      <c r="L92" s="2">
        <f t="shared" si="37"/>
        <v>50.684424829337594</v>
      </c>
      <c r="M92" s="2">
        <f t="shared" si="37"/>
        <v>50.966498422430909</v>
      </c>
      <c r="N92" s="2">
        <f t="shared" si="37"/>
        <v>61.803406584372148</v>
      </c>
      <c r="O92" s="2">
        <f t="shared" si="37"/>
        <v>53.247510461428021</v>
      </c>
      <c r="P92" s="2">
        <f t="shared" si="37"/>
        <v>57.75000553387531</v>
      </c>
      <c r="Q92" s="2">
        <f t="shared" si="37"/>
        <v>58.40027088623394</v>
      </c>
      <c r="R92" s="2">
        <f t="shared" si="37"/>
        <v>66.23389495061204</v>
      </c>
      <c r="S92" s="2">
        <f t="shared" si="37"/>
        <v>67.16010051275849</v>
      </c>
      <c r="T92" s="2">
        <f t="shared" si="37"/>
        <v>68.034467419475803</v>
      </c>
      <c r="U92" s="2">
        <f t="shared" si="37"/>
        <v>68.100715833810057</v>
      </c>
      <c r="V92" s="2">
        <f t="shared" si="37"/>
        <v>27.244663490536535</v>
      </c>
      <c r="W92" s="2">
        <f t="shared" si="37"/>
        <v>27.124090626136343</v>
      </c>
      <c r="X92" s="2">
        <f t="shared" si="36"/>
        <v>27.506029256943343</v>
      </c>
      <c r="Y92" s="2">
        <f t="shared" si="36"/>
        <v>28.234034394976906</v>
      </c>
      <c r="Z92" s="2">
        <f t="shared" si="36"/>
        <v>66.209918983382124</v>
      </c>
      <c r="AA92" s="2">
        <f t="shared" si="36"/>
        <v>64.96555063779924</v>
      </c>
      <c r="AB92" s="2">
        <f t="shared" si="36"/>
        <v>66.492202148843035</v>
      </c>
      <c r="AC92" s="2">
        <f t="shared" si="36"/>
        <v>66.723664646142666</v>
      </c>
      <c r="AD92" s="2">
        <f t="shared" si="36"/>
        <v>66.259207126256371</v>
      </c>
      <c r="AE92" s="2">
        <f t="shared" si="36"/>
        <v>67.000964694787044</v>
      </c>
      <c r="AF92" s="2">
        <f t="shared" si="36"/>
        <v>67.833700433784401</v>
      </c>
      <c r="AG92" s="2">
        <f t="shared" si="36"/>
        <v>67.439016950962625</v>
      </c>
      <c r="AH92" s="2">
        <f t="shared" si="36"/>
        <v>67.863816500578892</v>
      </c>
      <c r="AI92" s="2">
        <f t="shared" si="36"/>
        <v>69.950374356822849</v>
      </c>
      <c r="AJ92" s="2">
        <f t="shared" si="36"/>
        <v>35.210053801460269</v>
      </c>
      <c r="AK92" s="2">
        <f t="shared" si="36"/>
        <v>34.505671612290911</v>
      </c>
      <c r="AL92" s="2">
        <f t="shared" si="36"/>
        <v>38.034317037360097</v>
      </c>
      <c r="AM92" s="2">
        <f t="shared" si="40"/>
        <v>38.591752768845232</v>
      </c>
      <c r="AN92" s="2">
        <f t="shared" si="40"/>
        <v>38.457721163886319</v>
      </c>
      <c r="AO92" s="2">
        <f t="shared" si="40"/>
        <v>36.782360980841744</v>
      </c>
      <c r="AP92" s="2">
        <f t="shared" si="40"/>
        <v>66.691165262959316</v>
      </c>
      <c r="AQ92" s="2">
        <f t="shared" si="40"/>
        <v>65.604818229102634</v>
      </c>
      <c r="AR92" s="2">
        <f t="shared" si="40"/>
        <v>66.397449189305391</v>
      </c>
      <c r="AS92" s="2">
        <f t="shared" si="40"/>
        <v>66.48028746300561</v>
      </c>
      <c r="AT92" s="2">
        <f t="shared" si="40"/>
        <v>67.110457714482905</v>
      </c>
      <c r="AU92" s="2">
        <f t="shared" si="40"/>
        <v>67.723917269969292</v>
      </c>
      <c r="AV92" s="2">
        <f t="shared" si="40"/>
        <v>69.045628270652713</v>
      </c>
      <c r="AW92" s="2">
        <f t="shared" si="40"/>
        <v>69.514170147408322</v>
      </c>
      <c r="AX92" s="2">
        <f t="shared" si="40"/>
        <v>23.487446179878752</v>
      </c>
      <c r="AY92" s="2">
        <f t="shared" si="40"/>
        <v>27.558448053511807</v>
      </c>
      <c r="AZ92" s="2">
        <f t="shared" si="40"/>
        <v>21.716822981767653</v>
      </c>
      <c r="BA92" s="2">
        <f t="shared" si="40"/>
        <v>24.560644398487273</v>
      </c>
      <c r="BB92" s="2">
        <f t="shared" si="40"/>
        <v>23.867234849857301</v>
      </c>
      <c r="BC92" s="2">
        <f t="shared" si="39"/>
        <v>23.950702079230471</v>
      </c>
      <c r="BD92" s="2">
        <f t="shared" si="39"/>
        <v>24.611741601936643</v>
      </c>
      <c r="BE92" s="2">
        <f t="shared" si="39"/>
        <v>27.715195409740481</v>
      </c>
      <c r="BF92" s="2">
        <f t="shared" si="39"/>
        <v>33.665573290627741</v>
      </c>
      <c r="BG92" s="2">
        <f t="shared" si="39"/>
        <v>66.187191332084666</v>
      </c>
      <c r="BH92" s="2">
        <f t="shared" si="39"/>
        <v>66.931623106924917</v>
      </c>
      <c r="BI92" s="2">
        <f t="shared" si="39"/>
        <v>67.672894685806853</v>
      </c>
      <c r="BJ92" s="2">
        <f t="shared" si="39"/>
        <v>69.630288984167862</v>
      </c>
      <c r="BK92" s="2">
        <f t="shared" si="39"/>
        <v>67.214893382571873</v>
      </c>
      <c r="BL92" s="2">
        <f t="shared" si="39"/>
        <v>68.067347739184612</v>
      </c>
      <c r="BM92" s="2">
        <f t="shared" si="39"/>
        <v>76.291268121060341</v>
      </c>
      <c r="BN92" s="2">
        <f t="shared" si="39"/>
        <v>69.151848822128059</v>
      </c>
      <c r="BO92" s="2">
        <f t="shared" si="39"/>
        <v>68.739296298223451</v>
      </c>
      <c r="BP92" s="2">
        <f t="shared" si="39"/>
        <v>74.829714179944901</v>
      </c>
      <c r="BQ92" s="2">
        <f t="shared" si="39"/>
        <v>50.845393335013206</v>
      </c>
      <c r="BR92" s="2">
        <f t="shared" si="38"/>
        <v>57.00604564150391</v>
      </c>
      <c r="BS92" s="2">
        <f t="shared" si="38"/>
        <v>66.167654628989013</v>
      </c>
      <c r="BT92" s="2">
        <f t="shared" si="38"/>
        <v>66.69171405244694</v>
      </c>
      <c r="BU92" s="2">
        <f t="shared" si="38"/>
        <v>67.394214435678037</v>
      </c>
      <c r="BV92" s="2">
        <f t="shared" si="38"/>
        <v>67.671177567615118</v>
      </c>
      <c r="BW92" s="2">
        <f t="shared" si="38"/>
        <v>68.035660410511667</v>
      </c>
      <c r="BX92" s="2">
        <f t="shared" si="38"/>
        <v>67.959862816965824</v>
      </c>
      <c r="BY92" s="2">
        <f t="shared" si="38"/>
        <v>68.077208485975191</v>
      </c>
      <c r="BZ92" s="2">
        <f t="shared" si="38"/>
        <v>56.975396470114113</v>
      </c>
      <c r="CA92" s="2">
        <f t="shared" si="38"/>
        <v>57.266379293756977</v>
      </c>
      <c r="CB92" s="2">
        <f t="shared" si="38"/>
        <v>57.056795858672828</v>
      </c>
      <c r="CC92" s="2">
        <f t="shared" si="38"/>
        <v>57.644596078433828</v>
      </c>
      <c r="CD92" s="2">
        <f t="shared" si="38"/>
        <v>57.454792495649336</v>
      </c>
      <c r="CE92" s="2">
        <f t="shared" si="38"/>
        <v>65.388293284324178</v>
      </c>
      <c r="CF92" s="2">
        <f t="shared" si="38"/>
        <v>65.388293284324178</v>
      </c>
      <c r="CG92" s="2">
        <f t="shared" si="38"/>
        <v>65.388293284324178</v>
      </c>
      <c r="CH92" s="2">
        <f t="shared" si="41"/>
        <v>65.388293284324178</v>
      </c>
      <c r="CI92" s="2">
        <f t="shared" si="41"/>
        <v>65.44541536366566</v>
      </c>
      <c r="CJ92" s="2">
        <f t="shared" si="41"/>
        <v>68.624706052458663</v>
      </c>
      <c r="CK92" s="2">
        <f t="shared" si="41"/>
        <v>68.587997386993834</v>
      </c>
      <c r="CL92" s="2">
        <f t="shared" si="41"/>
        <v>68.692358120904132</v>
      </c>
      <c r="CM92" s="2">
        <f t="shared" si="41"/>
        <v>12.604264223938843</v>
      </c>
      <c r="CN92" s="2">
        <f t="shared" si="41"/>
        <v>5.7543162985928058</v>
      </c>
      <c r="CO92" s="2">
        <f t="shared" si="41"/>
        <v>5.2222317125053994</v>
      </c>
      <c r="CP92" s="2">
        <f t="shared" si="41"/>
        <v>0</v>
      </c>
      <c r="CQ92" s="2">
        <f t="shared" si="41"/>
        <v>10.026473414386489</v>
      </c>
      <c r="CR92" s="2">
        <f t="shared" ref="CR92:CW99" si="43">IF(COS(RADIANS(90-$F92))*COS(RADIANS(90-CR$3))+SIN(RADIANS(90-$F92))*SIN(RADIANS(90-CR$3))*COS(RADIANS($G92-CR$4))=1,0,6371*ACOS(COS(RADIANS(90-$F92))*COS(RADIANS(90-CR$3))+SIN(RADIANS(90-$F92))*SIN(RADIANS(90-CR$3))*COS(RADIANS($G92-CR$4))))</f>
        <v>10.635535867120518</v>
      </c>
      <c r="CS92" s="2">
        <f t="shared" si="43"/>
        <v>66.449746920592588</v>
      </c>
      <c r="CT92" s="2">
        <f t="shared" si="43"/>
        <v>66.405664804025363</v>
      </c>
      <c r="CU92" s="2">
        <f t="shared" si="43"/>
        <v>66.96199936381916</v>
      </c>
      <c r="CV92" s="2">
        <f t="shared" si="43"/>
        <v>68.457551487761961</v>
      </c>
      <c r="CW92" s="2">
        <f t="shared" si="43"/>
        <v>68.612230299105363</v>
      </c>
    </row>
    <row r="93" spans="1:101" x14ac:dyDescent="0.3">
      <c r="A93" t="str">
        <f>B93&amp;"_"&amp;COUNTIF($B$6:B93,B93)</f>
        <v>한온_5</v>
      </c>
      <c r="B93" s="1" t="s">
        <v>378</v>
      </c>
      <c r="C93" t="s">
        <v>92</v>
      </c>
      <c r="D93" t="s">
        <v>183</v>
      </c>
      <c r="E93">
        <f ca="1">IF(OFFSET($H$6,ROW($B88)-1,MATCH($C$2,$H$2:$CW$2,0)-1)=0,0,_xlfn.RANK.AVG(OFFSET($H$6,ROW($B88)-1,MATCH($C$2,$H$2:$CW$2,0)-1),OFFSET($H$6:$H$99,0,MATCH($C$2,$H$2:$CW$2,0)-1),1))</f>
        <v>94</v>
      </c>
      <c r="F93" t="s">
        <v>274</v>
      </c>
      <c r="G93" t="s">
        <v>365</v>
      </c>
      <c r="H93" s="2">
        <f t="shared" si="37"/>
        <v>66.155796463127118</v>
      </c>
      <c r="I93" s="2">
        <f t="shared" si="37"/>
        <v>74.312565163986861</v>
      </c>
      <c r="J93" s="2">
        <f t="shared" si="37"/>
        <v>77.311723044443013</v>
      </c>
      <c r="K93" s="2">
        <f t="shared" si="37"/>
        <v>78.913363877430413</v>
      </c>
      <c r="L93" s="2">
        <f t="shared" si="37"/>
        <v>57.332379326279359</v>
      </c>
      <c r="M93" s="2">
        <f t="shared" si="37"/>
        <v>57.489364721717202</v>
      </c>
      <c r="N93" s="2">
        <f t="shared" si="37"/>
        <v>68.009729235107784</v>
      </c>
      <c r="O93" s="2">
        <f t="shared" si="37"/>
        <v>53.075756040272445</v>
      </c>
      <c r="P93" s="2">
        <f t="shared" si="37"/>
        <v>57.730551321457824</v>
      </c>
      <c r="Q93" s="2">
        <f t="shared" si="37"/>
        <v>58.406635722931242</v>
      </c>
      <c r="R93" s="2">
        <f t="shared" si="37"/>
        <v>67.331255856806195</v>
      </c>
      <c r="S93" s="2">
        <f t="shared" si="37"/>
        <v>67.712724116098229</v>
      </c>
      <c r="T93" s="2">
        <f t="shared" si="37"/>
        <v>68.707184326852371</v>
      </c>
      <c r="U93" s="2">
        <f t="shared" si="37"/>
        <v>68.641897296442508</v>
      </c>
      <c r="V93" s="2">
        <f t="shared" si="37"/>
        <v>34.637196390588691</v>
      </c>
      <c r="W93" s="2">
        <f t="shared" ref="W93:AL99" si="44">IF(COS(RADIANS(90-$F93))*COS(RADIANS(90-W$3))+SIN(RADIANS(90-$F93))*SIN(RADIANS(90-W$3))*COS(RADIANS($G93-W$4))=1,0,6371*ACOS(COS(RADIANS(90-$F93))*COS(RADIANS(90-W$3))+SIN(RADIANS(90-$F93))*SIN(RADIANS(90-W$3))*COS(RADIANS($G93-W$4))))</f>
        <v>34.421804242703402</v>
      </c>
      <c r="X93" s="2">
        <f t="shared" si="44"/>
        <v>34.734197271317996</v>
      </c>
      <c r="Y93" s="2">
        <f t="shared" si="44"/>
        <v>35.503395015501304</v>
      </c>
      <c r="Z93" s="2">
        <f t="shared" si="44"/>
        <v>68.031380944874755</v>
      </c>
      <c r="AA93" s="2">
        <f t="shared" si="44"/>
        <v>65.728721150898352</v>
      </c>
      <c r="AB93" s="2">
        <f t="shared" si="44"/>
        <v>67.30081098598194</v>
      </c>
      <c r="AC93" s="2">
        <f t="shared" si="44"/>
        <v>67.51012807185009</v>
      </c>
      <c r="AD93" s="2">
        <f t="shared" si="44"/>
        <v>66.774190379199652</v>
      </c>
      <c r="AE93" s="2">
        <f t="shared" si="44"/>
        <v>67.639979437124438</v>
      </c>
      <c r="AF93" s="2">
        <f t="shared" si="44"/>
        <v>68.610473053266688</v>
      </c>
      <c r="AG93" s="2">
        <f t="shared" si="44"/>
        <v>67.976629571163457</v>
      </c>
      <c r="AH93" s="2">
        <f t="shared" si="44"/>
        <v>68.32356442040151</v>
      </c>
      <c r="AI93" s="2">
        <f t="shared" si="44"/>
        <v>70.51925381363543</v>
      </c>
      <c r="AJ93" s="2">
        <f t="shared" si="44"/>
        <v>45.235971312119062</v>
      </c>
      <c r="AK93" s="2">
        <f t="shared" si="44"/>
        <v>43.891678523367673</v>
      </c>
      <c r="AL93" s="2">
        <f t="shared" si="44"/>
        <v>46.664341175117592</v>
      </c>
      <c r="AM93" s="2">
        <f t="shared" si="40"/>
        <v>47.220459715999759</v>
      </c>
      <c r="AN93" s="2">
        <f t="shared" si="40"/>
        <v>47.054463092860097</v>
      </c>
      <c r="AO93" s="2">
        <f t="shared" si="40"/>
        <v>45.312408535929734</v>
      </c>
      <c r="AP93" s="2">
        <f t="shared" si="40"/>
        <v>67.983101429601419</v>
      </c>
      <c r="AQ93" s="2">
        <f t="shared" si="40"/>
        <v>66.51240182083103</v>
      </c>
      <c r="AR93" s="2">
        <f t="shared" si="40"/>
        <v>67.544475152675375</v>
      </c>
      <c r="AS93" s="2">
        <f t="shared" si="40"/>
        <v>67.050185493115933</v>
      </c>
      <c r="AT93" s="2">
        <f t="shared" si="40"/>
        <v>67.892787124083767</v>
      </c>
      <c r="AU93" s="2">
        <f t="shared" si="40"/>
        <v>68.347568032518296</v>
      </c>
      <c r="AV93" s="2">
        <f t="shared" si="40"/>
        <v>69.687231777839344</v>
      </c>
      <c r="AW93" s="2">
        <f t="shared" si="40"/>
        <v>70.184247174040081</v>
      </c>
      <c r="AX93" s="2">
        <f t="shared" si="40"/>
        <v>33.512935843220198</v>
      </c>
      <c r="AY93" s="2">
        <f t="shared" si="40"/>
        <v>37.53818040609432</v>
      </c>
      <c r="AZ93" s="2">
        <f t="shared" si="40"/>
        <v>31.265154760094251</v>
      </c>
      <c r="BA93" s="2">
        <f t="shared" si="40"/>
        <v>33.264005228425113</v>
      </c>
      <c r="BB93" s="2">
        <f t="shared" si="40"/>
        <v>25.979804461598974</v>
      </c>
      <c r="BC93" s="2">
        <f t="shared" si="39"/>
        <v>25.687397667845179</v>
      </c>
      <c r="BD93" s="2">
        <f t="shared" si="39"/>
        <v>26.32673360068139</v>
      </c>
      <c r="BE93" s="2">
        <f t="shared" si="39"/>
        <v>23.316886301303356</v>
      </c>
      <c r="BF93" s="2">
        <f t="shared" si="39"/>
        <v>26.916605565434146</v>
      </c>
      <c r="BG93" s="2">
        <f t="shared" si="39"/>
        <v>66.950428006584147</v>
      </c>
      <c r="BH93" s="2">
        <f t="shared" si="39"/>
        <v>67.467020663070656</v>
      </c>
      <c r="BI93" s="2">
        <f t="shared" si="39"/>
        <v>68.102384537029337</v>
      </c>
      <c r="BJ93" s="2">
        <f t="shared" si="39"/>
        <v>70.325415677294913</v>
      </c>
      <c r="BK93" s="2">
        <f t="shared" si="39"/>
        <v>75.219205932412748</v>
      </c>
      <c r="BL93" s="2">
        <f t="shared" si="39"/>
        <v>76.080736340777747</v>
      </c>
      <c r="BM93" s="2">
        <f t="shared" si="39"/>
        <v>84.441365039848833</v>
      </c>
      <c r="BN93" s="2">
        <f t="shared" si="39"/>
        <v>77.104254184846013</v>
      </c>
      <c r="BO93" s="2">
        <f t="shared" si="39"/>
        <v>76.6805125458866</v>
      </c>
      <c r="BP93" s="2">
        <f t="shared" si="39"/>
        <v>82.817830265101776</v>
      </c>
      <c r="BQ93" s="2">
        <f t="shared" si="39"/>
        <v>57.452065757707317</v>
      </c>
      <c r="BR93" s="2">
        <f t="shared" si="38"/>
        <v>62.475800419875164</v>
      </c>
      <c r="BS93" s="2">
        <f t="shared" si="38"/>
        <v>66.709838279505419</v>
      </c>
      <c r="BT93" s="2">
        <f t="shared" si="38"/>
        <v>67.326460422372691</v>
      </c>
      <c r="BU93" s="2">
        <f t="shared" si="38"/>
        <v>68.040917587895109</v>
      </c>
      <c r="BV93" s="2">
        <f t="shared" si="38"/>
        <v>68.346968517885841</v>
      </c>
      <c r="BW93" s="2">
        <f t="shared" si="38"/>
        <v>68.751762482090925</v>
      </c>
      <c r="BX93" s="2">
        <f t="shared" si="38"/>
        <v>68.573954089217423</v>
      </c>
      <c r="BY93" s="2">
        <f t="shared" si="38"/>
        <v>68.704202252086759</v>
      </c>
      <c r="BZ93" s="2">
        <f t="shared" si="38"/>
        <v>57.143273418822815</v>
      </c>
      <c r="CA93" s="2">
        <f t="shared" si="38"/>
        <v>57.488643730865718</v>
      </c>
      <c r="CB93" s="2">
        <f t="shared" si="38"/>
        <v>57.077509502763547</v>
      </c>
      <c r="CC93" s="2">
        <f t="shared" si="38"/>
        <v>57.819489739112214</v>
      </c>
      <c r="CD93" s="2">
        <f t="shared" si="38"/>
        <v>57.417116693989065</v>
      </c>
      <c r="CE93" s="2">
        <f t="shared" si="38"/>
        <v>66.286639320956255</v>
      </c>
      <c r="CF93" s="2">
        <f t="shared" si="38"/>
        <v>66.286639320956255</v>
      </c>
      <c r="CG93" s="2">
        <f t="shared" si="38"/>
        <v>66.286639320956255</v>
      </c>
      <c r="CH93" s="2">
        <f t="shared" si="41"/>
        <v>66.286639320956255</v>
      </c>
      <c r="CI93" s="2">
        <f t="shared" si="41"/>
        <v>66.320614269119858</v>
      </c>
      <c r="CJ93" s="2">
        <f t="shared" si="41"/>
        <v>69.281607220218206</v>
      </c>
      <c r="CK93" s="2">
        <f t="shared" si="41"/>
        <v>69.150706496530475</v>
      </c>
      <c r="CL93" s="2">
        <f t="shared" si="41"/>
        <v>69.112066885256283</v>
      </c>
      <c r="CM93" s="2">
        <f t="shared" si="41"/>
        <v>20.809019931249924</v>
      </c>
      <c r="CN93" s="2">
        <f t="shared" si="41"/>
        <v>15.354490786595733</v>
      </c>
      <c r="CO93" s="2">
        <f t="shared" si="41"/>
        <v>14.785867191867709</v>
      </c>
      <c r="CP93" s="2">
        <f t="shared" si="41"/>
        <v>10.026473414386489</v>
      </c>
      <c r="CQ93" s="2">
        <f t="shared" si="41"/>
        <v>0</v>
      </c>
      <c r="CR93" s="2">
        <f t="shared" si="43"/>
        <v>0.81526392355313182</v>
      </c>
      <c r="CS93" s="2">
        <f t="shared" si="43"/>
        <v>67.294585630585473</v>
      </c>
      <c r="CT93" s="2">
        <f t="shared" si="43"/>
        <v>66.898185680542625</v>
      </c>
      <c r="CU93" s="2">
        <f t="shared" si="43"/>
        <v>67.460138717916593</v>
      </c>
      <c r="CV93" s="2">
        <f t="shared" si="43"/>
        <v>68.947535000894533</v>
      </c>
      <c r="CW93" s="2">
        <f t="shared" si="43"/>
        <v>69.109845504859763</v>
      </c>
    </row>
    <row r="94" spans="1:101" x14ac:dyDescent="0.3">
      <c r="A94" t="str">
        <f>B94&amp;"_"&amp;COUNTIF($B$6:B94,B94)</f>
        <v>한온_6</v>
      </c>
      <c r="B94" s="1" t="s">
        <v>378</v>
      </c>
      <c r="C94" t="s">
        <v>96</v>
      </c>
      <c r="D94" t="s">
        <v>187</v>
      </c>
      <c r="E94">
        <f ca="1">IF(OFFSET($H$6,ROW($B89)-1,MATCH($C$2,$H$2:$CW$2,0)-1)=0,0,_xlfn.RANK.AVG(OFFSET($H$6,ROW($B89)-1,MATCH($C$2,$H$2:$CW$2,0)-1),OFFSET($H$6:$H$99,0,MATCH($C$2,$H$2:$CW$2,0)-1),1))</f>
        <v>93</v>
      </c>
      <c r="F94" t="s">
        <v>278</v>
      </c>
      <c r="G94" t="s">
        <v>369</v>
      </c>
      <c r="H94" s="2">
        <f t="shared" ref="H94:W99" si="45">IF(COS(RADIANS(90-$F94))*COS(RADIANS(90-H$3))+SIN(RADIANS(90-$F94))*SIN(RADIANS(90-H$3))*COS(RADIANS($G94-H$4))=1,0,6371*ACOS(COS(RADIANS(90-$F94))*COS(RADIANS(90-H$3))+SIN(RADIANS(90-$F94))*SIN(RADIANS(90-H$3))*COS(RADIANS($G94-H$4))))</f>
        <v>66.334534541438799</v>
      </c>
      <c r="I94" s="2">
        <f t="shared" si="45"/>
        <v>74.484920802635443</v>
      </c>
      <c r="J94" s="2">
        <f t="shared" si="45"/>
        <v>77.482262398788436</v>
      </c>
      <c r="K94" s="2">
        <f t="shared" si="45"/>
        <v>79.071867135146775</v>
      </c>
      <c r="L94" s="2">
        <f t="shared" si="45"/>
        <v>57.369642348376622</v>
      </c>
      <c r="M94" s="2">
        <f t="shared" si="45"/>
        <v>57.513745820618823</v>
      </c>
      <c r="N94" s="2">
        <f t="shared" si="45"/>
        <v>67.992601148565583</v>
      </c>
      <c r="O94" s="2">
        <f t="shared" si="45"/>
        <v>52.569250218165841</v>
      </c>
      <c r="P94" s="2">
        <f t="shared" si="45"/>
        <v>57.228638970484873</v>
      </c>
      <c r="Q94" s="2">
        <f t="shared" si="45"/>
        <v>57.905699035254699</v>
      </c>
      <c r="R94" s="2">
        <f t="shared" si="45"/>
        <v>66.895019901602538</v>
      </c>
      <c r="S94" s="2">
        <f t="shared" si="45"/>
        <v>67.239304452703578</v>
      </c>
      <c r="T94" s="2">
        <f t="shared" si="45"/>
        <v>68.241005287739355</v>
      </c>
      <c r="U94" s="2">
        <f t="shared" si="45"/>
        <v>68.167003227551234</v>
      </c>
      <c r="V94" s="2">
        <f t="shared" si="45"/>
        <v>34.791707145249546</v>
      </c>
      <c r="W94" s="2">
        <f t="shared" si="45"/>
        <v>34.567013116680812</v>
      </c>
      <c r="X94" s="2">
        <f t="shared" si="44"/>
        <v>34.871292031454267</v>
      </c>
      <c r="Y94" s="2">
        <f t="shared" si="44"/>
        <v>35.642606511145154</v>
      </c>
      <c r="Z94" s="2">
        <f t="shared" si="44"/>
        <v>67.645689150313785</v>
      </c>
      <c r="AA94" s="2">
        <f t="shared" si="44"/>
        <v>65.271014382163926</v>
      </c>
      <c r="AB94" s="2">
        <f t="shared" si="44"/>
        <v>66.844879142851738</v>
      </c>
      <c r="AC94" s="2">
        <f t="shared" si="44"/>
        <v>67.052531684553287</v>
      </c>
      <c r="AD94" s="2">
        <f t="shared" si="44"/>
        <v>66.299014179235968</v>
      </c>
      <c r="AE94" s="2">
        <f t="shared" si="44"/>
        <v>67.172374036336436</v>
      </c>
      <c r="AF94" s="2">
        <f t="shared" si="44"/>
        <v>68.151358362507082</v>
      </c>
      <c r="AG94" s="2">
        <f t="shared" si="44"/>
        <v>67.502008146693385</v>
      </c>
      <c r="AH94" s="2">
        <f t="shared" si="44"/>
        <v>67.843524789568789</v>
      </c>
      <c r="AI94" s="2">
        <f t="shared" si="44"/>
        <v>70.044811742213554</v>
      </c>
      <c r="AJ94" s="2">
        <f t="shared" si="44"/>
        <v>45.828642328603792</v>
      </c>
      <c r="AK94" s="2">
        <f t="shared" si="44"/>
        <v>44.288496765986906</v>
      </c>
      <c r="AL94" s="2">
        <f t="shared" si="44"/>
        <v>46.942842247062636</v>
      </c>
      <c r="AM94" s="2">
        <f t="shared" si="40"/>
        <v>47.498162821008684</v>
      </c>
      <c r="AN94" s="2">
        <f t="shared" si="40"/>
        <v>47.328036254393012</v>
      </c>
      <c r="AO94" s="2">
        <f t="shared" si="40"/>
        <v>45.579166419377053</v>
      </c>
      <c r="AP94" s="2">
        <f t="shared" si="40"/>
        <v>67.559833297135981</v>
      </c>
      <c r="AQ94" s="2">
        <f t="shared" si="40"/>
        <v>66.063834079699461</v>
      </c>
      <c r="AR94" s="2">
        <f t="shared" si="40"/>
        <v>67.11149458851645</v>
      </c>
      <c r="AS94" s="2">
        <f t="shared" si="40"/>
        <v>66.578437392780799</v>
      </c>
      <c r="AT94" s="2">
        <f t="shared" si="40"/>
        <v>67.434607698759223</v>
      </c>
      <c r="AU94" s="2">
        <f t="shared" si="40"/>
        <v>67.878385637067538</v>
      </c>
      <c r="AV94" s="2">
        <f t="shared" si="40"/>
        <v>69.218236023906073</v>
      </c>
      <c r="AW94" s="2">
        <f t="shared" si="40"/>
        <v>69.71678741034755</v>
      </c>
      <c r="AX94" s="2">
        <f t="shared" si="40"/>
        <v>34.118303270846489</v>
      </c>
      <c r="AY94" s="2">
        <f t="shared" si="40"/>
        <v>38.089268580708826</v>
      </c>
      <c r="AZ94" s="2">
        <f t="shared" si="40"/>
        <v>31.705973948437702</v>
      </c>
      <c r="BA94" s="2">
        <f t="shared" si="40"/>
        <v>33.573476038718098</v>
      </c>
      <c r="BB94" s="2">
        <f t="shared" si="40"/>
        <v>25.713516436925289</v>
      </c>
      <c r="BC94" s="2">
        <f t="shared" si="39"/>
        <v>25.394137613747287</v>
      </c>
      <c r="BD94" s="2">
        <f t="shared" si="39"/>
        <v>26.027779192042193</v>
      </c>
      <c r="BE94" s="2">
        <f t="shared" si="39"/>
        <v>22.625329249464279</v>
      </c>
      <c r="BF94" s="2">
        <f t="shared" si="39"/>
        <v>26.119628474261773</v>
      </c>
      <c r="BG94" s="2">
        <f t="shared" si="39"/>
        <v>66.491714913025419</v>
      </c>
      <c r="BH94" s="2">
        <f t="shared" si="39"/>
        <v>66.992649411950083</v>
      </c>
      <c r="BI94" s="2">
        <f t="shared" si="39"/>
        <v>67.620519030930481</v>
      </c>
      <c r="BJ94" s="2">
        <f t="shared" si="39"/>
        <v>69.859528488627561</v>
      </c>
      <c r="BK94" s="2">
        <f t="shared" si="39"/>
        <v>75.394960356207861</v>
      </c>
      <c r="BL94" s="2">
        <f t="shared" si="39"/>
        <v>76.257193202068095</v>
      </c>
      <c r="BM94" s="2">
        <f t="shared" si="39"/>
        <v>84.631526245580403</v>
      </c>
      <c r="BN94" s="2">
        <f t="shared" si="39"/>
        <v>77.27263113026882</v>
      </c>
      <c r="BO94" s="2">
        <f t="shared" si="39"/>
        <v>76.847714508876422</v>
      </c>
      <c r="BP94" s="2">
        <f t="shared" si="39"/>
        <v>82.98807696411879</v>
      </c>
      <c r="BQ94" s="2">
        <f t="shared" si="39"/>
        <v>57.484986125100185</v>
      </c>
      <c r="BR94" s="2">
        <f t="shared" si="38"/>
        <v>62.393261347083964</v>
      </c>
      <c r="BS94" s="2">
        <f t="shared" si="38"/>
        <v>66.236519596043323</v>
      </c>
      <c r="BT94" s="2">
        <f t="shared" si="38"/>
        <v>66.858817753446942</v>
      </c>
      <c r="BU94" s="2">
        <f t="shared" si="38"/>
        <v>67.573512252212083</v>
      </c>
      <c r="BV94" s="2">
        <f t="shared" si="38"/>
        <v>67.881272118904377</v>
      </c>
      <c r="BW94" s="2">
        <f t="shared" si="38"/>
        <v>68.288457567744572</v>
      </c>
      <c r="BX94" s="2">
        <f t="shared" si="38"/>
        <v>68.103960458487748</v>
      </c>
      <c r="BY94" s="2">
        <f t="shared" si="38"/>
        <v>68.234969840388743</v>
      </c>
      <c r="BZ94" s="2">
        <f t="shared" si="38"/>
        <v>56.654168325257736</v>
      </c>
      <c r="CA94" s="2">
        <f t="shared" si="38"/>
        <v>57.00273624430708</v>
      </c>
      <c r="CB94" s="2">
        <f t="shared" si="38"/>
        <v>56.578883504157872</v>
      </c>
      <c r="CC94" s="2">
        <f t="shared" si="38"/>
        <v>57.330124727366417</v>
      </c>
      <c r="CD94" s="2">
        <f t="shared" si="38"/>
        <v>56.914354010753364</v>
      </c>
      <c r="CE94" s="2">
        <f t="shared" si="38"/>
        <v>65.8376305817754</v>
      </c>
      <c r="CF94" s="2">
        <f t="shared" si="38"/>
        <v>65.8376305817754</v>
      </c>
      <c r="CG94" s="2">
        <f t="shared" si="38"/>
        <v>65.8376305817754</v>
      </c>
      <c r="CH94" s="2">
        <f t="shared" si="41"/>
        <v>65.8376305817754</v>
      </c>
      <c r="CI94" s="2">
        <f t="shared" si="41"/>
        <v>65.870001971053128</v>
      </c>
      <c r="CJ94" s="2">
        <f t="shared" si="41"/>
        <v>68.813935418960298</v>
      </c>
      <c r="CK94" s="2">
        <f t="shared" si="41"/>
        <v>68.676858045493262</v>
      </c>
      <c r="CL94" s="2">
        <f t="shared" si="41"/>
        <v>68.628798472006252</v>
      </c>
      <c r="CM94" s="2">
        <f t="shared" si="41"/>
        <v>21.589688362722875</v>
      </c>
      <c r="CN94" s="2">
        <f t="shared" si="41"/>
        <v>16.043345816603736</v>
      </c>
      <c r="CO94" s="2">
        <f t="shared" si="41"/>
        <v>15.475526682657398</v>
      </c>
      <c r="CP94" s="2">
        <f t="shared" si="41"/>
        <v>10.635535867120518</v>
      </c>
      <c r="CQ94" s="2">
        <f t="shared" si="41"/>
        <v>0.81526392355313182</v>
      </c>
      <c r="CR94" s="2">
        <f t="shared" si="43"/>
        <v>0</v>
      </c>
      <c r="CS94" s="2">
        <f t="shared" si="43"/>
        <v>66.841112292780778</v>
      </c>
      <c r="CT94" s="2">
        <f t="shared" si="43"/>
        <v>66.421421808504931</v>
      </c>
      <c r="CU94" s="2">
        <f t="shared" si="43"/>
        <v>66.983302938393706</v>
      </c>
      <c r="CV94" s="2">
        <f t="shared" si="43"/>
        <v>68.469021081987037</v>
      </c>
      <c r="CW94" s="2">
        <f t="shared" si="43"/>
        <v>68.631714802938276</v>
      </c>
    </row>
    <row r="95" spans="1:101" x14ac:dyDescent="0.3">
      <c r="A95" t="str">
        <f>B95&amp;"_"&amp;COUNTIF($B$6:B95,B95)</f>
        <v>한온_7</v>
      </c>
      <c r="B95" s="1" t="s">
        <v>378</v>
      </c>
      <c r="C95" t="s">
        <v>89</v>
      </c>
      <c r="D95" t="s">
        <v>180</v>
      </c>
      <c r="E95">
        <f ca="1">IF(OFFSET($H$6,ROW($B90)-1,MATCH($C$2,$H$2:$CW$2,0)-1)=0,0,_xlfn.RANK.AVG(OFFSET($H$6,ROW($B90)-1,MATCH($C$2,$H$2:$CW$2,0)-1),OFFSET($H$6:$H$99,0,MATCH($C$2,$H$2:$CW$2,0)-1),1))</f>
        <v>34</v>
      </c>
      <c r="F95" t="s">
        <v>271</v>
      </c>
      <c r="G95" t="s">
        <v>362</v>
      </c>
      <c r="H95" s="2">
        <f t="shared" si="45"/>
        <v>52.58607915346726</v>
      </c>
      <c r="I95" s="2">
        <f t="shared" si="45"/>
        <v>55.685318775728362</v>
      </c>
      <c r="J95" s="2">
        <f t="shared" si="45"/>
        <v>57.092904665569343</v>
      </c>
      <c r="K95" s="2">
        <f t="shared" si="45"/>
        <v>56.97644263519858</v>
      </c>
      <c r="L95" s="2">
        <f t="shared" si="45"/>
        <v>39.956145797839419</v>
      </c>
      <c r="M95" s="2">
        <f t="shared" si="45"/>
        <v>39.062950720125812</v>
      </c>
      <c r="N95" s="2">
        <f t="shared" si="45"/>
        <v>37.909706586736327</v>
      </c>
      <c r="O95" s="2">
        <f t="shared" si="45"/>
        <v>15.029918260759862</v>
      </c>
      <c r="P95" s="2">
        <f t="shared" si="45"/>
        <v>10.614831414525</v>
      </c>
      <c r="Q95" s="2">
        <f t="shared" si="45"/>
        <v>9.9771240270556003</v>
      </c>
      <c r="R95" s="2">
        <f t="shared" si="45"/>
        <v>1.6933443222019391</v>
      </c>
      <c r="S95" s="2">
        <f t="shared" si="45"/>
        <v>2.0418230082095703</v>
      </c>
      <c r="T95" s="2">
        <f t="shared" si="45"/>
        <v>1.9008882668185068</v>
      </c>
      <c r="U95" s="2">
        <f t="shared" si="45"/>
        <v>2.5442640470105511</v>
      </c>
      <c r="V95" s="2">
        <f t="shared" si="45"/>
        <v>48.934504056387887</v>
      </c>
      <c r="W95" s="2">
        <f t="shared" si="45"/>
        <v>48.608256398689619</v>
      </c>
      <c r="X95" s="2">
        <f t="shared" si="44"/>
        <v>48.184780588353583</v>
      </c>
      <c r="Y95" s="2">
        <f t="shared" si="44"/>
        <v>48.058945760984621</v>
      </c>
      <c r="Z95" s="2">
        <f t="shared" si="44"/>
        <v>6.5886085730881767</v>
      </c>
      <c r="AA95" s="2">
        <f t="shared" si="44"/>
        <v>1.6219932134853667</v>
      </c>
      <c r="AB95" s="2">
        <f t="shared" si="44"/>
        <v>0.24372329894469758</v>
      </c>
      <c r="AC95" s="2">
        <f t="shared" si="44"/>
        <v>0.46191829452732347</v>
      </c>
      <c r="AD95" s="2">
        <f t="shared" si="44"/>
        <v>2.2278349349976976</v>
      </c>
      <c r="AE95" s="2">
        <f t="shared" si="44"/>
        <v>1.4524145217065234</v>
      </c>
      <c r="AF95" s="2">
        <f t="shared" si="44"/>
        <v>1.429661570646229</v>
      </c>
      <c r="AG95" s="2">
        <f t="shared" si="44"/>
        <v>2.2301037393009171</v>
      </c>
      <c r="AH95" s="2">
        <f t="shared" si="44"/>
        <v>2.8715191225637371</v>
      </c>
      <c r="AI95" s="2">
        <f t="shared" si="44"/>
        <v>3.8656621373017295</v>
      </c>
      <c r="AJ95" s="2">
        <f t="shared" si="44"/>
        <v>74.53623104838708</v>
      </c>
      <c r="AK95" s="2">
        <f t="shared" si="44"/>
        <v>61.236183097265666</v>
      </c>
      <c r="AL95" s="2">
        <f t="shared" si="44"/>
        <v>54.572592178098922</v>
      </c>
      <c r="AM95" s="2">
        <f t="shared" si="40"/>
        <v>54.599487968234314</v>
      </c>
      <c r="AN95" s="2">
        <f t="shared" si="40"/>
        <v>54.32446484750308</v>
      </c>
      <c r="AO95" s="2">
        <f t="shared" si="40"/>
        <v>53.719902972468248</v>
      </c>
      <c r="AP95" s="2">
        <f t="shared" si="40"/>
        <v>3.0451901989286121</v>
      </c>
      <c r="AQ95" s="2">
        <f t="shared" si="40"/>
        <v>0.91648523738791443</v>
      </c>
      <c r="AR95" s="2">
        <f t="shared" si="40"/>
        <v>2.0292975484278646</v>
      </c>
      <c r="AS95" s="2">
        <f t="shared" si="40"/>
        <v>1.8399126863355362</v>
      </c>
      <c r="AT95" s="2">
        <f t="shared" si="40"/>
        <v>0.75829966120559655</v>
      </c>
      <c r="AU95" s="2">
        <f t="shared" si="40"/>
        <v>1.8940275702314542</v>
      </c>
      <c r="AV95" s="2">
        <f t="shared" si="40"/>
        <v>2.8585553381678643</v>
      </c>
      <c r="AW95" s="2">
        <f t="shared" si="40"/>
        <v>3.2152084889318209</v>
      </c>
      <c r="AX95" s="2">
        <f t="shared" si="40"/>
        <v>70.641622108267072</v>
      </c>
      <c r="AY95" s="2">
        <f t="shared" si="40"/>
        <v>68.766050641411397</v>
      </c>
      <c r="AZ95" s="2">
        <f t="shared" si="40"/>
        <v>61.703020817226658</v>
      </c>
      <c r="BA95" s="2">
        <f t="shared" si="40"/>
        <v>55.812474461029041</v>
      </c>
      <c r="BB95" s="2">
        <f t="shared" si="40"/>
        <v>42.582519299581492</v>
      </c>
      <c r="BC95" s="2">
        <f t="shared" si="39"/>
        <v>42.527777915708235</v>
      </c>
      <c r="BD95" s="2">
        <f t="shared" si="39"/>
        <v>41.863387504244152</v>
      </c>
      <c r="BE95" s="2">
        <f t="shared" si="39"/>
        <v>47.074268453200936</v>
      </c>
      <c r="BF95" s="2">
        <f t="shared" si="39"/>
        <v>51.425133115176642</v>
      </c>
      <c r="BG95" s="2">
        <f t="shared" si="39"/>
        <v>0.62393531953025483</v>
      </c>
      <c r="BH95" s="2">
        <f t="shared" si="39"/>
        <v>2.0995227739779647</v>
      </c>
      <c r="BI95" s="2">
        <f t="shared" si="39"/>
        <v>2.9763309054443692</v>
      </c>
      <c r="BJ95" s="2">
        <f t="shared" si="39"/>
        <v>3.2781868405650938</v>
      </c>
      <c r="BK95" s="2">
        <f t="shared" si="39"/>
        <v>56.420476430574972</v>
      </c>
      <c r="BL95" s="2">
        <f t="shared" si="39"/>
        <v>56.924376494206982</v>
      </c>
      <c r="BM95" s="2">
        <f t="shared" si="39"/>
        <v>62.866057913145482</v>
      </c>
      <c r="BN95" s="2">
        <f t="shared" si="39"/>
        <v>56.804182501165258</v>
      </c>
      <c r="BO95" s="2">
        <f t="shared" si="39"/>
        <v>56.482595899681115</v>
      </c>
      <c r="BP95" s="2">
        <f t="shared" si="39"/>
        <v>60.208138343724094</v>
      </c>
      <c r="BQ95" s="2">
        <f t="shared" si="39"/>
        <v>39.660967658184902</v>
      </c>
      <c r="BR95" s="2">
        <f t="shared" si="38"/>
        <v>31.633224978846304</v>
      </c>
      <c r="BS95" s="2">
        <f t="shared" si="38"/>
        <v>2.0630957303002</v>
      </c>
      <c r="BT95" s="2">
        <f t="shared" si="38"/>
        <v>1.4131305014375435</v>
      </c>
      <c r="BU95" s="2">
        <f t="shared" si="38"/>
        <v>1.5801151157115314</v>
      </c>
      <c r="BV95" s="2">
        <f t="shared" si="38"/>
        <v>1.6124192709108029</v>
      </c>
      <c r="BW95" s="2">
        <f t="shared" si="38"/>
        <v>1.756802198900328</v>
      </c>
      <c r="BX95" s="2">
        <f t="shared" si="38"/>
        <v>2.0944195344857812</v>
      </c>
      <c r="BY95" s="2">
        <f t="shared" si="38"/>
        <v>2.1187555914392995</v>
      </c>
      <c r="BZ95" s="2">
        <f t="shared" si="38"/>
        <v>10.694188245714152</v>
      </c>
      <c r="CA95" s="2">
        <f t="shared" si="38"/>
        <v>10.274994481756885</v>
      </c>
      <c r="CB95" s="2">
        <f t="shared" si="38"/>
        <v>11.072614045345567</v>
      </c>
      <c r="CC95" s="2">
        <f t="shared" si="38"/>
        <v>10.068142142790213</v>
      </c>
      <c r="CD95" s="2">
        <f t="shared" si="38"/>
        <v>10.928393874764106</v>
      </c>
      <c r="CE95" s="2">
        <f t="shared" si="38"/>
        <v>1.0968294928309961</v>
      </c>
      <c r="CF95" s="2">
        <f t="shared" si="38"/>
        <v>1.0968294928309961</v>
      </c>
      <c r="CG95" s="2">
        <f t="shared" si="38"/>
        <v>1.0968294928309961</v>
      </c>
      <c r="CH95" s="2">
        <f t="shared" si="41"/>
        <v>1.0968294928309961</v>
      </c>
      <c r="CI95" s="2">
        <f t="shared" si="41"/>
        <v>1.0122670243115923</v>
      </c>
      <c r="CJ95" s="2">
        <f t="shared" si="41"/>
        <v>2.4460586435816509</v>
      </c>
      <c r="CK95" s="2">
        <f t="shared" si="41"/>
        <v>2.7703455798648116</v>
      </c>
      <c r="CL95" s="2">
        <f t="shared" si="41"/>
        <v>3.529859379325202</v>
      </c>
      <c r="CM95" s="2">
        <f t="shared" si="41"/>
        <v>76.032796425481465</v>
      </c>
      <c r="CN95" s="2">
        <f t="shared" si="41"/>
        <v>69.270695165078692</v>
      </c>
      <c r="CO95" s="2">
        <f t="shared" si="41"/>
        <v>69.157260069051134</v>
      </c>
      <c r="CP95" s="2">
        <f t="shared" si="41"/>
        <v>66.449746920592588</v>
      </c>
      <c r="CQ95" s="2">
        <f t="shared" si="41"/>
        <v>67.294585630585473</v>
      </c>
      <c r="CR95" s="2">
        <f t="shared" si="43"/>
        <v>66.841112292780778</v>
      </c>
      <c r="CS95" s="2">
        <f t="shared" si="43"/>
        <v>0</v>
      </c>
      <c r="CT95" s="2">
        <f t="shared" si="43"/>
        <v>2.3614472055598075</v>
      </c>
      <c r="CU95" s="2">
        <f t="shared" si="43"/>
        <v>2.3480547742758322</v>
      </c>
      <c r="CV95" s="2">
        <f t="shared" si="43"/>
        <v>3.0246658446083998</v>
      </c>
      <c r="CW95" s="2">
        <f t="shared" si="43"/>
        <v>3.0861471205534086</v>
      </c>
    </row>
    <row r="96" spans="1:101" x14ac:dyDescent="0.3">
      <c r="A96" t="str">
        <f>B96&amp;"_"&amp;COUNTIF($B$6:B96,B96)</f>
        <v>한온_8</v>
      </c>
      <c r="B96" s="1" t="s">
        <v>378</v>
      </c>
      <c r="C96" t="s">
        <v>91</v>
      </c>
      <c r="D96" t="s">
        <v>182</v>
      </c>
      <c r="E96">
        <f ca="1">IF(OFFSET($H$6,ROW($B91)-1,MATCH($C$2,$H$2:$CW$2,0)-1)=0,0,_xlfn.RANK.AVG(OFFSET($H$6,ROW($B91)-1,MATCH($C$2,$H$2:$CW$2,0)-1),OFFSET($H$6:$H$99,0,MATCH($C$2,$H$2:$CW$2,0)-1),1))</f>
        <v>59</v>
      </c>
      <c r="F96" t="s">
        <v>273</v>
      </c>
      <c r="G96" t="s">
        <v>364</v>
      </c>
      <c r="H96" s="2">
        <f t="shared" si="45"/>
        <v>54.537337708955178</v>
      </c>
      <c r="I96" s="2">
        <f t="shared" si="45"/>
        <v>57.799621754989438</v>
      </c>
      <c r="J96" s="2">
        <f t="shared" si="45"/>
        <v>59.253308723070177</v>
      </c>
      <c r="K96" s="2">
        <f t="shared" si="45"/>
        <v>59.168092021401321</v>
      </c>
      <c r="L96" s="2">
        <f t="shared" si="45"/>
        <v>41.727455788317727</v>
      </c>
      <c r="M96" s="2">
        <f t="shared" si="45"/>
        <v>40.843486298775517</v>
      </c>
      <c r="N96" s="2">
        <f t="shared" si="45"/>
        <v>40.047486426907078</v>
      </c>
      <c r="O96" s="2">
        <f t="shared" si="45"/>
        <v>14.101163475337369</v>
      </c>
      <c r="P96" s="2">
        <f t="shared" si="45"/>
        <v>9.4857033077967881</v>
      </c>
      <c r="Q96" s="2">
        <f t="shared" si="45"/>
        <v>8.8111318353472967</v>
      </c>
      <c r="R96" s="2">
        <f t="shared" si="45"/>
        <v>4.0393712489485836</v>
      </c>
      <c r="S96" s="2">
        <f t="shared" si="45"/>
        <v>0.88363597835226382</v>
      </c>
      <c r="T96" s="2">
        <f t="shared" si="45"/>
        <v>2.108969147568426</v>
      </c>
      <c r="U96" s="2">
        <f t="shared" si="45"/>
        <v>1.7550611895400789</v>
      </c>
      <c r="V96" s="2">
        <f t="shared" si="45"/>
        <v>49.753416082576123</v>
      </c>
      <c r="W96" s="2">
        <f t="shared" si="45"/>
        <v>49.41300878916028</v>
      </c>
      <c r="X96" s="2">
        <f t="shared" si="44"/>
        <v>48.998870031714141</v>
      </c>
      <c r="Y96" s="2">
        <f t="shared" si="44"/>
        <v>48.908019630207363</v>
      </c>
      <c r="Z96" s="2">
        <f t="shared" si="44"/>
        <v>8.9370294405220392</v>
      </c>
      <c r="AA96" s="2">
        <f t="shared" si="44"/>
        <v>2.2132027676895594</v>
      </c>
      <c r="AB96" s="2">
        <f t="shared" si="44"/>
        <v>2.1236702571134085</v>
      </c>
      <c r="AC96" s="2">
        <f t="shared" si="44"/>
        <v>2.0193282928672422</v>
      </c>
      <c r="AD96" s="2">
        <f t="shared" si="44"/>
        <v>0.20173455958545983</v>
      </c>
      <c r="AE96" s="2">
        <f t="shared" si="44"/>
        <v>1.1875741682404248</v>
      </c>
      <c r="AF96" s="2">
        <f t="shared" si="44"/>
        <v>2.4795572286732175</v>
      </c>
      <c r="AG96" s="2">
        <f t="shared" si="44"/>
        <v>1.1012081765152351</v>
      </c>
      <c r="AH96" s="2">
        <f t="shared" si="44"/>
        <v>1.4624751593275747</v>
      </c>
      <c r="AI96" s="2">
        <f t="shared" si="44"/>
        <v>3.6302132846664374</v>
      </c>
      <c r="AJ96" s="2">
        <f t="shared" si="44"/>
        <v>75.604699199110968</v>
      </c>
      <c r="AK96" s="2">
        <f t="shared" si="44"/>
        <v>62.412638639384454</v>
      </c>
      <c r="AL96" s="2">
        <f t="shared" si="44"/>
        <v>55.888043424849414</v>
      </c>
      <c r="AM96" s="2">
        <f t="shared" si="40"/>
        <v>55.934634110931754</v>
      </c>
      <c r="AN96" s="2">
        <f t="shared" si="40"/>
        <v>55.655124048280072</v>
      </c>
      <c r="AO96" s="2">
        <f t="shared" si="40"/>
        <v>54.990100127098493</v>
      </c>
      <c r="AP96" s="2">
        <f t="shared" si="40"/>
        <v>5.4063686591928253</v>
      </c>
      <c r="AQ96" s="2">
        <f t="shared" si="40"/>
        <v>2.8170498501833374</v>
      </c>
      <c r="AR96" s="2">
        <f t="shared" si="40"/>
        <v>4.3874693321854137</v>
      </c>
      <c r="AS96" s="2">
        <f t="shared" si="40"/>
        <v>0.52789446621120439</v>
      </c>
      <c r="AT96" s="2">
        <f t="shared" si="40"/>
        <v>2.121293998172233</v>
      </c>
      <c r="AU96" s="2">
        <f t="shared" si="40"/>
        <v>1.6442603617207621</v>
      </c>
      <c r="AV96" s="2">
        <f t="shared" si="40"/>
        <v>2.904146383381526</v>
      </c>
      <c r="AW96" s="2">
        <f t="shared" si="40"/>
        <v>3.4267692430248209</v>
      </c>
      <c r="AX96" s="2">
        <f t="shared" si="40"/>
        <v>71.380715592137278</v>
      </c>
      <c r="AY96" s="2">
        <f t="shared" si="40"/>
        <v>69.660557422256034</v>
      </c>
      <c r="AZ96" s="2">
        <f t="shared" si="40"/>
        <v>62.43283113210817</v>
      </c>
      <c r="BA96" s="2">
        <f t="shared" si="40"/>
        <v>56.61981652497051</v>
      </c>
      <c r="BB96" s="2">
        <f t="shared" ref="BB96:BQ99" si="46">IF(COS(RADIANS(90-$F96))*COS(RADIANS(90-BB$3))+SIN(RADIANS(90-$F96))*SIN(RADIANS(90-BB$3))*COS(RADIANS($G96-BB$4))=1,0,6371*ACOS(COS(RADIANS(90-$F96))*COS(RADIANS(90-BB$3))+SIN(RADIANS(90-$F96))*SIN(RADIANS(90-BB$3))*COS(RADIANS($G96-BB$4))))</f>
        <v>42.562790090677105</v>
      </c>
      <c r="BC96" s="2">
        <f t="shared" si="46"/>
        <v>42.455210519167856</v>
      </c>
      <c r="BD96" s="2">
        <f t="shared" si="46"/>
        <v>41.793928072383068</v>
      </c>
      <c r="BE96" s="2">
        <f t="shared" si="46"/>
        <v>46.222208192230205</v>
      </c>
      <c r="BF96" s="2">
        <f t="shared" si="46"/>
        <v>50.215364295117361</v>
      </c>
      <c r="BG96" s="2">
        <f t="shared" si="46"/>
        <v>1.8038978162386943</v>
      </c>
      <c r="BH96" s="2">
        <f t="shared" si="46"/>
        <v>0.6192322611498271</v>
      </c>
      <c r="BI96" s="2">
        <f t="shared" si="46"/>
        <v>1.3094620936804959</v>
      </c>
      <c r="BJ96" s="2">
        <f t="shared" si="46"/>
        <v>3.6100692943247514</v>
      </c>
      <c r="BK96" s="2">
        <f t="shared" si="46"/>
        <v>58.54598614495125</v>
      </c>
      <c r="BL96" s="2">
        <f t="shared" si="46"/>
        <v>59.062170960671935</v>
      </c>
      <c r="BM96" s="2">
        <f t="shared" si="46"/>
        <v>65.092292479633869</v>
      </c>
      <c r="BN96" s="2">
        <f t="shared" si="46"/>
        <v>58.963577393996175</v>
      </c>
      <c r="BO96" s="2">
        <f t="shared" si="46"/>
        <v>58.637052562063644</v>
      </c>
      <c r="BP96" s="2">
        <f t="shared" si="46"/>
        <v>62.434435331279865</v>
      </c>
      <c r="BQ96" s="2">
        <f t="shared" si="46"/>
        <v>41.437959889285132</v>
      </c>
      <c r="BR96" s="2">
        <f t="shared" si="38"/>
        <v>33.63601508013906</v>
      </c>
      <c r="BS96" s="2">
        <f t="shared" si="38"/>
        <v>0.39323126387189156</v>
      </c>
      <c r="BT96" s="2">
        <f t="shared" si="38"/>
        <v>1.0147728909641125</v>
      </c>
      <c r="BU96" s="2">
        <f t="shared" si="38"/>
        <v>1.4874897168327001</v>
      </c>
      <c r="BV96" s="2">
        <f t="shared" si="38"/>
        <v>1.8362045251515877</v>
      </c>
      <c r="BW96" s="2">
        <f t="shared" si="38"/>
        <v>2.3076952633481413</v>
      </c>
      <c r="BX96" s="2">
        <f t="shared" si="38"/>
        <v>1.8148147001046013</v>
      </c>
      <c r="BY96" s="2">
        <f t="shared" si="38"/>
        <v>1.9653310106654347</v>
      </c>
      <c r="BZ96" s="2">
        <f t="shared" si="38"/>
        <v>9.8295689637939319</v>
      </c>
      <c r="CA96" s="2">
        <f t="shared" si="38"/>
        <v>9.4533006981592305</v>
      </c>
      <c r="CB96" s="2">
        <f t="shared" si="38"/>
        <v>10.045186383684001</v>
      </c>
      <c r="CC96" s="2">
        <f t="shared" si="38"/>
        <v>9.1625571593582791</v>
      </c>
      <c r="CD96" s="2">
        <f t="shared" si="38"/>
        <v>9.8083938684391825</v>
      </c>
      <c r="CE96" s="2">
        <f t="shared" si="38"/>
        <v>2.8089915974646691</v>
      </c>
      <c r="CF96" s="2">
        <f t="shared" si="38"/>
        <v>2.8089915974646691</v>
      </c>
      <c r="CG96" s="2">
        <f t="shared" si="38"/>
        <v>2.8089915974646691</v>
      </c>
      <c r="CH96" s="2">
        <f t="shared" si="41"/>
        <v>2.8089915974646691</v>
      </c>
      <c r="CI96" s="2">
        <f t="shared" si="41"/>
        <v>2.6496844347301778</v>
      </c>
      <c r="CJ96" s="2">
        <f t="shared" si="41"/>
        <v>2.562027397223555</v>
      </c>
      <c r="CK96" s="2">
        <f t="shared" si="41"/>
        <v>2.2736603507620092</v>
      </c>
      <c r="CL96" s="2">
        <f t="shared" si="41"/>
        <v>2.3096062198066769</v>
      </c>
      <c r="CM96" s="2">
        <f t="shared" si="41"/>
        <v>76.255063219434589</v>
      </c>
      <c r="CN96" s="2">
        <f t="shared" si="41"/>
        <v>69.399370295478619</v>
      </c>
      <c r="CO96" s="2">
        <f t="shared" si="41"/>
        <v>69.267020742280906</v>
      </c>
      <c r="CP96" s="2">
        <f t="shared" si="41"/>
        <v>66.405664804025363</v>
      </c>
      <c r="CQ96" s="2">
        <f t="shared" si="41"/>
        <v>66.898185680542625</v>
      </c>
      <c r="CR96" s="2">
        <f t="shared" si="43"/>
        <v>66.421421808504931</v>
      </c>
      <c r="CS96" s="2">
        <f t="shared" si="43"/>
        <v>2.3614472055598075</v>
      </c>
      <c r="CT96" s="2">
        <f t="shared" si="43"/>
        <v>0</v>
      </c>
      <c r="CU96" s="2">
        <f t="shared" si="43"/>
        <v>0.5619710822186601</v>
      </c>
      <c r="CV96" s="2">
        <f t="shared" si="43"/>
        <v>2.056326793434593</v>
      </c>
      <c r="CW96" s="2">
        <f t="shared" si="43"/>
        <v>2.2154394905364128</v>
      </c>
    </row>
    <row r="97" spans="1:101" x14ac:dyDescent="0.3">
      <c r="A97" t="str">
        <f>B97&amp;"_"&amp;COUNTIF($B$6:B97,B97)</f>
        <v>한온_9</v>
      </c>
      <c r="B97" s="1" t="s">
        <v>378</v>
      </c>
      <c r="C97" t="s">
        <v>90</v>
      </c>
      <c r="D97" t="s">
        <v>181</v>
      </c>
      <c r="E97">
        <f ca="1">IF(OFFSET($H$6,ROW($B92)-1,MATCH($C$2,$H$2:$CW$2,0)-1)=0,0,_xlfn.RANK.AVG(OFFSET($H$6,ROW($B92)-1,MATCH($C$2,$H$2:$CW$2,0)-1),OFFSET($H$6:$H$99,0,MATCH($C$2,$H$2:$CW$2,0)-1),1))</f>
        <v>66</v>
      </c>
      <c r="F97" t="s">
        <v>272</v>
      </c>
      <c r="G97" t="s">
        <v>363</v>
      </c>
      <c r="H97" s="2">
        <f t="shared" si="45"/>
        <v>54.780452716563452</v>
      </c>
      <c r="I97" s="2">
        <f t="shared" si="45"/>
        <v>57.973084974665355</v>
      </c>
      <c r="J97" s="2">
        <f t="shared" si="45"/>
        <v>59.402570963089083</v>
      </c>
      <c r="K97" s="2">
        <f t="shared" si="45"/>
        <v>59.29916379116937</v>
      </c>
      <c r="L97" s="2">
        <f t="shared" si="45"/>
        <v>42.028868282194765</v>
      </c>
      <c r="M97" s="2">
        <f t="shared" si="45"/>
        <v>41.142015511066496</v>
      </c>
      <c r="N97" s="2">
        <f t="shared" si="45"/>
        <v>40.207929315665751</v>
      </c>
      <c r="O97" s="2">
        <f t="shared" si="45"/>
        <v>14.653895138893974</v>
      </c>
      <c r="P97" s="2">
        <f t="shared" si="45"/>
        <v>10.031316629076075</v>
      </c>
      <c r="Q97" s="2">
        <f t="shared" si="45"/>
        <v>9.3553267514804901</v>
      </c>
      <c r="R97" s="2">
        <f t="shared" si="45"/>
        <v>4.0394928528747824</v>
      </c>
      <c r="S97" s="2">
        <f t="shared" si="45"/>
        <v>0.43042057043742266</v>
      </c>
      <c r="T97" s="2">
        <f t="shared" si="45"/>
        <v>1.65838050100793</v>
      </c>
      <c r="U97" s="2">
        <f t="shared" si="45"/>
        <v>1.1993509602137467</v>
      </c>
      <c r="V97" s="2">
        <f t="shared" si="45"/>
        <v>50.241954737039805</v>
      </c>
      <c r="W97" s="2">
        <f t="shared" si="45"/>
        <v>49.903251347185602</v>
      </c>
      <c r="X97" s="2">
        <f t="shared" si="44"/>
        <v>49.487920745407301</v>
      </c>
      <c r="Y97" s="2">
        <f t="shared" si="44"/>
        <v>49.392676001309589</v>
      </c>
      <c r="Z97" s="2">
        <f t="shared" si="44"/>
        <v>8.924880043023153</v>
      </c>
      <c r="AA97" s="2">
        <f t="shared" si="44"/>
        <v>2.5641654356757266</v>
      </c>
      <c r="AB97" s="2">
        <f t="shared" si="44"/>
        <v>2.1044492823087966</v>
      </c>
      <c r="AC97" s="2">
        <f t="shared" si="44"/>
        <v>1.9376067003968007</v>
      </c>
      <c r="AD97" s="2">
        <f t="shared" si="44"/>
        <v>0.7053494272193277</v>
      </c>
      <c r="AE97" s="2">
        <f t="shared" si="44"/>
        <v>0.95294032024273889</v>
      </c>
      <c r="AF97" s="2">
        <f t="shared" si="44"/>
        <v>2.1407955175702567</v>
      </c>
      <c r="AG97" s="2">
        <f t="shared" si="44"/>
        <v>0.56466721189420599</v>
      </c>
      <c r="AH97" s="2">
        <f t="shared" si="44"/>
        <v>0.92225929095877035</v>
      </c>
      <c r="AI97" s="2">
        <f t="shared" si="44"/>
        <v>3.0704183229883268</v>
      </c>
      <c r="AJ97" s="2">
        <f t="shared" si="44"/>
        <v>76.060577120854674</v>
      </c>
      <c r="AK97" s="2">
        <f t="shared" si="44"/>
        <v>62.850171258788208</v>
      </c>
      <c r="AL97" s="2">
        <f t="shared" si="44"/>
        <v>56.299878089523176</v>
      </c>
      <c r="AM97" s="2">
        <f t="shared" ref="AM97:BB99" si="47">IF(COS(RADIANS(90-$F97))*COS(RADIANS(90-AM$3))+SIN(RADIANS(90-$F97))*SIN(RADIANS(90-AM$3))*COS(RADIANS($G97-AM$4))=1,0,6371*ACOS(COS(RADIANS(90-$F97))*COS(RADIANS(90-AM$3))+SIN(RADIANS(90-$F97))*SIN(RADIANS(90-AM$3))*COS(RADIANS($G97-AM$4))))</f>
        <v>56.342659341156477</v>
      </c>
      <c r="AN97" s="2">
        <f t="shared" si="47"/>
        <v>56.063996563155676</v>
      </c>
      <c r="AO97" s="2">
        <f t="shared" si="47"/>
        <v>55.410364354538686</v>
      </c>
      <c r="AP97" s="2">
        <f t="shared" si="47"/>
        <v>5.3487538516175901</v>
      </c>
      <c r="AQ97" s="2">
        <f t="shared" si="47"/>
        <v>2.9623863056474899</v>
      </c>
      <c r="AR97" s="2">
        <f t="shared" si="47"/>
        <v>4.3631331641383166</v>
      </c>
      <c r="AS97" s="2">
        <f t="shared" si="47"/>
        <v>0.65602922543110176</v>
      </c>
      <c r="AT97" s="2">
        <f t="shared" si="47"/>
        <v>1.93505006828203</v>
      </c>
      <c r="AU97" s="2">
        <f t="shared" si="47"/>
        <v>1.1843124559072533</v>
      </c>
      <c r="AV97" s="2">
        <f t="shared" si="47"/>
        <v>2.3723888025248767</v>
      </c>
      <c r="AW97" s="2">
        <f t="shared" si="47"/>
        <v>2.895215317307049</v>
      </c>
      <c r="AX97" s="2">
        <f t="shared" si="47"/>
        <v>71.880337054338298</v>
      </c>
      <c r="AY97" s="2">
        <f t="shared" si="47"/>
        <v>70.141001971287537</v>
      </c>
      <c r="AZ97" s="2">
        <f t="shared" si="47"/>
        <v>62.932990976151522</v>
      </c>
      <c r="BA97" s="2">
        <f t="shared" si="47"/>
        <v>57.110433745333474</v>
      </c>
      <c r="BB97" s="2">
        <f t="shared" si="47"/>
        <v>43.117442201799605</v>
      </c>
      <c r="BC97" s="2">
        <f t="shared" si="46"/>
        <v>43.011731824072278</v>
      </c>
      <c r="BD97" s="2">
        <f t="shared" si="46"/>
        <v>42.350313314682857</v>
      </c>
      <c r="BE97" s="2">
        <f t="shared" si="46"/>
        <v>46.772867584850822</v>
      </c>
      <c r="BF97" s="2">
        <f t="shared" si="46"/>
        <v>50.738792836920972</v>
      </c>
      <c r="BG97" s="2">
        <f t="shared" si="46"/>
        <v>1.8854085759483827</v>
      </c>
      <c r="BH97" s="2">
        <f t="shared" si="46"/>
        <v>0.2503365503571191</v>
      </c>
      <c r="BI97" s="2">
        <f t="shared" si="46"/>
        <v>0.8213558499167799</v>
      </c>
      <c r="BJ97" s="2">
        <f t="shared" si="46"/>
        <v>3.0851018868634976</v>
      </c>
      <c r="BK97" s="2">
        <f t="shared" si="46"/>
        <v>58.713826708511817</v>
      </c>
      <c r="BL97" s="2">
        <f t="shared" si="46"/>
        <v>59.223662572093509</v>
      </c>
      <c r="BM97" s="2">
        <f t="shared" si="46"/>
        <v>65.201144091557737</v>
      </c>
      <c r="BN97" s="2">
        <f t="shared" si="46"/>
        <v>59.113391368989852</v>
      </c>
      <c r="BO97" s="2">
        <f t="shared" si="46"/>
        <v>58.789580915490319</v>
      </c>
      <c r="BP97" s="2">
        <f t="shared" si="46"/>
        <v>62.543198873357674</v>
      </c>
      <c r="BQ97" s="2">
        <f t="shared" si="46"/>
        <v>41.737639836905707</v>
      </c>
      <c r="BR97" s="2">
        <f t="shared" si="38"/>
        <v>33.856880782834622</v>
      </c>
      <c r="BS97" s="2">
        <f t="shared" si="38"/>
        <v>0.82839922012552947</v>
      </c>
      <c r="BT97" s="2">
        <f t="shared" si="38"/>
        <v>0.93791811898651356</v>
      </c>
      <c r="BU97" s="2">
        <f t="shared" si="38"/>
        <v>1.1226824217031945</v>
      </c>
      <c r="BV97" s="2">
        <f t="shared" si="38"/>
        <v>1.4422777776701345</v>
      </c>
      <c r="BW97" s="2">
        <f t="shared" si="38"/>
        <v>1.8938053523756266</v>
      </c>
      <c r="BX97" s="2">
        <f t="shared" si="38"/>
        <v>1.3177305107325248</v>
      </c>
      <c r="BY97" s="2">
        <f t="shared" si="38"/>
        <v>1.4699305168720043</v>
      </c>
      <c r="BZ97" s="2">
        <f t="shared" si="38"/>
        <v>10.387589475096984</v>
      </c>
      <c r="CA97" s="2">
        <f t="shared" si="38"/>
        <v>10.012764906720806</v>
      </c>
      <c r="CB97" s="2">
        <f t="shared" si="38"/>
        <v>10.596174816194097</v>
      </c>
      <c r="CC97" s="2">
        <f t="shared" si="38"/>
        <v>9.7197898814692927</v>
      </c>
      <c r="CD97" s="2">
        <f t="shared" si="38"/>
        <v>10.354140128347217</v>
      </c>
      <c r="CE97" s="2">
        <f t="shared" si="38"/>
        <v>2.9968946625595576</v>
      </c>
      <c r="CF97" s="2">
        <f t="shared" si="38"/>
        <v>2.9968946625595576</v>
      </c>
      <c r="CG97" s="2">
        <f t="shared" si="38"/>
        <v>2.9968946625595576</v>
      </c>
      <c r="CH97" s="2">
        <f t="shared" si="41"/>
        <v>2.9968946625595576</v>
      </c>
      <c r="CI97" s="2">
        <f t="shared" si="41"/>
        <v>2.8399343791652454</v>
      </c>
      <c r="CJ97" s="2">
        <f t="shared" si="41"/>
        <v>2.0535635826335428</v>
      </c>
      <c r="CK97" s="2">
        <f t="shared" si="41"/>
        <v>1.7197004178688644</v>
      </c>
      <c r="CL97" s="2">
        <f t="shared" si="41"/>
        <v>1.7774946295695015</v>
      </c>
      <c r="CM97" s="2">
        <f t="shared" si="41"/>
        <v>76.799282941551198</v>
      </c>
      <c r="CN97" s="2">
        <f t="shared" si="41"/>
        <v>69.94853467254039</v>
      </c>
      <c r="CO97" s="2">
        <f t="shared" si="41"/>
        <v>69.817116318861125</v>
      </c>
      <c r="CP97" s="2">
        <f t="shared" si="41"/>
        <v>66.96199936381916</v>
      </c>
      <c r="CQ97" s="2">
        <f t="shared" si="41"/>
        <v>67.460138717916593</v>
      </c>
      <c r="CR97" s="2">
        <f t="shared" si="43"/>
        <v>66.983302938393706</v>
      </c>
      <c r="CS97" s="2">
        <f t="shared" si="43"/>
        <v>2.3480547742758322</v>
      </c>
      <c r="CT97" s="2">
        <f t="shared" si="43"/>
        <v>0.5619710822186601</v>
      </c>
      <c r="CU97" s="2">
        <f t="shared" si="43"/>
        <v>0</v>
      </c>
      <c r="CV97" s="2">
        <f t="shared" si="43"/>
        <v>1.496563578664589</v>
      </c>
      <c r="CW97" s="2">
        <f t="shared" si="43"/>
        <v>1.6544600142719958</v>
      </c>
    </row>
    <row r="98" spans="1:101" x14ac:dyDescent="0.3">
      <c r="A98" t="str">
        <f>B98&amp;"_"&amp;COUNTIF($B$6:B98,B98)</f>
        <v>한온_10</v>
      </c>
      <c r="B98" s="1" t="s">
        <v>378</v>
      </c>
      <c r="C98" t="s">
        <v>87</v>
      </c>
      <c r="D98" t="s">
        <v>178</v>
      </c>
      <c r="E98">
        <f ca="1">IF(OFFSET($H$6,ROW($B93)-1,MATCH($C$2,$H$2:$CW$2,0)-1)=0,0,_xlfn.RANK.AVG(OFFSET($H$6,ROW($B93)-1,MATCH($C$2,$H$2:$CW$2,0)-1),OFFSET($H$6:$H$99,0,MATCH($C$2,$H$2:$CW$2,0)-1),1))</f>
        <v>74</v>
      </c>
      <c r="F98" t="s">
        <v>269</v>
      </c>
      <c r="G98" t="s">
        <v>360</v>
      </c>
      <c r="H98" s="2">
        <f t="shared" si="45"/>
        <v>55.584861691429538</v>
      </c>
      <c r="I98" s="2">
        <f t="shared" si="45"/>
        <v>58.602486061136766</v>
      </c>
      <c r="J98" s="2">
        <f t="shared" si="45"/>
        <v>59.970167261007504</v>
      </c>
      <c r="K98" s="2">
        <f t="shared" si="45"/>
        <v>59.820474194969627</v>
      </c>
      <c r="L98" s="2">
        <f t="shared" si="45"/>
        <v>42.980794200512598</v>
      </c>
      <c r="M98" s="2">
        <f t="shared" si="45"/>
        <v>42.087499130658699</v>
      </c>
      <c r="N98" s="2">
        <f t="shared" si="45"/>
        <v>40.814292143993633</v>
      </c>
      <c r="O98" s="2">
        <f t="shared" si="45"/>
        <v>16.096707790811045</v>
      </c>
      <c r="P98" s="2">
        <f t="shared" si="45"/>
        <v>11.453504435875523</v>
      </c>
      <c r="Q98" s="2">
        <f t="shared" si="45"/>
        <v>10.774024836512512</v>
      </c>
      <c r="R98" s="2">
        <f t="shared" si="45"/>
        <v>4.5440261592338711</v>
      </c>
      <c r="S98" s="2">
        <f t="shared" si="45"/>
        <v>1.3390744919590218</v>
      </c>
      <c r="T98" s="2">
        <f t="shared" si="45"/>
        <v>1.2946086150104841</v>
      </c>
      <c r="U98" s="2">
        <f t="shared" si="45"/>
        <v>0.48280629889039761</v>
      </c>
      <c r="V98" s="2">
        <f t="shared" si="45"/>
        <v>51.617816455577277</v>
      </c>
      <c r="W98" s="2">
        <f t="shared" si="45"/>
        <v>51.282686324149573</v>
      </c>
      <c r="X98" s="2">
        <f t="shared" si="44"/>
        <v>50.864922808302097</v>
      </c>
      <c r="Y98" s="2">
        <f t="shared" si="44"/>
        <v>50.76051810767099</v>
      </c>
      <c r="Z98" s="2">
        <f t="shared" si="44"/>
        <v>9.2156072764792789</v>
      </c>
      <c r="AA98" s="2">
        <f t="shared" si="44"/>
        <v>3.8298384870521485</v>
      </c>
      <c r="AB98" s="2">
        <f t="shared" si="44"/>
        <v>2.817836308684206</v>
      </c>
      <c r="AC98" s="2">
        <f t="shared" si="44"/>
        <v>2.5643633715189371</v>
      </c>
      <c r="AD98" s="2">
        <f t="shared" si="44"/>
        <v>2.1983524165037567</v>
      </c>
      <c r="AE98" s="2">
        <f t="shared" si="44"/>
        <v>1.7162591743382833</v>
      </c>
      <c r="AF98" s="2">
        <f t="shared" si="44"/>
        <v>2.0203646482320812</v>
      </c>
      <c r="AG98" s="2">
        <f t="shared" si="44"/>
        <v>1.0488415339776112</v>
      </c>
      <c r="AH98" s="2">
        <f t="shared" si="44"/>
        <v>0.64446510821376002</v>
      </c>
      <c r="AI98" s="2">
        <f t="shared" si="44"/>
        <v>1.6308595208151162</v>
      </c>
      <c r="AJ98" s="2">
        <f t="shared" si="44"/>
        <v>77.364044212744943</v>
      </c>
      <c r="AK98" s="2">
        <f t="shared" si="44"/>
        <v>64.113928411232251</v>
      </c>
      <c r="AL98" s="2">
        <f t="shared" si="44"/>
        <v>57.506398875795625</v>
      </c>
      <c r="AM98" s="2">
        <f t="shared" si="47"/>
        <v>57.540464328272719</v>
      </c>
      <c r="AN98" s="2">
        <f t="shared" si="47"/>
        <v>57.263790150767164</v>
      </c>
      <c r="AO98" s="2">
        <f t="shared" si="47"/>
        <v>56.636216449442045</v>
      </c>
      <c r="AP98" s="2">
        <f t="shared" si="47"/>
        <v>5.6305996810035195</v>
      </c>
      <c r="AQ98" s="2">
        <f t="shared" si="47"/>
        <v>3.8652039511457601</v>
      </c>
      <c r="AR98" s="2">
        <f t="shared" si="47"/>
        <v>4.7858388130553635</v>
      </c>
      <c r="AS98" s="2">
        <f t="shared" si="47"/>
        <v>2.0164252723708112</v>
      </c>
      <c r="AT98" s="2">
        <f t="shared" si="47"/>
        <v>2.3255872884265072</v>
      </c>
      <c r="AU98" s="2">
        <f t="shared" si="47"/>
        <v>1.1314948881468783</v>
      </c>
      <c r="AV98" s="2">
        <f t="shared" si="47"/>
        <v>1.2394656539238893</v>
      </c>
      <c r="AW98" s="2">
        <f t="shared" si="47"/>
        <v>1.6956050119617054</v>
      </c>
      <c r="AX98" s="2">
        <f t="shared" si="47"/>
        <v>73.277753927706456</v>
      </c>
      <c r="AY98" s="2">
        <f t="shared" si="47"/>
        <v>71.498285327036825</v>
      </c>
      <c r="AZ98" s="2">
        <f t="shared" si="47"/>
        <v>64.331921848137782</v>
      </c>
      <c r="BA98" s="2">
        <f t="shared" si="47"/>
        <v>58.490032693998181</v>
      </c>
      <c r="BB98" s="2">
        <f t="shared" si="47"/>
        <v>44.611694891038404</v>
      </c>
      <c r="BC98" s="2">
        <f t="shared" si="46"/>
        <v>44.507435396303059</v>
      </c>
      <c r="BD98" s="2">
        <f t="shared" si="46"/>
        <v>43.845930185020521</v>
      </c>
      <c r="BE98" s="2">
        <f t="shared" si="46"/>
        <v>48.202995559008713</v>
      </c>
      <c r="BF98" s="2">
        <f t="shared" si="46"/>
        <v>52.074524541904012</v>
      </c>
      <c r="BG98" s="2">
        <f t="shared" si="46"/>
        <v>2.8262793500904966</v>
      </c>
      <c r="BH98" s="2">
        <f t="shared" si="46"/>
        <v>1.5384960126388003</v>
      </c>
      <c r="BI98" s="2">
        <f t="shared" si="46"/>
        <v>0.91530740547415168</v>
      </c>
      <c r="BJ98" s="2">
        <f t="shared" si="46"/>
        <v>1.9116587361149555</v>
      </c>
      <c r="BK98" s="2">
        <f t="shared" si="46"/>
        <v>59.328753433330647</v>
      </c>
      <c r="BL98" s="2">
        <f t="shared" si="46"/>
        <v>59.82234076166165</v>
      </c>
      <c r="BM98" s="2">
        <f t="shared" si="46"/>
        <v>65.663430437909852</v>
      </c>
      <c r="BN98" s="2">
        <f t="shared" si="46"/>
        <v>59.682498109620809</v>
      </c>
      <c r="BO98" s="2">
        <f t="shared" si="46"/>
        <v>59.365702026786458</v>
      </c>
      <c r="BP98" s="2">
        <f t="shared" si="46"/>
        <v>63.006169351256261</v>
      </c>
      <c r="BQ98" s="2">
        <f t="shared" si="46"/>
        <v>42.685562521925405</v>
      </c>
      <c r="BR98" s="2">
        <f t="shared" si="38"/>
        <v>34.619185474834474</v>
      </c>
      <c r="BS98" s="2">
        <f t="shared" si="38"/>
        <v>2.2971978260901853</v>
      </c>
      <c r="BT98" s="2">
        <f t="shared" si="38"/>
        <v>1.9611569960592334</v>
      </c>
      <c r="BU98" s="2">
        <f t="shared" si="38"/>
        <v>1.4545370117514309</v>
      </c>
      <c r="BV98" s="2">
        <f t="shared" si="38"/>
        <v>1.4468772329254613</v>
      </c>
      <c r="BW98" s="2">
        <f t="shared" si="38"/>
        <v>1.5793182035242903</v>
      </c>
      <c r="BX98" s="2">
        <f t="shared" si="38"/>
        <v>0.95474511554646613</v>
      </c>
      <c r="BY98" s="2">
        <f t="shared" si="38"/>
        <v>0.9888428381130927</v>
      </c>
      <c r="BZ98" s="2">
        <f t="shared" si="38"/>
        <v>11.852760214319089</v>
      </c>
      <c r="CA98" s="2">
        <f t="shared" si="38"/>
        <v>11.484427764146989</v>
      </c>
      <c r="CB98" s="2">
        <f t="shared" si="38"/>
        <v>12.035296611648835</v>
      </c>
      <c r="CC98" s="2">
        <f t="shared" si="38"/>
        <v>11.182111132221332</v>
      </c>
      <c r="CD98" s="2">
        <f t="shared" si="38"/>
        <v>11.776358405934992</v>
      </c>
      <c r="CE98" s="2">
        <f t="shared" si="38"/>
        <v>3.974050363608336</v>
      </c>
      <c r="CF98" s="2">
        <f t="shared" si="38"/>
        <v>3.974050363608336</v>
      </c>
      <c r="CG98" s="2">
        <f t="shared" si="38"/>
        <v>3.974050363608336</v>
      </c>
      <c r="CH98" s="2">
        <f t="shared" si="41"/>
        <v>3.974050363608336</v>
      </c>
      <c r="CI98" s="2">
        <f t="shared" si="41"/>
        <v>3.8348206250367962</v>
      </c>
      <c r="CJ98" s="2">
        <f t="shared" si="41"/>
        <v>1.1748559548308524</v>
      </c>
      <c r="CK98" s="2">
        <f t="shared" si="41"/>
        <v>0.52685650365976922</v>
      </c>
      <c r="CL98" s="2">
        <f t="shared" si="41"/>
        <v>0.52258378047692466</v>
      </c>
      <c r="CM98" s="2">
        <f t="shared" si="41"/>
        <v>78.279987436028023</v>
      </c>
      <c r="CN98" s="2">
        <f t="shared" si="41"/>
        <v>71.436392404527425</v>
      </c>
      <c r="CO98" s="2">
        <f t="shared" si="41"/>
        <v>71.306192199334859</v>
      </c>
      <c r="CP98" s="2">
        <f t="shared" si="41"/>
        <v>68.457551487761961</v>
      </c>
      <c r="CQ98" s="2">
        <f t="shared" si="41"/>
        <v>68.947535000894533</v>
      </c>
      <c r="CR98" s="2">
        <f t="shared" si="43"/>
        <v>68.469021081987037</v>
      </c>
      <c r="CS98" s="2">
        <f t="shared" si="43"/>
        <v>3.0246658446083998</v>
      </c>
      <c r="CT98" s="2">
        <f t="shared" si="43"/>
        <v>2.056326793434593</v>
      </c>
      <c r="CU98" s="2">
        <f t="shared" si="43"/>
        <v>1.496563578664589</v>
      </c>
      <c r="CV98" s="2">
        <f t="shared" si="43"/>
        <v>0</v>
      </c>
      <c r="CW98" s="2">
        <f t="shared" si="43"/>
        <v>0.16733743306141213</v>
      </c>
    </row>
    <row r="99" spans="1:101" x14ac:dyDescent="0.3">
      <c r="A99" t="str">
        <f>B99&amp;"_"&amp;COUNTIF($B$6:B99,B99)</f>
        <v>한온_11</v>
      </c>
      <c r="B99" s="1" t="s">
        <v>378</v>
      </c>
      <c r="C99" t="s">
        <v>88</v>
      </c>
      <c r="D99" t="s">
        <v>179</v>
      </c>
      <c r="E99">
        <f ca="1">IF(OFFSET($H$6,ROW($B94)-1,MATCH($C$2,$H$2:$CW$2,0)-1)=0,0,_xlfn.RANK.AVG(OFFSET($H$6,ROW($B94)-1,MATCH($C$2,$H$2:$CW$2,0)-1),OFFSET($H$6:$H$99,0,MATCH($C$2,$H$2:$CW$2,0)-1),1))</f>
        <v>75</v>
      </c>
      <c r="F99" t="s">
        <v>270</v>
      </c>
      <c r="G99" t="s">
        <v>361</v>
      </c>
      <c r="H99" s="2">
        <f t="shared" si="45"/>
        <v>55.622158511340835</v>
      </c>
      <c r="I99" s="2">
        <f t="shared" si="45"/>
        <v>58.617783008528555</v>
      </c>
      <c r="J99" s="2">
        <f t="shared" si="45"/>
        <v>59.977930040886577</v>
      </c>
      <c r="K99" s="2">
        <f t="shared" si="45"/>
        <v>59.822713806798419</v>
      </c>
      <c r="L99" s="2">
        <f t="shared" si="45"/>
        <v>43.038044130938438</v>
      </c>
      <c r="M99" s="2">
        <f t="shared" si="45"/>
        <v>42.143934936478516</v>
      </c>
      <c r="N99" s="2">
        <f t="shared" si="45"/>
        <v>40.827743237086878</v>
      </c>
      <c r="O99" s="2">
        <f t="shared" si="45"/>
        <v>16.263228097817297</v>
      </c>
      <c r="P99" s="2">
        <f t="shared" si="45"/>
        <v>11.620545197129532</v>
      </c>
      <c r="Q99" s="2">
        <f t="shared" si="45"/>
        <v>10.941117968908769</v>
      </c>
      <c r="R99" s="2">
        <f t="shared" si="45"/>
        <v>4.5717994226205123</v>
      </c>
      <c r="S99" s="2">
        <f t="shared" si="45"/>
        <v>1.4767275348447841</v>
      </c>
      <c r="T99" s="2">
        <f t="shared" si="45"/>
        <v>1.297048347009355</v>
      </c>
      <c r="U99" s="2">
        <f t="shared" si="45"/>
        <v>0.57466921328704101</v>
      </c>
      <c r="V99" s="2">
        <f t="shared" si="45"/>
        <v>51.739902228271177</v>
      </c>
      <c r="W99" s="2">
        <f t="shared" si="45"/>
        <v>51.405464211751841</v>
      </c>
      <c r="X99" s="2">
        <f t="shared" si="44"/>
        <v>50.987238842856776</v>
      </c>
      <c r="Y99" s="2">
        <f t="shared" si="44"/>
        <v>50.881094735946711</v>
      </c>
      <c r="Z99" s="2">
        <f t="shared" si="44"/>
        <v>9.2037995412894666</v>
      </c>
      <c r="AA99" s="2">
        <f t="shared" si="44"/>
        <v>3.9478442825548044</v>
      </c>
      <c r="AB99" s="2">
        <f t="shared" si="44"/>
        <v>2.8863323695961625</v>
      </c>
      <c r="AC99" s="2">
        <f t="shared" si="44"/>
        <v>2.6286668869372813</v>
      </c>
      <c r="AD99" s="2">
        <f t="shared" si="44"/>
        <v>2.3537099545285427</v>
      </c>
      <c r="AE99" s="2">
        <f t="shared" si="44"/>
        <v>1.8196528716371487</v>
      </c>
      <c r="AF99" s="2">
        <f t="shared" si="44"/>
        <v>2.0165974716112767</v>
      </c>
      <c r="AG99" s="2">
        <f t="shared" si="44"/>
        <v>1.1880584677010255</v>
      </c>
      <c r="AH99" s="2">
        <f t="shared" si="44"/>
        <v>0.81180040426255773</v>
      </c>
      <c r="AI99" s="2">
        <f t="shared" si="44"/>
        <v>1.4635912747540454</v>
      </c>
      <c r="AJ99" s="2">
        <f t="shared" si="44"/>
        <v>77.472766048710767</v>
      </c>
      <c r="AK99" s="2">
        <f t="shared" si="44"/>
        <v>64.21616451312245</v>
      </c>
      <c r="AL99" s="2">
        <f t="shared" si="44"/>
        <v>57.599648307627689</v>
      </c>
      <c r="AM99" s="2">
        <f t="shared" si="47"/>
        <v>57.632365299059273</v>
      </c>
      <c r="AN99" s="2">
        <f t="shared" si="47"/>
        <v>57.356003942364914</v>
      </c>
      <c r="AO99" s="2">
        <f t="shared" si="47"/>
        <v>56.732506750876667</v>
      </c>
      <c r="AP99" s="2">
        <f t="shared" si="47"/>
        <v>5.627478264544254</v>
      </c>
      <c r="AQ99" s="2">
        <f t="shared" si="47"/>
        <v>3.9419790236142425</v>
      </c>
      <c r="AR99" s="2">
        <f t="shared" si="47"/>
        <v>4.8029185818919373</v>
      </c>
      <c r="AS99" s="2">
        <f t="shared" si="47"/>
        <v>2.1577929038910901</v>
      </c>
      <c r="AT99" s="2">
        <f t="shared" si="47"/>
        <v>2.3709092375165661</v>
      </c>
      <c r="AU99" s="2">
        <f t="shared" si="47"/>
        <v>1.1947145367383936</v>
      </c>
      <c r="AV99" s="2">
        <f t="shared" si="47"/>
        <v>1.1157973166497175</v>
      </c>
      <c r="AW99" s="2">
        <f t="shared" si="47"/>
        <v>1.5522300498836634</v>
      </c>
      <c r="AX99" s="2">
        <f t="shared" si="47"/>
        <v>73.403869271906402</v>
      </c>
      <c r="AY99" s="2">
        <f t="shared" si="47"/>
        <v>71.616639396150788</v>
      </c>
      <c r="AZ99" s="2">
        <f t="shared" si="47"/>
        <v>64.458412648124948</v>
      </c>
      <c r="BA99" s="2">
        <f t="shared" si="47"/>
        <v>58.612746561793323</v>
      </c>
      <c r="BB99" s="2">
        <f t="shared" si="47"/>
        <v>44.76519974747282</v>
      </c>
      <c r="BC99" s="2">
        <f t="shared" si="46"/>
        <v>44.662322797267841</v>
      </c>
      <c r="BD99" s="2">
        <f t="shared" si="46"/>
        <v>44.00071495980778</v>
      </c>
      <c r="BE99" s="2">
        <f t="shared" si="46"/>
        <v>48.370021895340571</v>
      </c>
      <c r="BF99" s="2">
        <f t="shared" si="46"/>
        <v>52.240929602317692</v>
      </c>
      <c r="BG99" s="2">
        <f t="shared" si="46"/>
        <v>2.9176893114327518</v>
      </c>
      <c r="BH99" s="2">
        <f t="shared" si="46"/>
        <v>1.6858883256222208</v>
      </c>
      <c r="BI99" s="2">
        <f t="shared" si="46"/>
        <v>1.0811490755201227</v>
      </c>
      <c r="BJ99" s="2">
        <f t="shared" si="46"/>
        <v>1.7692481608321442</v>
      </c>
      <c r="BK99" s="2">
        <f t="shared" si="46"/>
        <v>59.342260219542972</v>
      </c>
      <c r="BL99" s="2">
        <f t="shared" si="46"/>
        <v>59.833857884180176</v>
      </c>
      <c r="BM99" s="2">
        <f t="shared" si="46"/>
        <v>65.658511889027736</v>
      </c>
      <c r="BN99" s="2">
        <f t="shared" si="46"/>
        <v>59.690452854234749</v>
      </c>
      <c r="BO99" s="2">
        <f t="shared" si="46"/>
        <v>59.374512149438701</v>
      </c>
      <c r="BP99" s="2">
        <f t="shared" si="46"/>
        <v>63.001416648234915</v>
      </c>
      <c r="BQ99" s="2">
        <f t="shared" si="46"/>
        <v>42.742290975786794</v>
      </c>
      <c r="BR99" s="2">
        <f t="shared" si="38"/>
        <v>34.652424154516751</v>
      </c>
      <c r="BS99" s="2">
        <f t="shared" si="38"/>
        <v>2.4475408641368883</v>
      </c>
      <c r="BT99" s="2">
        <f t="shared" si="38"/>
        <v>2.0770896515733899</v>
      </c>
      <c r="BU99" s="2">
        <f t="shared" si="38"/>
        <v>1.5326162922272915</v>
      </c>
      <c r="BV99" s="2">
        <f t="shared" si="38"/>
        <v>1.4878348432863104</v>
      </c>
      <c r="BW99" s="2">
        <f t="shared" si="38"/>
        <v>1.5697218032520885</v>
      </c>
      <c r="BX99" s="2">
        <f t="shared" si="38"/>
        <v>0.99558965731531979</v>
      </c>
      <c r="BY99" s="2">
        <f t="shared" si="38"/>
        <v>1.0044779850416221</v>
      </c>
      <c r="BZ99" s="2">
        <f t="shared" si="38"/>
        <v>12.017892370655439</v>
      </c>
      <c r="CA99" s="2">
        <f t="shared" si="38"/>
        <v>11.648946474587904</v>
      </c>
      <c r="CB99" s="2">
        <f t="shared" si="38"/>
        <v>12.201886550939362</v>
      </c>
      <c r="CC99" s="2">
        <f t="shared" si="38"/>
        <v>11.347447171743182</v>
      </c>
      <c r="CD99" s="2">
        <f t="shared" si="38"/>
        <v>11.943404309545272</v>
      </c>
      <c r="CE99" s="2">
        <f t="shared" si="38"/>
        <v>4.0582571382954731</v>
      </c>
      <c r="CF99" s="2">
        <f t="shared" si="38"/>
        <v>4.0582571382954731</v>
      </c>
      <c r="CG99" s="2">
        <f t="shared" si="38"/>
        <v>4.0582571382954731</v>
      </c>
      <c r="CH99" s="2">
        <f t="shared" si="41"/>
        <v>4.0582571382954731</v>
      </c>
      <c r="CI99" s="2">
        <f t="shared" si="41"/>
        <v>3.9219406562761536</v>
      </c>
      <c r="CJ99" s="2">
        <f t="shared" si="41"/>
        <v>1.1003663199664229</v>
      </c>
      <c r="CK99" s="2">
        <f t="shared" si="41"/>
        <v>0.44777877498078889</v>
      </c>
      <c r="CL99" s="2">
        <f t="shared" si="41"/>
        <v>0.53735107935304627</v>
      </c>
      <c r="CM99" s="2">
        <f t="shared" si="41"/>
        <v>78.426890559707502</v>
      </c>
      <c r="CN99" s="2">
        <f t="shared" si="41"/>
        <v>71.586199855987758</v>
      </c>
      <c r="CO99" s="2">
        <f t="shared" si="41"/>
        <v>71.456573276986688</v>
      </c>
      <c r="CP99" s="2">
        <f t="shared" si="41"/>
        <v>68.612230299105363</v>
      </c>
      <c r="CQ99" s="2">
        <f t="shared" si="41"/>
        <v>69.109845504859763</v>
      </c>
      <c r="CR99" s="2">
        <f t="shared" si="43"/>
        <v>68.631714802938276</v>
      </c>
      <c r="CS99" s="2">
        <f t="shared" si="43"/>
        <v>3.0861471205534086</v>
      </c>
      <c r="CT99" s="2">
        <f t="shared" si="43"/>
        <v>2.2154394905364128</v>
      </c>
      <c r="CU99" s="2">
        <f t="shared" si="43"/>
        <v>1.6544600142719958</v>
      </c>
      <c r="CV99" s="2">
        <f t="shared" si="43"/>
        <v>0.16733743306141213</v>
      </c>
      <c r="CW99" s="2">
        <f t="shared" si="43"/>
        <v>0</v>
      </c>
    </row>
  </sheetData>
  <autoFilter ref="B5:G99" xr:uid="{00000000-0001-0000-0000-000000000000}">
    <sortState xmlns:xlrd2="http://schemas.microsoft.com/office/spreadsheetml/2017/richdata2" ref="B6:G99">
      <sortCondition ref="B5:B99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workbookViewId="0">
      <selection activeCell="M13" sqref="M13"/>
    </sheetView>
  </sheetViews>
  <sheetFormatPr defaultRowHeight="16.5" x14ac:dyDescent="0.3"/>
  <cols>
    <col min="1" max="1" width="7.375" bestFit="1" customWidth="1"/>
    <col min="2" max="2" width="24.125" bestFit="1" customWidth="1"/>
    <col min="3" max="3" width="40.625" bestFit="1" customWidth="1"/>
    <col min="4" max="4" width="11" bestFit="1" customWidth="1"/>
    <col min="5" max="6" width="12.125" bestFit="1" customWidth="1"/>
  </cols>
  <sheetData>
    <row r="1" spans="1:6" x14ac:dyDescent="0.3">
      <c r="A1" t="s">
        <v>371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 t="s">
        <v>372</v>
      </c>
      <c r="B2" t="s">
        <v>12</v>
      </c>
      <c r="C2" t="s">
        <v>106</v>
      </c>
      <c r="D2" t="s">
        <v>197</v>
      </c>
      <c r="E2" t="s">
        <v>288</v>
      </c>
      <c r="F2" s="2">
        <f>6371*ACOS(COS(RADIANS(90- D2 ))*COS(RADIANS(90- D3 ))+SIN(RADIANS(90- D2 ))*SIN(RADIANS(90- D3))*COS(RADIANS(E2 -E3)))</f>
        <v>8.1731082665011492</v>
      </c>
    </row>
    <row r="3" spans="1:6" x14ac:dyDescent="0.3">
      <c r="A3" s="1" t="s">
        <v>372</v>
      </c>
      <c r="B3" t="s">
        <v>15</v>
      </c>
      <c r="C3" t="s">
        <v>109</v>
      </c>
      <c r="D3" t="s">
        <v>200</v>
      </c>
      <c r="E3" t="s">
        <v>291</v>
      </c>
      <c r="F3" s="2">
        <f t="shared" ref="F3:F66" si="0">6371*ACOS(COS(RADIANS(90- D3 ))*COS(RADIANS(90- D4 ))+SIN(RADIANS(90- D3 ))*SIN(RADIANS(90- D4))*COS(RADIANS(E3 -E4)))</f>
        <v>3.0032732693902178</v>
      </c>
    </row>
    <row r="4" spans="1:6" x14ac:dyDescent="0.3">
      <c r="A4" s="1" t="s">
        <v>372</v>
      </c>
      <c r="B4" t="s">
        <v>13</v>
      </c>
      <c r="C4" t="s">
        <v>107</v>
      </c>
      <c r="D4" t="s">
        <v>198</v>
      </c>
      <c r="E4" t="s">
        <v>289</v>
      </c>
      <c r="F4" s="2">
        <f t="shared" si="0"/>
        <v>1.9837179591066603</v>
      </c>
    </row>
    <row r="5" spans="1:6" x14ac:dyDescent="0.3">
      <c r="A5" s="1" t="s">
        <v>372</v>
      </c>
      <c r="B5" t="s">
        <v>11</v>
      </c>
      <c r="C5" t="s">
        <v>105</v>
      </c>
      <c r="D5" t="s">
        <v>196</v>
      </c>
      <c r="E5" t="s">
        <v>287</v>
      </c>
      <c r="F5" s="2">
        <f t="shared" si="0"/>
        <v>23.875424734470577</v>
      </c>
    </row>
    <row r="6" spans="1:6" x14ac:dyDescent="0.3">
      <c r="A6" s="1" t="s">
        <v>372</v>
      </c>
      <c r="B6" t="s">
        <v>14</v>
      </c>
      <c r="C6" t="s">
        <v>108</v>
      </c>
      <c r="D6" t="s">
        <v>199</v>
      </c>
      <c r="E6" t="s">
        <v>290</v>
      </c>
      <c r="F6" s="2">
        <f t="shared" si="0"/>
        <v>0.92042006988239655</v>
      </c>
    </row>
    <row r="7" spans="1:6" x14ac:dyDescent="0.3">
      <c r="A7" s="1" t="s">
        <v>372</v>
      </c>
      <c r="B7" t="s">
        <v>16</v>
      </c>
      <c r="C7" t="s">
        <v>110</v>
      </c>
      <c r="D7" t="s">
        <v>201</v>
      </c>
      <c r="E7" t="s">
        <v>292</v>
      </c>
      <c r="F7" s="2">
        <f t="shared" si="0"/>
        <v>10.971912477211784</v>
      </c>
    </row>
    <row r="8" spans="1:6" x14ac:dyDescent="0.3">
      <c r="A8" s="1" t="s">
        <v>372</v>
      </c>
      <c r="B8" t="s">
        <v>17</v>
      </c>
      <c r="C8" t="s">
        <v>111</v>
      </c>
      <c r="D8" t="s">
        <v>202</v>
      </c>
      <c r="E8" t="s">
        <v>293</v>
      </c>
      <c r="F8" s="2">
        <f t="shared" si="0"/>
        <v>41.140159013803334</v>
      </c>
    </row>
    <row r="9" spans="1:6" x14ac:dyDescent="0.3">
      <c r="A9" s="1" t="s">
        <v>372</v>
      </c>
      <c r="B9" t="s">
        <v>6</v>
      </c>
      <c r="C9" t="s">
        <v>100</v>
      </c>
      <c r="D9" t="s">
        <v>191</v>
      </c>
      <c r="E9" t="s">
        <v>282</v>
      </c>
      <c r="F9" s="2">
        <f t="shared" si="0"/>
        <v>4.6738981450204298</v>
      </c>
    </row>
    <row r="10" spans="1:6" x14ac:dyDescent="0.3">
      <c r="A10" s="1" t="s">
        <v>372</v>
      </c>
      <c r="B10" t="s">
        <v>7</v>
      </c>
      <c r="C10" t="s">
        <v>101</v>
      </c>
      <c r="D10" t="s">
        <v>192</v>
      </c>
      <c r="E10" t="s">
        <v>283</v>
      </c>
      <c r="F10" s="2">
        <f t="shared" si="0"/>
        <v>0.68224942630721075</v>
      </c>
    </row>
    <row r="11" spans="1:6" x14ac:dyDescent="0.3">
      <c r="A11" s="1" t="s">
        <v>372</v>
      </c>
      <c r="B11" t="s">
        <v>5</v>
      </c>
      <c r="C11" t="s">
        <v>99</v>
      </c>
      <c r="D11" t="s">
        <v>190</v>
      </c>
      <c r="E11" t="s">
        <v>281</v>
      </c>
      <c r="F11" s="2">
        <f t="shared" si="0"/>
        <v>10.81575001654314</v>
      </c>
    </row>
    <row r="12" spans="1:6" x14ac:dyDescent="0.3">
      <c r="A12" s="1" t="s">
        <v>372</v>
      </c>
      <c r="B12" t="s">
        <v>8</v>
      </c>
      <c r="C12" t="s">
        <v>102</v>
      </c>
      <c r="D12" t="s">
        <v>193</v>
      </c>
      <c r="E12" t="s">
        <v>284</v>
      </c>
      <c r="F12" s="2">
        <f t="shared" si="0"/>
        <v>3.7165773365976653</v>
      </c>
    </row>
    <row r="13" spans="1:6" x14ac:dyDescent="0.3">
      <c r="A13" s="1" t="s">
        <v>372</v>
      </c>
      <c r="B13" t="s">
        <v>10</v>
      </c>
      <c r="C13" t="s">
        <v>104</v>
      </c>
      <c r="D13" t="s">
        <v>195</v>
      </c>
      <c r="E13" t="s">
        <v>286</v>
      </c>
      <c r="F13" s="2">
        <f t="shared" si="0"/>
        <v>1.2416929225884807</v>
      </c>
    </row>
    <row r="14" spans="1:6" x14ac:dyDescent="0.3">
      <c r="A14" s="1" t="s">
        <v>372</v>
      </c>
      <c r="B14" t="s">
        <v>4</v>
      </c>
      <c r="C14" t="s">
        <v>98</v>
      </c>
      <c r="D14" t="s">
        <v>189</v>
      </c>
      <c r="E14" t="s">
        <v>280</v>
      </c>
      <c r="F14" s="2">
        <f t="shared" si="0"/>
        <v>0.89856946661334658</v>
      </c>
    </row>
    <row r="15" spans="1:6" x14ac:dyDescent="0.3">
      <c r="A15" s="1" t="s">
        <v>372</v>
      </c>
      <c r="B15" t="s">
        <v>9</v>
      </c>
      <c r="C15" t="s">
        <v>103</v>
      </c>
      <c r="D15" t="s">
        <v>194</v>
      </c>
      <c r="E15" t="s">
        <v>285</v>
      </c>
      <c r="F15" s="2">
        <f t="shared" si="0"/>
        <v>51.168765898470802</v>
      </c>
    </row>
    <row r="16" spans="1:6" x14ac:dyDescent="0.3">
      <c r="A16" s="1" t="s">
        <v>373</v>
      </c>
      <c r="B16" t="s">
        <v>30</v>
      </c>
      <c r="C16" t="s">
        <v>124</v>
      </c>
      <c r="D16" t="s">
        <v>215</v>
      </c>
      <c r="E16" t="s">
        <v>306</v>
      </c>
      <c r="F16" s="2">
        <f t="shared" si="0"/>
        <v>0.45799517253897637</v>
      </c>
    </row>
    <row r="17" spans="1:6" x14ac:dyDescent="0.3">
      <c r="A17" s="1" t="s">
        <v>373</v>
      </c>
      <c r="B17" t="s">
        <v>31</v>
      </c>
      <c r="C17" t="s">
        <v>125</v>
      </c>
      <c r="D17" t="s">
        <v>216</v>
      </c>
      <c r="E17" t="s">
        <v>307</v>
      </c>
      <c r="F17" s="2">
        <f t="shared" si="0"/>
        <v>0.46655671851325198</v>
      </c>
    </row>
    <row r="18" spans="1:6" x14ac:dyDescent="0.3">
      <c r="A18" s="1" t="s">
        <v>373</v>
      </c>
      <c r="B18" t="s">
        <v>29</v>
      </c>
      <c r="C18" t="s">
        <v>123</v>
      </c>
      <c r="D18" t="s">
        <v>214</v>
      </c>
      <c r="E18" t="s">
        <v>305</v>
      </c>
      <c r="F18" s="2">
        <f t="shared" si="0"/>
        <v>0.77586359473225897</v>
      </c>
    </row>
    <row r="19" spans="1:6" x14ac:dyDescent="0.3">
      <c r="A19" s="1" t="s">
        <v>373</v>
      </c>
      <c r="B19" t="s">
        <v>28</v>
      </c>
      <c r="C19" t="s">
        <v>122</v>
      </c>
      <c r="D19" t="s">
        <v>213</v>
      </c>
      <c r="E19" t="s">
        <v>304</v>
      </c>
      <c r="F19" s="2">
        <f t="shared" si="0"/>
        <v>45.472240613342308</v>
      </c>
    </row>
    <row r="20" spans="1:6" x14ac:dyDescent="0.3">
      <c r="A20" s="1" t="s">
        <v>373</v>
      </c>
      <c r="B20" t="s">
        <v>26</v>
      </c>
      <c r="C20" t="s">
        <v>120</v>
      </c>
      <c r="D20" t="s">
        <v>211</v>
      </c>
      <c r="E20" t="s">
        <v>302</v>
      </c>
      <c r="F20" s="2">
        <f t="shared" si="0"/>
        <v>7.2697571873891711</v>
      </c>
    </row>
    <row r="21" spans="1:6" x14ac:dyDescent="0.3">
      <c r="A21" s="1" t="s">
        <v>373</v>
      </c>
      <c r="B21" t="s">
        <v>24</v>
      </c>
      <c r="C21" t="s">
        <v>118</v>
      </c>
      <c r="D21" t="s">
        <v>209</v>
      </c>
      <c r="E21" t="s">
        <v>300</v>
      </c>
      <c r="F21" s="2">
        <f t="shared" si="0"/>
        <v>1.5826161659790392</v>
      </c>
    </row>
    <row r="22" spans="1:6" x14ac:dyDescent="0.3">
      <c r="A22" s="1" t="s">
        <v>373</v>
      </c>
      <c r="B22" t="s">
        <v>20</v>
      </c>
      <c r="C22" t="s">
        <v>114</v>
      </c>
      <c r="D22" t="s">
        <v>205</v>
      </c>
      <c r="E22" t="s">
        <v>296</v>
      </c>
      <c r="F22" s="2">
        <f t="shared" si="0"/>
        <v>0.26624119818762071</v>
      </c>
    </row>
    <row r="23" spans="1:6" x14ac:dyDescent="0.3">
      <c r="A23" s="1" t="s">
        <v>373</v>
      </c>
      <c r="B23" t="s">
        <v>22</v>
      </c>
      <c r="C23" t="s">
        <v>116</v>
      </c>
      <c r="D23" t="s">
        <v>207</v>
      </c>
      <c r="E23" t="s">
        <v>298</v>
      </c>
      <c r="F23" s="2">
        <f t="shared" si="0"/>
        <v>1.910206662256849</v>
      </c>
    </row>
    <row r="24" spans="1:6" x14ac:dyDescent="0.3">
      <c r="A24" s="1" t="s">
        <v>373</v>
      </c>
      <c r="B24" t="s">
        <v>19</v>
      </c>
      <c r="C24" t="s">
        <v>113</v>
      </c>
      <c r="D24" t="s">
        <v>204</v>
      </c>
      <c r="E24" t="s">
        <v>295</v>
      </c>
      <c r="F24" s="2">
        <f t="shared" si="0"/>
        <v>1.156360289904256</v>
      </c>
    </row>
    <row r="25" spans="1:6" x14ac:dyDescent="0.3">
      <c r="A25" s="1" t="s">
        <v>373</v>
      </c>
      <c r="B25" t="s">
        <v>21</v>
      </c>
      <c r="C25" t="s">
        <v>115</v>
      </c>
      <c r="D25" t="s">
        <v>206</v>
      </c>
      <c r="E25" t="s">
        <v>297</v>
      </c>
      <c r="F25" s="2">
        <f t="shared" si="0"/>
        <v>1.2994713229882517</v>
      </c>
    </row>
    <row r="26" spans="1:6" x14ac:dyDescent="0.3">
      <c r="A26" s="1" t="s">
        <v>373</v>
      </c>
      <c r="B26" t="s">
        <v>23</v>
      </c>
      <c r="C26" t="s">
        <v>117</v>
      </c>
      <c r="D26" t="s">
        <v>208</v>
      </c>
      <c r="E26" t="s">
        <v>299</v>
      </c>
      <c r="F26" s="2">
        <f t="shared" si="0"/>
        <v>1.7044657379280339</v>
      </c>
    </row>
    <row r="27" spans="1:6" x14ac:dyDescent="0.3">
      <c r="A27" s="1" t="s">
        <v>373</v>
      </c>
      <c r="B27" t="s">
        <v>18</v>
      </c>
      <c r="C27" t="s">
        <v>112</v>
      </c>
      <c r="D27" t="s">
        <v>203</v>
      </c>
      <c r="E27" t="s">
        <v>294</v>
      </c>
      <c r="F27" s="2">
        <f t="shared" si="0"/>
        <v>0.65455158271475034</v>
      </c>
    </row>
    <row r="28" spans="1:6" x14ac:dyDescent="0.3">
      <c r="A28" s="1" t="s">
        <v>373</v>
      </c>
      <c r="B28" t="s">
        <v>25</v>
      </c>
      <c r="C28" t="s">
        <v>119</v>
      </c>
      <c r="D28" t="s">
        <v>210</v>
      </c>
      <c r="E28" t="s">
        <v>301</v>
      </c>
      <c r="F28" s="2">
        <f t="shared" si="0"/>
        <v>2.2752171567262334</v>
      </c>
    </row>
    <row r="29" spans="1:6" x14ac:dyDescent="0.3">
      <c r="A29" s="1" t="s">
        <v>373</v>
      </c>
      <c r="B29" t="s">
        <v>27</v>
      </c>
      <c r="C29" t="s">
        <v>121</v>
      </c>
      <c r="D29" t="s">
        <v>212</v>
      </c>
      <c r="E29" t="s">
        <v>303</v>
      </c>
      <c r="F29" s="2">
        <f t="shared" si="0"/>
        <v>78.398708781961346</v>
      </c>
    </row>
    <row r="30" spans="1:6" x14ac:dyDescent="0.3">
      <c r="A30" s="1" t="s">
        <v>374</v>
      </c>
      <c r="B30" t="s">
        <v>40</v>
      </c>
      <c r="C30" t="s">
        <v>134</v>
      </c>
      <c r="D30" t="s">
        <v>225</v>
      </c>
      <c r="E30" t="s">
        <v>316</v>
      </c>
      <c r="F30" s="2">
        <f t="shared" si="0"/>
        <v>13.7127045965949</v>
      </c>
    </row>
    <row r="31" spans="1:6" x14ac:dyDescent="0.3">
      <c r="A31" s="1" t="s">
        <v>374</v>
      </c>
      <c r="B31" t="s">
        <v>43</v>
      </c>
      <c r="C31" t="s">
        <v>137</v>
      </c>
      <c r="D31" t="s">
        <v>228</v>
      </c>
      <c r="E31" t="s">
        <v>319</v>
      </c>
      <c r="F31" s="2">
        <f t="shared" si="0"/>
        <v>7.7391149894029958</v>
      </c>
    </row>
    <row r="32" spans="1:6" x14ac:dyDescent="0.3">
      <c r="A32" s="1" t="s">
        <v>374</v>
      </c>
      <c r="B32" t="s">
        <v>45</v>
      </c>
      <c r="C32" t="s">
        <v>139</v>
      </c>
      <c r="D32" t="s">
        <v>230</v>
      </c>
      <c r="E32" t="s">
        <v>321</v>
      </c>
      <c r="F32" s="2">
        <f t="shared" si="0"/>
        <v>0.55789585493396698</v>
      </c>
    </row>
    <row r="33" spans="1:6" x14ac:dyDescent="0.3">
      <c r="A33" s="1" t="s">
        <v>374</v>
      </c>
      <c r="B33" t="s">
        <v>44</v>
      </c>
      <c r="C33" t="s">
        <v>138</v>
      </c>
      <c r="D33" t="s">
        <v>229</v>
      </c>
      <c r="E33" t="s">
        <v>320</v>
      </c>
      <c r="F33" s="2">
        <f t="shared" si="0"/>
        <v>0.30495960424246271</v>
      </c>
    </row>
    <row r="34" spans="1:6" x14ac:dyDescent="0.3">
      <c r="A34" s="1" t="s">
        <v>374</v>
      </c>
      <c r="B34" t="s">
        <v>42</v>
      </c>
      <c r="C34" t="s">
        <v>136</v>
      </c>
      <c r="D34" t="s">
        <v>227</v>
      </c>
      <c r="E34" t="s">
        <v>318</v>
      </c>
      <c r="F34" s="2">
        <f t="shared" si="0"/>
        <v>1.7930998524223545</v>
      </c>
    </row>
    <row r="35" spans="1:6" x14ac:dyDescent="0.3">
      <c r="A35" s="1" t="s">
        <v>374</v>
      </c>
      <c r="B35" t="s">
        <v>41</v>
      </c>
      <c r="C35" t="s">
        <v>135</v>
      </c>
      <c r="D35" t="s">
        <v>226</v>
      </c>
      <c r="E35" t="s">
        <v>317</v>
      </c>
      <c r="F35" s="2">
        <f t="shared" si="0"/>
        <v>52.248163757818446</v>
      </c>
    </row>
    <row r="36" spans="1:6" x14ac:dyDescent="0.3">
      <c r="A36" s="1" t="s">
        <v>374</v>
      </c>
      <c r="B36" t="s">
        <v>38</v>
      </c>
      <c r="C36" t="s">
        <v>132</v>
      </c>
      <c r="D36" t="s">
        <v>223</v>
      </c>
      <c r="E36" t="s">
        <v>314</v>
      </c>
      <c r="F36" s="2">
        <f t="shared" si="0"/>
        <v>2.873893315954565</v>
      </c>
    </row>
    <row r="37" spans="1:6" x14ac:dyDescent="0.3">
      <c r="A37" s="1" t="s">
        <v>374</v>
      </c>
      <c r="B37" t="s">
        <v>32</v>
      </c>
      <c r="C37" t="s">
        <v>126</v>
      </c>
      <c r="D37" t="s">
        <v>217</v>
      </c>
      <c r="E37" t="s">
        <v>308</v>
      </c>
      <c r="F37" s="2">
        <f t="shared" si="0"/>
        <v>1.8402836767439987</v>
      </c>
    </row>
    <row r="38" spans="1:6" x14ac:dyDescent="0.3">
      <c r="A38" s="1" t="s">
        <v>374</v>
      </c>
      <c r="B38" t="s">
        <v>34</v>
      </c>
      <c r="C38" t="s">
        <v>128</v>
      </c>
      <c r="D38" t="s">
        <v>219</v>
      </c>
      <c r="E38" t="s">
        <v>310</v>
      </c>
      <c r="F38" s="2">
        <f t="shared" si="0"/>
        <v>3.8685031316603808</v>
      </c>
    </row>
    <row r="39" spans="1:6" x14ac:dyDescent="0.3">
      <c r="A39" s="1" t="s">
        <v>374</v>
      </c>
      <c r="B39" t="s">
        <v>33</v>
      </c>
      <c r="C39" t="s">
        <v>127</v>
      </c>
      <c r="D39" t="s">
        <v>218</v>
      </c>
      <c r="E39" t="s">
        <v>309</v>
      </c>
      <c r="F39" s="2">
        <f t="shared" si="0"/>
        <v>1.605444487329386</v>
      </c>
    </row>
    <row r="40" spans="1:6" x14ac:dyDescent="0.3">
      <c r="A40" s="1" t="s">
        <v>374</v>
      </c>
      <c r="B40" t="s">
        <v>37</v>
      </c>
      <c r="C40" t="s">
        <v>131</v>
      </c>
      <c r="D40" t="s">
        <v>222</v>
      </c>
      <c r="E40" t="s">
        <v>313</v>
      </c>
      <c r="F40" s="2">
        <f t="shared" si="0"/>
        <v>1.2011261038828462</v>
      </c>
    </row>
    <row r="41" spans="1:6" x14ac:dyDescent="0.3">
      <c r="A41" s="1" t="s">
        <v>374</v>
      </c>
      <c r="B41" t="s">
        <v>35</v>
      </c>
      <c r="C41" t="s">
        <v>129</v>
      </c>
      <c r="D41" t="s">
        <v>220</v>
      </c>
      <c r="E41" t="s">
        <v>311</v>
      </c>
      <c r="F41" s="2">
        <f t="shared" si="0"/>
        <v>1.3399111142080478</v>
      </c>
    </row>
    <row r="42" spans="1:6" x14ac:dyDescent="0.3">
      <c r="A42" s="1" t="s">
        <v>374</v>
      </c>
      <c r="B42" t="s">
        <v>39</v>
      </c>
      <c r="C42" t="s">
        <v>133</v>
      </c>
      <c r="D42" t="s">
        <v>224</v>
      </c>
      <c r="E42" t="s">
        <v>315</v>
      </c>
      <c r="F42" s="2">
        <f t="shared" si="0"/>
        <v>0.52299677304744696</v>
      </c>
    </row>
    <row r="43" spans="1:6" x14ac:dyDescent="0.3">
      <c r="A43" s="1" t="s">
        <v>374</v>
      </c>
      <c r="B43" t="s">
        <v>36</v>
      </c>
      <c r="C43" t="s">
        <v>130</v>
      </c>
      <c r="D43" t="s">
        <v>221</v>
      </c>
      <c r="E43" t="s">
        <v>312</v>
      </c>
      <c r="F43" s="2">
        <f t="shared" si="0"/>
        <v>73.855928058850566</v>
      </c>
    </row>
    <row r="44" spans="1:6" x14ac:dyDescent="0.3">
      <c r="A44" s="1" t="s">
        <v>377</v>
      </c>
      <c r="B44" t="s">
        <v>58</v>
      </c>
      <c r="C44" t="s">
        <v>152</v>
      </c>
      <c r="D44" t="s">
        <v>243</v>
      </c>
      <c r="E44" t="s">
        <v>334</v>
      </c>
      <c r="F44" s="2">
        <f t="shared" si="0"/>
        <v>5.236072241564468</v>
      </c>
    </row>
    <row r="45" spans="1:6" x14ac:dyDescent="0.3">
      <c r="A45" s="1" t="s">
        <v>377</v>
      </c>
      <c r="B45" t="s">
        <v>57</v>
      </c>
      <c r="C45" t="s">
        <v>151</v>
      </c>
      <c r="D45" t="s">
        <v>242</v>
      </c>
      <c r="E45" t="s">
        <v>333</v>
      </c>
      <c r="F45" s="2">
        <f t="shared" si="0"/>
        <v>8.6471504349066706</v>
      </c>
    </row>
    <row r="46" spans="1:6" x14ac:dyDescent="0.3">
      <c r="A46" s="1" t="s">
        <v>377</v>
      </c>
      <c r="B46" t="s">
        <v>50</v>
      </c>
      <c r="C46" t="s">
        <v>144</v>
      </c>
      <c r="D46" t="s">
        <v>235</v>
      </c>
      <c r="E46" t="s">
        <v>326</v>
      </c>
      <c r="F46" s="2">
        <f t="shared" si="0"/>
        <v>6.2017974352954832</v>
      </c>
    </row>
    <row r="47" spans="1:6" x14ac:dyDescent="0.3">
      <c r="A47" s="1" t="s">
        <v>377</v>
      </c>
      <c r="B47" t="s">
        <v>51</v>
      </c>
      <c r="C47" t="s">
        <v>145</v>
      </c>
      <c r="D47" t="s">
        <v>236</v>
      </c>
      <c r="E47" t="s">
        <v>327</v>
      </c>
      <c r="F47" s="2">
        <f t="shared" si="0"/>
        <v>22.10186394126255</v>
      </c>
    </row>
    <row r="48" spans="1:6" x14ac:dyDescent="0.3">
      <c r="A48" s="1" t="s">
        <v>377</v>
      </c>
      <c r="B48" t="s">
        <v>53</v>
      </c>
      <c r="C48" t="s">
        <v>147</v>
      </c>
      <c r="D48" t="s">
        <v>238</v>
      </c>
      <c r="E48" t="s">
        <v>329</v>
      </c>
      <c r="F48" s="2">
        <f t="shared" si="0"/>
        <v>0.95530037024722758</v>
      </c>
    </row>
    <row r="49" spans="1:6" x14ac:dyDescent="0.3">
      <c r="A49" s="1" t="s">
        <v>377</v>
      </c>
      <c r="B49" t="s">
        <v>52</v>
      </c>
      <c r="C49" t="s">
        <v>146</v>
      </c>
      <c r="D49" t="s">
        <v>237</v>
      </c>
      <c r="E49" t="s">
        <v>328</v>
      </c>
      <c r="F49" s="2">
        <f t="shared" si="0"/>
        <v>0.66541578655324529</v>
      </c>
    </row>
    <row r="50" spans="1:6" x14ac:dyDescent="0.3">
      <c r="A50" s="1" t="s">
        <v>377</v>
      </c>
      <c r="B50" t="s">
        <v>54</v>
      </c>
      <c r="C50" t="s">
        <v>148</v>
      </c>
      <c r="D50" t="s">
        <v>239</v>
      </c>
      <c r="E50" t="s">
        <v>330</v>
      </c>
      <c r="F50" s="2">
        <f t="shared" si="0"/>
        <v>15.693342991471663</v>
      </c>
    </row>
    <row r="51" spans="1:6" x14ac:dyDescent="0.3">
      <c r="A51" s="1" t="s">
        <v>377</v>
      </c>
      <c r="B51" t="s">
        <v>55</v>
      </c>
      <c r="C51" t="s">
        <v>149</v>
      </c>
      <c r="D51" t="s">
        <v>240</v>
      </c>
      <c r="E51" t="s">
        <v>331</v>
      </c>
      <c r="F51" s="2">
        <f t="shared" si="0"/>
        <v>9.2045382598644032</v>
      </c>
    </row>
    <row r="52" spans="1:6" x14ac:dyDescent="0.3">
      <c r="A52" s="1" t="s">
        <v>377</v>
      </c>
      <c r="B52" t="s">
        <v>56</v>
      </c>
      <c r="C52" t="s">
        <v>150</v>
      </c>
      <c r="D52" t="s">
        <v>241</v>
      </c>
      <c r="E52" t="s">
        <v>332</v>
      </c>
      <c r="F52" s="2">
        <f t="shared" si="0"/>
        <v>50.915320056585394</v>
      </c>
    </row>
    <row r="53" spans="1:6" x14ac:dyDescent="0.3">
      <c r="A53" s="1" t="s">
        <v>377</v>
      </c>
      <c r="B53" t="s">
        <v>47</v>
      </c>
      <c r="C53" t="s">
        <v>141</v>
      </c>
      <c r="D53" t="s">
        <v>232</v>
      </c>
      <c r="E53" t="s">
        <v>323</v>
      </c>
      <c r="F53" s="2">
        <f t="shared" si="0"/>
        <v>1.6490259499110089</v>
      </c>
    </row>
    <row r="54" spans="1:6" x14ac:dyDescent="0.3">
      <c r="A54" s="1" t="s">
        <v>377</v>
      </c>
      <c r="B54" t="s">
        <v>48</v>
      </c>
      <c r="C54" t="s">
        <v>142</v>
      </c>
      <c r="D54" t="s">
        <v>233</v>
      </c>
      <c r="E54" t="s">
        <v>324</v>
      </c>
      <c r="F54" s="2">
        <f t="shared" si="0"/>
        <v>0.99325295091366228</v>
      </c>
    </row>
    <row r="55" spans="1:6" x14ac:dyDescent="0.3">
      <c r="A55" s="1" t="s">
        <v>377</v>
      </c>
      <c r="B55" t="s">
        <v>49</v>
      </c>
      <c r="C55" t="s">
        <v>143</v>
      </c>
      <c r="D55" t="s">
        <v>234</v>
      </c>
      <c r="E55" t="s">
        <v>325</v>
      </c>
      <c r="F55" s="2">
        <f t="shared" si="0"/>
        <v>2.7815450469084926</v>
      </c>
    </row>
    <row r="56" spans="1:6" x14ac:dyDescent="0.3">
      <c r="A56" s="1" t="s">
        <v>377</v>
      </c>
      <c r="B56" t="s">
        <v>46</v>
      </c>
      <c r="C56" t="s">
        <v>140</v>
      </c>
      <c r="D56" t="s">
        <v>231</v>
      </c>
      <c r="E56" t="s">
        <v>322</v>
      </c>
      <c r="F56" s="2">
        <f t="shared" si="0"/>
        <v>58.522552348389311</v>
      </c>
    </row>
    <row r="57" spans="1:6" x14ac:dyDescent="0.3">
      <c r="A57" s="1" t="s">
        <v>375</v>
      </c>
      <c r="B57" t="s">
        <v>66</v>
      </c>
      <c r="C57" t="s">
        <v>160</v>
      </c>
      <c r="D57" t="s">
        <v>251</v>
      </c>
      <c r="E57" t="s">
        <v>342</v>
      </c>
      <c r="F57" s="2">
        <f t="shared" si="0"/>
        <v>0.86448071968530216</v>
      </c>
    </row>
    <row r="58" spans="1:6" x14ac:dyDescent="0.3">
      <c r="A58" s="1" t="s">
        <v>375</v>
      </c>
      <c r="B58" t="s">
        <v>71</v>
      </c>
      <c r="C58" t="s">
        <v>165</v>
      </c>
      <c r="D58" t="s">
        <v>256</v>
      </c>
      <c r="E58" t="s">
        <v>347</v>
      </c>
      <c r="F58" s="2">
        <f t="shared" si="0"/>
        <v>8.4813145114859161</v>
      </c>
    </row>
    <row r="59" spans="1:6" x14ac:dyDescent="0.3">
      <c r="A59" s="1" t="s">
        <v>375</v>
      </c>
      <c r="B59" t="s">
        <v>68</v>
      </c>
      <c r="C59" t="s">
        <v>162</v>
      </c>
      <c r="D59" t="s">
        <v>253</v>
      </c>
      <c r="E59" t="s">
        <v>344</v>
      </c>
      <c r="F59" s="2">
        <f t="shared" si="0"/>
        <v>7.6739735657656647</v>
      </c>
    </row>
    <row r="60" spans="1:6" x14ac:dyDescent="0.3">
      <c r="A60" s="1" t="s">
        <v>375</v>
      </c>
      <c r="B60" t="s">
        <v>67</v>
      </c>
      <c r="C60" t="s">
        <v>161</v>
      </c>
      <c r="D60" t="s">
        <v>252</v>
      </c>
      <c r="E60" t="s">
        <v>343</v>
      </c>
      <c r="F60" s="2">
        <f t="shared" si="0"/>
        <v>0.43921688132609282</v>
      </c>
    </row>
    <row r="61" spans="1:6" x14ac:dyDescent="0.3">
      <c r="A61" s="1" t="s">
        <v>375</v>
      </c>
      <c r="B61" t="s">
        <v>72</v>
      </c>
      <c r="C61" t="s">
        <v>166</v>
      </c>
      <c r="D61" t="s">
        <v>257</v>
      </c>
      <c r="E61" t="s">
        <v>348</v>
      </c>
      <c r="F61" s="2">
        <f t="shared" si="0"/>
        <v>6.1464647819630587</v>
      </c>
    </row>
    <row r="62" spans="1:6" x14ac:dyDescent="0.3">
      <c r="A62" s="1" t="s">
        <v>375</v>
      </c>
      <c r="B62" t="s">
        <v>69</v>
      </c>
      <c r="C62" t="s">
        <v>163</v>
      </c>
      <c r="D62" t="s">
        <v>254</v>
      </c>
      <c r="E62" t="s">
        <v>345</v>
      </c>
      <c r="F62" s="2">
        <f t="shared" si="0"/>
        <v>28.004534454349649</v>
      </c>
    </row>
    <row r="63" spans="1:6" x14ac:dyDescent="0.3">
      <c r="A63" s="1" t="s">
        <v>375</v>
      </c>
      <c r="B63" t="s">
        <v>70</v>
      </c>
      <c r="C63" t="s">
        <v>164</v>
      </c>
      <c r="D63" t="s">
        <v>255</v>
      </c>
      <c r="E63" t="s">
        <v>346</v>
      </c>
      <c r="F63" s="2">
        <f t="shared" si="0"/>
        <v>9.833189091598566</v>
      </c>
    </row>
    <row r="64" spans="1:6" x14ac:dyDescent="0.3">
      <c r="A64" s="1" t="s">
        <v>375</v>
      </c>
      <c r="B64" t="s">
        <v>73</v>
      </c>
      <c r="C64" t="s">
        <v>167</v>
      </c>
      <c r="D64" t="s">
        <v>258</v>
      </c>
      <c r="E64" t="s">
        <v>349</v>
      </c>
      <c r="F64" s="2">
        <f t="shared" si="0"/>
        <v>33.24536042598556</v>
      </c>
    </row>
    <row r="65" spans="1:6" x14ac:dyDescent="0.3">
      <c r="A65" s="1" t="s">
        <v>375</v>
      </c>
      <c r="B65" t="s">
        <v>60</v>
      </c>
      <c r="C65" t="s">
        <v>154</v>
      </c>
      <c r="D65" t="s">
        <v>245</v>
      </c>
      <c r="E65" t="s">
        <v>336</v>
      </c>
      <c r="F65" s="2">
        <f t="shared" si="0"/>
        <v>0.84133744163013535</v>
      </c>
    </row>
    <row r="66" spans="1:6" x14ac:dyDescent="0.3">
      <c r="A66" s="1" t="s">
        <v>375</v>
      </c>
      <c r="B66" t="s">
        <v>62</v>
      </c>
      <c r="C66" t="s">
        <v>156</v>
      </c>
      <c r="D66" t="s">
        <v>247</v>
      </c>
      <c r="E66" t="s">
        <v>338</v>
      </c>
      <c r="F66" s="2">
        <f t="shared" si="0"/>
        <v>0.71498641358710646</v>
      </c>
    </row>
    <row r="67" spans="1:6" x14ac:dyDescent="0.3">
      <c r="A67" s="1" t="s">
        <v>375</v>
      </c>
      <c r="B67" t="s">
        <v>64</v>
      </c>
      <c r="C67" t="s">
        <v>158</v>
      </c>
      <c r="D67" t="s">
        <v>249</v>
      </c>
      <c r="E67" t="s">
        <v>340</v>
      </c>
      <c r="F67" s="2">
        <f t="shared" ref="F67:F95" si="1">6371*ACOS(COS(RADIANS(90- D67 ))*COS(RADIANS(90- D68 ))+SIN(RADIANS(90- D67 ))*SIN(RADIANS(90- D68))*COS(RADIANS(E67 -E68)))</f>
        <v>0.35265906369517031</v>
      </c>
    </row>
    <row r="68" spans="1:6" x14ac:dyDescent="0.3">
      <c r="A68" s="1" t="s">
        <v>375</v>
      </c>
      <c r="B68" t="s">
        <v>63</v>
      </c>
      <c r="C68" t="s">
        <v>157</v>
      </c>
      <c r="D68" t="s">
        <v>248</v>
      </c>
      <c r="E68" t="s">
        <v>339</v>
      </c>
      <c r="F68" s="2">
        <f t="shared" si="1"/>
        <v>0.47359438016632804</v>
      </c>
    </row>
    <row r="69" spans="1:6" x14ac:dyDescent="0.3">
      <c r="A69" s="1" t="s">
        <v>375</v>
      </c>
      <c r="B69" t="s">
        <v>61</v>
      </c>
      <c r="C69" t="s">
        <v>155</v>
      </c>
      <c r="D69" t="s">
        <v>246</v>
      </c>
      <c r="E69" t="s">
        <v>337</v>
      </c>
      <c r="F69" s="2">
        <f t="shared" si="1"/>
        <v>0.70822159908392601</v>
      </c>
    </row>
    <row r="70" spans="1:6" x14ac:dyDescent="0.3">
      <c r="A70" s="1" t="s">
        <v>375</v>
      </c>
      <c r="B70" t="s">
        <v>65</v>
      </c>
      <c r="C70" t="s">
        <v>159</v>
      </c>
      <c r="D70" t="s">
        <v>250</v>
      </c>
      <c r="E70" t="s">
        <v>341</v>
      </c>
      <c r="F70" s="2">
        <f t="shared" si="1"/>
        <v>0.15221358564360798</v>
      </c>
    </row>
    <row r="71" spans="1:6" x14ac:dyDescent="0.3">
      <c r="A71" s="1" t="s">
        <v>375</v>
      </c>
      <c r="B71" t="s">
        <v>59</v>
      </c>
      <c r="C71" t="s">
        <v>153</v>
      </c>
      <c r="D71" t="s">
        <v>244</v>
      </c>
      <c r="E71" t="s">
        <v>335</v>
      </c>
      <c r="F71" s="2">
        <f t="shared" si="1"/>
        <v>11.722857903341001</v>
      </c>
    </row>
    <row r="72" spans="1:6" x14ac:dyDescent="0.3">
      <c r="A72" s="1" t="s">
        <v>376</v>
      </c>
      <c r="B72" t="s">
        <v>80</v>
      </c>
      <c r="C72" t="s">
        <v>173</v>
      </c>
      <c r="D72" t="s">
        <v>264</v>
      </c>
      <c r="E72" t="s">
        <v>355</v>
      </c>
      <c r="F72" s="2">
        <f t="shared" si="1"/>
        <v>0.4454039827617462</v>
      </c>
    </row>
    <row r="73" spans="1:6" x14ac:dyDescent="0.3">
      <c r="A73" s="1" t="s">
        <v>376</v>
      </c>
      <c r="B73" t="s">
        <v>77</v>
      </c>
      <c r="C73" t="s">
        <v>171</v>
      </c>
      <c r="D73" t="s">
        <v>262</v>
      </c>
      <c r="E73" t="s">
        <v>353</v>
      </c>
      <c r="F73" s="2">
        <f t="shared" si="1"/>
        <v>1.1917839290882106</v>
      </c>
    </row>
    <row r="74" spans="1:6" x14ac:dyDescent="0.3">
      <c r="A74" s="1" t="s">
        <v>376</v>
      </c>
      <c r="B74" t="s">
        <v>76</v>
      </c>
      <c r="C74" t="s">
        <v>170</v>
      </c>
      <c r="D74" t="s">
        <v>261</v>
      </c>
      <c r="E74" t="s">
        <v>352</v>
      </c>
      <c r="F74" s="2">
        <f t="shared" si="1"/>
        <v>1.1066052299749058</v>
      </c>
    </row>
    <row r="75" spans="1:6" x14ac:dyDescent="0.3">
      <c r="A75" s="1" t="s">
        <v>376</v>
      </c>
      <c r="B75" t="s">
        <v>75</v>
      </c>
      <c r="C75" t="s">
        <v>169</v>
      </c>
      <c r="D75" t="s">
        <v>260</v>
      </c>
      <c r="E75" t="s">
        <v>351</v>
      </c>
      <c r="F75" s="2">
        <f t="shared" si="1"/>
        <v>1.2564943068295245</v>
      </c>
    </row>
    <row r="76" spans="1:6" x14ac:dyDescent="0.3">
      <c r="A76" s="1" t="s">
        <v>376</v>
      </c>
      <c r="B76" t="s">
        <v>82</v>
      </c>
      <c r="C76" t="s">
        <v>174</v>
      </c>
      <c r="D76" t="s">
        <v>265</v>
      </c>
      <c r="E76" t="s">
        <v>356</v>
      </c>
      <c r="F76" s="2">
        <f t="shared" si="1"/>
        <v>10.201528173640437</v>
      </c>
    </row>
    <row r="77" spans="1:6" x14ac:dyDescent="0.3">
      <c r="A77" s="1" t="s">
        <v>376</v>
      </c>
      <c r="B77" t="s">
        <v>78</v>
      </c>
      <c r="C77" t="s">
        <v>172</v>
      </c>
      <c r="D77" t="s">
        <v>263</v>
      </c>
      <c r="E77" t="s">
        <v>354</v>
      </c>
      <c r="F77" s="2">
        <f t="shared" si="1"/>
        <v>9.4935297966003418E-5</v>
      </c>
    </row>
    <row r="78" spans="1:6" x14ac:dyDescent="0.3">
      <c r="A78" s="1" t="s">
        <v>376</v>
      </c>
      <c r="B78" t="s">
        <v>79</v>
      </c>
      <c r="C78" t="s">
        <v>172</v>
      </c>
      <c r="D78" t="s">
        <v>263</v>
      </c>
      <c r="E78" t="s">
        <v>354</v>
      </c>
      <c r="F78" s="2">
        <f t="shared" si="1"/>
        <v>9.4935297966003418E-5</v>
      </c>
    </row>
    <row r="79" spans="1:6" x14ac:dyDescent="0.3">
      <c r="A79" s="1" t="s">
        <v>376</v>
      </c>
      <c r="B79" t="s">
        <v>81</v>
      </c>
      <c r="C79" t="s">
        <v>172</v>
      </c>
      <c r="D79" t="s">
        <v>263</v>
      </c>
      <c r="E79" t="s">
        <v>354</v>
      </c>
      <c r="F79" s="2">
        <f t="shared" si="1"/>
        <v>9.4935297966003418E-5</v>
      </c>
    </row>
    <row r="80" spans="1:6" x14ac:dyDescent="0.3">
      <c r="A80" s="1" t="s">
        <v>376</v>
      </c>
      <c r="B80" t="s">
        <v>83</v>
      </c>
      <c r="C80" t="s">
        <v>172</v>
      </c>
      <c r="D80" t="s">
        <v>263</v>
      </c>
      <c r="E80" t="s">
        <v>354</v>
      </c>
      <c r="F80" s="2">
        <f t="shared" si="1"/>
        <v>0.15932589742997738</v>
      </c>
    </row>
    <row r="81" spans="1:6" x14ac:dyDescent="0.3">
      <c r="A81" s="1" t="s">
        <v>376</v>
      </c>
      <c r="B81" t="s">
        <v>84</v>
      </c>
      <c r="C81" t="s">
        <v>175</v>
      </c>
      <c r="D81" t="s">
        <v>266</v>
      </c>
      <c r="E81" t="s">
        <v>357</v>
      </c>
      <c r="F81" s="2">
        <f t="shared" si="1"/>
        <v>3.4123037903880631</v>
      </c>
    </row>
    <row r="82" spans="1:6" x14ac:dyDescent="0.3">
      <c r="A82" s="1" t="s">
        <v>376</v>
      </c>
      <c r="B82" t="s">
        <v>86</v>
      </c>
      <c r="C82" t="s">
        <v>177</v>
      </c>
      <c r="D82" t="s">
        <v>268</v>
      </c>
      <c r="E82" t="s">
        <v>359</v>
      </c>
      <c r="F82" s="2">
        <f t="shared" si="1"/>
        <v>0.65397764737496278</v>
      </c>
    </row>
    <row r="83" spans="1:6" x14ac:dyDescent="0.3">
      <c r="A83" s="1" t="s">
        <v>376</v>
      </c>
      <c r="B83" t="s">
        <v>85</v>
      </c>
      <c r="C83" t="s">
        <v>176</v>
      </c>
      <c r="D83" t="s">
        <v>267</v>
      </c>
      <c r="E83" t="s">
        <v>358</v>
      </c>
      <c r="F83" s="2">
        <f t="shared" si="1"/>
        <v>0.98417566350473629</v>
      </c>
    </row>
    <row r="84" spans="1:6" x14ac:dyDescent="0.3">
      <c r="A84" s="1" t="s">
        <v>376</v>
      </c>
      <c r="B84" t="s">
        <v>74</v>
      </c>
      <c r="C84" t="s">
        <v>168</v>
      </c>
      <c r="D84" t="s">
        <v>259</v>
      </c>
      <c r="E84" t="s">
        <v>350</v>
      </c>
      <c r="F84" s="2">
        <f t="shared" si="1"/>
        <v>78.563462484607868</v>
      </c>
    </row>
    <row r="85" spans="1:6" x14ac:dyDescent="0.3">
      <c r="A85" s="1" t="s">
        <v>378</v>
      </c>
      <c r="B85" t="s">
        <v>94</v>
      </c>
      <c r="C85" t="s">
        <v>185</v>
      </c>
      <c r="D85" t="s">
        <v>276</v>
      </c>
      <c r="E85" t="s">
        <v>367</v>
      </c>
      <c r="F85" s="2">
        <f t="shared" si="1"/>
        <v>7.3967445753264718</v>
      </c>
    </row>
    <row r="86" spans="1:6" x14ac:dyDescent="0.3">
      <c r="A86" s="1" t="s">
        <v>378</v>
      </c>
      <c r="B86" t="s">
        <v>93</v>
      </c>
      <c r="C86" t="s">
        <v>184</v>
      </c>
      <c r="D86" t="s">
        <v>275</v>
      </c>
      <c r="E86" t="s">
        <v>366</v>
      </c>
      <c r="F86" s="2">
        <f t="shared" si="1"/>
        <v>0.56899072286666175</v>
      </c>
    </row>
    <row r="87" spans="1:6" x14ac:dyDescent="0.3">
      <c r="A87" s="1" t="s">
        <v>378</v>
      </c>
      <c r="B87" t="s">
        <v>95</v>
      </c>
      <c r="C87" t="s">
        <v>186</v>
      </c>
      <c r="D87" t="s">
        <v>277</v>
      </c>
      <c r="E87" t="s">
        <v>368</v>
      </c>
      <c r="F87" s="2">
        <f t="shared" si="1"/>
        <v>5.2222317125053994</v>
      </c>
    </row>
    <row r="88" spans="1:6" x14ac:dyDescent="0.3">
      <c r="A88" s="1" t="s">
        <v>378</v>
      </c>
      <c r="B88" t="s">
        <v>97</v>
      </c>
      <c r="C88" t="s">
        <v>188</v>
      </c>
      <c r="D88" t="s">
        <v>279</v>
      </c>
      <c r="E88" t="s">
        <v>370</v>
      </c>
      <c r="F88" s="2">
        <f t="shared" si="1"/>
        <v>10.026473414386489</v>
      </c>
    </row>
    <row r="89" spans="1:6" x14ac:dyDescent="0.3">
      <c r="A89" s="1" t="s">
        <v>378</v>
      </c>
      <c r="B89" t="s">
        <v>92</v>
      </c>
      <c r="C89" t="s">
        <v>183</v>
      </c>
      <c r="D89" t="s">
        <v>274</v>
      </c>
      <c r="E89" t="s">
        <v>365</v>
      </c>
      <c r="F89" s="2">
        <f t="shared" si="1"/>
        <v>0.81526392355313182</v>
      </c>
    </row>
    <row r="90" spans="1:6" x14ac:dyDescent="0.3">
      <c r="A90" s="1" t="s">
        <v>378</v>
      </c>
      <c r="B90" t="s">
        <v>96</v>
      </c>
      <c r="C90" t="s">
        <v>187</v>
      </c>
      <c r="D90" t="s">
        <v>278</v>
      </c>
      <c r="E90" t="s">
        <v>369</v>
      </c>
      <c r="F90" s="2">
        <f t="shared" si="1"/>
        <v>66.841112292780778</v>
      </c>
    </row>
    <row r="91" spans="1:6" x14ac:dyDescent="0.3">
      <c r="A91" s="1" t="s">
        <v>378</v>
      </c>
      <c r="B91" t="s">
        <v>89</v>
      </c>
      <c r="C91" t="s">
        <v>180</v>
      </c>
      <c r="D91" t="s">
        <v>271</v>
      </c>
      <c r="E91" t="s">
        <v>362</v>
      </c>
      <c r="F91" s="2">
        <f t="shared" si="1"/>
        <v>2.3614472055598075</v>
      </c>
    </row>
    <row r="92" spans="1:6" x14ac:dyDescent="0.3">
      <c r="A92" s="1" t="s">
        <v>378</v>
      </c>
      <c r="B92" t="s">
        <v>91</v>
      </c>
      <c r="C92" t="s">
        <v>182</v>
      </c>
      <c r="D92" t="s">
        <v>273</v>
      </c>
      <c r="E92" t="s">
        <v>364</v>
      </c>
      <c r="F92" s="2">
        <f t="shared" si="1"/>
        <v>0.5619710822186601</v>
      </c>
    </row>
    <row r="93" spans="1:6" x14ac:dyDescent="0.3">
      <c r="A93" s="1" t="s">
        <v>378</v>
      </c>
      <c r="B93" t="s">
        <v>90</v>
      </c>
      <c r="C93" t="s">
        <v>181</v>
      </c>
      <c r="D93" t="s">
        <v>272</v>
      </c>
      <c r="E93" t="s">
        <v>363</v>
      </c>
      <c r="F93" s="2">
        <f t="shared" si="1"/>
        <v>1.496563578664589</v>
      </c>
    </row>
    <row r="94" spans="1:6" x14ac:dyDescent="0.3">
      <c r="A94" s="1" t="s">
        <v>378</v>
      </c>
      <c r="B94" t="s">
        <v>87</v>
      </c>
      <c r="C94" t="s">
        <v>178</v>
      </c>
      <c r="D94" t="s">
        <v>269</v>
      </c>
      <c r="E94" t="s">
        <v>360</v>
      </c>
      <c r="F94" s="2">
        <f t="shared" si="1"/>
        <v>0.16733743306141213</v>
      </c>
    </row>
    <row r="95" spans="1:6" x14ac:dyDescent="0.3">
      <c r="A95" s="1" t="s">
        <v>378</v>
      </c>
      <c r="B95" t="s">
        <v>88</v>
      </c>
      <c r="C95" t="s">
        <v>179</v>
      </c>
      <c r="D95" t="s">
        <v>270</v>
      </c>
      <c r="E95" t="s">
        <v>361</v>
      </c>
      <c r="F95" s="2">
        <f t="shared" si="1"/>
        <v>13277.873638877601</v>
      </c>
    </row>
  </sheetData>
  <autoFilter ref="A1:E95" xr:uid="{00000000-0001-0000-0000-000000000000}">
    <sortState xmlns:xlrd2="http://schemas.microsoft.com/office/spreadsheetml/2017/richdata2" ref="A2:E95">
      <sortCondition ref="A1:A95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좌표변환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김영남</cp:lastModifiedBy>
  <dcterms:created xsi:type="dcterms:W3CDTF">2023-05-25T15:34:47Z</dcterms:created>
  <dcterms:modified xsi:type="dcterms:W3CDTF">2023-05-25T18:46:09Z</dcterms:modified>
</cp:coreProperties>
</file>