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<sst xmlns="http://schemas.openxmlformats.org/spreadsheetml/2006/main" count="200" uniqueCount="151">
  <si>
    <t xml:space="preserve">Codigo</t>
  </si>
  <si>
    <t xml:space="preserve">PRODUCTO</t>
  </si>
  <si>
    <t xml:space="preserve">Marca</t>
  </si>
  <si>
    <t xml:space="preserve">Caracteristica</t>
  </si>
  <si>
    <t xml:space="preserve">costo ad</t>
  </si>
  <si>
    <t xml:space="preserve">Costo</t>
  </si>
  <si>
    <t xml:space="preserve">C GANANCIA</t>
  </si>
  <si>
    <t xml:space="preserve">CEM</t>
  </si>
  <si>
    <t xml:space="preserve">6 CSI + CEM</t>
  </si>
  <si>
    <t xml:space="preserve">IMAGEN1</t>
  </si>
  <si>
    <t xml:space="preserve">IMAGEN2</t>
  </si>
  <si>
    <t xml:space="preserve">Stock</t>
  </si>
  <si>
    <t xml:space="preserve">Juego de mechas y puntas </t>
  </si>
  <si>
    <t xml:space="preserve">bremen</t>
  </si>
  <si>
    <t xml:space="preserve">35 piezas</t>
  </si>
  <si>
    <t xml:space="preserve">sta4279-lac</t>
  </si>
  <si>
    <t xml:space="preserve">Set Mechas </t>
  </si>
  <si>
    <t xml:space="preserve">stanley</t>
  </si>
  <si>
    <t xml:space="preserve">Sds Plus Y Cincel </t>
  </si>
  <si>
    <t xml:space="preserve">sta4279-lac2</t>
  </si>
  <si>
    <t xml:space="preserve">Set De 50 Mechas </t>
  </si>
  <si>
    <t xml:space="preserve">Bosch X-line</t>
  </si>
  <si>
    <t xml:space="preserve">Para Madera Metal Y Pared </t>
  </si>
  <si>
    <t xml:space="preserve">ru6332</t>
  </si>
  <si>
    <t xml:space="preserve">Puesta A Punto Arbol De Leva </t>
  </si>
  <si>
    <t xml:space="preserve"> Zetec Ruhlmann</t>
  </si>
  <si>
    <t xml:space="preserve">Ford Sigma</t>
  </si>
  <si>
    <t xml:space="preserve">ru63322</t>
  </si>
  <si>
    <t xml:space="preserve">Set Kit Bremen 7726 Juego  </t>
  </si>
  <si>
    <t xml:space="preserve">Bremen</t>
  </si>
  <si>
    <t xml:space="preserve">82 Pz Mechas Titanio Widia Puntas</t>
  </si>
  <si>
    <t xml:space="preserve">l1014</t>
  </si>
  <si>
    <t xml:space="preserve">Cortadora Remachadora De Cadenas</t>
  </si>
  <si>
    <t xml:space="preserve">Lusqtoff</t>
  </si>
  <si>
    <t xml:space="preserve"> 13 Piezas </t>
  </si>
  <si>
    <t xml:space="preserve">l10142</t>
  </si>
  <si>
    <t xml:space="preserve">Juego Set Kit Accesorios P/ Taladro 48 piezas</t>
  </si>
  <si>
    <t xml:space="preserve">BOSCH</t>
  </si>
  <si>
    <t xml:space="preserve"> Kit Juego Maletín X-Line</t>
  </si>
  <si>
    <t xml:space="preserve">Juego de Puntas Impaktor </t>
  </si>
  <si>
    <t xml:space="preserve">Kwb </t>
  </si>
  <si>
    <t xml:space="preserve">37 Piezas</t>
  </si>
  <si>
    <t xml:space="preserve">ru43108</t>
  </si>
  <si>
    <t xml:space="preserve">ru431082</t>
  </si>
  <si>
    <t xml:space="preserve">dt7981-qz</t>
  </si>
  <si>
    <t xml:space="preserve">SET  PARA TALADRO</t>
  </si>
  <si>
    <t xml:space="preserve">DEWALT</t>
  </si>
  <si>
    <t xml:space="preserve">DW 98 PIEZAS</t>
  </si>
  <si>
    <t xml:space="preserve">dt7981-qz2</t>
  </si>
  <si>
    <t xml:space="preserve">stdr5206</t>
  </si>
  <si>
    <t xml:space="preserve">Atornillador para Drywall</t>
  </si>
  <si>
    <t xml:space="preserve">stdr52062</t>
  </si>
  <si>
    <t xml:space="preserve">sc16 </t>
  </si>
  <si>
    <t xml:space="preserve">Sierra Circular </t>
  </si>
  <si>
    <t xml:space="preserve">7 1/4" (180mm) 1600W</t>
  </si>
  <si>
    <t xml:space="preserve">sc162</t>
  </si>
  <si>
    <t xml:space="preserve">Extractor De Poleas Y Rulemanes</t>
  </si>
  <si>
    <t xml:space="preserve">Truper</t>
  </si>
  <si>
    <t xml:space="preserve"> 3 Garras 266 Mm  Ex-p8</t>
  </si>
  <si>
    <t xml:space="preserve">ru47005</t>
  </si>
  <si>
    <t xml:space="preserve">ru470052</t>
  </si>
  <si>
    <t xml:space="preserve">lqe6001</t>
  </si>
  <si>
    <t xml:space="preserve">Escuadras Magnetica Soldador  </t>
  </si>
  <si>
    <t xml:space="preserve">3 PuLG 9 Kg 90 X 90 Mm</t>
  </si>
  <si>
    <t xml:space="preserve">lqe60012</t>
  </si>
  <si>
    <t xml:space="preserve">ESCUADRA MAGNETICA </t>
  </si>
  <si>
    <t xml:space="preserve">kld</t>
  </si>
  <si>
    <t xml:space="preserve">75LB GRANDE</t>
  </si>
  <si>
    <t xml:space="preserve">l1016</t>
  </si>
  <si>
    <t xml:space="preserve">Bomba De Vacío Purgar Frenos Hidráulica </t>
  </si>
  <si>
    <t xml:space="preserve">Lüsqtoff </t>
  </si>
  <si>
    <t xml:space="preserve">L1016</t>
  </si>
  <si>
    <t xml:space="preserve">l10162</t>
  </si>
  <si>
    <t xml:space="preserve">l1028</t>
  </si>
  <si>
    <t xml:space="preserve">BANDEJA MAGNÉTICA CIRCULAR DE ACERO INOXIDABLE</t>
  </si>
  <si>
    <t xml:space="preserve">l10282</t>
  </si>
  <si>
    <t xml:space="preserve">l1029</t>
  </si>
  <si>
    <t xml:space="preserve">BANDEJA MAGNÉTICA RECTANGULAR DE ACERO INOXIDABLE</t>
  </si>
  <si>
    <t xml:space="preserve">l10292</t>
  </si>
  <si>
    <t xml:space="preserve">l1012</t>
  </si>
  <si>
    <t xml:space="preserve">JUEGO DE PRENSA PARA RESORTES DE VÁLVULAS </t>
  </si>
  <si>
    <t xml:space="preserve">• 16-30 MM.</t>
  </si>
  <si>
    <t xml:space="preserve">l10122</t>
  </si>
  <si>
    <t xml:space="preserve">Kit Herramientas Bosch</t>
  </si>
  <si>
    <t xml:space="preserve">Bosch</t>
  </si>
  <si>
    <t xml:space="preserve"> Con 100 Unidades</t>
  </si>
  <si>
    <t xml:space="preserve">Pdb170068</t>
  </si>
  <si>
    <t xml:space="preserve">Martillo Demoledor </t>
  </si>
  <si>
    <t xml:space="preserve">Ingco</t>
  </si>
  <si>
    <t xml:space="preserve">Sds Hex 1700w 50 Joules </t>
  </si>
  <si>
    <t xml:space="preserve">Pdb1700682</t>
  </si>
  <si>
    <t xml:space="preserve">06013775h0</t>
  </si>
  <si>
    <t xml:space="preserve">Amoladora Angular  </t>
  </si>
  <si>
    <t xml:space="preserve">Gws 850 115mm Color Azul</t>
  </si>
  <si>
    <t xml:space="preserve">06013775h02</t>
  </si>
  <si>
    <t xml:space="preserve">stpt600-ar</t>
  </si>
  <si>
    <t xml:space="preserve">Sopladora aspiradora  </t>
  </si>
  <si>
    <t xml:space="preserve">Stanley</t>
  </si>
  <si>
    <t xml:space="preserve">STPT600-B2 eléctrica 600W negro/amarillo</t>
  </si>
  <si>
    <t xml:space="preserve">stpt600-ar2</t>
  </si>
  <si>
    <t xml:space="preserve">Hg 033</t>
  </si>
  <si>
    <t xml:space="preserve">Amoladora  </t>
  </si>
  <si>
    <t xml:space="preserve">Gamma</t>
  </si>
  <si>
    <t xml:space="preserve">115mm 4 1/2 710w Semi Profesional</t>
  </si>
  <si>
    <t xml:space="preserve">Hg0332</t>
  </si>
  <si>
    <t xml:space="preserve">catdx371</t>
  </si>
  <si>
    <t xml:space="preserve">CAT</t>
  </si>
  <si>
    <t xml:space="preserve">DX371.1 de 50 Hz/60 Hz color negro 750 W 220 V - 230 V + accesorio</t>
  </si>
  <si>
    <t xml:space="preserve">catdx3712</t>
  </si>
  <si>
    <t xml:space="preserve">wqx01202-4</t>
  </si>
  <si>
    <t xml:space="preserve">Cordless pressure washer </t>
  </si>
  <si>
    <t xml:space="preserve">Wadfow</t>
  </si>
  <si>
    <t xml:space="preserve">Voltage: 20V </t>
  </si>
  <si>
    <t xml:space="preserve">Wqx01202-42</t>
  </si>
  <si>
    <t xml:space="preserve">bosch</t>
  </si>
  <si>
    <t xml:space="preserve">4-1/2 670w</t>
  </si>
  <si>
    <t xml:space="preserve">f0129455jb </t>
  </si>
  <si>
    <t xml:space="preserve">MINIAMOLADORA ANGULAR</t>
  </si>
  <si>
    <t xml:space="preserve"> - SKIL </t>
  </si>
  <si>
    <t xml:space="preserve">f0129455jb2</t>
  </si>
  <si>
    <t xml:space="preserve">stgl2223-ar </t>
  </si>
  <si>
    <t xml:space="preserve">STGL2223 color amarillo 2.2 kW 220 V + accesorio</t>
  </si>
  <si>
    <t xml:space="preserve">stgl2223-ar2</t>
  </si>
  <si>
    <t xml:space="preserve">hss100pz </t>
  </si>
  <si>
    <t xml:space="preserve">juego de puntas y mechas</t>
  </si>
  <si>
    <t xml:space="preserve">hss100pz2</t>
  </si>
  <si>
    <t xml:space="preserve">stgs8115-ar </t>
  </si>
  <si>
    <t xml:space="preserve">Stgs9115 115mm 900w Color Amarillo</t>
  </si>
  <si>
    <t xml:space="preserve">stgs8115-ar2</t>
  </si>
  <si>
    <t xml:space="preserve">stgs7115kd-ar</t>
  </si>
  <si>
    <t xml:space="preserve">750 Watts 115mm Sg7115 Color Amarillo Frecuencia 50 Hz</t>
  </si>
  <si>
    <t xml:space="preserve">Stgs7115kd-ar2</t>
  </si>
  <si>
    <t xml:space="preserve">sthx200k-ar</t>
  </si>
  <si>
    <t xml:space="preserve">Pistola De Calor  </t>
  </si>
  <si>
    <t xml:space="preserve">1800w Stxh2000 Profesional</t>
  </si>
  <si>
    <t xml:space="preserve">Sthx200k-ar2</t>
  </si>
  <si>
    <t xml:space="preserve">ru80526 </t>
  </si>
  <si>
    <t xml:space="preserve">Extractor Colocador Bujes </t>
  </si>
  <si>
    <t xml:space="preserve">Ruhlmann</t>
  </si>
  <si>
    <t xml:space="preserve">Parrilla Auto Llave 26 Pc </t>
  </si>
  <si>
    <t xml:space="preserve">ru805262</t>
  </si>
  <si>
    <t xml:space="preserve">sthr1232k-ar</t>
  </si>
  <si>
    <t xml:space="preserve">Martillo Compacto </t>
  </si>
  <si>
    <t xml:space="preserve">Sds-Plus 1250W 32mm 3-Modos</t>
  </si>
  <si>
    <t xml:space="preserve">Sthr1232k-ar2</t>
  </si>
  <si>
    <t xml:space="preserve">sthr202k-ar</t>
  </si>
  <si>
    <t xml:space="preserve">Rotomartillo electroneumático  </t>
  </si>
  <si>
    <t xml:space="preserve">STHR202K amarillo y negro frecuencia de 50Hz con 620W de potencia</t>
  </si>
  <si>
    <t xml:space="preserve">Sthr202k-ar2</t>
  </si>
  <si>
    <t xml:space="preserve">Maletín  X-Line </t>
  </si>
  <si>
    <t xml:space="preserve">Titanium de 30 piezas - 2607019324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</si>
</sst>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2" min="1" style="0" width="23.37"/>
    <col collapsed="false" customWidth="true" hidden="false" outlineLevel="0" max="13" min="13" style="0" width="15.1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/>
    </row>
    <row r="2" customFormat="false" ht="12.8" hidden="false" customHeight="false" outlineLevel="0" collapsed="false">
      <c r="A2" s="5" t="n">
        <v>7781</v>
      </c>
      <c r="B2" s="2" t="s">
        <v>12</v>
      </c>
      <c r="C2" s="2" t="s">
        <v>13</v>
      </c>
      <c r="D2" s="2" t="s">
        <v>14</v>
      </c>
      <c r="E2" s="2"/>
      <c r="F2" s="2" t="n">
        <v>19420</v>
      </c>
      <c r="G2" s="2" t="n">
        <f aca="false">F2*1.4</f>
        <v>27188</v>
      </c>
      <c r="H2" s="2" t="n">
        <f aca="false">G2*1.065</f>
        <v>28955.22</v>
      </c>
      <c r="I2" s="2" t="n">
        <f aca="false">H2*1.3</f>
        <v>37641.786</v>
      </c>
      <c r="J2" s="5" t="n">
        <v>7781</v>
      </c>
      <c r="K2" s="5" t="n">
        <v>77812</v>
      </c>
      <c r="L2" s="2" t="n">
        <v>6</v>
      </c>
      <c r="M2" s="4" t="n">
        <f aca="false">G2*L2</f>
        <v>163128</v>
      </c>
    </row>
    <row r="3" customFormat="false" ht="12.8" hidden="false" customHeight="false" outlineLevel="0" collapsed="false">
      <c r="A3" s="2" t="s">
        <v>15</v>
      </c>
      <c r="B3" s="5" t="s">
        <v>16</v>
      </c>
      <c r="C3" s="2" t="s">
        <v>17</v>
      </c>
      <c r="D3" s="6" t="s">
        <v>18</v>
      </c>
      <c r="E3" s="6"/>
      <c r="F3" s="2" t="n">
        <v>25602</v>
      </c>
      <c r="G3" s="2" t="n">
        <f aca="false">F3*1.4</f>
        <v>35842.8</v>
      </c>
      <c r="H3" s="2" t="n">
        <f aca="false">G3*1.065</f>
        <v>38172.582</v>
      </c>
      <c r="I3" s="2" t="n">
        <f aca="false">H3*1.3</f>
        <v>49624.3566</v>
      </c>
      <c r="J3" s="2" t="s">
        <v>15</v>
      </c>
      <c r="K3" s="2" t="s">
        <v>19</v>
      </c>
      <c r="L3" s="7" t="n">
        <v>27</v>
      </c>
      <c r="M3" s="4" t="n">
        <f aca="false">G3*L3</f>
        <v>967755.6</v>
      </c>
    </row>
    <row r="4" customFormat="false" ht="13.8" hidden="false" customHeight="false" outlineLevel="0" collapsed="false">
      <c r="A4" s="2" t="n">
        <v>2607017405</v>
      </c>
      <c r="B4" s="2"/>
      <c r="C4" s="2"/>
      <c r="D4" s="2"/>
      <c r="E4" s="2" t="n">
        <v>7240</v>
      </c>
      <c r="F4" s="2" t="n">
        <f aca="false">E4*1.21</f>
        <v>8760.4</v>
      </c>
      <c r="G4" s="2" t="n">
        <f aca="false">F4*1.4</f>
        <v>12264.56</v>
      </c>
      <c r="H4" s="2" t="n">
        <f aca="false">G4*1.065</f>
        <v>13061.7564</v>
      </c>
      <c r="I4" s="2" t="n">
        <f aca="false">H4*1.3</f>
        <v>16980.28332</v>
      </c>
      <c r="J4" s="2" t="n">
        <v>2607017405</v>
      </c>
      <c r="K4" s="2" t="n">
        <v>26070174052</v>
      </c>
      <c r="L4" s="3" t="n">
        <v>23</v>
      </c>
      <c r="M4" s="4" t="n">
        <f aca="false">G4*L4</f>
        <v>282084.88</v>
      </c>
    </row>
    <row r="5" customFormat="false" ht="13.8" hidden="false" customHeight="false" outlineLevel="0" collapsed="false">
      <c r="A5" s="2" t="n">
        <v>2607017406</v>
      </c>
      <c r="B5" s="2" t="s">
        <v>20</v>
      </c>
      <c r="C5" s="2" t="s">
        <v>21</v>
      </c>
      <c r="D5" s="2" t="s">
        <v>22</v>
      </c>
      <c r="E5" s="2" t="n">
        <v>32299</v>
      </c>
      <c r="F5" s="2" t="n">
        <f aca="false">E5*1.21</f>
        <v>39081.79</v>
      </c>
      <c r="G5" s="2" t="n">
        <f aca="false">F5*1.4</f>
        <v>54714.506</v>
      </c>
      <c r="H5" s="2" t="n">
        <f aca="false">G5*1.065</f>
        <v>58270.94889</v>
      </c>
      <c r="I5" s="2" t="n">
        <f aca="false">H5*1.3</f>
        <v>75752.233557</v>
      </c>
      <c r="J5" s="2" t="n">
        <v>2607017406</v>
      </c>
      <c r="K5" s="2" t="n">
        <v>26070174062</v>
      </c>
      <c r="L5" s="3" t="n">
        <v>6</v>
      </c>
      <c r="M5" s="4" t="n">
        <f aca="false">G5*L5</f>
        <v>328287.036</v>
      </c>
    </row>
    <row r="6" customFormat="false" ht="13.8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2" t="n">
        <v>21116</v>
      </c>
      <c r="F6" s="2" t="n">
        <f aca="false">E6*1.21</f>
        <v>25550.36</v>
      </c>
      <c r="G6" s="2" t="n">
        <f aca="false">F6*1.4</f>
        <v>35770.504</v>
      </c>
      <c r="H6" s="2" t="n">
        <f aca="false">G6*1.065</f>
        <v>38095.58676</v>
      </c>
      <c r="I6" s="2" t="n">
        <f aca="false">H6*1.3</f>
        <v>49524.262788</v>
      </c>
      <c r="J6" s="2" t="s">
        <v>23</v>
      </c>
      <c r="K6" s="2" t="s">
        <v>27</v>
      </c>
      <c r="L6" s="3" t="n">
        <v>8</v>
      </c>
      <c r="M6" s="4" t="n">
        <f aca="false">G6*L6</f>
        <v>286164.032</v>
      </c>
    </row>
    <row r="7" customFormat="false" ht="13.8" hidden="false" customHeight="false" outlineLevel="0" collapsed="false">
      <c r="A7" s="2" t="n">
        <v>7726</v>
      </c>
      <c r="B7" s="2" t="s">
        <v>28</v>
      </c>
      <c r="C7" s="2" t="s">
        <v>29</v>
      </c>
      <c r="D7" s="2" t="s">
        <v>30</v>
      </c>
      <c r="E7" s="2" t="n">
        <v>30391</v>
      </c>
      <c r="F7" s="2" t="n">
        <f aca="false">E7*1.21</f>
        <v>36773.11</v>
      </c>
      <c r="G7" s="2" t="n">
        <f aca="false">F7*1.4</f>
        <v>51482.354</v>
      </c>
      <c r="H7" s="2" t="n">
        <f aca="false">G7*1.065</f>
        <v>54828.70701</v>
      </c>
      <c r="I7" s="2" t="n">
        <f aca="false">H7*1.3</f>
        <v>71277.319113</v>
      </c>
      <c r="J7" s="2" t="n">
        <v>7726</v>
      </c>
      <c r="K7" s="2" t="n">
        <v>77262</v>
      </c>
      <c r="L7" s="3" t="n">
        <v>7</v>
      </c>
      <c r="M7" s="4" t="n">
        <f aca="false">G7*L7</f>
        <v>360376.478</v>
      </c>
    </row>
    <row r="8" customFormat="false" ht="13.8" hidden="false" customHeight="false" outlineLevel="0" collapsed="false">
      <c r="A8" s="2" t="s">
        <v>31</v>
      </c>
      <c r="B8" s="2" t="s">
        <v>32</v>
      </c>
      <c r="C8" s="2" t="s">
        <v>33</v>
      </c>
      <c r="D8" s="2" t="s">
        <v>34</v>
      </c>
      <c r="E8" s="2" t="n">
        <v>26352</v>
      </c>
      <c r="F8" s="2" t="n">
        <f aca="false">E8*1.21</f>
        <v>31885.92</v>
      </c>
      <c r="G8" s="2" t="n">
        <f aca="false">F8*1.4</f>
        <v>44640.288</v>
      </c>
      <c r="H8" s="2" t="n">
        <f aca="false">G8*1.065</f>
        <v>47541.90672</v>
      </c>
      <c r="I8" s="2" t="n">
        <f aca="false">H8*1.3</f>
        <v>61804.478736</v>
      </c>
      <c r="J8" s="2" t="s">
        <v>31</v>
      </c>
      <c r="K8" s="2" t="s">
        <v>35</v>
      </c>
      <c r="L8" s="3" t="n">
        <v>2</v>
      </c>
      <c r="M8" s="4" t="n">
        <f aca="false">G8*L8</f>
        <v>89280.576</v>
      </c>
    </row>
    <row r="9" customFormat="false" ht="13.8" hidden="false" customHeight="false" outlineLevel="0" collapsed="false">
      <c r="A9" s="2" t="n">
        <v>2607017411</v>
      </c>
      <c r="B9" s="2" t="s">
        <v>36</v>
      </c>
      <c r="C9" s="2" t="s">
        <v>37</v>
      </c>
      <c r="D9" s="2" t="s">
        <v>38</v>
      </c>
      <c r="E9" s="2" t="n">
        <v>28661</v>
      </c>
      <c r="F9" s="2" t="n">
        <f aca="false">E9*1.21</f>
        <v>34679.81</v>
      </c>
      <c r="G9" s="2" t="n">
        <f aca="false">F9*1.4</f>
        <v>48551.734</v>
      </c>
      <c r="H9" s="2" t="n">
        <f aca="false">G9*1.065</f>
        <v>51707.59671</v>
      </c>
      <c r="I9" s="2" t="n">
        <f aca="false">H9*1.3</f>
        <v>67219.875723</v>
      </c>
      <c r="J9" s="2" t="n">
        <v>2607017411</v>
      </c>
      <c r="K9" s="2" t="n">
        <v>26070174112</v>
      </c>
      <c r="L9" s="3" t="n">
        <v>6</v>
      </c>
      <c r="M9" s="4" t="n">
        <f aca="false">G9*L9</f>
        <v>291310.404</v>
      </c>
    </row>
    <row r="10" customFormat="false" ht="13.8" hidden="false" customHeight="false" outlineLevel="0" collapsed="false">
      <c r="A10" s="2" t="n">
        <v>49109000</v>
      </c>
      <c r="B10" s="2" t="s">
        <v>39</v>
      </c>
      <c r="C10" s="2" t="s">
        <v>40</v>
      </c>
      <c r="D10" s="2" t="s">
        <v>41</v>
      </c>
      <c r="E10" s="2" t="n">
        <v>27397</v>
      </c>
      <c r="F10" s="2" t="n">
        <f aca="false">E10*1.21</f>
        <v>33150.37</v>
      </c>
      <c r="G10" s="2" t="n">
        <f aca="false">F10*1.4</f>
        <v>46410.518</v>
      </c>
      <c r="H10" s="2" t="n">
        <f aca="false">G10*1.065</f>
        <v>49427.20167</v>
      </c>
      <c r="I10" s="2" t="n">
        <f aca="false">H10*1.3</f>
        <v>64255.362171</v>
      </c>
      <c r="J10" s="2" t="n">
        <v>49109000</v>
      </c>
      <c r="K10" s="2" t="n">
        <v>491090002</v>
      </c>
      <c r="L10" s="3" t="n">
        <v>11</v>
      </c>
      <c r="M10" s="4" t="n">
        <f aca="false">G10*L10</f>
        <v>510515.698</v>
      </c>
    </row>
    <row r="11" customFormat="false" ht="13.8" hidden="false" customHeight="false" outlineLevel="0" collapsed="false">
      <c r="A11" s="2" t="s">
        <v>42</v>
      </c>
      <c r="B11" s="2"/>
      <c r="C11" s="2"/>
      <c r="D11" s="2"/>
      <c r="E11" s="2" t="n">
        <v>23109</v>
      </c>
      <c r="F11" s="2" t="n">
        <f aca="false">E11*1.21</f>
        <v>27961.89</v>
      </c>
      <c r="G11" s="2" t="n">
        <f aca="false">F11*1.4</f>
        <v>39146.646</v>
      </c>
      <c r="H11" s="2" t="n">
        <f aca="false">G11*1.065</f>
        <v>41691.17799</v>
      </c>
      <c r="I11" s="2" t="n">
        <f aca="false">H11*1.3</f>
        <v>54198.531387</v>
      </c>
      <c r="J11" s="2" t="s">
        <v>42</v>
      </c>
      <c r="K11" s="2" t="s">
        <v>43</v>
      </c>
      <c r="L11" s="3" t="n">
        <v>6</v>
      </c>
      <c r="M11" s="4" t="n">
        <f aca="false">G11*L11</f>
        <v>234879.876</v>
      </c>
    </row>
    <row r="12" customFormat="false" ht="12.8" hidden="false" customHeight="false" outlineLevel="0" collapsed="false">
      <c r="A12" s="4" t="s">
        <v>44</v>
      </c>
      <c r="B12" s="4" t="s">
        <v>45</v>
      </c>
      <c r="C12" s="4" t="s">
        <v>46</v>
      </c>
      <c r="D12" s="4" t="s">
        <v>47</v>
      </c>
      <c r="E12" s="4" t="n">
        <v>23109</v>
      </c>
      <c r="F12" s="2" t="n">
        <f aca="false">E12*1.21</f>
        <v>27961.89</v>
      </c>
      <c r="G12" s="2" t="n">
        <f aca="false">F12*1.4</f>
        <v>39146.646</v>
      </c>
      <c r="H12" s="2" t="n">
        <f aca="false">G12*1.065</f>
        <v>41691.17799</v>
      </c>
      <c r="I12" s="2" t="n">
        <f aca="false">H12*1.3</f>
        <v>54198.531387</v>
      </c>
      <c r="J12" s="4" t="s">
        <v>44</v>
      </c>
      <c r="K12" s="4" t="s">
        <v>48</v>
      </c>
      <c r="L12" s="4" t="n">
        <v>21</v>
      </c>
      <c r="M12" s="4" t="n">
        <f aca="false">G12*L12</f>
        <v>822079.566</v>
      </c>
    </row>
    <row r="13" customFormat="false" ht="12.8" hidden="false" customHeight="false" outlineLevel="0" collapsed="false">
      <c r="A13" s="4" t="s">
        <v>49</v>
      </c>
      <c r="B13" s="4" t="s">
        <v>50</v>
      </c>
      <c r="C13" s="4" t="s">
        <v>46</v>
      </c>
      <c r="D13" s="4"/>
      <c r="E13" s="4" t="n">
        <v>103900</v>
      </c>
      <c r="F13" s="2" t="n">
        <f aca="false">E13*1.21</f>
        <v>125719</v>
      </c>
      <c r="G13" s="2" t="n">
        <f aca="false">F13*1.4</f>
        <v>176006.6</v>
      </c>
      <c r="H13" s="2" t="n">
        <f aca="false">G13*1.065</f>
        <v>187447.029</v>
      </c>
      <c r="I13" s="2" t="n">
        <f aca="false">H13*1.3</f>
        <v>243681.1377</v>
      </c>
      <c r="J13" s="4" t="s">
        <v>49</v>
      </c>
      <c r="K13" s="4" t="s">
        <v>51</v>
      </c>
      <c r="L13" s="4" t="n">
        <v>10</v>
      </c>
      <c r="M13" s="4" t="n">
        <f aca="false">G13*L13</f>
        <v>1760066</v>
      </c>
    </row>
    <row r="14" customFormat="false" ht="12.8" hidden="false" customHeight="false" outlineLevel="0" collapsed="false">
      <c r="A14" s="4" t="s">
        <v>52</v>
      </c>
      <c r="B14" s="4" t="s">
        <v>53</v>
      </c>
      <c r="C14" s="4" t="s">
        <v>46</v>
      </c>
      <c r="D14" s="4" t="s">
        <v>54</v>
      </c>
      <c r="E14" s="4" t="n">
        <v>146000</v>
      </c>
      <c r="F14" s="2" t="n">
        <f aca="false">E14*1.21</f>
        <v>176660</v>
      </c>
      <c r="G14" s="2" t="n">
        <f aca="false">F14*1.4</f>
        <v>247324</v>
      </c>
      <c r="H14" s="2" t="n">
        <f aca="false">G14*1.065</f>
        <v>263400.06</v>
      </c>
      <c r="I14" s="2" t="n">
        <f aca="false">H14*1.3</f>
        <v>342420.078</v>
      </c>
      <c r="J14" s="4" t="s">
        <v>52</v>
      </c>
      <c r="K14" s="4" t="s">
        <v>55</v>
      </c>
      <c r="L14" s="4" t="n">
        <v>4</v>
      </c>
      <c r="M14" s="4" t="n">
        <f aca="false">G14*L14</f>
        <v>989296</v>
      </c>
    </row>
    <row r="15" customFormat="false" ht="12.8" hidden="false" customHeight="false" outlineLevel="0" collapsed="false">
      <c r="A15" s="4" t="n">
        <v>14509</v>
      </c>
      <c r="B15" s="4" t="s">
        <v>56</v>
      </c>
      <c r="C15" s="4" t="s">
        <v>57</v>
      </c>
      <c r="D15" s="4" t="s">
        <v>58</v>
      </c>
      <c r="E15" s="4" t="n">
        <v>75365</v>
      </c>
      <c r="F15" s="2" t="n">
        <f aca="false">E15*1.21</f>
        <v>91191.65</v>
      </c>
      <c r="G15" s="2" t="n">
        <f aca="false">F15*1.4</f>
        <v>127668.31</v>
      </c>
      <c r="H15" s="2" t="n">
        <f aca="false">G15*1.065</f>
        <v>135966.75015</v>
      </c>
      <c r="I15" s="2" t="n">
        <f aca="false">H15*1.3</f>
        <v>176756.775195</v>
      </c>
      <c r="J15" s="4" t="n">
        <v>14509</v>
      </c>
      <c r="K15" s="4" t="n">
        <v>145092</v>
      </c>
      <c r="L15" s="4" t="n">
        <v>3</v>
      </c>
      <c r="M15" s="4" t="n">
        <f aca="false">G15*L15</f>
        <v>383004.93</v>
      </c>
    </row>
    <row r="16" customFormat="false" ht="12.8" hidden="false" customHeight="false" outlineLevel="0" collapsed="false">
      <c r="A16" s="4" t="s">
        <v>59</v>
      </c>
      <c r="B16" s="4"/>
      <c r="C16" s="4"/>
      <c r="D16" s="4"/>
      <c r="E16" s="4" t="n">
        <v>58000</v>
      </c>
      <c r="F16" s="2" t="n">
        <f aca="false">E16*1.21</f>
        <v>70180</v>
      </c>
      <c r="G16" s="2" t="n">
        <f aca="false">F16*1.4</f>
        <v>98252</v>
      </c>
      <c r="H16" s="2" t="n">
        <f aca="false">G16*1.065</f>
        <v>104638.38</v>
      </c>
      <c r="I16" s="2" t="n">
        <f aca="false">H16*1.3</f>
        <v>136029.894</v>
      </c>
      <c r="J16" s="4" t="s">
        <v>59</v>
      </c>
      <c r="K16" s="4" t="s">
        <v>60</v>
      </c>
      <c r="L16" s="4" t="n">
        <v>2</v>
      </c>
      <c r="M16" s="4" t="n">
        <f aca="false">G16*L16</f>
        <v>196504</v>
      </c>
    </row>
    <row r="17" customFormat="false" ht="12.8" hidden="false" customHeight="false" outlineLevel="0" collapsed="false">
      <c r="A17" s="4" t="s">
        <v>61</v>
      </c>
      <c r="B17" s="4" t="s">
        <v>62</v>
      </c>
      <c r="C17" s="4" t="s">
        <v>33</v>
      </c>
      <c r="D17" s="4" t="s">
        <v>63</v>
      </c>
      <c r="E17" s="4" t="n">
        <v>1938</v>
      </c>
      <c r="F17" s="2" t="n">
        <f aca="false">E17*1.21</f>
        <v>2344.98</v>
      </c>
      <c r="G17" s="2" t="n">
        <f aca="false">F17*1.4</f>
        <v>3282.972</v>
      </c>
      <c r="H17" s="2" t="n">
        <f aca="false">G17*1.065</f>
        <v>3496.36518</v>
      </c>
      <c r="I17" s="2" t="n">
        <f aca="false">H17*1.3</f>
        <v>4545.274734</v>
      </c>
      <c r="J17" s="4" t="s">
        <v>61</v>
      </c>
      <c r="K17" s="4" t="s">
        <v>64</v>
      </c>
      <c r="L17" s="4" t="n">
        <v>290</v>
      </c>
      <c r="M17" s="4" t="n">
        <f aca="false">G17*L17</f>
        <v>952061.88</v>
      </c>
    </row>
    <row r="18" customFormat="false" ht="12.8" hidden="false" customHeight="false" outlineLevel="0" collapsed="false">
      <c r="A18" s="4" t="n">
        <v>90018</v>
      </c>
      <c r="B18" s="4" t="s">
        <v>65</v>
      </c>
      <c r="C18" s="4" t="s">
        <v>66</v>
      </c>
      <c r="D18" s="4" t="s">
        <v>67</v>
      </c>
      <c r="E18" s="4" t="n">
        <v>8597</v>
      </c>
      <c r="F18" s="2" t="n">
        <f aca="false">E18*1.21</f>
        <v>10402.37</v>
      </c>
      <c r="G18" s="2" t="n">
        <f aca="false">F18*1.4</f>
        <v>14563.318</v>
      </c>
      <c r="H18" s="2" t="n">
        <f aca="false">G18*1.065</f>
        <v>15509.93367</v>
      </c>
      <c r="I18" s="2" t="n">
        <f aca="false">H18*1.3</f>
        <v>20162.913771</v>
      </c>
      <c r="J18" s="4" t="n">
        <v>90018</v>
      </c>
      <c r="K18" s="4" t="n">
        <v>900182</v>
      </c>
      <c r="L18" s="4" t="n">
        <v>40</v>
      </c>
      <c r="M18" s="4" t="n">
        <f aca="false">G18*L18</f>
        <v>582532.72</v>
      </c>
    </row>
    <row r="19" customFormat="false" ht="12.8" hidden="false" customHeight="false" outlineLevel="0" collapsed="false">
      <c r="A19" s="4" t="s">
        <v>68</v>
      </c>
      <c r="B19" s="4" t="s">
        <v>69</v>
      </c>
      <c r="C19" s="4" t="s">
        <v>70</v>
      </c>
      <c r="D19" s="4" t="s">
        <v>71</v>
      </c>
      <c r="E19" s="4" t="n">
        <v>42164</v>
      </c>
      <c r="F19" s="2" t="n">
        <f aca="false">E19*1.21</f>
        <v>51018.44</v>
      </c>
      <c r="G19" s="2" t="n">
        <f aca="false">F19*1.4</f>
        <v>71425.816</v>
      </c>
      <c r="H19" s="2" t="n">
        <f aca="false">G19*1.065</f>
        <v>76068.49404</v>
      </c>
      <c r="I19" s="2" t="n">
        <f aca="false">H19*1.3</f>
        <v>98889.042252</v>
      </c>
      <c r="J19" s="4" t="s">
        <v>68</v>
      </c>
      <c r="K19" s="4" t="s">
        <v>72</v>
      </c>
      <c r="L19" s="4" t="n">
        <v>3</v>
      </c>
      <c r="M19" s="4" t="n">
        <f aca="false">G19*L19</f>
        <v>214277.448</v>
      </c>
    </row>
    <row r="20" customFormat="false" ht="12.8" hidden="false" customHeight="false" outlineLevel="0" collapsed="false">
      <c r="A20" s="4" t="s">
        <v>73</v>
      </c>
      <c r="B20" s="4" t="s">
        <v>74</v>
      </c>
      <c r="C20" s="4" t="s">
        <v>70</v>
      </c>
      <c r="D20" s="4" t="s">
        <v>73</v>
      </c>
      <c r="E20" s="4" t="n">
        <v>4839</v>
      </c>
      <c r="F20" s="2" t="n">
        <f aca="false">E20*1.21</f>
        <v>5855.19</v>
      </c>
      <c r="G20" s="2" t="n">
        <f aca="false">F20*1.4</f>
        <v>8197.266</v>
      </c>
      <c r="H20" s="2" t="n">
        <f aca="false">G20*1.065</f>
        <v>8730.08829</v>
      </c>
      <c r="I20" s="2" t="n">
        <f aca="false">H20*1.3</f>
        <v>11349.114777</v>
      </c>
      <c r="J20" s="4" t="s">
        <v>73</v>
      </c>
      <c r="K20" s="4" t="s">
        <v>75</v>
      </c>
      <c r="L20" s="4" t="n">
        <v>2</v>
      </c>
      <c r="M20" s="4" t="n">
        <f aca="false">G20*L20</f>
        <v>16394.532</v>
      </c>
    </row>
    <row r="21" customFormat="false" ht="12.8" hidden="false" customHeight="false" outlineLevel="0" collapsed="false">
      <c r="A21" s="4" t="s">
        <v>76</v>
      </c>
      <c r="B21" s="4" t="s">
        <v>77</v>
      </c>
      <c r="C21" s="4" t="s">
        <v>70</v>
      </c>
      <c r="D21" s="4" t="s">
        <v>76</v>
      </c>
      <c r="E21" s="4" t="n">
        <v>8443</v>
      </c>
      <c r="F21" s="2" t="n">
        <f aca="false">E21*1.21</f>
        <v>10216.03</v>
      </c>
      <c r="G21" s="2" t="n">
        <f aca="false">F21*1.4</f>
        <v>14302.442</v>
      </c>
      <c r="H21" s="2" t="n">
        <f aca="false">G21*1.065</f>
        <v>15232.10073</v>
      </c>
      <c r="I21" s="2" t="n">
        <f aca="false">H21*1.3</f>
        <v>19801.730949</v>
      </c>
      <c r="J21" s="4" t="s">
        <v>76</v>
      </c>
      <c r="K21" s="4" t="s">
        <v>78</v>
      </c>
      <c r="L21" s="4" t="n">
        <v>3</v>
      </c>
      <c r="M21" s="4" t="n">
        <f aca="false">G21*L21</f>
        <v>42907.326</v>
      </c>
    </row>
    <row r="22" customFormat="false" ht="12.8" hidden="false" customHeight="false" outlineLevel="0" collapsed="false">
      <c r="A22" s="4" t="s">
        <v>79</v>
      </c>
      <c r="B22" s="4" t="s">
        <v>80</v>
      </c>
      <c r="C22" s="4" t="s">
        <v>70</v>
      </c>
      <c r="D22" s="4" t="s">
        <v>81</v>
      </c>
      <c r="E22" s="4" t="n">
        <v>38651</v>
      </c>
      <c r="F22" s="2" t="n">
        <f aca="false">E22*1.21</f>
        <v>46767.71</v>
      </c>
      <c r="G22" s="2" t="n">
        <f aca="false">F22*1.4</f>
        <v>65474.794</v>
      </c>
      <c r="H22" s="2" t="n">
        <f aca="false">G22*1.065</f>
        <v>69730.65561</v>
      </c>
      <c r="I22" s="2" t="n">
        <f aca="false">H22*1.3</f>
        <v>90649.852293</v>
      </c>
      <c r="J22" s="4" t="s">
        <v>79</v>
      </c>
      <c r="K22" s="4" t="s">
        <v>82</v>
      </c>
      <c r="L22" s="4" t="n">
        <v>3</v>
      </c>
      <c r="M22" s="4" t="n">
        <f aca="false">G22*L22</f>
        <v>196424.382</v>
      </c>
    </row>
    <row r="23" customFormat="false" ht="12.8" hidden="false" customHeight="false" outlineLevel="0" collapsed="false">
      <c r="A23" s="4" t="n">
        <v>2607017397</v>
      </c>
      <c r="B23" s="4" t="s">
        <v>83</v>
      </c>
      <c r="C23" s="4" t="s">
        <v>84</v>
      </c>
      <c r="D23" s="4" t="s">
        <v>85</v>
      </c>
      <c r="E23" s="4" t="n">
        <v>21836</v>
      </c>
      <c r="F23" s="2" t="n">
        <f aca="false">E23*1.21</f>
        <v>26421.56</v>
      </c>
      <c r="G23" s="2" t="n">
        <f aca="false">F23*1.4</f>
        <v>36990.184</v>
      </c>
      <c r="H23" s="2" t="n">
        <f aca="false">G23*1.065</f>
        <v>39394.54596</v>
      </c>
      <c r="I23" s="2" t="n">
        <f aca="false">H23*1.3</f>
        <v>51212.909748</v>
      </c>
      <c r="J23" s="4" t="n">
        <v>2607017397</v>
      </c>
      <c r="K23" s="4" t="n">
        <v>26070173972</v>
      </c>
      <c r="L23" s="4" t="n">
        <v>3</v>
      </c>
      <c r="M23" s="4" t="n">
        <f aca="false">G23*L23</f>
        <v>110970.552</v>
      </c>
    </row>
    <row r="24" customFormat="false" ht="12.8" hidden="false" customHeight="false" outlineLevel="0" collapsed="false">
      <c r="A24" s="4" t="s">
        <v>86</v>
      </c>
      <c r="B24" s="4" t="s">
        <v>87</v>
      </c>
      <c r="C24" s="4" t="s">
        <v>88</v>
      </c>
      <c r="D24" s="4" t="s">
        <v>89</v>
      </c>
      <c r="E24" s="4" t="n">
        <v>195007</v>
      </c>
      <c r="F24" s="2" t="n">
        <f aca="false">E24*1.11</f>
        <v>216457.77</v>
      </c>
      <c r="G24" s="2" t="n">
        <f aca="false">F24*1.4</f>
        <v>303040.878</v>
      </c>
      <c r="H24" s="2" t="n">
        <f aca="false">G24*1.065</f>
        <v>322738.53507</v>
      </c>
      <c r="I24" s="2" t="n">
        <f aca="false">H24*1.3</f>
        <v>419560.095591</v>
      </c>
      <c r="J24" s="4" t="s">
        <v>86</v>
      </c>
      <c r="K24" s="4" t="s">
        <v>90</v>
      </c>
      <c r="L24" s="4" t="n">
        <v>1</v>
      </c>
      <c r="M24" s="4" t="n">
        <f aca="false">G24*L24</f>
        <v>303040.878</v>
      </c>
    </row>
    <row r="25" customFormat="false" ht="12.8" hidden="false" customHeight="false" outlineLevel="0" collapsed="false">
      <c r="A25" s="4" t="s">
        <v>91</v>
      </c>
      <c r="B25" s="4" t="s">
        <v>92</v>
      </c>
      <c r="C25" s="4" t="s">
        <v>84</v>
      </c>
      <c r="D25" s="4" t="s">
        <v>93</v>
      </c>
      <c r="E25" s="4" t="n">
        <v>76364</v>
      </c>
      <c r="F25" s="2" t="n">
        <f aca="false">E25*1.21</f>
        <v>92400.44</v>
      </c>
      <c r="G25" s="2" t="n">
        <f aca="false">F25*1.4</f>
        <v>129360.616</v>
      </c>
      <c r="H25" s="2" t="n">
        <f aca="false">G25*1.065</f>
        <v>137769.05604</v>
      </c>
      <c r="I25" s="2" t="n">
        <f aca="false">H25*1.3</f>
        <v>179099.772852</v>
      </c>
      <c r="J25" s="4" t="s">
        <v>91</v>
      </c>
      <c r="K25" s="4" t="s">
        <v>94</v>
      </c>
      <c r="L25" s="4" t="n">
        <v>8</v>
      </c>
      <c r="M25" s="4" t="n">
        <f aca="false">G25*L25</f>
        <v>1034884.928</v>
      </c>
    </row>
    <row r="26" customFormat="false" ht="12.8" hidden="false" customHeight="false" outlineLevel="0" collapsed="false">
      <c r="A26" s="4" t="s">
        <v>95</v>
      </c>
      <c r="B26" s="4" t="s">
        <v>96</v>
      </c>
      <c r="C26" s="4" t="s">
        <v>97</v>
      </c>
      <c r="D26" s="4" t="s">
        <v>98</v>
      </c>
      <c r="E26" s="4" t="n">
        <v>93468</v>
      </c>
      <c r="F26" s="2" t="n">
        <f aca="false">E26*1.21</f>
        <v>113096.28</v>
      </c>
      <c r="G26" s="2" t="n">
        <f aca="false">F26*1.4</f>
        <v>158334.792</v>
      </c>
      <c r="H26" s="2" t="n">
        <f aca="false">G26*1.065</f>
        <v>168626.55348</v>
      </c>
      <c r="I26" s="2" t="n">
        <f aca="false">H26*1.3</f>
        <v>219214.519524</v>
      </c>
      <c r="J26" s="4" t="s">
        <v>95</v>
      </c>
      <c r="K26" s="4" t="s">
        <v>99</v>
      </c>
      <c r="L26" s="4" t="n">
        <v>16</v>
      </c>
      <c r="M26" s="4" t="n">
        <f aca="false">G26*L26</f>
        <v>2533356.672</v>
      </c>
    </row>
    <row r="27" customFormat="false" ht="12.8" hidden="false" customHeight="false" outlineLevel="0" collapsed="false">
      <c r="A27" s="4" t="s">
        <v>100</v>
      </c>
      <c r="B27" s="4" t="s">
        <v>101</v>
      </c>
      <c r="C27" s="4" t="s">
        <v>102</v>
      </c>
      <c r="D27" s="4" t="s">
        <v>103</v>
      </c>
      <c r="E27" s="4" t="n">
        <v>33825</v>
      </c>
      <c r="F27" s="2" t="n">
        <f aca="false">E27*1.21</f>
        <v>40928.25</v>
      </c>
      <c r="G27" s="2" t="n">
        <f aca="false">F27*1.4</f>
        <v>57299.55</v>
      </c>
      <c r="H27" s="2" t="n">
        <f aca="false">G27*1.065</f>
        <v>61024.02075</v>
      </c>
      <c r="I27" s="2" t="n">
        <f aca="false">H27*1.3</f>
        <v>79331.226975</v>
      </c>
      <c r="J27" s="4" t="s">
        <v>100</v>
      </c>
      <c r="K27" s="4" t="s">
        <v>104</v>
      </c>
      <c r="L27" s="4" t="n">
        <v>16</v>
      </c>
      <c r="M27" s="4" t="n">
        <f aca="false">G27*L27</f>
        <v>916792.8</v>
      </c>
    </row>
    <row r="28" customFormat="false" ht="12.8" hidden="false" customHeight="false" outlineLevel="0" collapsed="false">
      <c r="A28" s="4" t="s">
        <v>105</v>
      </c>
      <c r="B28" s="4" t="s">
        <v>92</v>
      </c>
      <c r="C28" s="4" t="s">
        <v>106</v>
      </c>
      <c r="D28" s="4" t="s">
        <v>107</v>
      </c>
      <c r="E28" s="4" t="n">
        <v>68238</v>
      </c>
      <c r="F28" s="2" t="n">
        <f aca="false">E28*1.21</f>
        <v>82567.98</v>
      </c>
      <c r="G28" s="2" t="n">
        <f aca="false">F28*1.4</f>
        <v>115595.172</v>
      </c>
      <c r="H28" s="2" t="n">
        <f aca="false">G28*1.065</f>
        <v>123108.85818</v>
      </c>
      <c r="I28" s="2" t="n">
        <f aca="false">H28*1.3</f>
        <v>160041.515634</v>
      </c>
      <c r="J28" s="4" t="s">
        <v>105</v>
      </c>
      <c r="K28" s="4" t="s">
        <v>108</v>
      </c>
      <c r="L28" s="4" t="n">
        <v>33</v>
      </c>
      <c r="M28" s="4" t="n">
        <f aca="false">G28*L28</f>
        <v>3814640.676</v>
      </c>
    </row>
    <row r="29" customFormat="false" ht="12.8" hidden="false" customHeight="false" outlineLevel="0" collapsed="false">
      <c r="A29" s="4" t="s">
        <v>109</v>
      </c>
      <c r="B29" s="5" t="s">
        <v>110</v>
      </c>
      <c r="C29" s="4" t="s">
        <v>111</v>
      </c>
      <c r="D29" s="5" t="s">
        <v>112</v>
      </c>
      <c r="E29" s="4" t="n">
        <v>67088</v>
      </c>
      <c r="F29" s="2" t="n">
        <f aca="false">E29*1.21</f>
        <v>81176.48</v>
      </c>
      <c r="G29" s="2" t="n">
        <f aca="false">F29*1.4</f>
        <v>113647.072</v>
      </c>
      <c r="H29" s="2" t="n">
        <f aca="false">G29*1.065</f>
        <v>121034.13168</v>
      </c>
      <c r="I29" s="2" t="n">
        <f aca="false">H29*1.3</f>
        <v>157344.371184</v>
      </c>
      <c r="J29" s="4" t="s">
        <v>109</v>
      </c>
      <c r="K29" s="4" t="s">
        <v>113</v>
      </c>
      <c r="L29" s="4" t="n">
        <v>10</v>
      </c>
      <c r="M29" s="4" t="n">
        <f aca="false">G29*L29</f>
        <v>1136470.72</v>
      </c>
    </row>
    <row r="30" customFormat="false" ht="12.8" hidden="false" customHeight="false" outlineLevel="0" collapsed="false">
      <c r="A30" s="4" t="n">
        <v>601375015</v>
      </c>
      <c r="B30" s="4" t="s">
        <v>92</v>
      </c>
      <c r="C30" s="4" t="s">
        <v>114</v>
      </c>
      <c r="D30" s="4" t="s">
        <v>115</v>
      </c>
      <c r="E30" s="4" t="n">
        <v>76364</v>
      </c>
      <c r="F30" s="2" t="n">
        <f aca="false">E30*1.21</f>
        <v>92400.44</v>
      </c>
      <c r="G30" s="2" t="n">
        <f aca="false">F30*1.4</f>
        <v>129360.616</v>
      </c>
      <c r="H30" s="2" t="n">
        <f aca="false">G30*1.065</f>
        <v>137769.05604</v>
      </c>
      <c r="I30" s="2" t="n">
        <f aca="false">H30*1.3</f>
        <v>179099.772852</v>
      </c>
      <c r="J30" s="4" t="n">
        <v>601375015</v>
      </c>
      <c r="K30" s="4" t="n">
        <v>6013750152</v>
      </c>
      <c r="L30" s="4" t="n">
        <v>19</v>
      </c>
      <c r="M30" s="4" t="n">
        <f aca="false">G30*L30</f>
        <v>2457851.704</v>
      </c>
    </row>
    <row r="31" customFormat="false" ht="12.8" hidden="false" customHeight="false" outlineLevel="0" collapsed="false">
      <c r="A31" s="4" t="s">
        <v>116</v>
      </c>
      <c r="B31" s="4" t="s">
        <v>117</v>
      </c>
      <c r="C31" s="4" t="s">
        <v>118</v>
      </c>
      <c r="D31" s="4" t="n">
        <v>9455</v>
      </c>
      <c r="E31" s="4" t="n">
        <v>45328</v>
      </c>
      <c r="F31" s="2" t="n">
        <f aca="false">E31*1.21</f>
        <v>54846.88</v>
      </c>
      <c r="G31" s="2" t="n">
        <f aca="false">F31*1.4</f>
        <v>76785.632</v>
      </c>
      <c r="H31" s="2" t="n">
        <f aca="false">G31*1.065</f>
        <v>81776.69808</v>
      </c>
      <c r="I31" s="2" t="n">
        <f aca="false">H31*1.3</f>
        <v>106309.707504</v>
      </c>
      <c r="J31" s="4" t="s">
        <v>116</v>
      </c>
      <c r="K31" s="4" t="s">
        <v>119</v>
      </c>
      <c r="L31" s="4" t="n">
        <v>28</v>
      </c>
      <c r="M31" s="4" t="n">
        <f aca="false">G31*L31</f>
        <v>2149997.696</v>
      </c>
    </row>
    <row r="32" customFormat="false" ht="12.8" hidden="false" customHeight="false" outlineLevel="0" collapsed="false">
      <c r="A32" s="4" t="s">
        <v>120</v>
      </c>
      <c r="B32" s="4" t="s">
        <v>92</v>
      </c>
      <c r="C32" s="4" t="s">
        <v>97</v>
      </c>
      <c r="D32" s="4" t="s">
        <v>121</v>
      </c>
      <c r="E32" s="4" t="n">
        <v>226109</v>
      </c>
      <c r="F32" s="2" t="n">
        <f aca="false">E32*1.21</f>
        <v>273591.89</v>
      </c>
      <c r="G32" s="2" t="n">
        <f aca="false">F32*1.4</f>
        <v>383028.646</v>
      </c>
      <c r="H32" s="2" t="n">
        <f aca="false">G32*1.065</f>
        <v>407925.50799</v>
      </c>
      <c r="I32" s="2" t="n">
        <f aca="false">H32*1.3</f>
        <v>530303.160387</v>
      </c>
      <c r="J32" s="4" t="s">
        <v>120</v>
      </c>
      <c r="K32" s="4" t="s">
        <v>122</v>
      </c>
      <c r="L32" s="4" t="n">
        <v>3</v>
      </c>
      <c r="M32" s="4" t="n">
        <f aca="false">G32*L32</f>
        <v>1149085.938</v>
      </c>
    </row>
    <row r="33" customFormat="false" ht="12.8" hidden="false" customHeight="false" outlineLevel="0" collapsed="false">
      <c r="A33" s="4" t="s">
        <v>123</v>
      </c>
      <c r="B33" s="4" t="s">
        <v>124</v>
      </c>
      <c r="C33" s="4"/>
      <c r="D33" s="4"/>
      <c r="E33" s="4" t="n">
        <v>37027</v>
      </c>
      <c r="F33" s="2" t="n">
        <f aca="false">E33*1.21</f>
        <v>44802.67</v>
      </c>
      <c r="G33" s="2" t="n">
        <f aca="false">F33*1.4</f>
        <v>62723.738</v>
      </c>
      <c r="H33" s="2" t="n">
        <f aca="false">G33*1.065</f>
        <v>66800.78097</v>
      </c>
      <c r="I33" s="2" t="n">
        <f aca="false">H33*1.3</f>
        <v>86841.015261</v>
      </c>
      <c r="J33" s="4" t="s">
        <v>123</v>
      </c>
      <c r="K33" s="4" t="s">
        <v>125</v>
      </c>
      <c r="L33" s="4" t="n">
        <v>54</v>
      </c>
      <c r="M33" s="4" t="n">
        <f aca="false">G33*L33</f>
        <v>3387081.852</v>
      </c>
    </row>
    <row r="34" customFormat="false" ht="12.8" hidden="false" customHeight="false" outlineLevel="0" collapsed="false">
      <c r="A34" s="4" t="s">
        <v>126</v>
      </c>
      <c r="B34" s="4" t="s">
        <v>101</v>
      </c>
      <c r="C34" s="4" t="s">
        <v>97</v>
      </c>
      <c r="D34" s="4" t="s">
        <v>127</v>
      </c>
      <c r="E34" s="4" t="n">
        <v>63329</v>
      </c>
      <c r="F34" s="2" t="n">
        <f aca="false">E34*1.21</f>
        <v>76628.09</v>
      </c>
      <c r="G34" s="2" t="n">
        <f aca="false">F34*1.4</f>
        <v>107279.326</v>
      </c>
      <c r="H34" s="2" t="n">
        <f aca="false">G34*1.065</f>
        <v>114252.48219</v>
      </c>
      <c r="I34" s="2" t="n">
        <f aca="false">H34*1.3</f>
        <v>148528.226847</v>
      </c>
      <c r="J34" s="4" t="s">
        <v>126</v>
      </c>
      <c r="K34" s="4" t="s">
        <v>128</v>
      </c>
      <c r="L34" s="4" t="n">
        <v>10</v>
      </c>
      <c r="M34" s="4" t="n">
        <f aca="false">G34*L34</f>
        <v>1072793.26</v>
      </c>
    </row>
    <row r="35" customFormat="false" ht="12.8" hidden="false" customHeight="false" outlineLevel="0" collapsed="false">
      <c r="A35" s="4" t="s">
        <v>129</v>
      </c>
      <c r="B35" s="4" t="s">
        <v>92</v>
      </c>
      <c r="C35" s="4" t="s">
        <v>97</v>
      </c>
      <c r="D35" s="4" t="s">
        <v>130</v>
      </c>
      <c r="E35" s="4" t="n">
        <v>57000</v>
      </c>
      <c r="F35" s="2" t="n">
        <f aca="false">E35*1.21</f>
        <v>68970</v>
      </c>
      <c r="G35" s="2" t="n">
        <f aca="false">F35*1.4</f>
        <v>96558</v>
      </c>
      <c r="H35" s="2" t="n">
        <f aca="false">G35*1.065</f>
        <v>102834.27</v>
      </c>
      <c r="I35" s="2" t="n">
        <f aca="false">H35*1.3</f>
        <v>133684.551</v>
      </c>
      <c r="J35" s="4" t="s">
        <v>129</v>
      </c>
      <c r="K35" s="4" t="s">
        <v>131</v>
      </c>
      <c r="L35" s="4" t="n">
        <v>20</v>
      </c>
      <c r="M35" s="4" t="n">
        <f aca="false">G35*L35</f>
        <v>1931160</v>
      </c>
    </row>
    <row r="36" customFormat="false" ht="12.8" hidden="false" customHeight="false" outlineLevel="0" collapsed="false">
      <c r="A36" s="4" t="s">
        <v>132</v>
      </c>
      <c r="B36" s="4" t="s">
        <v>133</v>
      </c>
      <c r="C36" s="4" t="s">
        <v>97</v>
      </c>
      <c r="D36" s="4" t="s">
        <v>134</v>
      </c>
      <c r="E36" s="4" t="n">
        <v>59000</v>
      </c>
      <c r="F36" s="2" t="n">
        <f aca="false">E36*1.21</f>
        <v>71390</v>
      </c>
      <c r="G36" s="2" t="n">
        <f aca="false">F36*1.4</f>
        <v>99946</v>
      </c>
      <c r="H36" s="2" t="n">
        <f aca="false">G36*1.065</f>
        <v>106442.49</v>
      </c>
      <c r="I36" s="2" t="n">
        <f aca="false">H36*1.3</f>
        <v>138375.237</v>
      </c>
      <c r="J36" s="4" t="s">
        <v>132</v>
      </c>
      <c r="K36" s="4" t="s">
        <v>135</v>
      </c>
      <c r="L36" s="4" t="n">
        <v>8</v>
      </c>
      <c r="M36" s="4" t="n">
        <f aca="false">G36*L36</f>
        <v>799568</v>
      </c>
    </row>
    <row r="37" customFormat="false" ht="12.8" hidden="false" customHeight="false" outlineLevel="0" collapsed="false">
      <c r="A37" s="4" t="s">
        <v>136</v>
      </c>
      <c r="B37" s="4" t="s">
        <v>137</v>
      </c>
      <c r="C37" s="4" t="s">
        <v>138</v>
      </c>
      <c r="D37" s="4" t="s">
        <v>139</v>
      </c>
      <c r="E37" s="4" t="n">
        <v>115200</v>
      </c>
      <c r="F37" s="2" t="n">
        <f aca="false">E37*1.21</f>
        <v>139392</v>
      </c>
      <c r="G37" s="2" t="n">
        <f aca="false">F37*1.4</f>
        <v>195148.8</v>
      </c>
      <c r="H37" s="2" t="n">
        <f aca="false">G37*1.065</f>
        <v>207833.472</v>
      </c>
      <c r="I37" s="2" t="n">
        <f aca="false">H37*1.3</f>
        <v>270183.5136</v>
      </c>
      <c r="J37" s="4" t="s">
        <v>136</v>
      </c>
      <c r="K37" s="4" t="s">
        <v>140</v>
      </c>
      <c r="L37" s="4" t="n">
        <v>7</v>
      </c>
      <c r="M37" s="4" t="n">
        <f aca="false">G37*L37</f>
        <v>1366041.6</v>
      </c>
    </row>
    <row r="38" customFormat="false" ht="12.8" hidden="false" customHeight="false" outlineLevel="0" collapsed="false">
      <c r="A38" s="4" t="s">
        <v>141</v>
      </c>
      <c r="B38" s="4" t="s">
        <v>142</v>
      </c>
      <c r="C38" s="4" t="s">
        <v>97</v>
      </c>
      <c r="D38" s="4" t="s">
        <v>143</v>
      </c>
      <c r="E38" s="4" t="n">
        <v>177000</v>
      </c>
      <c r="F38" s="2" t="n">
        <f aca="false">E38*1.21</f>
        <v>214170</v>
      </c>
      <c r="G38" s="2" t="n">
        <f aca="false">F38*1.4</f>
        <v>299838</v>
      </c>
      <c r="H38" s="2" t="n">
        <f aca="false">G38*1.065</f>
        <v>319327.47</v>
      </c>
      <c r="I38" s="2" t="n">
        <f aca="false">H38*1.3</f>
        <v>415125.711</v>
      </c>
      <c r="J38" s="4" t="s">
        <v>141</v>
      </c>
      <c r="K38" s="4" t="s">
        <v>144</v>
      </c>
      <c r="L38" s="4" t="n">
        <v>7</v>
      </c>
      <c r="M38" s="4" t="n">
        <f aca="false">G38*L38</f>
        <v>2098866</v>
      </c>
    </row>
    <row r="39" customFormat="false" ht="12.8" hidden="false" customHeight="false" outlineLevel="0" collapsed="false">
      <c r="A39" s="4" t="s">
        <v>145</v>
      </c>
      <c r="B39" s="4" t="s">
        <v>146</v>
      </c>
      <c r="C39" s="4" t="s">
        <v>97</v>
      </c>
      <c r="D39" s="4" t="s">
        <v>147</v>
      </c>
      <c r="E39" s="4" t="n">
        <v>94022</v>
      </c>
      <c r="F39" s="2" t="n">
        <f aca="false">E39*1.21</f>
        <v>113766.62</v>
      </c>
      <c r="G39" s="2" t="n">
        <f aca="false">F39*1.4</f>
        <v>159273.268</v>
      </c>
      <c r="H39" s="2" t="n">
        <f aca="false">G39*1.065</f>
        <v>169626.03042</v>
      </c>
      <c r="I39" s="2" t="n">
        <f aca="false">H39*1.3</f>
        <v>220513.839546</v>
      </c>
      <c r="J39" s="4" t="s">
        <v>145</v>
      </c>
      <c r="K39" s="4" t="s">
        <v>148</v>
      </c>
      <c r="L39" s="4" t="n">
        <v>6</v>
      </c>
      <c r="M39" s="4" t="n">
        <f aca="false">G39*L39</f>
        <v>955639.608</v>
      </c>
    </row>
    <row r="40" customFormat="false" ht="12.8" hidden="false" customHeight="false" outlineLevel="0" collapsed="false">
      <c r="A40" s="4" t="n">
        <v>2607019324</v>
      </c>
      <c r="B40" s="4" t="s">
        <v>149</v>
      </c>
      <c r="C40" s="4" t="s">
        <v>37</v>
      </c>
      <c r="D40" s="4" t="s">
        <v>150</v>
      </c>
      <c r="E40" s="4" t="n">
        <v>6998</v>
      </c>
      <c r="F40" s="2" t="n">
        <f aca="false">E40*1.21</f>
        <v>8467.58</v>
      </c>
      <c r="G40" s="2" t="n">
        <f aca="false">F40*4.5</f>
        <v>38104.11</v>
      </c>
      <c r="H40" s="2" t="n">
        <f aca="false">G40*1.065</f>
        <v>40580.87715</v>
      </c>
      <c r="I40" s="2" t="n">
        <f aca="false">H40*1.3</f>
        <v>52755.140295</v>
      </c>
      <c r="J40" s="4" t="n">
        <v>2607019324</v>
      </c>
      <c r="K40" s="4" t="n">
        <v>26070193242</v>
      </c>
      <c r="L40" s="4" t="n">
        <v>12</v>
      </c>
      <c r="M40" s="4" t="n">
        <f aca="false">G40*L40</f>
        <v>457249.32</v>
      </c>
    </row>
    <row r="41" customFormat="false" ht="12.8" hidden="false" customHeight="false" outlineLevel="0" collapsed="false">
      <c r="A41" s="8"/>
      <c r="B41" s="8"/>
      <c r="C41" s="8"/>
      <c r="D41" s="8"/>
      <c r="E41" s="8"/>
      <c r="F41" s="2"/>
      <c r="G41" s="2"/>
      <c r="H41" s="2"/>
      <c r="I41" s="2"/>
      <c r="J41" s="8"/>
      <c r="K41" s="8"/>
      <c r="L41" s="8"/>
      <c r="M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2"/>
      <c r="G42" s="2"/>
      <c r="H42" s="2"/>
      <c r="I42" s="2"/>
      <c r="J42" s="8"/>
      <c r="K42" s="8"/>
      <c r="L42" s="8"/>
      <c r="M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2"/>
      <c r="G43" s="2"/>
      <c r="H43" s="2"/>
      <c r="I43" s="2"/>
      <c r="J43" s="8"/>
      <c r="K43" s="8"/>
      <c r="L43" s="8"/>
      <c r="M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2"/>
      <c r="G44" s="2"/>
      <c r="H44" s="2"/>
      <c r="I44" s="2"/>
      <c r="J44" s="8"/>
      <c r="K44" s="8"/>
      <c r="L44" s="8"/>
      <c r="M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2"/>
      <c r="G45" s="2"/>
      <c r="H45" s="2"/>
      <c r="I45" s="2"/>
      <c r="J45" s="8"/>
      <c r="K45" s="8"/>
      <c r="L45" s="8"/>
      <c r="M45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2025-06-24T13:22:03Z</dcterms:created>
  <dc:creator/>
  <dc:description/>
  <dc:language>es-AR</dc:language>
  <cp:lastModifiedBy/>
  <dcterms:modified xsi:type="dcterms:W3CDTF">2025-06-24T16:03:44Z</dcterms:modified>
  <cp:revision>4</cp:revision>
  <dc:subject/>
  <dc:title/>
</cp:coreProperties>
</file>