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E:\Muneeb\5.Javeria\"/>
    </mc:Choice>
  </mc:AlternateContent>
  <xr:revisionPtr revIDLastSave="0" documentId="13_ncr:1_{C2E5FB2A-1653-4AF8-85FC-07F4C18D5A8A}" xr6:coauthVersionLast="47" xr6:coauthVersionMax="47" xr10:uidLastSave="{00000000-0000-0000-0000-000000000000}"/>
  <bookViews>
    <workbookView xWindow="-108" yWindow="-108" windowWidth="23256" windowHeight="12576" firstSheet="5" activeTab="6" xr2:uid="{00000000-000D-0000-FFFF-FFFF00000000}"/>
  </bookViews>
  <sheets>
    <sheet name="Annual" sheetId="1" state="hidden" r:id="rId1"/>
    <sheet name="Quarterly" sheetId="2" state="hidden" r:id="rId2"/>
    <sheet name="Monthly" sheetId="3" state="hidden" r:id="rId3"/>
    <sheet name="Year Average" sheetId="4" state="hidden" r:id="rId4"/>
    <sheet name="Quarterly Rate" sheetId="6" state="hidden" r:id="rId5"/>
    <sheet name="Quarterly Rate - Working" sheetId="7" r:id="rId6"/>
    <sheet name="Quarterly Rate - Working (F)" sheetId="9" r:id="rId7"/>
  </sheets>
  <definedNames>
    <definedName name="_xlnm._FilterDatabase" localSheetId="4" hidden="1">'Quarterly Rate'!$B$1:$J$89</definedName>
    <definedName name="_xlnm._FilterDatabase" localSheetId="5" hidden="1">'Quarterly Rate - Working'!$A$1:$B$89</definedName>
    <definedName name="_xlnm._FilterDatabase" localSheetId="6" hidden="1">'Quarterly Rate - Working (F)'!$A$1:$B$17</definedName>
    <definedName name="_xlnm._FilterDatabase" localSheetId="3" hidden="1">'Year Average'!$A$1:$I$23</definedName>
    <definedName name="solver_adj" localSheetId="5" hidden="1">'Quarterly Rate - Working'!#REF!</definedName>
    <definedName name="solver_adj" localSheetId="6" hidden="1">'Quarterly Rate - Working (F)'!#REF!</definedName>
    <definedName name="solver_cvg" localSheetId="5" hidden="1">0.0001</definedName>
    <definedName name="solver_cvg" localSheetId="6" hidden="1">0.0001</definedName>
    <definedName name="solver_drv" localSheetId="5" hidden="1">2</definedName>
    <definedName name="solver_drv" localSheetId="6" hidden="1">2</definedName>
    <definedName name="solver_eng" localSheetId="5" hidden="1">1</definedName>
    <definedName name="solver_eng" localSheetId="6" hidden="1">1</definedName>
    <definedName name="solver_est" localSheetId="5" hidden="1">1</definedName>
    <definedName name="solver_est" localSheetId="6" hidden="1">1</definedName>
    <definedName name="solver_itr" localSheetId="5" hidden="1">2147483647</definedName>
    <definedName name="solver_itr" localSheetId="6" hidden="1">2147483647</definedName>
    <definedName name="solver_mip" localSheetId="5" hidden="1">2147483647</definedName>
    <definedName name="solver_mip" localSheetId="6" hidden="1">2147483647</definedName>
    <definedName name="solver_mni" localSheetId="5" hidden="1">30</definedName>
    <definedName name="solver_mni" localSheetId="6" hidden="1">30</definedName>
    <definedName name="solver_mrt" localSheetId="5" hidden="1">0.075</definedName>
    <definedName name="solver_mrt" localSheetId="6" hidden="1">0.075</definedName>
    <definedName name="solver_msl" localSheetId="5" hidden="1">2</definedName>
    <definedName name="solver_msl" localSheetId="6" hidden="1">2</definedName>
    <definedName name="solver_neg" localSheetId="5" hidden="1">1</definedName>
    <definedName name="solver_neg" localSheetId="6" hidden="1">1</definedName>
    <definedName name="solver_nod" localSheetId="5" hidden="1">2147483647</definedName>
    <definedName name="solver_nod" localSheetId="6" hidden="1">2147483647</definedName>
    <definedName name="solver_num" localSheetId="5" hidden="1">0</definedName>
    <definedName name="solver_num" localSheetId="6" hidden="1">0</definedName>
    <definedName name="solver_nwt" localSheetId="5" hidden="1">1</definedName>
    <definedName name="solver_nwt" localSheetId="6" hidden="1">1</definedName>
    <definedName name="solver_opt" localSheetId="5" hidden="1">'Quarterly Rate - Working'!#REF!</definedName>
    <definedName name="solver_opt" localSheetId="6" hidden="1">'Quarterly Rate - Working (F)'!#REF!</definedName>
    <definedName name="solver_pre" localSheetId="5" hidden="1">0.000001</definedName>
    <definedName name="solver_pre" localSheetId="6" hidden="1">0.000001</definedName>
    <definedName name="solver_rbv" localSheetId="5" hidden="1">2</definedName>
    <definedName name="solver_rbv" localSheetId="6" hidden="1">2</definedName>
    <definedName name="solver_rlx" localSheetId="5" hidden="1">2</definedName>
    <definedName name="solver_rlx" localSheetId="6" hidden="1">2</definedName>
    <definedName name="solver_rsd" localSheetId="5" hidden="1">0</definedName>
    <definedName name="solver_rsd" localSheetId="6" hidden="1">0</definedName>
    <definedName name="solver_scl" localSheetId="5" hidden="1">2</definedName>
    <definedName name="solver_scl" localSheetId="6" hidden="1">2</definedName>
    <definedName name="solver_sho" localSheetId="5" hidden="1">2</definedName>
    <definedName name="solver_sho" localSheetId="6" hidden="1">2</definedName>
    <definedName name="solver_ssz" localSheetId="5" hidden="1">100</definedName>
    <definedName name="solver_ssz" localSheetId="6" hidden="1">100</definedName>
    <definedName name="solver_tim" localSheetId="5" hidden="1">2147483647</definedName>
    <definedName name="solver_tim" localSheetId="6" hidden="1">2147483647</definedName>
    <definedName name="solver_tol" localSheetId="5" hidden="1">0.01</definedName>
    <definedName name="solver_tol" localSheetId="6" hidden="1">0.01</definedName>
    <definedName name="solver_typ" localSheetId="5" hidden="1">1</definedName>
    <definedName name="solver_typ" localSheetId="6" hidden="1">1</definedName>
    <definedName name="solver_val" localSheetId="5" hidden="1">0</definedName>
    <definedName name="solver_val" localSheetId="6" hidden="1">0</definedName>
    <definedName name="solver_ver" localSheetId="5" hidden="1">3</definedName>
    <definedName name="solver_ver" localSheetId="6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9" i="6" l="1"/>
  <c r="J76" i="6"/>
  <c r="J74" i="6"/>
  <c r="J73" i="6"/>
  <c r="J69" i="6"/>
  <c r="J44" i="6"/>
  <c r="J37" i="6"/>
  <c r="J8" i="6"/>
  <c r="J7" i="6"/>
  <c r="J6" i="6"/>
  <c r="G89" i="6"/>
  <c r="G88" i="6"/>
  <c r="G86" i="6"/>
  <c r="G84" i="6"/>
  <c r="G82" i="6"/>
  <c r="G80" i="6"/>
  <c r="G78" i="6"/>
  <c r="G76" i="6"/>
  <c r="G74" i="6"/>
  <c r="G72" i="6"/>
  <c r="G70" i="6"/>
  <c r="G68" i="6"/>
  <c r="G66" i="6"/>
  <c r="G64" i="6"/>
  <c r="G62" i="6"/>
  <c r="G60" i="6"/>
  <c r="G58" i="6"/>
  <c r="G56" i="6"/>
  <c r="G54" i="6"/>
  <c r="G52" i="6"/>
  <c r="G50" i="6"/>
  <c r="G48" i="6"/>
  <c r="G46" i="6"/>
  <c r="G44" i="6"/>
  <c r="G42" i="6"/>
  <c r="G40" i="6"/>
  <c r="G38" i="6"/>
  <c r="G36" i="6"/>
  <c r="G34" i="6"/>
  <c r="G32" i="6"/>
  <c r="G30" i="6"/>
  <c r="G28" i="6"/>
  <c r="G26" i="6"/>
  <c r="G24" i="6"/>
  <c r="G22" i="6"/>
  <c r="G20" i="6"/>
  <c r="G18" i="6"/>
  <c r="G16" i="6"/>
  <c r="G14" i="6"/>
  <c r="G12" i="6"/>
  <c r="G10" i="6"/>
  <c r="G8" i="6"/>
  <c r="G7" i="6"/>
  <c r="G6" i="6"/>
  <c r="F75" i="6"/>
  <c r="F76" i="6"/>
  <c r="F77" i="6"/>
  <c r="F78" i="6"/>
  <c r="F74" i="6"/>
  <c r="F89" i="6"/>
  <c r="E89" i="6"/>
</calcChain>
</file>

<file path=xl/sharedStrings.xml><?xml version="1.0" encoding="utf-8"?>
<sst xmlns="http://schemas.openxmlformats.org/spreadsheetml/2006/main" count="619" uniqueCount="601">
  <si>
    <t>Interest Rates selected indicators</t>
  </si>
  <si>
    <t>Pakistan</t>
  </si>
  <si>
    <t>Source: International Financial Statistics (IFS)</t>
  </si>
  <si>
    <t>Metadata by Country (IFS)</t>
  </si>
  <si>
    <t>Indicator</t>
  </si>
  <si>
    <t>Scale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</si>
  <si>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</si>
  <si>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</si>
  <si>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</si>
  <si>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</si>
  <si>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</si>
  <si>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</si>
  <si>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</si>
  <si>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</si>
  <si>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</si>
  <si>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</si>
  <si>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</si>
  <si>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</si>
  <si>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</si>
  <si>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</si>
  <si>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</si>
  <si>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</si>
  <si>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</si>
  <si>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</si>
  <si>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</si>
  <si>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</si>
  <si>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</si>
  <si>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</si>
  <si>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</si>
  <si>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</si>
  <si>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</si>
  <si>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</si>
  <si>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</si>
  <si>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</si>
  <si>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</si>
  <si>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</si>
  <si>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</si>
  <si>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</si>
  <si>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</si>
  <si>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</si>
  <si>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</si>
  <si>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</si>
  <si>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</si>
  <si>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</si>
  <si>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</si>
  <si>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</si>
  <si>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</si>
  <si>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</si>
  <si>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</si>
  <si>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</si>
  <si>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</si>
  <si>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</si>
  <si>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</si>
  <si>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</si>
  <si>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</si>
  <si>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</si>
  <si>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</si>
  <si>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</si>
  <si>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</si>
  <si>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</si>
  <si>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</si>
  <si>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</si>
  <si>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</si>
  <si>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</si>
  <si>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Discount Rate</t>
  </si>
  <si>
    <t>Percent per Annum</t>
  </si>
  <si>
    <t>FID_PA</t>
  </si>
  <si>
    <t>Units</t>
  </si>
  <si>
    <t>Money Market Rate</t>
  </si>
  <si>
    <t>Percent per Annum</t>
  </si>
  <si>
    <t>FIMM_PA</t>
  </si>
  <si>
    <t>Units</t>
  </si>
  <si>
    <t>Treasury Bill Rate</t>
  </si>
  <si>
    <t>Percent per Annum</t>
  </si>
  <si>
    <t>FITB_PA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</si>
  <si>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</si>
  <si>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</si>
  <si>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</si>
  <si>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</si>
  <si>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</si>
  <si>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</si>
  <si>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</si>
  <si>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</si>
  <si>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</si>
  <si>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</si>
  <si>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</si>
  <si>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</si>
  <si>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</si>
  <si>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</si>
  <si>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</si>
  <si>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</si>
  <si>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</si>
  <si>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</si>
  <si>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</si>
  <si>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</si>
  <si>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</si>
  <si>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</si>
  <si>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</si>
  <si>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</si>
  <si>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</si>
  <si>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</si>
  <si>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</si>
  <si>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</si>
  <si>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</si>
  <si>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</si>
  <si>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</si>
  <si>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</si>
  <si>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</si>
  <si>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</si>
  <si>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Savings Rate</t>
  </si>
  <si>
    <t>Percent per Annum</t>
  </si>
  <si>
    <t>FISR_PA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</si>
  <si>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</si>
  <si>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</si>
  <si>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</si>
  <si>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</si>
  <si>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</si>
  <si>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</si>
  <si>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</si>
  <si>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</si>
  <si>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</si>
  <si>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</si>
  <si>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</si>
  <si>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</si>
  <si>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</si>
  <si>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</si>
  <si>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</si>
  <si>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</si>
  <si>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</si>
  <si>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</si>
  <si>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</si>
  <si>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</si>
  <si>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</si>
  <si>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</si>
  <si>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</si>
  <si>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</si>
  <si>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</si>
  <si>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</si>
  <si>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</si>
  <si>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</si>
  <si>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</si>
  <si>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</si>
  <si>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</si>
  <si>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</si>
  <si>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</si>
  <si>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</si>
  <si>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</si>
  <si>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</si>
  <si>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</si>
  <si>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</si>
  <si>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Deposit Rate</t>
  </si>
  <si>
    <t>Percent per Annum</t>
  </si>
  <si>
    <t>FIDR_PA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</si>
  <si>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</si>
  <si>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</si>
  <si>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</si>
  <si>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</si>
  <si>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</si>
  <si>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</si>
  <si>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</si>
  <si>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</si>
  <si>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</si>
  <si>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</si>
  <si>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</si>
  <si>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</si>
  <si>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</si>
  <si>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</si>
  <si>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</si>
  <si>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</si>
  <si>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</si>
  <si>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</si>
  <si>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</si>
  <si>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</si>
  <si>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</si>
  <si>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</si>
  <si>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</si>
  <si>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</si>
  <si>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</si>
  <si>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</si>
  <si>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</si>
  <si>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</si>
  <si>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</si>
  <si>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</si>
  <si>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</si>
  <si>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</si>
  <si>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</si>
  <si>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</si>
  <si>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</si>
  <si>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</si>
  <si>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</si>
  <si>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</si>
  <si>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</si>
  <si>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</si>
  <si>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</si>
  <si>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Lending Rate</t>
  </si>
  <si>
    <t>Percent per Annum</t>
  </si>
  <si>
    <t>FILR_PA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</si>
  <si>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</si>
  <si>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</si>
  <si>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</si>
  <si>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</si>
  <si>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</si>
  <si>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</si>
  <si>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</si>
  <si>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</si>
  <si>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</si>
  <si>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</si>
  <si>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</si>
  <si>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</si>
  <si>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</si>
  <si>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</si>
  <si>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</si>
  <si>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</si>
  <si>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</si>
  <si>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</si>
  <si>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</si>
  <si>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</si>
  <si>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</si>
  <si>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</si>
  <si>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</si>
  <si>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</si>
  <si>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</si>
  <si>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</si>
  <si>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</si>
  <si>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</si>
  <si>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</si>
  <si>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</si>
  <si>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</si>
  <si>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</si>
  <si>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</si>
  <si>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</si>
  <si>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</si>
  <si>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</si>
  <si>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</si>
  <si>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</si>
  <si>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</si>
  <si>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</si>
  <si>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</si>
  <si>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Government Bonds</t>
  </si>
  <si>
    <t>Percent per Annum</t>
  </si>
  <si>
    <t>FIGB_PA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</si>
  <si>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</si>
  <si>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</si>
  <si>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</si>
  <si>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</si>
  <si>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</si>
  <si>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</si>
  <si>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</si>
  <si>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</si>
  <si>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</si>
  <si>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</si>
  <si>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</si>
  <si>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</si>
  <si>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</si>
  <si>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</si>
  <si>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</si>
  <si>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</si>
  <si>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</si>
  <si>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</si>
  <si>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</si>
  <si>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</si>
  <si>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</si>
  <si>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</si>
  <si>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</si>
  <si>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</si>
  <si>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</si>
  <si>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</si>
  <si>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</si>
  <si>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</si>
  <si>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</si>
  <si>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</si>
  <si>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Interest Rates selected indicators</t>
  </si>
  <si>
    <t>Pakistan</t>
  </si>
  <si>
    <t>Source: International Financial Statistics (IFS)</t>
  </si>
  <si>
    <t>Metadata by Country (IFS)</t>
  </si>
  <si>
    <t>Indicator</t>
  </si>
  <si>
    <t>Scale</t>
  </si>
  <si>
    <t>2018Q1</t>
  </si>
  <si>
    <t>2018Q2</t>
  </si>
  <si>
    <t>2018Q3</t>
  </si>
  <si>
    <t>2018Q4</t>
  </si>
  <si>
    <t>2019Q1</t>
  </si>
  <si>
    <t>2019Q2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</si>
  <si>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</si>
  <si>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</si>
  <si>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</si>
  <si>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</si>
  <si>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</si>
  <si>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</si>
  <si>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</si>
  <si>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</si>
  <si>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</si>
  <si>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</si>
  <si>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Discount Rate</t>
  </si>
  <si>
    <t>Percent per Annum</t>
  </si>
  <si>
    <t>FID_PA</t>
  </si>
  <si>
    <t>Units</t>
  </si>
  <si>
    <t>Money Market Rate</t>
  </si>
  <si>
    <t>Percent per Annum</t>
  </si>
  <si>
    <t>FIMM_PA</t>
  </si>
  <si>
    <t>Units</t>
  </si>
  <si>
    <t>...</t>
  </si>
  <si>
    <t>Treasury Bill Rate</t>
  </si>
  <si>
    <t>Percent per Annum</t>
  </si>
  <si>
    <t>FITB_PA</t>
  </si>
  <si>
    <t>Units</t>
  </si>
  <si>
    <t>...</t>
  </si>
  <si>
    <t>...</t>
  </si>
  <si>
    <t>...</t>
  </si>
  <si>
    <t>...</t>
  </si>
  <si>
    <t>...</t>
  </si>
  <si>
    <t>...</t>
  </si>
  <si>
    <t>Savings Rate</t>
  </si>
  <si>
    <t>Percent per Annum</t>
  </si>
  <si>
    <t>FISR_PA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</si>
  <si>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</si>
  <si>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</si>
  <si>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</si>
  <si>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</si>
  <si>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</si>
  <si>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</si>
  <si>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</si>
  <si>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</si>
  <si>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</si>
  <si>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</si>
  <si>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Deposit Rate</t>
  </si>
  <si>
    <t>Percent per Annum</t>
  </si>
  <si>
    <t>FIDR_PA</t>
  </si>
  <si>
    <t>Units</t>
  </si>
  <si>
    <t>Lending Rate</t>
  </si>
  <si>
    <t>Percent per Annum</t>
  </si>
  <si>
    <t>FILR_PA</t>
  </si>
  <si>
    <t>Units</t>
  </si>
  <si>
    <t>Government Bonds</t>
  </si>
  <si>
    <t>Percent per Annum</t>
  </si>
  <si>
    <t>FIGB_PA</t>
  </si>
  <si>
    <t>Units</t>
  </si>
  <si>
    <t>...</t>
  </si>
  <si>
    <t>...</t>
  </si>
  <si>
    <t>...</t>
  </si>
  <si>
    <t>Interest Rates selected indicators</t>
  </si>
  <si>
    <t>Pakistan</t>
  </si>
  <si>
    <t>Source: International Financial Statistics (IFS)</t>
  </si>
  <si>
    <t>Metadata by Country (IFS)</t>
  </si>
  <si>
    <t>Indicator</t>
  </si>
  <si>
    <t>Scale</t>
  </si>
  <si>
    <t>2000</t>
  </si>
  <si>
    <t>2000Q1</t>
  </si>
  <si>
    <t>2000Q2</t>
  </si>
  <si>
    <t>2000Q3</t>
  </si>
  <si>
    <t>2000Q4</t>
  </si>
  <si>
    <t>2001</t>
  </si>
  <si>
    <t>2001Q1</t>
  </si>
  <si>
    <t>2001Q2</t>
  </si>
  <si>
    <t>2001Q3</t>
  </si>
  <si>
    <t>2001Q4</t>
  </si>
  <si>
    <t>2002</t>
  </si>
  <si>
    <t>2002Q1</t>
  </si>
  <si>
    <t>2002Q2</t>
  </si>
  <si>
    <t>2002Q3</t>
  </si>
  <si>
    <t>2002Q4</t>
  </si>
  <si>
    <t>2003</t>
  </si>
  <si>
    <t>2003Q1</t>
  </si>
  <si>
    <t>2003Q2</t>
  </si>
  <si>
    <t>2003Q3</t>
  </si>
  <si>
    <t>2003Q4</t>
  </si>
  <si>
    <t>2004</t>
  </si>
  <si>
    <t>2004Q1</t>
  </si>
  <si>
    <t>2004Q2</t>
  </si>
  <si>
    <t>2004Q3</t>
  </si>
  <si>
    <t>2004Q4</t>
  </si>
  <si>
    <t>2005</t>
  </si>
  <si>
    <t>2005Q1</t>
  </si>
  <si>
    <t>2005Q2</t>
  </si>
  <si>
    <t>2005Q3</t>
  </si>
  <si>
    <t>2005Q4</t>
  </si>
  <si>
    <t>2006</t>
  </si>
  <si>
    <t>2006Q1</t>
  </si>
  <si>
    <t>2006Q2</t>
  </si>
  <si>
    <t>2006Q3</t>
  </si>
  <si>
    <t>2006Q4</t>
  </si>
  <si>
    <t>2007</t>
  </si>
  <si>
    <t>2007Q1</t>
  </si>
  <si>
    <t>2007Q2</t>
  </si>
  <si>
    <t>2007Q3</t>
  </si>
  <si>
    <t>2007Q4</t>
  </si>
  <si>
    <t>2008</t>
  </si>
  <si>
    <t>2008Q1</t>
  </si>
  <si>
    <t>2008Q2</t>
  </si>
  <si>
    <t>2008Q3</t>
  </si>
  <si>
    <t>2008Q4</t>
  </si>
  <si>
    <t>2009</t>
  </si>
  <si>
    <t>2009Q1</t>
  </si>
  <si>
    <t>2009Q2</t>
  </si>
  <si>
    <t>2009Q3</t>
  </si>
  <si>
    <t>2009Q4</t>
  </si>
  <si>
    <t>2010</t>
  </si>
  <si>
    <t>2010Q1</t>
  </si>
  <si>
    <t>2010Q2</t>
  </si>
  <si>
    <t>2010Q3</t>
  </si>
  <si>
    <t>2010Q4</t>
  </si>
  <si>
    <t>2011</t>
  </si>
  <si>
    <t>2011Q1</t>
  </si>
  <si>
    <t>2011Q2</t>
  </si>
  <si>
    <t>2011Q3</t>
  </si>
  <si>
    <t>2011Q4</t>
  </si>
  <si>
    <t>2012</t>
  </si>
  <si>
    <t>2012Q1</t>
  </si>
  <si>
    <t>2012Q2</t>
  </si>
  <si>
    <t>2012Q3</t>
  </si>
  <si>
    <t>2012Q4</t>
  </si>
  <si>
    <t>2013</t>
  </si>
  <si>
    <t>2013Q1</t>
  </si>
  <si>
    <t>2013Q2</t>
  </si>
  <si>
    <t>2013Q3</t>
  </si>
  <si>
    <t>2013Q4</t>
  </si>
  <si>
    <t>2014</t>
  </si>
  <si>
    <t>2014Q1</t>
  </si>
  <si>
    <t>2014Q2</t>
  </si>
  <si>
    <t>2014Q3</t>
  </si>
  <si>
    <t>2014Q4</t>
  </si>
  <si>
    <t>2015</t>
  </si>
  <si>
    <t>2015Q1</t>
  </si>
  <si>
    <t>2015Q2</t>
  </si>
  <si>
    <t>2015Q3</t>
  </si>
  <si>
    <t>2015Q4</t>
  </si>
  <si>
    <t>2016</t>
  </si>
  <si>
    <t>2016Q1</t>
  </si>
  <si>
    <t>2016Q2</t>
  </si>
  <si>
    <t>2016Q3</t>
  </si>
  <si>
    <t>2016Q4</t>
  </si>
  <si>
    <t>2017</t>
  </si>
  <si>
    <t>2017Q1</t>
  </si>
  <si>
    <t>2017Q2</t>
  </si>
  <si>
    <t>2017Q3</t>
  </si>
  <si>
    <t>2017Q4</t>
  </si>
  <si>
    <t>2018</t>
  </si>
  <si>
    <t>2018Q1</t>
  </si>
  <si>
    <t>2018Q2</t>
  </si>
  <si>
    <t>2018Q3</t>
  </si>
  <si>
    <t>2018Q4</t>
  </si>
  <si>
    <t>2019</t>
  </si>
  <si>
    <t>2019Q1</t>
  </si>
  <si>
    <t>2019Q2</t>
  </si>
  <si>
    <t>2019Q3</t>
  </si>
  <si>
    <t>2019Q4</t>
  </si>
  <si>
    <t>2020</t>
  </si>
  <si>
    <t>2020Q1</t>
  </si>
  <si>
    <t>2020Q2</t>
  </si>
  <si>
    <t>2020Q3</t>
  </si>
  <si>
    <t>2020Q4</t>
  </si>
  <si>
    <t>2021</t>
  </si>
  <si>
    <t>2021Q1</t>
  </si>
  <si>
    <t>2021Q2</t>
  </si>
  <si>
    <t>2021Q3</t>
  </si>
  <si>
    <t>2021Q4</t>
  </si>
  <si>
    <t>Discount Rate</t>
  </si>
  <si>
    <t>Percent per Annum</t>
  </si>
  <si>
    <t>FID_PA</t>
  </si>
  <si>
    <t>Units</t>
  </si>
  <si>
    <t>Money Market Rate</t>
  </si>
  <si>
    <t>Percent per Annum</t>
  </si>
  <si>
    <t>FIMM_PA</t>
  </si>
  <si>
    <t>Units</t>
  </si>
  <si>
    <t>...</t>
  </si>
  <si>
    <t>Treasury Bill Rate</t>
  </si>
  <si>
    <t>Percent per Annum</t>
  </si>
  <si>
    <t>FITB_PA</t>
  </si>
  <si>
    <t>Units</t>
  </si>
  <si>
    <t>...</t>
  </si>
  <si>
    <t>...</t>
  </si>
  <si>
    <t>...</t>
  </si>
  <si>
    <t>...</t>
  </si>
  <si>
    <t>...</t>
  </si>
  <si>
    <t>...</t>
  </si>
  <si>
    <t>...</t>
  </si>
  <si>
    <t>Savings Rate</t>
  </si>
  <si>
    <t>Percent per Annum</t>
  </si>
  <si>
    <t>FISR_PA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</si>
  <si>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</si>
  <si>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</si>
  <si>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</si>
  <si>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</si>
  <si>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</si>
  <si>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</si>
  <si>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</si>
  <si>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</si>
  <si>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</si>
  <si>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</si>
  <si>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</si>
  <si>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</si>
  <si>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</si>
  <si>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</si>
  <si>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</si>
  <si>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</si>
  <si>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</si>
  <si>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</si>
  <si>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</si>
  <si>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</si>
  <si>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</si>
  <si>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</si>
  <si>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</si>
  <si>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</si>
  <si>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</si>
  <si>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</si>
  <si>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</si>
  <si>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</si>
  <si>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</si>
  <si>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</si>
  <si>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</si>
  <si>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</si>
  <si>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</si>
  <si>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</si>
  <si>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</si>
  <si>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</si>
  <si>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</si>
  <si>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</si>
  <si>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</si>
  <si>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</si>
  <si>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</si>
  <si>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</si>
  <si>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</si>
  <si>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</si>
  <si>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</si>
  <si>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</si>
  <si>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</si>
  <si>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</si>
  <si>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</si>
  <si>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</si>
  <si>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Deposit Rate</t>
  </si>
  <si>
    <t>Percent per Annum</t>
  </si>
  <si>
    <t>FIDR_PA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</si>
  <si>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</si>
  <si>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</si>
  <si>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</si>
  <si>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</si>
  <si>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</si>
  <si>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</si>
  <si>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</si>
  <si>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</si>
  <si>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</si>
  <si>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</si>
  <si>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</si>
  <si>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</si>
  <si>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</si>
  <si>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</si>
  <si>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</si>
  <si>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</si>
  <si>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</si>
  <si>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</si>
  <si>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</si>
  <si>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</si>
  <si>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</si>
  <si>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Lending Rate</t>
  </si>
  <si>
    <t>Percent per Annum</t>
  </si>
  <si>
    <t>FILR_PA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</si>
  <si>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</si>
  <si>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</si>
  <si>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</si>
  <si>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</si>
  <si>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</si>
  <si>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</si>
  <si>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</si>
  <si>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</si>
  <si>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</si>
  <si>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</si>
  <si>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</si>
  <si>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</si>
  <si>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</si>
  <si>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</si>
  <si>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</si>
  <si>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</si>
  <si>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</si>
  <si>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</si>
  <si>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</si>
  <si>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</si>
  <si>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</si>
  <si>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Government Bonds</t>
  </si>
  <si>
    <t>Percent per Annum</t>
  </si>
  <si>
    <t>FIGB_PA</t>
  </si>
  <si>
    <t>Units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</si>
  <si>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</si>
  <si>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</si>
  <si>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</si>
  <si>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</si>
  <si>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</si>
  <si>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</si>
  <si>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</si>
  <si>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</si>
  <si>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</si>
  <si>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</si>
  <si>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</si>
  <si>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</si>
  <si>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</si>
  <si>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</si>
  <si>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...</t>
  </si>
  <si>
    <t>Year</t>
  </si>
  <si>
    <t>QuArter</t>
  </si>
  <si>
    <t>Date</t>
  </si>
  <si>
    <t>https://data.imf.org/regular.aspx?key=61545855</t>
  </si>
  <si>
    <t>Discount Rate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</si>
</sst>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  <fill>
      <patternFill patternType="solid">
        <fgColor theme="3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BBBBBB"/>
      </bottom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BBBBBB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BBBBBB"/>
      </right>
      <top style="thin">
        <color rgb="FFFFFFFF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40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4" fillId="2" borderId="3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4" fillId="2" borderId="6" xfId="0" applyFont="1" applyFill="1" applyBorder="1" applyAlignment="1" applyProtection="1">
      <alignment horizontal="center" vertical="top" wrapText="1"/>
      <protection locked="0"/>
    </xf>
    <xf numFmtId="0" fontId="4" fillId="3" borderId="7" xfId="0" applyFont="1" applyFill="1" applyBorder="1" applyAlignment="1" applyProtection="1">
      <alignment horizontal="left" vertical="top" wrapText="1"/>
      <protection locked="0"/>
    </xf>
    <xf numFmtId="0" fontId="4" fillId="3" borderId="8" xfId="0" applyFont="1" applyFill="1" applyBorder="1" applyAlignment="1" applyProtection="1">
      <alignment horizontal="left" vertical="top" wrapText="1"/>
      <protection locked="0"/>
    </xf>
    <xf numFmtId="0" fontId="4" fillId="3" borderId="9" xfId="0" applyFont="1" applyFill="1" applyBorder="1" applyAlignment="1" applyProtection="1">
      <alignment horizontal="left" vertical="top" wrapTex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1" xfId="0" applyNumberFormat="1" applyFont="1" applyBorder="1" applyAlignment="1" applyProtection="1">
      <alignment horizontal="right" vertical="top" wrapText="1"/>
      <protection locked="0"/>
    </xf>
    <xf numFmtId="0" fontId="4" fillId="3" borderId="12" xfId="0" applyFont="1" applyFill="1" applyBorder="1" applyAlignment="1" applyProtection="1">
      <alignment horizontal="left" vertical="top" wrapText="1"/>
      <protection locked="0"/>
    </xf>
    <xf numFmtId="0" fontId="4" fillId="3" borderId="13" xfId="0" applyFont="1" applyFill="1" applyBorder="1" applyAlignment="1" applyProtection="1">
      <alignment horizontal="left" vertical="top" wrapText="1"/>
      <protection locked="0"/>
    </xf>
    <xf numFmtId="0" fontId="4" fillId="3" borderId="14" xfId="0" applyFont="1" applyFill="1" applyBorder="1" applyAlignment="1" applyProtection="1">
      <alignment horizontal="left" vertical="top" wrapText="1"/>
      <protection locked="0"/>
    </xf>
    <xf numFmtId="4" fontId="1" fillId="3" borderId="15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4" fontId="1" fillId="0" borderId="15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4" fillId="3" borderId="16" xfId="0" applyFont="1" applyFill="1" applyBorder="1" applyAlignment="1" applyProtection="1">
      <alignment horizontal="left" vertical="top" wrapText="1"/>
      <protection locked="0"/>
    </xf>
    <xf numFmtId="0" fontId="4" fillId="3" borderId="17" xfId="0" applyFont="1" applyFill="1" applyBorder="1" applyAlignment="1" applyProtection="1">
      <alignment horizontal="left" vertical="top" wrapText="1"/>
      <protection locked="0"/>
    </xf>
    <xf numFmtId="0" fontId="4" fillId="3" borderId="18" xfId="0" applyFont="1" applyFill="1" applyBorder="1" applyAlignment="1" applyProtection="1">
      <alignment horizontal="left" vertical="top" wrapText="1"/>
      <protection locked="0"/>
    </xf>
    <xf numFmtId="0" fontId="4" fillId="2" borderId="2" xfId="0" applyFont="1" applyFill="1" applyBorder="1" applyAlignment="1" applyProtection="1">
      <alignment vertical="center" wrapText="1"/>
      <protection locked="0"/>
    </xf>
    <xf numFmtId="0" fontId="1" fillId="0" borderId="0" xfId="0" applyFont="1" applyProtection="1">
      <protection locked="0"/>
    </xf>
    <xf numFmtId="4" fontId="1" fillId="0" borderId="0" xfId="0" applyNumberFormat="1" applyFont="1" applyProtection="1">
      <protection locked="0"/>
    </xf>
    <xf numFmtId="0" fontId="1" fillId="0" borderId="0" xfId="0" applyNumberFormat="1" applyFont="1" applyProtection="1">
      <protection locked="0"/>
    </xf>
    <xf numFmtId="15" fontId="1" fillId="0" borderId="0" xfId="0" applyNumberFormat="1" applyFont="1" applyProtection="1">
      <protection locked="0"/>
    </xf>
    <xf numFmtId="0" fontId="6" fillId="0" borderId="0" xfId="1" applyProtection="1">
      <protection locked="0"/>
    </xf>
    <xf numFmtId="2" fontId="1" fillId="0" borderId="0" xfId="0" applyNumberFormat="1" applyFont="1" applyAlignment="1" applyProtection="1">
      <alignment horizontal="center"/>
      <protection locked="0"/>
    </xf>
    <xf numFmtId="2" fontId="5" fillId="4" borderId="0" xfId="0" applyNumberFormat="1" applyFont="1" applyFill="1" applyAlignment="1" applyProtection="1">
      <alignment horizontal="center"/>
      <protection locked="0"/>
    </xf>
    <xf numFmtId="164" fontId="5" fillId="4" borderId="0" xfId="0" applyNumberFormat="1" applyFont="1" applyFill="1" applyProtection="1">
      <protection locked="0"/>
    </xf>
    <xf numFmtId="164" fontId="1" fillId="0" borderId="0" xfId="0" applyNumberFormat="1" applyFont="1" applyProtection="1">
      <protection locked="0"/>
    </xf>
    <xf numFmtId="0" fontId="2" fillId="0" borderId="1" xfId="0" applyFont="1" applyBorder="1" applyAlignment="1" applyProtection="1">
      <alignment vertical="top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1" fillId="0" borderId="1" xfId="0" applyFont="1" applyBorder="1" applyAlignment="1" applyProtection="1">
      <alignment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'Year Average'!$C$1</c:f>
              <c:strCache>
                <c:ptCount val="1"/>
                <c:pt idx="0">
                  <c:v>Discount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'Year Average'!$B$2:$B$23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'Year Average'!$C$2:$C$23</c:f>
              <c:numCache>
                <c:formatCode>#,##0.00</c:formatCode>
                <c:ptCount val="22"/>
                <c:pt idx="0">
                  <c:v>13</c:v>
                </c:pt>
                <c:pt idx="1">
                  <c:v>10</c:v>
                </c:pt>
                <c:pt idx="2">
                  <c:v>7.5</c:v>
                </c:pt>
                <c:pt idx="3">
                  <c:v>7.5</c:v>
                </c:pt>
                <c:pt idx="4">
                  <c:v>7.5</c:v>
                </c:pt>
                <c:pt idx="5">
                  <c:v>9</c:v>
                </c:pt>
                <c:pt idx="6">
                  <c:v>9.5</c:v>
                </c:pt>
                <c:pt idx="7">
                  <c:v>10</c:v>
                </c:pt>
                <c:pt idx="8">
                  <c:v>15</c:v>
                </c:pt>
                <c:pt idx="9">
                  <c:v>12.5</c:v>
                </c:pt>
                <c:pt idx="10">
                  <c:v>14</c:v>
                </c:pt>
                <c:pt idx="11">
                  <c:v>12</c:v>
                </c:pt>
                <c:pt idx="12">
                  <c:v>9.5</c:v>
                </c:pt>
                <c:pt idx="13">
                  <c:v>10</c:v>
                </c:pt>
                <c:pt idx="14">
                  <c:v>9.5</c:v>
                </c:pt>
                <c:pt idx="15">
                  <c:v>6.5</c:v>
                </c:pt>
                <c:pt idx="16">
                  <c:v>6.25</c:v>
                </c:pt>
                <c:pt idx="17">
                  <c:v>6.25</c:v>
                </c:pt>
                <c:pt idx="18">
                  <c:v>10.5</c:v>
                </c:pt>
                <c:pt idx="19">
                  <c:v>13.75</c:v>
                </c:pt>
                <c:pt idx="20">
                  <c:v>8</c:v>
                </c:pt>
                <c:pt idx="21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C-4440-9CE4-1B871D71E886}"/>
            </c:ext>
          </c:extLst>
        </c:ser>
        <c:ser>
          <c:idx val="2"/>
          <c:order val="1"/>
          <c:tx>
            <c:strRef>
              <c:f>'Year Average'!$D$1</c:f>
              <c:strCache>
                <c:ptCount val="1"/>
                <c:pt idx="0">
                  <c:v>Money Market Rate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'Year Average'!$B$2:$B$23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'Year Average'!$D$2:$D$23</c:f>
              <c:numCache>
                <c:formatCode>#,##0.00</c:formatCode>
                <c:ptCount val="22"/>
                <c:pt idx="0">
                  <c:v>8.5708333333333293</c:v>
                </c:pt>
                <c:pt idx="1">
                  <c:v>8.4933333333333305</c:v>
                </c:pt>
                <c:pt idx="2">
                  <c:v>5.5266666666666699</c:v>
                </c:pt>
                <c:pt idx="3">
                  <c:v>2.1391666666666702</c:v>
                </c:pt>
                <c:pt idx="4">
                  <c:v>2.70333333333333</c:v>
                </c:pt>
                <c:pt idx="5">
                  <c:v>6.8333333333333304</c:v>
                </c:pt>
                <c:pt idx="6">
                  <c:v>8.8891666666666698</c:v>
                </c:pt>
                <c:pt idx="7">
                  <c:v>9.3000000000000007</c:v>
                </c:pt>
                <c:pt idx="8">
                  <c:v>12.3341666666667</c:v>
                </c:pt>
                <c:pt idx="9">
                  <c:v>11.9625</c:v>
                </c:pt>
                <c:pt idx="10">
                  <c:v>11.694091666666701</c:v>
                </c:pt>
                <c:pt idx="11">
                  <c:v>12.471975</c:v>
                </c:pt>
                <c:pt idx="12">
                  <c:v>10.453908333333301</c:v>
                </c:pt>
                <c:pt idx="13">
                  <c:v>8.8062416666666703</c:v>
                </c:pt>
                <c:pt idx="14">
                  <c:v>9.2440083333333298</c:v>
                </c:pt>
                <c:pt idx="15">
                  <c:v>6.97793333333333</c:v>
                </c:pt>
                <c:pt idx="16">
                  <c:v>5.8478666666666701</c:v>
                </c:pt>
                <c:pt idx="17">
                  <c:v>5.8201000000000001</c:v>
                </c:pt>
                <c:pt idx="18">
                  <c:v>7.1677416666666698</c:v>
                </c:pt>
                <c:pt idx="19">
                  <c:v>11.518883333333299</c:v>
                </c:pt>
                <c:pt idx="20">
                  <c:v>8.5778250000000007</c:v>
                </c:pt>
                <c:pt idx="21">
                  <c:v>7.27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C-4440-9CE4-1B871D71E886}"/>
            </c:ext>
          </c:extLst>
        </c:ser>
        <c:ser>
          <c:idx val="3"/>
          <c:order val="2"/>
          <c:tx>
            <c:strRef>
              <c:f>'Year Average'!$E$1</c:f>
              <c:strCache>
                <c:ptCount val="1"/>
                <c:pt idx="0">
                  <c:v>Treasury Bill Rate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'Year Average'!$B$2:$B$23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'Year Average'!$E$2:$E$23</c:f>
              <c:numCache>
                <c:formatCode>#,##0.00</c:formatCode>
                <c:ptCount val="22"/>
                <c:pt idx="0">
                  <c:v>8.375</c:v>
                </c:pt>
                <c:pt idx="1">
                  <c:v>10.7098666666667</c:v>
                </c:pt>
                <c:pt idx="2">
                  <c:v>6.0781833333333299</c:v>
                </c:pt>
                <c:pt idx="3">
                  <c:v>1.86504166666667</c:v>
                </c:pt>
                <c:pt idx="4">
                  <c:v>2.4892500000000002</c:v>
                </c:pt>
                <c:pt idx="5">
                  <c:v>7.1810999999999998</c:v>
                </c:pt>
                <c:pt idx="6">
                  <c:v>8.5399999999999991</c:v>
                </c:pt>
                <c:pt idx="7">
                  <c:v>8.9891666666666694</c:v>
                </c:pt>
                <c:pt idx="8">
                  <c:v>11.366666666666699</c:v>
                </c:pt>
                <c:pt idx="9">
                  <c:v>12.519166666666701</c:v>
                </c:pt>
                <c:pt idx="10">
                  <c:v>12.54715</c:v>
                </c:pt>
                <c:pt idx="11">
                  <c:v>13.1155666666667</c:v>
                </c:pt>
                <c:pt idx="12">
                  <c:v>10.995158333333301</c:v>
                </c:pt>
                <c:pt idx="13">
                  <c:v>9.3235499999999991</c:v>
                </c:pt>
                <c:pt idx="14">
                  <c:v>9.89025833333333</c:v>
                </c:pt>
                <c:pt idx="15">
                  <c:v>7.1181999999999999</c:v>
                </c:pt>
                <c:pt idx="16">
                  <c:v>5.9887499999999996</c:v>
                </c:pt>
                <c:pt idx="17">
                  <c:v>5.99996666666667</c:v>
                </c:pt>
                <c:pt idx="18">
                  <c:v>9.6453722222222353</c:v>
                </c:pt>
                <c:pt idx="19">
                  <c:v>13.2907777777778</c:v>
                </c:pt>
                <c:pt idx="20">
                  <c:v>8.6497333333333302</c:v>
                </c:pt>
                <c:pt idx="21">
                  <c:v>7.5860444444444397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12C-4440-9CE4-1B871D71E886}"/>
            </c:ext>
          </c:extLst>
        </c:ser>
        <c:ser>
          <c:idx val="4"/>
          <c:order val="3"/>
          <c:tx>
            <c:strRef>
              <c:f>'Year Average'!$F$1</c:f>
              <c:strCache>
                <c:ptCount val="1"/>
                <c:pt idx="0">
                  <c:v>Savings Rate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'Year Average'!$B$2:$B$23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'Year Average'!$F$2:$F$23</c:f>
              <c:numCache>
                <c:formatCode>#,##0.00</c:formatCode>
                <c:ptCount val="22"/>
                <c:pt idx="1">
                  <c:v>4.55</c:v>
                </c:pt>
                <c:pt idx="2">
                  <c:v>3.4849999999999999</c:v>
                </c:pt>
                <c:pt idx="3">
                  <c:v>1.51</c:v>
                </c:pt>
                <c:pt idx="4">
                  <c:v>0.95499999999999996</c:v>
                </c:pt>
                <c:pt idx="5">
                  <c:v>1.45</c:v>
                </c:pt>
                <c:pt idx="6">
                  <c:v>1.7949999999999999</c:v>
                </c:pt>
                <c:pt idx="7">
                  <c:v>2.0699999999999998</c:v>
                </c:pt>
                <c:pt idx="8">
                  <c:v>4.96</c:v>
                </c:pt>
                <c:pt idx="9">
                  <c:v>5.0149499999999998</c:v>
                </c:pt>
                <c:pt idx="10">
                  <c:v>5.0199999999999996</c:v>
                </c:pt>
                <c:pt idx="11">
                  <c:v>5.1950000000000003</c:v>
                </c:pt>
                <c:pt idx="12">
                  <c:v>5.6849999999999996</c:v>
                </c:pt>
                <c:pt idx="13">
                  <c:v>6.11</c:v>
                </c:pt>
                <c:pt idx="14">
                  <c:v>6.14</c:v>
                </c:pt>
                <c:pt idx="15">
                  <c:v>4.3899999999999997</c:v>
                </c:pt>
                <c:pt idx="16">
                  <c:v>3.65</c:v>
                </c:pt>
                <c:pt idx="17">
                  <c:v>3.5598000000000001</c:v>
                </c:pt>
                <c:pt idx="18">
                  <c:v>5.5729499999999996</c:v>
                </c:pt>
                <c:pt idx="19">
                  <c:v>9.2975995456109093</c:v>
                </c:pt>
                <c:pt idx="20">
                  <c:v>5.4391699834010998</c:v>
                </c:pt>
                <c:pt idx="21">
                  <c:v>4.9721113086284197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12C-4440-9CE4-1B871D71E886}"/>
            </c:ext>
          </c:extLst>
        </c:ser>
        <c:ser>
          <c:idx val="5"/>
          <c:order val="4"/>
          <c:tx>
            <c:strRef>
              <c:f>'Year Average'!$G$1</c:f>
              <c:strCache>
                <c:ptCount val="1"/>
                <c:pt idx="0">
                  <c:v>Deposit Rate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'Year Average'!$B$2:$B$23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'Year Average'!$G$2:$G$23</c:f>
              <c:numCache>
                <c:formatCode>#,##0.00</c:formatCode>
                <c:ptCount val="22"/>
                <c:pt idx="4">
                  <c:v>1.6341666666666701</c:v>
                </c:pt>
                <c:pt idx="5">
                  <c:v>2.5958333333333301</c:v>
                </c:pt>
                <c:pt idx="6">
                  <c:v>4.1741666666666699</c:v>
                </c:pt>
                <c:pt idx="7">
                  <c:v>5.30833333333333</c:v>
                </c:pt>
                <c:pt idx="8">
                  <c:v>6.9183333333333303</c:v>
                </c:pt>
                <c:pt idx="9">
                  <c:v>8.6808333333333305</c:v>
                </c:pt>
                <c:pt idx="10">
                  <c:v>8.1449999999999996</c:v>
                </c:pt>
                <c:pt idx="11">
                  <c:v>8.2258333333333304</c:v>
                </c:pt>
                <c:pt idx="12">
                  <c:v>7.9791666666666696</c:v>
                </c:pt>
                <c:pt idx="13">
                  <c:v>7.1716666666666704</c:v>
                </c:pt>
                <c:pt idx="14">
                  <c:v>7.2649999999999997</c:v>
                </c:pt>
                <c:pt idx="15">
                  <c:v>5.9725000000000001</c:v>
                </c:pt>
                <c:pt idx="16">
                  <c:v>4.8341666666666701</c:v>
                </c:pt>
                <c:pt idx="17">
                  <c:v>4.4775</c:v>
                </c:pt>
                <c:pt idx="18">
                  <c:v>5.2249999999999996</c:v>
                </c:pt>
                <c:pt idx="19">
                  <c:v>9.1319901292306191</c:v>
                </c:pt>
                <c:pt idx="20">
                  <c:v>7.4745344356889101</c:v>
                </c:pt>
                <c:pt idx="21">
                  <c:v>5.7515318760323302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12C-4440-9CE4-1B871D71E886}"/>
            </c:ext>
          </c:extLst>
        </c:ser>
        <c:ser>
          <c:idx val="6"/>
          <c:order val="5"/>
          <c:tx>
            <c:strRef>
              <c:f>'Year Average'!$H$1</c:f>
              <c:strCache>
                <c:ptCount val="1"/>
                <c:pt idx="0">
                  <c:v>Lending Rate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 Average'!$B$2:$B$23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'Year Average'!$H$2:$H$23</c:f>
              <c:numCache>
                <c:formatCode>#,##0.00</c:formatCode>
                <c:ptCount val="22"/>
                <c:pt idx="4">
                  <c:v>7.2575000000000003</c:v>
                </c:pt>
                <c:pt idx="5">
                  <c:v>9.0716666666666708</c:v>
                </c:pt>
                <c:pt idx="6">
                  <c:v>10.987500000000001</c:v>
                </c:pt>
                <c:pt idx="7">
                  <c:v>11.768333333333301</c:v>
                </c:pt>
                <c:pt idx="8">
                  <c:v>12.935833333333299</c:v>
                </c:pt>
                <c:pt idx="9">
                  <c:v>14.5375</c:v>
                </c:pt>
                <c:pt idx="10">
                  <c:v>14.0425</c:v>
                </c:pt>
                <c:pt idx="11">
                  <c:v>14.419166666666699</c:v>
                </c:pt>
                <c:pt idx="12">
                  <c:v>13.519166666666701</c:v>
                </c:pt>
                <c:pt idx="13">
                  <c:v>11.9858333333333</c:v>
                </c:pt>
                <c:pt idx="14">
                  <c:v>11.73</c:v>
                </c:pt>
                <c:pt idx="15">
                  <c:v>10.1558333333333</c:v>
                </c:pt>
                <c:pt idx="16">
                  <c:v>8.7550000000000008</c:v>
                </c:pt>
                <c:pt idx="17">
                  <c:v>8.2100000000000009</c:v>
                </c:pt>
                <c:pt idx="18">
                  <c:v>8.5308333333333408</c:v>
                </c:pt>
                <c:pt idx="19">
                  <c:v>12.233054804152999</c:v>
                </c:pt>
                <c:pt idx="20">
                  <c:v>10.757749426799901</c:v>
                </c:pt>
                <c:pt idx="21">
                  <c:v>8.6659742147252405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12C-4440-9CE4-1B871D71E886}"/>
            </c:ext>
          </c:extLst>
        </c:ser>
        <c:ser>
          <c:idx val="7"/>
          <c:order val="6"/>
          <c:tx>
            <c:strRef>
              <c:f>'Year Average'!$I$1</c:f>
              <c:strCache>
                <c:ptCount val="1"/>
                <c:pt idx="0">
                  <c:v>Government Bonds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'Year Average'!$B$2:$B$23</c:f>
              <c:numCache>
                <c:formatCode>General</c:formatCode>
                <c:ptCount val="22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</c:numCache>
            </c:numRef>
          </c:cat>
          <c:val>
            <c:numRef>
              <c:f>'Year Average'!$I$2:$I$23</c:f>
              <c:numCache>
                <c:formatCode>#,##0.00</c:formatCode>
                <c:ptCount val="22"/>
                <c:pt idx="1">
                  <c:v>10.4933</c:v>
                </c:pt>
                <c:pt idx="2">
                  <c:v>7.9287416666666699</c:v>
                </c:pt>
                <c:pt idx="3">
                  <c:v>3.4075083333333298</c:v>
                </c:pt>
                <c:pt idx="4">
                  <c:v>4.6301666666666703</c:v>
                </c:pt>
                <c:pt idx="5">
                  <c:v>6.1917499999999999</c:v>
                </c:pt>
                <c:pt idx="6">
                  <c:v>8.4691666666666698</c:v>
                </c:pt>
                <c:pt idx="7">
                  <c:v>9.4933333333333305</c:v>
                </c:pt>
                <c:pt idx="8">
                  <c:v>12.105</c:v>
                </c:pt>
                <c:pt idx="9">
                  <c:v>12.725</c:v>
                </c:pt>
                <c:pt idx="10">
                  <c:v>12.941216666666699</c:v>
                </c:pt>
                <c:pt idx="11">
                  <c:v>13.3657458333333</c:v>
                </c:pt>
                <c:pt idx="12">
                  <c:v>11.7269291666667</c:v>
                </c:pt>
                <c:pt idx="13">
                  <c:v>10.863250000000001</c:v>
                </c:pt>
                <c:pt idx="14">
                  <c:v>11.8749083333333</c:v>
                </c:pt>
                <c:pt idx="15">
                  <c:v>7.7190500000000002</c:v>
                </c:pt>
                <c:pt idx="16">
                  <c:v>6.3181944444444396</c:v>
                </c:pt>
                <c:pt idx="17">
                  <c:v>6.3917944444444403</c:v>
                </c:pt>
                <c:pt idx="18">
                  <c:v>9.7340999999999998</c:v>
                </c:pt>
                <c:pt idx="19">
                  <c:v>12.6719166666667</c:v>
                </c:pt>
                <c:pt idx="20">
                  <c:v>8.9533833333333295</c:v>
                </c:pt>
                <c:pt idx="21">
                  <c:v>8.8323222222222206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12C-4440-9CE4-1B871D71E8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049599"/>
        <c:axId val="2052892527"/>
      </c:lineChart>
      <c:catAx>
        <c:axId val="1740049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2892527"/>
        <c:crosses val="autoZero"/>
        <c:auto val="1"/>
        <c:lblAlgn val="ctr"/>
        <c:lblOffset val="100"/>
        <c:noMultiLvlLbl val="0"/>
      </c:catAx>
      <c:valAx>
        <c:axId val="2052892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049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035977977288459E-4"/>
          <c:y val="0.95393737241178189"/>
          <c:w val="0.99901964022022716"/>
          <c:h val="4.60626275882181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601980</xdr:colOff>
      <xdr:row>23</xdr:row>
      <xdr:rowOff>121926</xdr:rowOff>
    </xdr:from>
    <xdr:to>
      <xdr:col>20</xdr:col>
      <xdr:colOff>502920</xdr:colOff>
      <xdr:row>45</xdr:row>
      <xdr:rowOff>15246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60BE35-1A6F-4583-9999-3E9A06228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data.imf.org/regular.aspx?key=61545855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15"/>
  <sheetViews>
    <sheetView showGridLines="0" showRowColHeaders="0" workbookViewId="0">
      <pane xSplit="5" ySplit="8" topLeftCell="F9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ColWidth="10.109375" defaultRowHeight="14.55" customHeight="1" x14ac:dyDescent="0.25"/>
  <cols>
    <col min="1" max="1" width="3.33203125" customWidth="1"/>
    <col min="2" max="3" width="17.33203125" customWidth="1"/>
    <col min="4" max="4" width="9.88671875" customWidth="1"/>
    <col min="5" max="5" width="6.88671875" customWidth="1"/>
    <col min="6" max="15" width="6.33203125" customWidth="1"/>
    <col min="16" max="16" width="6.6640625" customWidth="1"/>
    <col min="17" max="18" width="6.33203125" customWidth="1"/>
    <col min="19" max="43" width="6.6640625" customWidth="1"/>
    <col min="44" max="47" width="6.33203125" customWidth="1"/>
    <col min="48" max="57" width="6.6640625" customWidth="1"/>
    <col min="58" max="59" width="6.33203125" customWidth="1"/>
    <col min="60" max="63" width="6.6640625" customWidth="1"/>
  </cols>
  <sheetData>
    <row r="1" spans="1:63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</row>
    <row r="2" spans="1:63" ht="19.5" customHeight="1" x14ac:dyDescent="0.25">
      <c r="A2" s="1"/>
      <c r="B2" s="35" t="s">
        <v>0</v>
      </c>
      <c r="C2" s="35"/>
      <c r="D2" s="35"/>
      <c r="E2" s="35"/>
      <c r="F2" s="35"/>
      <c r="G2" s="35"/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</row>
    <row r="3" spans="1:63" ht="19.5" customHeight="1" x14ac:dyDescent="0.25">
      <c r="A3" s="1"/>
      <c r="B3" s="38" t="s">
        <v>1</v>
      </c>
      <c r="C3" s="38"/>
      <c r="D3" s="38"/>
      <c r="E3" s="3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</row>
    <row r="4" spans="1:63" ht="16.5" customHeight="1" x14ac:dyDescent="0.25">
      <c r="A4" s="1"/>
      <c r="B4" s="39"/>
      <c r="C4" s="39"/>
      <c r="D4" s="39"/>
      <c r="E4" s="3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</row>
    <row r="5" spans="1:63" ht="14.25" customHeight="1" x14ac:dyDescent="0.25">
      <c r="A5" s="1"/>
      <c r="B5" s="37" t="s">
        <v>2</v>
      </c>
      <c r="C5" s="37"/>
      <c r="D5" s="37"/>
      <c r="E5" s="37"/>
      <c r="F5" s="37"/>
      <c r="G5" s="37"/>
      <c r="H5" s="3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</row>
    <row r="6" spans="1:63" ht="16.5" customHeight="1" x14ac:dyDescent="0.25">
      <c r="A6" s="1"/>
      <c r="B6" s="37" t="s">
        <v>3</v>
      </c>
      <c r="C6" s="37"/>
      <c r="D6" s="37"/>
      <c r="E6" s="37"/>
      <c r="F6" s="3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</row>
    <row r="7" spans="1:63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</row>
    <row r="8" spans="1:63" ht="14.25" customHeight="1" x14ac:dyDescent="0.25">
      <c r="A8" s="1"/>
      <c r="B8" s="36" t="s">
        <v>4</v>
      </c>
      <c r="C8" s="36"/>
      <c r="D8" s="36"/>
      <c r="E8" s="6" t="s">
        <v>5</v>
      </c>
      <c r="F8" s="7" t="s">
        <v>6</v>
      </c>
      <c r="G8" s="8" t="s">
        <v>7</v>
      </c>
      <c r="H8" s="8" t="s">
        <v>8</v>
      </c>
      <c r="I8" s="8" t="s">
        <v>9</v>
      </c>
      <c r="J8" s="8" t="s">
        <v>10</v>
      </c>
      <c r="K8" s="8" t="s">
        <v>11</v>
      </c>
      <c r="L8" s="8" t="s">
        <v>12</v>
      </c>
      <c r="M8" s="8" t="s">
        <v>13</v>
      </c>
      <c r="N8" s="8" t="s">
        <v>14</v>
      </c>
      <c r="O8" s="8" t="s">
        <v>15</v>
      </c>
      <c r="P8" s="8" t="s">
        <v>16</v>
      </c>
      <c r="Q8" s="8" t="s">
        <v>17</v>
      </c>
      <c r="R8" s="8" t="s">
        <v>18</v>
      </c>
      <c r="S8" s="8" t="s">
        <v>19</v>
      </c>
      <c r="T8" s="8" t="s">
        <v>20</v>
      </c>
      <c r="U8" s="8" t="s">
        <v>21</v>
      </c>
      <c r="V8" s="8" t="s">
        <v>22</v>
      </c>
      <c r="W8" s="8" t="s">
        <v>23</v>
      </c>
      <c r="X8" s="8" t="s">
        <v>24</v>
      </c>
      <c r="Y8" s="8" t="s">
        <v>25</v>
      </c>
      <c r="Z8" s="8" t="s">
        <v>26</v>
      </c>
      <c r="AA8" s="8" t="s">
        <v>27</v>
      </c>
      <c r="AB8" s="8" t="s">
        <v>28</v>
      </c>
      <c r="AC8" s="8" t="s">
        <v>29</v>
      </c>
      <c r="AD8" s="8" t="s">
        <v>30</v>
      </c>
      <c r="AE8" s="8" t="s">
        <v>31</v>
      </c>
      <c r="AF8" s="8" t="s">
        <v>32</v>
      </c>
      <c r="AG8" s="8" t="s">
        <v>33</v>
      </c>
      <c r="AH8" s="8" t="s">
        <v>34</v>
      </c>
      <c r="AI8" s="8" t="s">
        <v>35</v>
      </c>
      <c r="AJ8" s="8" t="s">
        <v>36</v>
      </c>
      <c r="AK8" s="8" t="s">
        <v>37</v>
      </c>
      <c r="AL8" s="8" t="s">
        <v>38</v>
      </c>
      <c r="AM8" s="8" t="s">
        <v>39</v>
      </c>
      <c r="AN8" s="8" t="s">
        <v>40</v>
      </c>
      <c r="AO8" s="8" t="s">
        <v>41</v>
      </c>
      <c r="AP8" s="8" t="s">
        <v>42</v>
      </c>
      <c r="AQ8" s="8" t="s">
        <v>43</v>
      </c>
      <c r="AR8" s="8" t="s">
        <v>44</v>
      </c>
      <c r="AS8" s="8" t="s">
        <v>45</v>
      </c>
      <c r="AT8" s="8" t="s">
        <v>46</v>
      </c>
      <c r="AU8" s="8" t="s">
        <v>47</v>
      </c>
      <c r="AV8" s="8" t="s">
        <v>48</v>
      </c>
      <c r="AW8" s="8" t="s">
        <v>49</v>
      </c>
      <c r="AX8" s="8" t="s">
        <v>50</v>
      </c>
      <c r="AY8" s="8" t="s">
        <v>51</v>
      </c>
      <c r="AZ8" s="8" t="s">
        <v>52</v>
      </c>
      <c r="BA8" s="8" t="s">
        <v>53</v>
      </c>
      <c r="BB8" s="8" t="s">
        <v>54</v>
      </c>
      <c r="BC8" s="8" t="s">
        <v>55</v>
      </c>
      <c r="BD8" s="8" t="s">
        <v>56</v>
      </c>
      <c r="BE8" s="8" t="s">
        <v>57</v>
      </c>
      <c r="BF8" s="8" t="s">
        <v>58</v>
      </c>
      <c r="BG8" s="8" t="s">
        <v>59</v>
      </c>
      <c r="BH8" s="8" t="s">
        <v>60</v>
      </c>
      <c r="BI8" s="8" t="s">
        <v>61</v>
      </c>
      <c r="BJ8" s="8" t="s">
        <v>62</v>
      </c>
      <c r="BK8" s="9" t="s">
        <v>63</v>
      </c>
    </row>
    <row r="9" spans="1:63" ht="14.25" customHeight="1" x14ac:dyDescent="0.25">
      <c r="A9" s="1"/>
      <c r="B9" s="10" t="s">
        <v>64</v>
      </c>
      <c r="C9" s="11" t="s">
        <v>65</v>
      </c>
      <c r="D9" s="11" t="s">
        <v>66</v>
      </c>
      <c r="E9" s="12" t="s">
        <v>67</v>
      </c>
      <c r="F9" s="13">
        <v>4</v>
      </c>
      <c r="G9" s="14">
        <v>5</v>
      </c>
      <c r="H9" s="14">
        <v>5</v>
      </c>
      <c r="I9" s="14">
        <v>5</v>
      </c>
      <c r="J9" s="14">
        <v>5</v>
      </c>
      <c r="K9" s="14">
        <v>5</v>
      </c>
      <c r="L9" s="14">
        <v>5</v>
      </c>
      <c r="M9" s="14">
        <v>5</v>
      </c>
      <c r="N9" s="14">
        <v>6</v>
      </c>
      <c r="O9" s="14">
        <v>8</v>
      </c>
      <c r="P9" s="14">
        <v>9</v>
      </c>
      <c r="Q9" s="14">
        <v>9</v>
      </c>
      <c r="R9" s="14">
        <v>9</v>
      </c>
      <c r="S9" s="14">
        <v>10</v>
      </c>
      <c r="T9" s="14">
        <v>10</v>
      </c>
      <c r="U9" s="14">
        <v>10</v>
      </c>
      <c r="V9" s="14">
        <v>10</v>
      </c>
      <c r="W9" s="14">
        <v>10</v>
      </c>
      <c r="X9" s="14">
        <v>10</v>
      </c>
      <c r="Y9" s="14">
        <v>10</v>
      </c>
      <c r="Z9" s="14">
        <v>10</v>
      </c>
      <c r="AA9" s="14">
        <v>10</v>
      </c>
      <c r="AB9" s="14">
        <v>10</v>
      </c>
      <c r="AC9" s="14">
        <v>10</v>
      </c>
      <c r="AD9" s="14">
        <v>10</v>
      </c>
      <c r="AE9" s="14">
        <v>10</v>
      </c>
      <c r="AF9" s="14">
        <v>10</v>
      </c>
      <c r="AG9" s="14">
        <v>10</v>
      </c>
      <c r="AH9" s="14">
        <v>10</v>
      </c>
      <c r="AI9" s="14">
        <v>10</v>
      </c>
      <c r="AJ9" s="14">
        <v>15</v>
      </c>
      <c r="AK9" s="14">
        <v>17</v>
      </c>
      <c r="AL9" s="14">
        <v>20</v>
      </c>
      <c r="AM9" s="14">
        <v>18</v>
      </c>
      <c r="AN9" s="14">
        <v>16.5</v>
      </c>
      <c r="AO9" s="14">
        <v>13</v>
      </c>
      <c r="AP9" s="14">
        <v>13</v>
      </c>
      <c r="AQ9" s="14">
        <v>10</v>
      </c>
      <c r="AR9" s="14">
        <v>7.5</v>
      </c>
      <c r="AS9" s="14">
        <v>7.5</v>
      </c>
      <c r="AT9" s="14">
        <v>7.5</v>
      </c>
      <c r="AU9" s="14">
        <v>9</v>
      </c>
      <c r="AV9" s="14">
        <v>9.5</v>
      </c>
      <c r="AW9" s="14">
        <v>10</v>
      </c>
      <c r="AX9" s="14">
        <v>15</v>
      </c>
      <c r="AY9" s="14">
        <v>12.5</v>
      </c>
      <c r="AZ9" s="14">
        <v>14</v>
      </c>
      <c r="BA9" s="14">
        <v>12</v>
      </c>
      <c r="BB9" s="14">
        <v>9.5</v>
      </c>
      <c r="BC9" s="14">
        <v>10</v>
      </c>
      <c r="BD9" s="14">
        <v>9.5</v>
      </c>
      <c r="BE9" s="14">
        <v>6.5</v>
      </c>
      <c r="BF9" s="14">
        <v>6.25</v>
      </c>
      <c r="BG9" s="14">
        <v>6.25</v>
      </c>
      <c r="BH9" s="14">
        <v>10.5</v>
      </c>
      <c r="BI9" s="14">
        <v>13.75</v>
      </c>
      <c r="BJ9" s="14">
        <v>8</v>
      </c>
      <c r="BK9" s="14">
        <v>10.75</v>
      </c>
    </row>
    <row r="10" spans="1:63" ht="14.25" customHeight="1" x14ac:dyDescent="0.25">
      <c r="A10" s="1"/>
      <c r="B10" s="15" t="s">
        <v>68</v>
      </c>
      <c r="C10" s="16" t="s">
        <v>69</v>
      </c>
      <c r="D10" s="16" t="s">
        <v>70</v>
      </c>
      <c r="E10" s="17" t="s">
        <v>71</v>
      </c>
      <c r="F10" s="18">
        <v>3.5749999992500001</v>
      </c>
      <c r="G10" s="19">
        <v>5.8616666659166698</v>
      </c>
      <c r="H10" s="19">
        <v>4.7041666659999999</v>
      </c>
      <c r="I10" s="19">
        <v>6.56749999916667</v>
      </c>
      <c r="J10" s="19">
        <v>6.2399999993333299</v>
      </c>
      <c r="K10" s="19">
        <v>5.3933333328333299</v>
      </c>
      <c r="L10" s="19">
        <v>5.5008333331666703</v>
      </c>
      <c r="M10" s="19">
        <v>6.5941666662499996</v>
      </c>
      <c r="N10" s="19">
        <v>5.3366666660000002</v>
      </c>
      <c r="O10" s="19">
        <v>6.5141666660833302</v>
      </c>
      <c r="P10" s="19">
        <v>10.330833332833301</v>
      </c>
      <c r="Q10" s="19">
        <v>9.8633333330833306</v>
      </c>
      <c r="R10" s="19">
        <v>9.36499999983333</v>
      </c>
      <c r="S10" s="19">
        <v>10.8675</v>
      </c>
      <c r="T10" s="19">
        <v>10.408333333333299</v>
      </c>
      <c r="U10" s="19">
        <v>8.8249999999999993</v>
      </c>
      <c r="V10" s="19">
        <v>8.6266666666666705</v>
      </c>
      <c r="W10" s="19">
        <v>9.2724999999166702</v>
      </c>
      <c r="X10" s="19">
        <v>9.5124999999999993</v>
      </c>
      <c r="Y10" s="19">
        <v>8.1474999998333306</v>
      </c>
      <c r="Z10" s="19">
        <v>8.9708333332500008</v>
      </c>
      <c r="AA10" s="19">
        <v>8.1288333332500002</v>
      </c>
      <c r="AB10" s="19">
        <v>6.5914999999999999</v>
      </c>
      <c r="AC10" s="19">
        <v>6.25</v>
      </c>
      <c r="AD10" s="19">
        <v>6.3150000000000004</v>
      </c>
      <c r="AE10" s="19">
        <v>6.3033333333333301</v>
      </c>
      <c r="AF10" s="19">
        <v>7.2933333333333303</v>
      </c>
      <c r="AG10" s="19">
        <v>7.6391666666666698</v>
      </c>
      <c r="AH10" s="19">
        <v>7.5108333333333297</v>
      </c>
      <c r="AI10" s="19">
        <v>11.0041666666667</v>
      </c>
      <c r="AJ10" s="19">
        <v>8.3625000000000007</v>
      </c>
      <c r="AK10" s="19">
        <v>11.5233333333333</v>
      </c>
      <c r="AL10" s="19">
        <v>11.400833333333299</v>
      </c>
      <c r="AM10" s="19">
        <v>12.0966666666667</v>
      </c>
      <c r="AN10" s="19">
        <v>10.7641666666667</v>
      </c>
      <c r="AO10" s="19">
        <v>9.0374999999999996</v>
      </c>
      <c r="AP10" s="19">
        <v>8.5708333333333293</v>
      </c>
      <c r="AQ10" s="19">
        <v>8.4933333333333305</v>
      </c>
      <c r="AR10" s="19">
        <v>5.5266666666666699</v>
      </c>
      <c r="AS10" s="19">
        <v>2.1391666666666702</v>
      </c>
      <c r="AT10" s="19">
        <v>2.70333333333333</v>
      </c>
      <c r="AU10" s="19">
        <v>6.8333333333333304</v>
      </c>
      <c r="AV10" s="19">
        <v>8.8891666666666698</v>
      </c>
      <c r="AW10" s="19">
        <v>9.3000000000000007</v>
      </c>
      <c r="AX10" s="19">
        <v>12.3341666666667</v>
      </c>
      <c r="AY10" s="19">
        <v>11.9625</v>
      </c>
      <c r="AZ10" s="19">
        <v>11.694091666666701</v>
      </c>
      <c r="BA10" s="19">
        <v>12.471975</v>
      </c>
      <c r="BB10" s="19">
        <v>10.453908333333301</v>
      </c>
      <c r="BC10" s="19">
        <v>8.8062416666666703</v>
      </c>
      <c r="BD10" s="19">
        <v>9.2440083333333298</v>
      </c>
      <c r="BE10" s="19">
        <v>6.97793333333333</v>
      </c>
      <c r="BF10" s="19">
        <v>5.8478666666666701</v>
      </c>
      <c r="BG10" s="19">
        <v>5.8201000000000001</v>
      </c>
      <c r="BH10" s="19">
        <v>7.1677416666666698</v>
      </c>
      <c r="BI10" s="19">
        <v>11.518883333333299</v>
      </c>
      <c r="BJ10" s="19">
        <v>8.5778250000000007</v>
      </c>
      <c r="BK10" s="19">
        <v>7.27</v>
      </c>
    </row>
    <row r="11" spans="1:63" ht="14.25" customHeight="1" x14ac:dyDescent="0.25">
      <c r="A11" s="1"/>
      <c r="B11" s="15" t="s">
        <v>72</v>
      </c>
      <c r="C11" s="16" t="s">
        <v>73</v>
      </c>
      <c r="D11" s="16" t="s">
        <v>74</v>
      </c>
      <c r="E11" s="17" t="s">
        <v>75</v>
      </c>
      <c r="F11" s="20" t="s">
        <v>76</v>
      </c>
      <c r="G11" s="21" t="s">
        <v>77</v>
      </c>
      <c r="H11" s="21" t="s">
        <v>78</v>
      </c>
      <c r="I11" s="21" t="s">
        <v>79</v>
      </c>
      <c r="J11" s="21" t="s">
        <v>80</v>
      </c>
      <c r="K11" s="21" t="s">
        <v>81</v>
      </c>
      <c r="L11" s="21" t="s">
        <v>82</v>
      </c>
      <c r="M11" s="21" t="s">
        <v>83</v>
      </c>
      <c r="N11" s="21" t="s">
        <v>84</v>
      </c>
      <c r="O11" s="21" t="s">
        <v>85</v>
      </c>
      <c r="P11" s="21" t="s">
        <v>86</v>
      </c>
      <c r="Q11" s="21" t="s">
        <v>87</v>
      </c>
      <c r="R11" s="21" t="s">
        <v>88</v>
      </c>
      <c r="S11" s="21" t="s">
        <v>89</v>
      </c>
      <c r="T11" s="21" t="s">
        <v>90</v>
      </c>
      <c r="U11" s="21" t="s">
        <v>91</v>
      </c>
      <c r="V11" s="21" t="s">
        <v>92</v>
      </c>
      <c r="W11" s="21" t="s">
        <v>93</v>
      </c>
      <c r="X11" s="21" t="s">
        <v>94</v>
      </c>
      <c r="Y11" s="21" t="s">
        <v>95</v>
      </c>
      <c r="Z11" s="21" t="s">
        <v>96</v>
      </c>
      <c r="AA11" s="21" t="s">
        <v>97</v>
      </c>
      <c r="AB11" s="21" t="s">
        <v>98</v>
      </c>
      <c r="AC11" s="21" t="s">
        <v>99</v>
      </c>
      <c r="AD11" s="21" t="s">
        <v>100</v>
      </c>
      <c r="AE11" s="21" t="s">
        <v>101</v>
      </c>
      <c r="AF11" s="21" t="s">
        <v>102</v>
      </c>
      <c r="AG11" s="21" t="s">
        <v>103</v>
      </c>
      <c r="AH11" s="21" t="s">
        <v>104</v>
      </c>
      <c r="AI11" s="21" t="s">
        <v>105</v>
      </c>
      <c r="AJ11" s="21" t="s">
        <v>106</v>
      </c>
      <c r="AK11" s="21" t="s">
        <v>107</v>
      </c>
      <c r="AL11" s="21">
        <v>14.345000000000001</v>
      </c>
      <c r="AM11" s="21">
        <v>15.734999999999999</v>
      </c>
      <c r="AN11" s="21">
        <v>14.4345833333333</v>
      </c>
      <c r="AO11" s="21">
        <v>10.751666666666701</v>
      </c>
      <c r="AP11" s="21">
        <v>8.375</v>
      </c>
      <c r="AQ11" s="21">
        <v>10.7098666666667</v>
      </c>
      <c r="AR11" s="21">
        <v>6.0781833333333299</v>
      </c>
      <c r="AS11" s="21">
        <v>1.86504166666667</v>
      </c>
      <c r="AT11" s="21">
        <v>2.4892500000000002</v>
      </c>
      <c r="AU11" s="21">
        <v>7.1810999999999998</v>
      </c>
      <c r="AV11" s="21">
        <v>8.5399999999999991</v>
      </c>
      <c r="AW11" s="21">
        <v>8.9891666666666694</v>
      </c>
      <c r="AX11" s="21">
        <v>11.366666666666699</v>
      </c>
      <c r="AY11" s="21">
        <v>12.519166666666701</v>
      </c>
      <c r="AZ11" s="21">
        <v>12.54715</v>
      </c>
      <c r="BA11" s="21">
        <v>13.1155666666667</v>
      </c>
      <c r="BB11" s="21">
        <v>10.995158333333301</v>
      </c>
      <c r="BC11" s="21">
        <v>9.3235499999999991</v>
      </c>
      <c r="BD11" s="21">
        <v>9.89025833333333</v>
      </c>
      <c r="BE11" s="21">
        <v>7.1181999999999999</v>
      </c>
      <c r="BF11" s="21">
        <v>5.9887499999999996</v>
      </c>
      <c r="BG11" s="21">
        <v>5.99996666666667</v>
      </c>
      <c r="BH11" s="21" t="s">
        <v>108</v>
      </c>
      <c r="BI11" s="21">
        <v>13.2907777777778</v>
      </c>
      <c r="BJ11" s="21">
        <v>8.6497333333333302</v>
      </c>
      <c r="BK11" s="21">
        <v>7.5860444444444397</v>
      </c>
    </row>
    <row r="12" spans="1:63" ht="14.25" customHeight="1" x14ac:dyDescent="0.25">
      <c r="A12" s="1"/>
      <c r="B12" s="15" t="s">
        <v>109</v>
      </c>
      <c r="C12" s="16" t="s">
        <v>110</v>
      </c>
      <c r="D12" s="16" t="s">
        <v>111</v>
      </c>
      <c r="E12" s="17" t="s">
        <v>112</v>
      </c>
      <c r="F12" s="18" t="s">
        <v>113</v>
      </c>
      <c r="G12" s="19" t="s">
        <v>114</v>
      </c>
      <c r="H12" s="19" t="s">
        <v>115</v>
      </c>
      <c r="I12" s="19" t="s">
        <v>116</v>
      </c>
      <c r="J12" s="19" t="s">
        <v>117</v>
      </c>
      <c r="K12" s="19" t="s">
        <v>118</v>
      </c>
      <c r="L12" s="19" t="s">
        <v>119</v>
      </c>
      <c r="M12" s="19" t="s">
        <v>120</v>
      </c>
      <c r="N12" s="19" t="s">
        <v>121</v>
      </c>
      <c r="O12" s="19" t="s">
        <v>122</v>
      </c>
      <c r="P12" s="19" t="s">
        <v>123</v>
      </c>
      <c r="Q12" s="19" t="s">
        <v>124</v>
      </c>
      <c r="R12" s="19" t="s">
        <v>125</v>
      </c>
      <c r="S12" s="19" t="s">
        <v>126</v>
      </c>
      <c r="T12" s="19" t="s">
        <v>127</v>
      </c>
      <c r="U12" s="19" t="s">
        <v>128</v>
      </c>
      <c r="V12" s="19" t="s">
        <v>129</v>
      </c>
      <c r="W12" s="19" t="s">
        <v>130</v>
      </c>
      <c r="X12" s="19" t="s">
        <v>131</v>
      </c>
      <c r="Y12" s="19" t="s">
        <v>132</v>
      </c>
      <c r="Z12" s="19" t="s">
        <v>133</v>
      </c>
      <c r="AA12" s="19" t="s">
        <v>134</v>
      </c>
      <c r="AB12" s="19" t="s">
        <v>135</v>
      </c>
      <c r="AC12" s="19" t="s">
        <v>136</v>
      </c>
      <c r="AD12" s="19" t="s">
        <v>137</v>
      </c>
      <c r="AE12" s="19" t="s">
        <v>138</v>
      </c>
      <c r="AF12" s="19" t="s">
        <v>139</v>
      </c>
      <c r="AG12" s="19" t="s">
        <v>140</v>
      </c>
      <c r="AH12" s="19" t="s">
        <v>141</v>
      </c>
      <c r="AI12" s="19" t="s">
        <v>142</v>
      </c>
      <c r="AJ12" s="19" t="s">
        <v>143</v>
      </c>
      <c r="AK12" s="19" t="s">
        <v>144</v>
      </c>
      <c r="AL12" s="19" t="s">
        <v>145</v>
      </c>
      <c r="AM12" s="19" t="s">
        <v>146</v>
      </c>
      <c r="AN12" s="19" t="s">
        <v>147</v>
      </c>
      <c r="AO12" s="19" t="s">
        <v>148</v>
      </c>
      <c r="AP12" s="19" t="s">
        <v>149</v>
      </c>
      <c r="AQ12" s="19">
        <v>4.55</v>
      </c>
      <c r="AR12" s="19">
        <v>3.4849999999999999</v>
      </c>
      <c r="AS12" s="19">
        <v>1.51</v>
      </c>
      <c r="AT12" s="19">
        <v>0.95499999999999996</v>
      </c>
      <c r="AU12" s="19">
        <v>1.45</v>
      </c>
      <c r="AV12" s="19">
        <v>1.7949999999999999</v>
      </c>
      <c r="AW12" s="19">
        <v>2.0699999999999998</v>
      </c>
      <c r="AX12" s="19">
        <v>4.96</v>
      </c>
      <c r="AY12" s="19">
        <v>5.0149499999999998</v>
      </c>
      <c r="AZ12" s="19">
        <v>5.0199999999999996</v>
      </c>
      <c r="BA12" s="19">
        <v>5.1950000000000003</v>
      </c>
      <c r="BB12" s="19">
        <v>5.6849999999999996</v>
      </c>
      <c r="BC12" s="19">
        <v>6.11</v>
      </c>
      <c r="BD12" s="19">
        <v>6.14</v>
      </c>
      <c r="BE12" s="19">
        <v>4.3899999999999997</v>
      </c>
      <c r="BF12" s="19">
        <v>3.65</v>
      </c>
      <c r="BG12" s="19">
        <v>3.5598000000000001</v>
      </c>
      <c r="BH12" s="19">
        <v>5.5729499999999996</v>
      </c>
      <c r="BI12" s="19">
        <v>9.2975995456109093</v>
      </c>
      <c r="BJ12" s="19">
        <v>5.4391699834010998</v>
      </c>
      <c r="BK12" s="19">
        <v>4.9721113086284197</v>
      </c>
    </row>
    <row r="13" spans="1:63" ht="14.25" customHeight="1" x14ac:dyDescent="0.25">
      <c r="A13" s="1"/>
      <c r="B13" s="15" t="s">
        <v>150</v>
      </c>
      <c r="C13" s="16" t="s">
        <v>151</v>
      </c>
      <c r="D13" s="16" t="s">
        <v>152</v>
      </c>
      <c r="E13" s="17" t="s">
        <v>153</v>
      </c>
      <c r="F13" s="20" t="s">
        <v>154</v>
      </c>
      <c r="G13" s="21" t="s">
        <v>155</v>
      </c>
      <c r="H13" s="21" t="s">
        <v>156</v>
      </c>
      <c r="I13" s="21" t="s">
        <v>157</v>
      </c>
      <c r="J13" s="21" t="s">
        <v>158</v>
      </c>
      <c r="K13" s="21" t="s">
        <v>159</v>
      </c>
      <c r="L13" s="21" t="s">
        <v>160</v>
      </c>
      <c r="M13" s="21" t="s">
        <v>161</v>
      </c>
      <c r="N13" s="21" t="s">
        <v>162</v>
      </c>
      <c r="O13" s="21" t="s">
        <v>163</v>
      </c>
      <c r="P13" s="21" t="s">
        <v>164</v>
      </c>
      <c r="Q13" s="21" t="s">
        <v>165</v>
      </c>
      <c r="R13" s="21" t="s">
        <v>166</v>
      </c>
      <c r="S13" s="21" t="s">
        <v>167</v>
      </c>
      <c r="T13" s="21" t="s">
        <v>168</v>
      </c>
      <c r="U13" s="21" t="s">
        <v>169</v>
      </c>
      <c r="V13" s="21" t="s">
        <v>170</v>
      </c>
      <c r="W13" s="21" t="s">
        <v>171</v>
      </c>
      <c r="X13" s="21" t="s">
        <v>172</v>
      </c>
      <c r="Y13" s="21" t="s">
        <v>173</v>
      </c>
      <c r="Z13" s="21" t="s">
        <v>174</v>
      </c>
      <c r="AA13" s="21" t="s">
        <v>175</v>
      </c>
      <c r="AB13" s="21" t="s">
        <v>176</v>
      </c>
      <c r="AC13" s="21" t="s">
        <v>177</v>
      </c>
      <c r="AD13" s="21" t="s">
        <v>178</v>
      </c>
      <c r="AE13" s="21" t="s">
        <v>179</v>
      </c>
      <c r="AF13" s="21" t="s">
        <v>180</v>
      </c>
      <c r="AG13" s="21" t="s">
        <v>181</v>
      </c>
      <c r="AH13" s="21" t="s">
        <v>182</v>
      </c>
      <c r="AI13" s="21" t="s">
        <v>183</v>
      </c>
      <c r="AJ13" s="21" t="s">
        <v>184</v>
      </c>
      <c r="AK13" s="21" t="s">
        <v>185</v>
      </c>
      <c r="AL13" s="21" t="s">
        <v>186</v>
      </c>
      <c r="AM13" s="21" t="s">
        <v>187</v>
      </c>
      <c r="AN13" s="21" t="s">
        <v>188</v>
      </c>
      <c r="AO13" s="21" t="s">
        <v>189</v>
      </c>
      <c r="AP13" s="21" t="s">
        <v>190</v>
      </c>
      <c r="AQ13" s="21" t="s">
        <v>191</v>
      </c>
      <c r="AR13" s="21" t="s">
        <v>192</v>
      </c>
      <c r="AS13" s="21" t="s">
        <v>193</v>
      </c>
      <c r="AT13" s="21">
        <v>1.6341666666666701</v>
      </c>
      <c r="AU13" s="21">
        <v>2.5958333333333301</v>
      </c>
      <c r="AV13" s="21">
        <v>4.1741666666666699</v>
      </c>
      <c r="AW13" s="21">
        <v>5.30833333333333</v>
      </c>
      <c r="AX13" s="21">
        <v>6.9183333333333303</v>
      </c>
      <c r="AY13" s="21">
        <v>8.6808333333333305</v>
      </c>
      <c r="AZ13" s="21">
        <v>8.1449999999999996</v>
      </c>
      <c r="BA13" s="21">
        <v>8.2258333333333304</v>
      </c>
      <c r="BB13" s="21">
        <v>7.9791666666666696</v>
      </c>
      <c r="BC13" s="21">
        <v>7.1716666666666704</v>
      </c>
      <c r="BD13" s="21">
        <v>7.2649999999999997</v>
      </c>
      <c r="BE13" s="21">
        <v>5.9725000000000001</v>
      </c>
      <c r="BF13" s="21">
        <v>4.8341666666666701</v>
      </c>
      <c r="BG13" s="21">
        <v>4.4775</v>
      </c>
      <c r="BH13" s="21">
        <v>5.2249999999999996</v>
      </c>
      <c r="BI13" s="21">
        <v>9.1319901292306191</v>
      </c>
      <c r="BJ13" s="21">
        <v>7.4745344356889101</v>
      </c>
      <c r="BK13" s="21">
        <v>5.7515318760323302</v>
      </c>
    </row>
    <row r="14" spans="1:63" ht="14.25" customHeight="1" x14ac:dyDescent="0.25">
      <c r="A14" s="1"/>
      <c r="B14" s="15" t="s">
        <v>194</v>
      </c>
      <c r="C14" s="16" t="s">
        <v>195</v>
      </c>
      <c r="D14" s="16" t="s">
        <v>196</v>
      </c>
      <c r="E14" s="17" t="s">
        <v>197</v>
      </c>
      <c r="F14" s="18" t="s">
        <v>198</v>
      </c>
      <c r="G14" s="19" t="s">
        <v>199</v>
      </c>
      <c r="H14" s="19" t="s">
        <v>200</v>
      </c>
      <c r="I14" s="19" t="s">
        <v>201</v>
      </c>
      <c r="J14" s="19" t="s">
        <v>202</v>
      </c>
      <c r="K14" s="19" t="s">
        <v>203</v>
      </c>
      <c r="L14" s="19" t="s">
        <v>204</v>
      </c>
      <c r="M14" s="19" t="s">
        <v>205</v>
      </c>
      <c r="N14" s="19" t="s">
        <v>206</v>
      </c>
      <c r="O14" s="19" t="s">
        <v>207</v>
      </c>
      <c r="P14" s="19" t="s">
        <v>208</v>
      </c>
      <c r="Q14" s="19" t="s">
        <v>209</v>
      </c>
      <c r="R14" s="19" t="s">
        <v>210</v>
      </c>
      <c r="S14" s="19" t="s">
        <v>211</v>
      </c>
      <c r="T14" s="19" t="s">
        <v>212</v>
      </c>
      <c r="U14" s="19" t="s">
        <v>213</v>
      </c>
      <c r="V14" s="19" t="s">
        <v>214</v>
      </c>
      <c r="W14" s="19" t="s">
        <v>215</v>
      </c>
      <c r="X14" s="19" t="s">
        <v>216</v>
      </c>
      <c r="Y14" s="19" t="s">
        <v>217</v>
      </c>
      <c r="Z14" s="19" t="s">
        <v>218</v>
      </c>
      <c r="AA14" s="19" t="s">
        <v>219</v>
      </c>
      <c r="AB14" s="19" t="s">
        <v>220</v>
      </c>
      <c r="AC14" s="19" t="s">
        <v>221</v>
      </c>
      <c r="AD14" s="19" t="s">
        <v>222</v>
      </c>
      <c r="AE14" s="19" t="s">
        <v>223</v>
      </c>
      <c r="AF14" s="19" t="s">
        <v>224</v>
      </c>
      <c r="AG14" s="19" t="s">
        <v>225</v>
      </c>
      <c r="AH14" s="19" t="s">
        <v>226</v>
      </c>
      <c r="AI14" s="19" t="s">
        <v>227</v>
      </c>
      <c r="AJ14" s="19" t="s">
        <v>228</v>
      </c>
      <c r="AK14" s="19" t="s">
        <v>229</v>
      </c>
      <c r="AL14" s="19" t="s">
        <v>230</v>
      </c>
      <c r="AM14" s="19" t="s">
        <v>231</v>
      </c>
      <c r="AN14" s="19" t="s">
        <v>232</v>
      </c>
      <c r="AO14" s="19" t="s">
        <v>233</v>
      </c>
      <c r="AP14" s="19" t="s">
        <v>234</v>
      </c>
      <c r="AQ14" s="19" t="s">
        <v>235</v>
      </c>
      <c r="AR14" s="19" t="s">
        <v>236</v>
      </c>
      <c r="AS14" s="19" t="s">
        <v>237</v>
      </c>
      <c r="AT14" s="19">
        <v>7.2575000000000003</v>
      </c>
      <c r="AU14" s="19">
        <v>9.0716666666666708</v>
      </c>
      <c r="AV14" s="19">
        <v>10.987500000000001</v>
      </c>
      <c r="AW14" s="19">
        <v>11.768333333333301</v>
      </c>
      <c r="AX14" s="19">
        <v>12.935833333333299</v>
      </c>
      <c r="AY14" s="19">
        <v>14.5375</v>
      </c>
      <c r="AZ14" s="19">
        <v>14.0425</v>
      </c>
      <c r="BA14" s="19">
        <v>14.419166666666699</v>
      </c>
      <c r="BB14" s="19">
        <v>13.519166666666701</v>
      </c>
      <c r="BC14" s="19">
        <v>11.9858333333333</v>
      </c>
      <c r="BD14" s="19">
        <v>11.73</v>
      </c>
      <c r="BE14" s="19">
        <v>10.1558333333333</v>
      </c>
      <c r="BF14" s="19">
        <v>8.7550000000000008</v>
      </c>
      <c r="BG14" s="19">
        <v>8.2100000000000009</v>
      </c>
      <c r="BH14" s="19">
        <v>8.5308333333333408</v>
      </c>
      <c r="BI14" s="19">
        <v>12.233054804152999</v>
      </c>
      <c r="BJ14" s="19">
        <v>10.757749426799901</v>
      </c>
      <c r="BK14" s="19">
        <v>8.6659742147252405</v>
      </c>
    </row>
    <row r="15" spans="1:63" ht="14.25" customHeight="1" x14ac:dyDescent="0.25">
      <c r="A15" s="1"/>
      <c r="B15" s="22" t="s">
        <v>238</v>
      </c>
      <c r="C15" s="23" t="s">
        <v>239</v>
      </c>
      <c r="D15" s="23" t="s">
        <v>240</v>
      </c>
      <c r="E15" s="24" t="s">
        <v>241</v>
      </c>
      <c r="F15" s="20" t="s">
        <v>242</v>
      </c>
      <c r="G15" s="21" t="s">
        <v>243</v>
      </c>
      <c r="H15" s="21" t="s">
        <v>244</v>
      </c>
      <c r="I15" s="21" t="s">
        <v>245</v>
      </c>
      <c r="J15" s="21" t="s">
        <v>246</v>
      </c>
      <c r="K15" s="21" t="s">
        <v>247</v>
      </c>
      <c r="L15" s="21" t="s">
        <v>248</v>
      </c>
      <c r="M15" s="21" t="s">
        <v>249</v>
      </c>
      <c r="N15" s="21" t="s">
        <v>250</v>
      </c>
      <c r="O15" s="21" t="s">
        <v>251</v>
      </c>
      <c r="P15" s="21" t="s">
        <v>252</v>
      </c>
      <c r="Q15" s="21" t="s">
        <v>253</v>
      </c>
      <c r="R15" s="21" t="s">
        <v>254</v>
      </c>
      <c r="S15" s="21" t="s">
        <v>255</v>
      </c>
      <c r="T15" s="21" t="s">
        <v>256</v>
      </c>
      <c r="U15" s="21" t="s">
        <v>257</v>
      </c>
      <c r="V15" s="21" t="s">
        <v>258</v>
      </c>
      <c r="W15" s="21" t="s">
        <v>259</v>
      </c>
      <c r="X15" s="21" t="s">
        <v>260</v>
      </c>
      <c r="Y15" s="21" t="s">
        <v>261</v>
      </c>
      <c r="Z15" s="21" t="s">
        <v>262</v>
      </c>
      <c r="AA15" s="21" t="s">
        <v>263</v>
      </c>
      <c r="AB15" s="21" t="s">
        <v>264</v>
      </c>
      <c r="AC15" s="21" t="s">
        <v>265</v>
      </c>
      <c r="AD15" s="21" t="s">
        <v>266</v>
      </c>
      <c r="AE15" s="21" t="s">
        <v>267</v>
      </c>
      <c r="AF15" s="21" t="s">
        <v>268</v>
      </c>
      <c r="AG15" s="21">
        <v>13.0211111111111</v>
      </c>
      <c r="AH15" s="21">
        <v>13.1483333333333</v>
      </c>
      <c r="AI15" s="21">
        <v>13.3066666666667</v>
      </c>
      <c r="AJ15" s="21">
        <v>13.01</v>
      </c>
      <c r="AK15" s="21">
        <v>13</v>
      </c>
      <c r="AL15" s="21">
        <v>13</v>
      </c>
      <c r="AM15" s="21">
        <v>13.0483333333333</v>
      </c>
      <c r="AN15" s="21">
        <v>13</v>
      </c>
      <c r="AO15" s="21" t="s">
        <v>269</v>
      </c>
      <c r="AP15" s="21" t="s">
        <v>270</v>
      </c>
      <c r="AQ15" s="21">
        <v>10.4933</v>
      </c>
      <c r="AR15" s="21">
        <v>7.9287416666666699</v>
      </c>
      <c r="AS15" s="21">
        <v>3.4075083333333298</v>
      </c>
      <c r="AT15" s="21">
        <v>4.6301666666666703</v>
      </c>
      <c r="AU15" s="21">
        <v>6.1917499999999999</v>
      </c>
      <c r="AV15" s="21">
        <v>8.4691666666666698</v>
      </c>
      <c r="AW15" s="21">
        <v>9.4933333333333305</v>
      </c>
      <c r="AX15" s="21">
        <v>12.105</v>
      </c>
      <c r="AY15" s="21">
        <v>12.725</v>
      </c>
      <c r="AZ15" s="21">
        <v>12.941216666666699</v>
      </c>
      <c r="BA15" s="21">
        <v>13.3657458333333</v>
      </c>
      <c r="BB15" s="21">
        <v>11.7269291666667</v>
      </c>
      <c r="BC15" s="21">
        <v>10.863250000000001</v>
      </c>
      <c r="BD15" s="21">
        <v>11.8749083333333</v>
      </c>
      <c r="BE15" s="21">
        <v>7.7190500000000002</v>
      </c>
      <c r="BF15" s="21">
        <v>6.3181944444444396</v>
      </c>
      <c r="BG15" s="21">
        <v>6.3917944444444403</v>
      </c>
      <c r="BH15" s="21">
        <v>9.7340999999999998</v>
      </c>
      <c r="BI15" s="21">
        <v>12.6719166666667</v>
      </c>
      <c r="BJ15" s="21">
        <v>8.9533833333333295</v>
      </c>
      <c r="BK15" s="21">
        <v>8.8323222222222206</v>
      </c>
    </row>
  </sheetData>
  <mergeCells count="6">
    <mergeCell ref="B2:J2"/>
    <mergeCell ref="B8:D8"/>
    <mergeCell ref="B6:F6"/>
    <mergeCell ref="B3:E3"/>
    <mergeCell ref="B4:E4"/>
    <mergeCell ref="B5:H5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15"/>
  <sheetViews>
    <sheetView showGridLines="0" showRowColHeaders="0" workbookViewId="0">
      <pane xSplit="5" ySplit="8" topLeftCell="F9" activePane="bottomRight" state="frozen"/>
      <selection activeCell="F9" sqref="F9"/>
      <selection pane="topRight" activeCell="F9" sqref="F9"/>
      <selection pane="bottomLeft" activeCell="F9" sqref="F9"/>
      <selection pane="bottomRight" activeCell="F9" sqref="F9"/>
    </sheetView>
  </sheetViews>
  <sheetFormatPr defaultColWidth="10.109375" defaultRowHeight="14.55" customHeight="1" x14ac:dyDescent="0.25"/>
  <cols>
    <col min="1" max="1" width="3.33203125" customWidth="1"/>
    <col min="2" max="3" width="17.33203125" customWidth="1"/>
    <col min="4" max="4" width="9.88671875" customWidth="1"/>
    <col min="5" max="5" width="6.88671875" customWidth="1"/>
    <col min="6" max="21" width="8.33203125" customWidth="1"/>
  </cols>
  <sheetData>
    <row r="1" spans="1:21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9.5" customHeight="1" x14ac:dyDescent="0.25">
      <c r="A2" s="1"/>
      <c r="B2" s="35" t="s">
        <v>271</v>
      </c>
      <c r="C2" s="35"/>
      <c r="D2" s="35"/>
      <c r="E2" s="35"/>
      <c r="F2" s="35"/>
      <c r="G2" s="35"/>
      <c r="H2" s="35"/>
      <c r="I2" s="35"/>
      <c r="J2" s="35"/>
      <c r="K2" s="1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ht="19.5" customHeight="1" x14ac:dyDescent="0.25">
      <c r="A3" s="1"/>
      <c r="B3" s="38" t="s">
        <v>272</v>
      </c>
      <c r="C3" s="38"/>
      <c r="D3" s="38"/>
      <c r="E3" s="38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</row>
    <row r="4" spans="1:21" ht="16.5" customHeight="1" x14ac:dyDescent="0.25">
      <c r="A4" s="1"/>
      <c r="B4" s="39"/>
      <c r="C4" s="39"/>
      <c r="D4" s="39"/>
      <c r="E4" s="39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21" ht="14.25" customHeight="1" x14ac:dyDescent="0.25">
      <c r="A5" s="1"/>
      <c r="B5" s="37" t="s">
        <v>273</v>
      </c>
      <c r="C5" s="37"/>
      <c r="D5" s="37"/>
      <c r="E5" s="37"/>
      <c r="F5" s="37"/>
      <c r="G5" s="37"/>
      <c r="H5" s="3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</row>
    <row r="6" spans="1:21" ht="16.5" customHeight="1" x14ac:dyDescent="0.25">
      <c r="A6" s="1"/>
      <c r="B6" s="37" t="s">
        <v>274</v>
      </c>
      <c r="C6" s="37"/>
      <c r="D6" s="37"/>
      <c r="E6" s="37"/>
      <c r="F6" s="37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</row>
    <row r="7" spans="1:21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</row>
    <row r="8" spans="1:21" ht="14.25" customHeight="1" x14ac:dyDescent="0.25">
      <c r="A8" s="1"/>
      <c r="B8" s="36" t="s">
        <v>275</v>
      </c>
      <c r="C8" s="36"/>
      <c r="D8" s="36"/>
      <c r="E8" s="6" t="s">
        <v>276</v>
      </c>
      <c r="F8" s="7" t="s">
        <v>277</v>
      </c>
      <c r="G8" s="8" t="s">
        <v>278</v>
      </c>
      <c r="H8" s="8" t="s">
        <v>279</v>
      </c>
      <c r="I8" s="8" t="s">
        <v>280</v>
      </c>
      <c r="J8" s="8" t="s">
        <v>281</v>
      </c>
      <c r="K8" s="8" t="s">
        <v>282</v>
      </c>
      <c r="L8" s="8" t="s">
        <v>283</v>
      </c>
      <c r="M8" s="8" t="s">
        <v>284</v>
      </c>
      <c r="N8" s="8" t="s">
        <v>285</v>
      </c>
      <c r="O8" s="8" t="s">
        <v>286</v>
      </c>
      <c r="P8" s="8" t="s">
        <v>287</v>
      </c>
      <c r="Q8" s="8" t="s">
        <v>288</v>
      </c>
      <c r="R8" s="8" t="s">
        <v>289</v>
      </c>
      <c r="S8" s="8" t="s">
        <v>290</v>
      </c>
      <c r="T8" s="8" t="s">
        <v>291</v>
      </c>
      <c r="U8" s="9" t="s">
        <v>292</v>
      </c>
    </row>
    <row r="9" spans="1:21" ht="14.25" customHeight="1" x14ac:dyDescent="0.25">
      <c r="A9" s="1"/>
      <c r="B9" s="10" t="s">
        <v>293</v>
      </c>
      <c r="C9" s="11" t="s">
        <v>294</v>
      </c>
      <c r="D9" s="11" t="s">
        <v>295</v>
      </c>
      <c r="E9" s="12" t="s">
        <v>296</v>
      </c>
      <c r="F9" s="13">
        <v>6.5</v>
      </c>
      <c r="G9" s="14">
        <v>7</v>
      </c>
      <c r="H9" s="14">
        <v>9</v>
      </c>
      <c r="I9" s="14">
        <v>10.5</v>
      </c>
      <c r="J9" s="14">
        <v>11.25</v>
      </c>
      <c r="K9" s="14">
        <v>12.75</v>
      </c>
      <c r="L9" s="14">
        <v>13.75</v>
      </c>
      <c r="M9" s="14">
        <v>13.75</v>
      </c>
      <c r="N9" s="14">
        <v>12</v>
      </c>
      <c r="O9" s="14">
        <v>8</v>
      </c>
      <c r="P9" s="14">
        <v>8</v>
      </c>
      <c r="Q9" s="14">
        <v>8</v>
      </c>
      <c r="R9" s="14">
        <v>8</v>
      </c>
      <c r="S9" s="14">
        <v>8</v>
      </c>
      <c r="T9" s="14">
        <v>8.25</v>
      </c>
      <c r="U9" s="14">
        <v>10.75</v>
      </c>
    </row>
    <row r="10" spans="1:21" ht="14.25" customHeight="1" x14ac:dyDescent="0.25">
      <c r="A10" s="1"/>
      <c r="B10" s="15" t="s">
        <v>297</v>
      </c>
      <c r="C10" s="16" t="s">
        <v>298</v>
      </c>
      <c r="D10" s="16" t="s">
        <v>299</v>
      </c>
      <c r="E10" s="17" t="s">
        <v>300</v>
      </c>
      <c r="F10" s="18">
        <v>5.9229333333333303</v>
      </c>
      <c r="G10" s="19">
        <v>6.3180333333333296</v>
      </c>
      <c r="H10" s="19">
        <v>7.4002999999999997</v>
      </c>
      <c r="I10" s="19">
        <v>9.0297000000000001</v>
      </c>
      <c r="J10" s="19">
        <v>9.9438666666666702</v>
      </c>
      <c r="K10" s="19">
        <v>10.907766666666699</v>
      </c>
      <c r="L10" s="19">
        <v>12.6238666666667</v>
      </c>
      <c r="M10" s="19">
        <v>12.6000333333333</v>
      </c>
      <c r="N10" s="19">
        <v>11.840066666666701</v>
      </c>
      <c r="O10" s="19">
        <v>8.4609000000000005</v>
      </c>
      <c r="P10" s="19">
        <v>6.84113333333333</v>
      </c>
      <c r="Q10" s="19">
        <v>7.1692</v>
      </c>
      <c r="R10" s="19">
        <v>7.2066666666666697</v>
      </c>
      <c r="S10" s="19">
        <v>7.2833333333333297</v>
      </c>
      <c r="T10" s="19">
        <v>7.32</v>
      </c>
      <c r="U10" s="19" t="s">
        <v>301</v>
      </c>
    </row>
    <row r="11" spans="1:21" ht="14.25" customHeight="1" x14ac:dyDescent="0.25">
      <c r="A11" s="1"/>
      <c r="B11" s="15" t="s">
        <v>302</v>
      </c>
      <c r="C11" s="16" t="s">
        <v>303</v>
      </c>
      <c r="D11" s="16" t="s">
        <v>304</v>
      </c>
      <c r="E11" s="17" t="s">
        <v>305</v>
      </c>
      <c r="F11" s="20" t="s">
        <v>306</v>
      </c>
      <c r="G11" s="21" t="s">
        <v>307</v>
      </c>
      <c r="H11" s="21" t="s">
        <v>308</v>
      </c>
      <c r="I11" s="21" t="s">
        <v>309</v>
      </c>
      <c r="J11" s="21" t="s">
        <v>310</v>
      </c>
      <c r="K11" s="21">
        <v>12.6958</v>
      </c>
      <c r="L11" s="21">
        <v>13.906233333333301</v>
      </c>
      <c r="M11" s="21">
        <v>13.270300000000001</v>
      </c>
      <c r="N11" s="21">
        <v>12.588233333333299</v>
      </c>
      <c r="O11" s="21">
        <v>7.7026666666666701</v>
      </c>
      <c r="P11" s="21">
        <v>7.1123666666666701</v>
      </c>
      <c r="Q11" s="21">
        <v>7.1956666666666704</v>
      </c>
      <c r="R11" s="21">
        <v>7.5414000000000003</v>
      </c>
      <c r="S11" s="21">
        <v>7.5918000000000001</v>
      </c>
      <c r="T11" s="21">
        <v>7.6249333333333302</v>
      </c>
      <c r="U11" s="21" t="s">
        <v>311</v>
      </c>
    </row>
    <row r="12" spans="1:21" ht="14.25" customHeight="1" x14ac:dyDescent="0.25">
      <c r="A12" s="1"/>
      <c r="B12" s="15" t="s">
        <v>312</v>
      </c>
      <c r="C12" s="16" t="s">
        <v>313</v>
      </c>
      <c r="D12" s="16" t="s">
        <v>314</v>
      </c>
      <c r="E12" s="17" t="s">
        <v>315</v>
      </c>
      <c r="F12" s="18" t="s">
        <v>316</v>
      </c>
      <c r="G12" s="19">
        <v>4.1428000000000003</v>
      </c>
      <c r="H12" s="19" t="s">
        <v>317</v>
      </c>
      <c r="I12" s="19">
        <v>7.0030999999999999</v>
      </c>
      <c r="J12" s="19" t="s">
        <v>318</v>
      </c>
      <c r="K12" s="19">
        <v>8.5872753107053192</v>
      </c>
      <c r="L12" s="19" t="s">
        <v>319</v>
      </c>
      <c r="M12" s="19">
        <v>10.007923780516499</v>
      </c>
      <c r="N12" s="19" t="s">
        <v>320</v>
      </c>
      <c r="O12" s="19">
        <v>5.8598001588193602</v>
      </c>
      <c r="P12" s="19" t="s">
        <v>321</v>
      </c>
      <c r="Q12" s="19">
        <v>5.0185398079828296</v>
      </c>
      <c r="R12" s="19" t="s">
        <v>322</v>
      </c>
      <c r="S12" s="19">
        <v>4.9721113086284197</v>
      </c>
      <c r="T12" s="19" t="s">
        <v>323</v>
      </c>
      <c r="U12" s="19" t="s">
        <v>324</v>
      </c>
    </row>
    <row r="13" spans="1:21" ht="14.25" customHeight="1" x14ac:dyDescent="0.25">
      <c r="A13" s="1"/>
      <c r="B13" s="15" t="s">
        <v>325</v>
      </c>
      <c r="C13" s="16" t="s">
        <v>326</v>
      </c>
      <c r="D13" s="16" t="s">
        <v>327</v>
      </c>
      <c r="E13" s="17" t="s">
        <v>328</v>
      </c>
      <c r="F13" s="20">
        <v>4.51</v>
      </c>
      <c r="G13" s="21">
        <v>4.6399999999999997</v>
      </c>
      <c r="H13" s="21">
        <v>5.2933333333333303</v>
      </c>
      <c r="I13" s="21">
        <v>6.4566666666666697</v>
      </c>
      <c r="J13" s="21">
        <v>7.7166666666666703</v>
      </c>
      <c r="K13" s="21">
        <v>8.5133333333333301</v>
      </c>
      <c r="L13" s="21">
        <v>9.9318323445165699</v>
      </c>
      <c r="M13" s="21">
        <v>10.366128172405899</v>
      </c>
      <c r="N13" s="21">
        <v>10.4746508301644</v>
      </c>
      <c r="O13" s="21">
        <v>7.8361246626737699</v>
      </c>
      <c r="P13" s="21">
        <v>5.8763470020553399</v>
      </c>
      <c r="Q13" s="21">
        <v>5.7110152478620897</v>
      </c>
      <c r="R13" s="21">
        <v>5.5424648706228403</v>
      </c>
      <c r="S13" s="21">
        <v>5.5412079689663596</v>
      </c>
      <c r="T13" s="21">
        <v>5.5963391446258504</v>
      </c>
      <c r="U13" s="21">
        <v>6.3261155199142598</v>
      </c>
    </row>
    <row r="14" spans="1:21" ht="14.25" customHeight="1" x14ac:dyDescent="0.25">
      <c r="A14" s="1"/>
      <c r="B14" s="15" t="s">
        <v>329</v>
      </c>
      <c r="C14" s="16" t="s">
        <v>330</v>
      </c>
      <c r="D14" s="16" t="s">
        <v>331</v>
      </c>
      <c r="E14" s="17" t="s">
        <v>332</v>
      </c>
      <c r="F14" s="18">
        <v>7.9566666666666697</v>
      </c>
      <c r="G14" s="19">
        <v>8.0866666666666696</v>
      </c>
      <c r="H14" s="19">
        <v>8.5433333333333294</v>
      </c>
      <c r="I14" s="19">
        <v>9.5366666666666706</v>
      </c>
      <c r="J14" s="19">
        <v>10.86</v>
      </c>
      <c r="K14" s="19">
        <v>11.68</v>
      </c>
      <c r="L14" s="19">
        <v>12.9760168966365</v>
      </c>
      <c r="M14" s="19">
        <v>13.4162023199756</v>
      </c>
      <c r="N14" s="19">
        <v>13.201927547085401</v>
      </c>
      <c r="O14" s="19">
        <v>11.5323389278196</v>
      </c>
      <c r="P14" s="19">
        <v>9.42557978440502</v>
      </c>
      <c r="Q14" s="19">
        <v>8.8711514478894902</v>
      </c>
      <c r="R14" s="19">
        <v>8.6249936494252299</v>
      </c>
      <c r="S14" s="19">
        <v>8.6788144942479395</v>
      </c>
      <c r="T14" s="19">
        <v>8.4890617733218505</v>
      </c>
      <c r="U14" s="19">
        <v>8.8710269419059298</v>
      </c>
    </row>
    <row r="15" spans="1:21" ht="14.25" customHeight="1" x14ac:dyDescent="0.25">
      <c r="A15" s="1"/>
      <c r="B15" s="22" t="s">
        <v>333</v>
      </c>
      <c r="C15" s="23" t="s">
        <v>334</v>
      </c>
      <c r="D15" s="23" t="s">
        <v>335</v>
      </c>
      <c r="E15" s="24" t="s">
        <v>336</v>
      </c>
      <c r="F15" s="20" t="s">
        <v>337</v>
      </c>
      <c r="G15" s="21">
        <v>7.2766999999999999</v>
      </c>
      <c r="H15" s="21" t="s">
        <v>338</v>
      </c>
      <c r="I15" s="21">
        <v>12.1915</v>
      </c>
      <c r="J15" s="21">
        <v>12.1397333333333</v>
      </c>
      <c r="K15" s="21">
        <v>13.1435333333333</v>
      </c>
      <c r="L15" s="21">
        <v>13.6802666666667</v>
      </c>
      <c r="M15" s="21">
        <v>11.724133333333301</v>
      </c>
      <c r="N15" s="21">
        <v>11.738633333333301</v>
      </c>
      <c r="O15" s="21">
        <v>7.9592333333333301</v>
      </c>
      <c r="P15" s="21">
        <v>7.8756666666666701</v>
      </c>
      <c r="Q15" s="21">
        <v>8.24</v>
      </c>
      <c r="R15" s="21">
        <v>8.8832000000000004</v>
      </c>
      <c r="S15" s="21">
        <v>8.8180333333333305</v>
      </c>
      <c r="T15" s="21">
        <v>8.7957333333333292</v>
      </c>
      <c r="U15" s="21" t="s">
        <v>339</v>
      </c>
    </row>
  </sheetData>
  <mergeCells count="6">
    <mergeCell ref="B2:J2"/>
    <mergeCell ref="B8:D8"/>
    <mergeCell ref="B6:F6"/>
    <mergeCell ref="B3:E3"/>
    <mergeCell ref="B4:E4"/>
    <mergeCell ref="B5:H5"/>
  </mergeCells>
  <pageMargins left="0.7" right="0.7" top="0.75" bottom="0.75" header="0.39" footer="0.39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K19"/>
  <sheetViews>
    <sheetView showGridLines="0" showRowColHeaders="0" workbookViewId="0">
      <pane xSplit="5" ySplit="8" topLeftCell="DD9" activePane="bottomRight" state="frozen"/>
      <selection pane="topRight"/>
      <selection pane="bottomLeft"/>
      <selection pane="bottomRight"/>
    </sheetView>
  </sheetViews>
  <sheetFormatPr defaultColWidth="10.109375" defaultRowHeight="14.55" customHeight="1" x14ac:dyDescent="0.25"/>
  <cols>
    <col min="1" max="1" width="3.33203125" customWidth="1"/>
    <col min="2" max="3" width="17.33203125" customWidth="1"/>
    <col min="4" max="4" width="9.88671875" customWidth="1"/>
    <col min="5" max="5" width="6.88671875" customWidth="1"/>
    <col min="6" max="6" width="7.88671875" customWidth="1"/>
    <col min="7" max="10" width="11.5546875" customWidth="1"/>
    <col min="11" max="11" width="7.88671875" customWidth="1"/>
    <col min="12" max="15" width="11.5546875" customWidth="1"/>
    <col min="16" max="16" width="7.88671875" customWidth="1"/>
    <col min="17" max="20" width="11.5546875" customWidth="1"/>
    <col min="21" max="21" width="7.88671875" customWidth="1"/>
    <col min="22" max="25" width="11.5546875" customWidth="1"/>
    <col min="26" max="26" width="7.88671875" customWidth="1"/>
    <col min="27" max="30" width="11.5546875" customWidth="1"/>
    <col min="31" max="31" width="7.88671875" customWidth="1"/>
    <col min="32" max="35" width="11.5546875" customWidth="1"/>
    <col min="36" max="36" width="7.88671875" customWidth="1"/>
    <col min="37" max="40" width="11.5546875" customWidth="1"/>
    <col min="41" max="41" width="7.88671875" customWidth="1"/>
    <col min="42" max="45" width="11.5546875" customWidth="1"/>
    <col min="46" max="46" width="7.88671875" customWidth="1"/>
    <col min="47" max="50" width="11.5546875" customWidth="1"/>
    <col min="51" max="51" width="7.88671875" customWidth="1"/>
    <col min="52" max="55" width="11.5546875" customWidth="1"/>
    <col min="56" max="56" width="7.88671875" customWidth="1"/>
    <col min="57" max="60" width="11.5546875" customWidth="1"/>
    <col min="61" max="61" width="7.88671875" customWidth="1"/>
    <col min="62" max="65" width="11.5546875" customWidth="1"/>
    <col min="66" max="66" width="7.88671875" customWidth="1"/>
    <col min="67" max="70" width="11.5546875" customWidth="1"/>
    <col min="71" max="71" width="7.88671875" customWidth="1"/>
    <col min="72" max="75" width="11.5546875" customWidth="1"/>
    <col min="76" max="76" width="7.88671875" customWidth="1"/>
    <col min="77" max="80" width="11.5546875" customWidth="1"/>
    <col min="81" max="81" width="7.88671875" customWidth="1"/>
    <col min="82" max="85" width="11.5546875" customWidth="1"/>
    <col min="86" max="86" width="7.88671875" customWidth="1"/>
    <col min="87" max="90" width="11.5546875" customWidth="1"/>
    <col min="91" max="91" width="7.88671875" customWidth="1"/>
    <col min="92" max="95" width="11.5546875" customWidth="1"/>
    <col min="96" max="96" width="7.88671875" customWidth="1"/>
    <col min="97" max="100" width="11.5546875" customWidth="1"/>
    <col min="101" max="101" width="7.88671875" customWidth="1"/>
    <col min="102" max="105" width="11.5546875" customWidth="1"/>
    <col min="106" max="106" width="7.88671875" customWidth="1"/>
    <col min="107" max="110" width="11.5546875" customWidth="1"/>
    <col min="111" max="111" width="7.88671875" customWidth="1"/>
    <col min="112" max="115" width="11.5546875" customWidth="1"/>
  </cols>
  <sheetData>
    <row r="1" spans="1:115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</row>
    <row r="2" spans="1:115" ht="19.5" customHeight="1" x14ac:dyDescent="0.25">
      <c r="A2" s="1"/>
      <c r="B2" s="2" t="s">
        <v>340</v>
      </c>
      <c r="C2" s="2"/>
      <c r="D2" s="2"/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</row>
    <row r="3" spans="1:115" ht="19.5" customHeight="1" x14ac:dyDescent="0.25">
      <c r="A3" s="1"/>
      <c r="B3" s="3" t="s">
        <v>341</v>
      </c>
      <c r="C3" s="3"/>
      <c r="D3" s="3"/>
      <c r="E3" s="3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</row>
    <row r="4" spans="1:115" ht="16.5" customHeight="1" x14ac:dyDescent="0.25">
      <c r="A4" s="1"/>
      <c r="B4" s="4"/>
      <c r="C4" s="4"/>
      <c r="D4" s="4"/>
      <c r="E4" s="4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</row>
    <row r="5" spans="1:115" ht="14.25" customHeight="1" x14ac:dyDescent="0.25">
      <c r="A5" s="1"/>
      <c r="B5" s="5" t="s">
        <v>342</v>
      </c>
      <c r="C5" s="5"/>
      <c r="D5" s="5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</row>
    <row r="6" spans="1:115" ht="16.5" customHeight="1" x14ac:dyDescent="0.25">
      <c r="A6" s="1"/>
      <c r="B6" s="5" t="s">
        <v>343</v>
      </c>
      <c r="C6" s="5"/>
      <c r="D6" s="5"/>
      <c r="E6" s="5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</row>
    <row r="7" spans="1:115" ht="13.5" customHeight="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</row>
    <row r="8" spans="1:115" ht="14.25" customHeight="1" x14ac:dyDescent="0.25">
      <c r="A8" s="1"/>
      <c r="B8" s="25" t="s">
        <v>344</v>
      </c>
      <c r="C8" s="25"/>
      <c r="D8" s="25"/>
      <c r="E8" s="6" t="s">
        <v>345</v>
      </c>
      <c r="F8" s="8" t="s">
        <v>346</v>
      </c>
      <c r="G8" s="8" t="s">
        <v>347</v>
      </c>
      <c r="H8" s="8" t="s">
        <v>348</v>
      </c>
      <c r="I8" s="8" t="s">
        <v>349</v>
      </c>
      <c r="J8" s="8" t="s">
        <v>350</v>
      </c>
      <c r="K8" s="8" t="s">
        <v>351</v>
      </c>
      <c r="L8" s="8" t="s">
        <v>352</v>
      </c>
      <c r="M8" s="8" t="s">
        <v>353</v>
      </c>
      <c r="N8" s="8" t="s">
        <v>354</v>
      </c>
      <c r="O8" s="8" t="s">
        <v>355</v>
      </c>
      <c r="P8" s="8" t="s">
        <v>356</v>
      </c>
      <c r="Q8" s="8" t="s">
        <v>357</v>
      </c>
      <c r="R8" s="8" t="s">
        <v>358</v>
      </c>
      <c r="S8" s="8" t="s">
        <v>359</v>
      </c>
      <c r="T8" s="8" t="s">
        <v>360</v>
      </c>
      <c r="U8" s="8" t="s">
        <v>361</v>
      </c>
      <c r="V8" s="8" t="s">
        <v>362</v>
      </c>
      <c r="W8" s="8" t="s">
        <v>363</v>
      </c>
      <c r="X8" s="8" t="s">
        <v>364</v>
      </c>
      <c r="Y8" s="8" t="s">
        <v>365</v>
      </c>
      <c r="Z8" s="8" t="s">
        <v>366</v>
      </c>
      <c r="AA8" s="8" t="s">
        <v>367</v>
      </c>
      <c r="AB8" s="8" t="s">
        <v>368</v>
      </c>
      <c r="AC8" s="8" t="s">
        <v>369</v>
      </c>
      <c r="AD8" s="8" t="s">
        <v>370</v>
      </c>
      <c r="AE8" s="8" t="s">
        <v>371</v>
      </c>
      <c r="AF8" s="8" t="s">
        <v>372</v>
      </c>
      <c r="AG8" s="8" t="s">
        <v>373</v>
      </c>
      <c r="AH8" s="8" t="s">
        <v>374</v>
      </c>
      <c r="AI8" s="8" t="s">
        <v>375</v>
      </c>
      <c r="AJ8" s="8" t="s">
        <v>376</v>
      </c>
      <c r="AK8" s="8" t="s">
        <v>377</v>
      </c>
      <c r="AL8" s="8" t="s">
        <v>378</v>
      </c>
      <c r="AM8" s="8" t="s">
        <v>379</v>
      </c>
      <c r="AN8" s="8" t="s">
        <v>380</v>
      </c>
      <c r="AO8" s="8" t="s">
        <v>381</v>
      </c>
      <c r="AP8" s="8" t="s">
        <v>382</v>
      </c>
      <c r="AQ8" s="8" t="s">
        <v>383</v>
      </c>
      <c r="AR8" s="8" t="s">
        <v>384</v>
      </c>
      <c r="AS8" s="8" t="s">
        <v>385</v>
      </c>
      <c r="AT8" s="8" t="s">
        <v>386</v>
      </c>
      <c r="AU8" s="8" t="s">
        <v>387</v>
      </c>
      <c r="AV8" s="8" t="s">
        <v>388</v>
      </c>
      <c r="AW8" s="8" t="s">
        <v>389</v>
      </c>
      <c r="AX8" s="8" t="s">
        <v>390</v>
      </c>
      <c r="AY8" s="8" t="s">
        <v>391</v>
      </c>
      <c r="AZ8" s="8" t="s">
        <v>392</v>
      </c>
      <c r="BA8" s="8" t="s">
        <v>393</v>
      </c>
      <c r="BB8" s="8" t="s">
        <v>394</v>
      </c>
      <c r="BC8" s="8" t="s">
        <v>395</v>
      </c>
      <c r="BD8" s="8" t="s">
        <v>396</v>
      </c>
      <c r="BE8" s="8" t="s">
        <v>397</v>
      </c>
      <c r="BF8" s="8" t="s">
        <v>398</v>
      </c>
      <c r="BG8" s="8" t="s">
        <v>399</v>
      </c>
      <c r="BH8" s="8" t="s">
        <v>400</v>
      </c>
      <c r="BI8" s="8" t="s">
        <v>401</v>
      </c>
      <c r="BJ8" s="8" t="s">
        <v>402</v>
      </c>
      <c r="BK8" s="8" t="s">
        <v>403</v>
      </c>
      <c r="BL8" s="8" t="s">
        <v>404</v>
      </c>
      <c r="BM8" s="8" t="s">
        <v>405</v>
      </c>
      <c r="BN8" s="8" t="s">
        <v>406</v>
      </c>
      <c r="BO8" s="8" t="s">
        <v>407</v>
      </c>
      <c r="BP8" s="8" t="s">
        <v>408</v>
      </c>
      <c r="BQ8" s="8" t="s">
        <v>409</v>
      </c>
      <c r="BR8" s="8" t="s">
        <v>410</v>
      </c>
      <c r="BS8" s="8" t="s">
        <v>411</v>
      </c>
      <c r="BT8" s="8" t="s">
        <v>412</v>
      </c>
      <c r="BU8" s="8" t="s">
        <v>413</v>
      </c>
      <c r="BV8" s="8" t="s">
        <v>414</v>
      </c>
      <c r="BW8" s="8" t="s">
        <v>415</v>
      </c>
      <c r="BX8" s="8" t="s">
        <v>416</v>
      </c>
      <c r="BY8" s="8" t="s">
        <v>417</v>
      </c>
      <c r="BZ8" s="8" t="s">
        <v>418</v>
      </c>
      <c r="CA8" s="8" t="s">
        <v>419</v>
      </c>
      <c r="CB8" s="8" t="s">
        <v>420</v>
      </c>
      <c r="CC8" s="8" t="s">
        <v>421</v>
      </c>
      <c r="CD8" s="8" t="s">
        <v>422</v>
      </c>
      <c r="CE8" s="8" t="s">
        <v>423</v>
      </c>
      <c r="CF8" s="8" t="s">
        <v>424</v>
      </c>
      <c r="CG8" s="8" t="s">
        <v>425</v>
      </c>
      <c r="CH8" s="8" t="s">
        <v>426</v>
      </c>
      <c r="CI8" s="8" t="s">
        <v>427</v>
      </c>
      <c r="CJ8" s="8" t="s">
        <v>428</v>
      </c>
      <c r="CK8" s="8" t="s">
        <v>429</v>
      </c>
      <c r="CL8" s="8" t="s">
        <v>430</v>
      </c>
      <c r="CM8" s="8" t="s">
        <v>431</v>
      </c>
      <c r="CN8" s="8" t="s">
        <v>432</v>
      </c>
      <c r="CO8" s="8" t="s">
        <v>433</v>
      </c>
      <c r="CP8" s="8" t="s">
        <v>434</v>
      </c>
      <c r="CQ8" s="8" t="s">
        <v>435</v>
      </c>
      <c r="CR8" s="8" t="s">
        <v>436</v>
      </c>
      <c r="CS8" s="8" t="s">
        <v>437</v>
      </c>
      <c r="CT8" s="8" t="s">
        <v>438</v>
      </c>
      <c r="CU8" s="8" t="s">
        <v>439</v>
      </c>
      <c r="CV8" s="8" t="s">
        <v>440</v>
      </c>
      <c r="CW8" s="8" t="s">
        <v>441</v>
      </c>
      <c r="CX8" s="8" t="s">
        <v>442</v>
      </c>
      <c r="CY8" s="8" t="s">
        <v>443</v>
      </c>
      <c r="CZ8" s="8" t="s">
        <v>444</v>
      </c>
      <c r="DA8" s="8" t="s">
        <v>445</v>
      </c>
      <c r="DB8" s="8" t="s">
        <v>446</v>
      </c>
      <c r="DC8" s="8" t="s">
        <v>447</v>
      </c>
      <c r="DD8" s="8" t="s">
        <v>448</v>
      </c>
      <c r="DE8" s="8" t="s">
        <v>449</v>
      </c>
      <c r="DF8" s="8" t="s">
        <v>450</v>
      </c>
      <c r="DG8" s="8" t="s">
        <v>451</v>
      </c>
      <c r="DH8" s="8" t="s">
        <v>452</v>
      </c>
      <c r="DI8" s="8" t="s">
        <v>453</v>
      </c>
      <c r="DJ8" s="8" t="s">
        <v>454</v>
      </c>
      <c r="DK8" s="8" t="s">
        <v>455</v>
      </c>
    </row>
    <row r="9" spans="1:115" ht="14.25" customHeight="1" x14ac:dyDescent="0.25">
      <c r="A9" s="1"/>
      <c r="B9" s="10" t="s">
        <v>456</v>
      </c>
      <c r="C9" s="11" t="s">
        <v>457</v>
      </c>
      <c r="D9" s="11" t="s">
        <v>458</v>
      </c>
      <c r="E9" s="12" t="s">
        <v>459</v>
      </c>
      <c r="F9" s="14">
        <v>13</v>
      </c>
      <c r="G9" s="14">
        <v>11</v>
      </c>
      <c r="H9" s="14">
        <v>11</v>
      </c>
      <c r="I9" s="14">
        <v>12</v>
      </c>
      <c r="J9" s="14">
        <v>13</v>
      </c>
      <c r="K9" s="14">
        <v>10</v>
      </c>
      <c r="L9" s="14">
        <v>13</v>
      </c>
      <c r="M9" s="14">
        <v>14</v>
      </c>
      <c r="N9" s="14">
        <v>12</v>
      </c>
      <c r="O9" s="14">
        <v>10</v>
      </c>
      <c r="P9" s="14">
        <v>7.5</v>
      </c>
      <c r="Q9" s="14">
        <v>9</v>
      </c>
      <c r="R9" s="14">
        <v>9</v>
      </c>
      <c r="S9" s="14">
        <v>9</v>
      </c>
      <c r="T9" s="14">
        <v>7.5</v>
      </c>
      <c r="U9" s="14">
        <v>7.5</v>
      </c>
      <c r="V9" s="14">
        <v>7.5</v>
      </c>
      <c r="W9" s="14">
        <v>7.5</v>
      </c>
      <c r="X9" s="14">
        <v>7.5</v>
      </c>
      <c r="Y9" s="14">
        <v>7.5</v>
      </c>
      <c r="Z9" s="14">
        <v>7.5</v>
      </c>
      <c r="AA9" s="14">
        <v>7.5</v>
      </c>
      <c r="AB9" s="14">
        <v>7.5</v>
      </c>
      <c r="AC9" s="14">
        <v>7.5</v>
      </c>
      <c r="AD9" s="14">
        <v>7.5</v>
      </c>
      <c r="AE9" s="14">
        <v>9</v>
      </c>
      <c r="AF9" s="14">
        <v>7.5</v>
      </c>
      <c r="AG9" s="14">
        <v>9</v>
      </c>
      <c r="AH9" s="14">
        <v>9</v>
      </c>
      <c r="AI9" s="14">
        <v>9</v>
      </c>
      <c r="AJ9" s="14">
        <v>9.5</v>
      </c>
      <c r="AK9" s="14">
        <v>9</v>
      </c>
      <c r="AL9" s="14">
        <v>9</v>
      </c>
      <c r="AM9" s="14">
        <v>9.5</v>
      </c>
      <c r="AN9" s="14">
        <v>9.5</v>
      </c>
      <c r="AO9" s="14">
        <v>10</v>
      </c>
      <c r="AP9" s="14">
        <v>9.5</v>
      </c>
      <c r="AQ9" s="14">
        <v>9.5</v>
      </c>
      <c r="AR9" s="14">
        <v>10</v>
      </c>
      <c r="AS9" s="14">
        <v>10</v>
      </c>
      <c r="AT9" s="14">
        <v>15</v>
      </c>
      <c r="AU9" s="14">
        <v>10.5</v>
      </c>
      <c r="AV9" s="14">
        <v>12</v>
      </c>
      <c r="AW9" s="14">
        <v>13</v>
      </c>
      <c r="AX9" s="14">
        <v>15</v>
      </c>
      <c r="AY9" s="14">
        <v>12.5</v>
      </c>
      <c r="AZ9" s="14">
        <v>15</v>
      </c>
      <c r="BA9" s="14">
        <v>14</v>
      </c>
      <c r="BB9" s="14">
        <v>13</v>
      </c>
      <c r="BC9" s="14">
        <v>12.5</v>
      </c>
      <c r="BD9" s="14">
        <v>14</v>
      </c>
      <c r="BE9" s="14">
        <v>12.5</v>
      </c>
      <c r="BF9" s="14">
        <v>12.5</v>
      </c>
      <c r="BG9" s="14">
        <v>13</v>
      </c>
      <c r="BH9" s="14">
        <v>14</v>
      </c>
      <c r="BI9" s="14">
        <v>12</v>
      </c>
      <c r="BJ9" s="14">
        <v>14</v>
      </c>
      <c r="BK9" s="14">
        <v>14</v>
      </c>
      <c r="BL9" s="14">
        <v>13.5</v>
      </c>
      <c r="BM9" s="14">
        <v>12</v>
      </c>
      <c r="BN9" s="14">
        <v>9.5</v>
      </c>
      <c r="BO9" s="14">
        <v>12</v>
      </c>
      <c r="BP9" s="14">
        <v>12</v>
      </c>
      <c r="BQ9" s="14">
        <v>10.5</v>
      </c>
      <c r="BR9" s="14">
        <v>9.5</v>
      </c>
      <c r="BS9" s="14">
        <v>10</v>
      </c>
      <c r="BT9" s="14">
        <v>9.5</v>
      </c>
      <c r="BU9" s="14">
        <v>9</v>
      </c>
      <c r="BV9" s="14">
        <v>9.5</v>
      </c>
      <c r="BW9" s="14">
        <v>10</v>
      </c>
      <c r="BX9" s="14">
        <v>9.5</v>
      </c>
      <c r="BY9" s="14">
        <v>10</v>
      </c>
      <c r="BZ9" s="14">
        <v>10</v>
      </c>
      <c r="CA9" s="14">
        <v>10</v>
      </c>
      <c r="CB9" s="14">
        <v>9.5</v>
      </c>
      <c r="CC9" s="14">
        <v>6.5</v>
      </c>
      <c r="CD9" s="14">
        <v>8</v>
      </c>
      <c r="CE9" s="14">
        <v>7</v>
      </c>
      <c r="CF9" s="14">
        <v>6.5</v>
      </c>
      <c r="CG9" s="14">
        <v>6.5</v>
      </c>
      <c r="CH9" s="14">
        <v>6.25</v>
      </c>
      <c r="CI9" s="14">
        <v>6.5</v>
      </c>
      <c r="CJ9" s="14">
        <v>6.25</v>
      </c>
      <c r="CK9" s="14">
        <v>6.25</v>
      </c>
      <c r="CL9" s="14">
        <v>6.25</v>
      </c>
      <c r="CM9" s="14">
        <v>6.25</v>
      </c>
      <c r="CN9" s="14">
        <v>6.25</v>
      </c>
      <c r="CO9" s="14">
        <v>6.25</v>
      </c>
      <c r="CP9" s="14">
        <v>6.25</v>
      </c>
      <c r="CQ9" s="14">
        <v>6.25</v>
      </c>
      <c r="CR9" s="14">
        <v>10.5</v>
      </c>
      <c r="CS9" s="14">
        <v>6.5</v>
      </c>
      <c r="CT9" s="14">
        <v>7</v>
      </c>
      <c r="CU9" s="14">
        <v>9</v>
      </c>
      <c r="CV9" s="14">
        <v>10.5</v>
      </c>
      <c r="CW9" s="14">
        <v>13.75</v>
      </c>
      <c r="CX9" s="14">
        <v>11.25</v>
      </c>
      <c r="CY9" s="14">
        <v>12.75</v>
      </c>
      <c r="CZ9" s="14">
        <v>13.75</v>
      </c>
      <c r="DA9" s="14">
        <v>13.75</v>
      </c>
      <c r="DB9" s="14">
        <v>8</v>
      </c>
      <c r="DC9" s="14">
        <v>12</v>
      </c>
      <c r="DD9" s="14">
        <v>8</v>
      </c>
      <c r="DE9" s="14">
        <v>8</v>
      </c>
      <c r="DF9" s="14">
        <v>8</v>
      </c>
      <c r="DG9" s="14">
        <v>10.75</v>
      </c>
      <c r="DH9" s="14">
        <v>8</v>
      </c>
      <c r="DI9" s="14">
        <v>8</v>
      </c>
      <c r="DJ9" s="14">
        <v>8.25</v>
      </c>
      <c r="DK9" s="14">
        <v>10.75</v>
      </c>
    </row>
    <row r="10" spans="1:115" ht="14.25" customHeight="1" x14ac:dyDescent="0.25">
      <c r="A10" s="1"/>
      <c r="B10" s="15" t="s">
        <v>460</v>
      </c>
      <c r="C10" s="16" t="s">
        <v>461</v>
      </c>
      <c r="D10" s="16" t="s">
        <v>462</v>
      </c>
      <c r="E10" s="17" t="s">
        <v>463</v>
      </c>
      <c r="F10" s="19">
        <v>8.5708333333333293</v>
      </c>
      <c r="G10" s="19">
        <v>7.04</v>
      </c>
      <c r="H10" s="19">
        <v>8.6266666666666705</v>
      </c>
      <c r="I10" s="19">
        <v>6.6933333333333298</v>
      </c>
      <c r="J10" s="19">
        <v>11.9233333333333</v>
      </c>
      <c r="K10" s="19">
        <v>8.4933333333333305</v>
      </c>
      <c r="L10" s="19">
        <v>7.4866666666666699</v>
      </c>
      <c r="M10" s="19">
        <v>9.7233333333333292</v>
      </c>
      <c r="N10" s="19">
        <v>8.1433333333333309</v>
      </c>
      <c r="O10" s="19">
        <v>8.6199999999999992</v>
      </c>
      <c r="P10" s="19">
        <v>5.5266666666666699</v>
      </c>
      <c r="Q10" s="19">
        <v>4.6133333333333297</v>
      </c>
      <c r="R10" s="19">
        <v>5.6</v>
      </c>
      <c r="S10" s="19">
        <v>6.07</v>
      </c>
      <c r="T10" s="19">
        <v>5.8233333333333297</v>
      </c>
      <c r="U10" s="19">
        <v>2.1391666666666702</v>
      </c>
      <c r="V10" s="19">
        <v>2.54</v>
      </c>
      <c r="W10" s="19">
        <v>2.4866666666666699</v>
      </c>
      <c r="X10" s="19">
        <v>1.05</v>
      </c>
      <c r="Y10" s="19">
        <v>2.48</v>
      </c>
      <c r="Z10" s="19">
        <v>2.70333333333333</v>
      </c>
      <c r="AA10" s="19">
        <v>1.76</v>
      </c>
      <c r="AB10" s="19">
        <v>2.16333333333333</v>
      </c>
      <c r="AC10" s="19">
        <v>3.48</v>
      </c>
      <c r="AD10" s="19">
        <v>3.41</v>
      </c>
      <c r="AE10" s="19">
        <v>6.8333333333333304</v>
      </c>
      <c r="AF10" s="19">
        <v>4.74</v>
      </c>
      <c r="AG10" s="19">
        <v>5.7233333333333301</v>
      </c>
      <c r="AH10" s="19">
        <v>8.1300000000000008</v>
      </c>
      <c r="AI10" s="19">
        <v>8.74</v>
      </c>
      <c r="AJ10" s="19">
        <v>8.8891666666666698</v>
      </c>
      <c r="AK10" s="19">
        <v>8.61</v>
      </c>
      <c r="AL10" s="19">
        <v>8.3533333333333299</v>
      </c>
      <c r="AM10" s="19">
        <v>8.91</v>
      </c>
      <c r="AN10" s="19">
        <v>9.68333333333333</v>
      </c>
      <c r="AO10" s="19">
        <v>9.3000000000000007</v>
      </c>
      <c r="AP10" s="19">
        <v>10.050000000000001</v>
      </c>
      <c r="AQ10" s="19">
        <v>8.8333333333333304</v>
      </c>
      <c r="AR10" s="19">
        <v>8.8933333333333309</v>
      </c>
      <c r="AS10" s="19">
        <v>9.4233333333333302</v>
      </c>
      <c r="AT10" s="19">
        <v>12.3341666666667</v>
      </c>
      <c r="AU10" s="19">
        <v>9.1</v>
      </c>
      <c r="AV10" s="19">
        <v>11.8233333333333</v>
      </c>
      <c r="AW10" s="19">
        <v>13.54</v>
      </c>
      <c r="AX10" s="19">
        <v>14.873333333333299</v>
      </c>
      <c r="AY10" s="19">
        <v>11.9625</v>
      </c>
      <c r="AZ10" s="19">
        <v>12.1133333333333</v>
      </c>
      <c r="BA10" s="19">
        <v>12.116666666666699</v>
      </c>
      <c r="BB10" s="19">
        <v>11.8433333333333</v>
      </c>
      <c r="BC10" s="19">
        <v>11.776666666666699</v>
      </c>
      <c r="BD10" s="19">
        <v>11.694091666666701</v>
      </c>
      <c r="BE10" s="19">
        <v>11.6533333333333</v>
      </c>
      <c r="BF10" s="19">
        <v>11.18</v>
      </c>
      <c r="BG10" s="19">
        <v>11.6717666666667</v>
      </c>
      <c r="BH10" s="19">
        <v>12.271266666666699</v>
      </c>
      <c r="BI10" s="19">
        <v>12.471975</v>
      </c>
      <c r="BJ10" s="19">
        <v>12.9285333333333</v>
      </c>
      <c r="BK10" s="19">
        <v>12.5599666666667</v>
      </c>
      <c r="BL10" s="19">
        <v>13.055066666666701</v>
      </c>
      <c r="BM10" s="19">
        <v>11.344333333333299</v>
      </c>
      <c r="BN10" s="19">
        <v>10.453908333333301</v>
      </c>
      <c r="BO10" s="19">
        <v>11.2514</v>
      </c>
      <c r="BP10" s="19">
        <v>11.094333333333299</v>
      </c>
      <c r="BQ10" s="19">
        <v>10.440466666666699</v>
      </c>
      <c r="BR10" s="19">
        <v>9.0294333333333299</v>
      </c>
      <c r="BS10" s="19">
        <v>8.8062416666666703</v>
      </c>
      <c r="BT10" s="19">
        <v>8.9356666666666698</v>
      </c>
      <c r="BU10" s="19">
        <v>9.1478999999999999</v>
      </c>
      <c r="BV10" s="19">
        <v>8.0061333333333309</v>
      </c>
      <c r="BW10" s="19">
        <v>9.13526666666667</v>
      </c>
      <c r="BX10" s="19">
        <v>9.2440083333333298</v>
      </c>
      <c r="BY10" s="19">
        <v>9.1073000000000004</v>
      </c>
      <c r="BZ10" s="19">
        <v>9.0792666666666708</v>
      </c>
      <c r="CA10" s="19">
        <v>9.4071333333333307</v>
      </c>
      <c r="CB10" s="19">
        <v>9.3823333333333299</v>
      </c>
      <c r="CC10" s="19">
        <v>6.97793333333333</v>
      </c>
      <c r="CD10" s="19">
        <v>8.4716666666666693</v>
      </c>
      <c r="CE10" s="19">
        <v>6.8061333333333298</v>
      </c>
      <c r="CF10" s="19">
        <v>6.5261666666666702</v>
      </c>
      <c r="CG10" s="19">
        <v>6.1077666666666701</v>
      </c>
      <c r="CH10" s="19">
        <v>5.8478666666666701</v>
      </c>
      <c r="CI10" s="19">
        <v>6.0052333333333303</v>
      </c>
      <c r="CJ10" s="19">
        <v>5.7414333333333296</v>
      </c>
      <c r="CK10" s="19">
        <v>5.9061666666666701</v>
      </c>
      <c r="CL10" s="19">
        <v>5.7386333333333299</v>
      </c>
      <c r="CM10" s="19">
        <v>5.8201000000000001</v>
      </c>
      <c r="CN10" s="19">
        <v>5.8319666666666699</v>
      </c>
      <c r="CO10" s="19">
        <v>5.8146000000000004</v>
      </c>
      <c r="CP10" s="19">
        <v>5.7888333333333302</v>
      </c>
      <c r="CQ10" s="19">
        <v>5.8449999999999998</v>
      </c>
      <c r="CR10" s="19">
        <v>7.1677416666666698</v>
      </c>
      <c r="CS10" s="19">
        <v>5.9229333333333303</v>
      </c>
      <c r="CT10" s="19">
        <v>6.3180333333333296</v>
      </c>
      <c r="CU10" s="19">
        <v>7.4002999999999997</v>
      </c>
      <c r="CV10" s="19">
        <v>9.0297000000000001</v>
      </c>
      <c r="CW10" s="19">
        <v>11.518883333333299</v>
      </c>
      <c r="CX10" s="19">
        <v>9.9438666666666702</v>
      </c>
      <c r="CY10" s="19">
        <v>10.907766666666699</v>
      </c>
      <c r="CZ10" s="19">
        <v>12.6238666666667</v>
      </c>
      <c r="DA10" s="19">
        <v>12.6000333333333</v>
      </c>
      <c r="DB10" s="19">
        <v>8.5778250000000007</v>
      </c>
      <c r="DC10" s="19">
        <v>11.840066666666701</v>
      </c>
      <c r="DD10" s="19">
        <v>8.4609000000000005</v>
      </c>
      <c r="DE10" s="19">
        <v>6.84113333333333</v>
      </c>
      <c r="DF10" s="19">
        <v>7.1692</v>
      </c>
      <c r="DG10" s="19">
        <v>7.27</v>
      </c>
      <c r="DH10" s="19">
        <v>7.2066666666666697</v>
      </c>
      <c r="DI10" s="19">
        <v>7.2833333333333297</v>
      </c>
      <c r="DJ10" s="19">
        <v>7.32</v>
      </c>
      <c r="DK10" s="19" t="s">
        <v>464</v>
      </c>
    </row>
    <row r="11" spans="1:115" ht="14.25" customHeight="1" x14ac:dyDescent="0.25">
      <c r="A11" s="1"/>
      <c r="B11" s="15" t="s">
        <v>465</v>
      </c>
      <c r="C11" s="16" t="s">
        <v>466</v>
      </c>
      <c r="D11" s="16" t="s">
        <v>467</v>
      </c>
      <c r="E11" s="17" t="s">
        <v>468</v>
      </c>
      <c r="F11" s="21">
        <v>8.375</v>
      </c>
      <c r="G11" s="21">
        <v>7.7733333333333299</v>
      </c>
      <c r="H11" s="21">
        <v>7.18333333333333</v>
      </c>
      <c r="I11" s="21">
        <v>7.5833333333333304</v>
      </c>
      <c r="J11" s="21">
        <v>10.96</v>
      </c>
      <c r="K11" s="21">
        <v>10.7098666666667</v>
      </c>
      <c r="L11" s="21">
        <v>11.1566666666667</v>
      </c>
      <c r="M11" s="21">
        <v>12.0066666666667</v>
      </c>
      <c r="N11" s="21">
        <v>10.85</v>
      </c>
      <c r="O11" s="21">
        <v>8.8261333333333294</v>
      </c>
      <c r="P11" s="21">
        <v>6.0781833333333299</v>
      </c>
      <c r="Q11" s="21">
        <v>6.3922999999999996</v>
      </c>
      <c r="R11" s="21">
        <v>6.38723333333333</v>
      </c>
      <c r="S11" s="21">
        <v>6.3893666666666702</v>
      </c>
      <c r="T11" s="21">
        <v>5.1438333333333297</v>
      </c>
      <c r="U11" s="21">
        <v>1.86504166666667</v>
      </c>
      <c r="V11" s="21">
        <v>3.0428333333333302</v>
      </c>
      <c r="W11" s="21">
        <v>1.6979</v>
      </c>
      <c r="X11" s="21">
        <v>1.21366666666667</v>
      </c>
      <c r="Y11" s="21">
        <v>1.50576666666667</v>
      </c>
      <c r="Z11" s="21">
        <v>2.4892500000000002</v>
      </c>
      <c r="AA11" s="21">
        <v>1.6850333333333301</v>
      </c>
      <c r="AB11" s="21">
        <v>1.99766666666667</v>
      </c>
      <c r="AC11" s="21">
        <v>2.7232666666666701</v>
      </c>
      <c r="AD11" s="21">
        <v>3.5510333333333302</v>
      </c>
      <c r="AE11" s="21">
        <v>7.1810999999999998</v>
      </c>
      <c r="AF11" s="21">
        <v>4.8209666666666697</v>
      </c>
      <c r="AG11" s="21">
        <v>7.6186666666666696</v>
      </c>
      <c r="AH11" s="21">
        <v>8.0707000000000004</v>
      </c>
      <c r="AI11" s="21">
        <v>8.2140666666666693</v>
      </c>
      <c r="AJ11" s="21">
        <v>8.5399999999999991</v>
      </c>
      <c r="AK11" s="21">
        <v>8.2899999999999991</v>
      </c>
      <c r="AL11" s="21">
        <v>8.3566666666666691</v>
      </c>
      <c r="AM11" s="21">
        <v>8.7033333333333296</v>
      </c>
      <c r="AN11" s="21">
        <v>8.81</v>
      </c>
      <c r="AO11" s="21">
        <v>8.9891666666666694</v>
      </c>
      <c r="AP11" s="21">
        <v>8.81666666666667</v>
      </c>
      <c r="AQ11" s="21">
        <v>8.9</v>
      </c>
      <c r="AR11" s="21">
        <v>9.06</v>
      </c>
      <c r="AS11" s="21">
        <v>9.18</v>
      </c>
      <c r="AT11" s="21">
        <v>11.366666666666699</v>
      </c>
      <c r="AU11" s="21">
        <v>9.6199999999999992</v>
      </c>
      <c r="AV11" s="21">
        <v>10.41</v>
      </c>
      <c r="AW11" s="21">
        <v>11.876666666666701</v>
      </c>
      <c r="AX11" s="21">
        <v>13.56</v>
      </c>
      <c r="AY11" s="21">
        <v>12.519166666666701</v>
      </c>
      <c r="AZ11" s="21">
        <v>12.9066666666667</v>
      </c>
      <c r="BA11" s="21">
        <v>12.7</v>
      </c>
      <c r="BB11" s="21">
        <v>12.133333333333301</v>
      </c>
      <c r="BC11" s="21">
        <v>12.3366666666667</v>
      </c>
      <c r="BD11" s="21">
        <v>12.54715</v>
      </c>
      <c r="BE11" s="21">
        <v>12.1533333333333</v>
      </c>
      <c r="BF11" s="21">
        <v>12.209633333333301</v>
      </c>
      <c r="BG11" s="21">
        <v>12.602600000000001</v>
      </c>
      <c r="BH11" s="21">
        <v>13.2230333333333</v>
      </c>
      <c r="BI11" s="21">
        <v>13.1155666666667</v>
      </c>
      <c r="BJ11" s="21">
        <v>13.6343333333333</v>
      </c>
      <c r="BK11" s="21">
        <v>13.6267333333333</v>
      </c>
      <c r="BL11" s="21">
        <v>13.412000000000001</v>
      </c>
      <c r="BM11" s="21">
        <v>11.789199999999999</v>
      </c>
      <c r="BN11" s="21">
        <v>10.995158333333301</v>
      </c>
      <c r="BO11" s="21">
        <v>11.7874</v>
      </c>
      <c r="BP11" s="21">
        <v>11.9417666666667</v>
      </c>
      <c r="BQ11" s="21">
        <v>10.8348333333333</v>
      </c>
      <c r="BR11" s="21">
        <v>9.4166333333333299</v>
      </c>
      <c r="BS11" s="21">
        <v>9.3235499999999991</v>
      </c>
      <c r="BT11" s="21">
        <v>9.3001666666666694</v>
      </c>
      <c r="BU11" s="21">
        <v>9.2253666666666696</v>
      </c>
      <c r="BV11" s="21">
        <v>9.13296666666667</v>
      </c>
      <c r="BW11" s="21">
        <v>9.6356999999999999</v>
      </c>
      <c r="BX11" s="21">
        <v>9.89025833333333</v>
      </c>
      <c r="BY11" s="21">
        <v>9.97753333333333</v>
      </c>
      <c r="BZ11" s="21">
        <v>9.9730666666666696</v>
      </c>
      <c r="CA11" s="21">
        <v>9.9791000000000007</v>
      </c>
      <c r="CB11" s="21">
        <v>9.6313333333333304</v>
      </c>
      <c r="CC11" s="21">
        <v>7.1181999999999999</v>
      </c>
      <c r="CD11" s="21">
        <v>8.3959333333333301</v>
      </c>
      <c r="CE11" s="21">
        <v>6.9447999999999999</v>
      </c>
      <c r="CF11" s="21">
        <v>6.7817666666666696</v>
      </c>
      <c r="CG11" s="21">
        <v>6.3502999999999998</v>
      </c>
      <c r="CH11" s="21">
        <v>5.9887499999999996</v>
      </c>
      <c r="CI11" s="21">
        <v>6.1904333333333303</v>
      </c>
      <c r="CJ11" s="21">
        <v>5.9451000000000001</v>
      </c>
      <c r="CK11" s="21">
        <v>5.87686666666667</v>
      </c>
      <c r="CL11" s="21">
        <v>5.9425999999999997</v>
      </c>
      <c r="CM11" s="21">
        <v>5.99996666666667</v>
      </c>
      <c r="CN11" s="21">
        <v>5.9680666666666697</v>
      </c>
      <c r="CO11" s="21">
        <v>6.01</v>
      </c>
      <c r="CP11" s="21">
        <v>6.0109000000000004</v>
      </c>
      <c r="CQ11" s="21">
        <v>6.0109000000000004</v>
      </c>
      <c r="CR11" s="21" t="s">
        <v>469</v>
      </c>
      <c r="CS11" s="21" t="s">
        <v>470</v>
      </c>
      <c r="CT11" s="21" t="s">
        <v>471</v>
      </c>
      <c r="CU11" s="21" t="s">
        <v>472</v>
      </c>
      <c r="CV11" s="21" t="s">
        <v>473</v>
      </c>
      <c r="CW11" s="21">
        <v>13.2907777777778</v>
      </c>
      <c r="CX11" s="21" t="s">
        <v>474</v>
      </c>
      <c r="CY11" s="21">
        <v>12.6958</v>
      </c>
      <c r="CZ11" s="21">
        <v>13.906233333333301</v>
      </c>
      <c r="DA11" s="21">
        <v>13.270300000000001</v>
      </c>
      <c r="DB11" s="21">
        <v>8.6497333333333302</v>
      </c>
      <c r="DC11" s="21">
        <v>12.588233333333299</v>
      </c>
      <c r="DD11" s="21">
        <v>7.7026666666666701</v>
      </c>
      <c r="DE11" s="21">
        <v>7.1123666666666701</v>
      </c>
      <c r="DF11" s="21">
        <v>7.1956666666666704</v>
      </c>
      <c r="DG11" s="21">
        <v>7.5860444444444397</v>
      </c>
      <c r="DH11" s="21">
        <v>7.5414000000000003</v>
      </c>
      <c r="DI11" s="21">
        <v>7.5918000000000001</v>
      </c>
      <c r="DJ11" s="21">
        <v>7.6249333333333302</v>
      </c>
      <c r="DK11" s="21" t="s">
        <v>475</v>
      </c>
    </row>
    <row r="12" spans="1:115" ht="14.25" customHeight="1" x14ac:dyDescent="0.25">
      <c r="A12" s="1"/>
      <c r="B12" s="15" t="s">
        <v>476</v>
      </c>
      <c r="C12" s="16" t="s">
        <v>477</v>
      </c>
      <c r="D12" s="16" t="s">
        <v>478</v>
      </c>
      <c r="E12" s="17" t="s">
        <v>479</v>
      </c>
      <c r="F12" s="19" t="s">
        <v>480</v>
      </c>
      <c r="G12" s="19" t="s">
        <v>481</v>
      </c>
      <c r="H12" s="19" t="s">
        <v>482</v>
      </c>
      <c r="I12" s="19" t="s">
        <v>483</v>
      </c>
      <c r="J12" s="19" t="s">
        <v>484</v>
      </c>
      <c r="K12" s="19">
        <v>4.55</v>
      </c>
      <c r="L12" s="19" t="s">
        <v>485</v>
      </c>
      <c r="M12" s="19" t="s">
        <v>486</v>
      </c>
      <c r="N12" s="19" t="s">
        <v>487</v>
      </c>
      <c r="O12" s="19">
        <v>4.55</v>
      </c>
      <c r="P12" s="19">
        <v>3.4849999999999999</v>
      </c>
      <c r="Q12" s="19" t="s">
        <v>488</v>
      </c>
      <c r="R12" s="19">
        <v>3.49</v>
      </c>
      <c r="S12" s="19" t="s">
        <v>489</v>
      </c>
      <c r="T12" s="19">
        <v>3.48</v>
      </c>
      <c r="U12" s="19">
        <v>1.51</v>
      </c>
      <c r="V12" s="19" t="s">
        <v>490</v>
      </c>
      <c r="W12" s="19">
        <v>1.69</v>
      </c>
      <c r="X12" s="19" t="s">
        <v>491</v>
      </c>
      <c r="Y12" s="19">
        <v>1.33</v>
      </c>
      <c r="Z12" s="19">
        <v>0.95499999999999996</v>
      </c>
      <c r="AA12" s="19" t="s">
        <v>492</v>
      </c>
      <c r="AB12" s="19">
        <v>0.98</v>
      </c>
      <c r="AC12" s="19" t="s">
        <v>493</v>
      </c>
      <c r="AD12" s="19">
        <v>0.93</v>
      </c>
      <c r="AE12" s="19">
        <v>1.45</v>
      </c>
      <c r="AF12" s="19" t="s">
        <v>494</v>
      </c>
      <c r="AG12" s="19">
        <v>1.24</v>
      </c>
      <c r="AH12" s="19" t="s">
        <v>495</v>
      </c>
      <c r="AI12" s="19">
        <v>1.66</v>
      </c>
      <c r="AJ12" s="19">
        <v>1.7949999999999999</v>
      </c>
      <c r="AK12" s="19" t="s">
        <v>496</v>
      </c>
      <c r="AL12" s="19">
        <v>1.67</v>
      </c>
      <c r="AM12" s="19" t="s">
        <v>497</v>
      </c>
      <c r="AN12" s="19">
        <v>1.92</v>
      </c>
      <c r="AO12" s="19">
        <v>2.0699999999999998</v>
      </c>
      <c r="AP12" s="19" t="s">
        <v>498</v>
      </c>
      <c r="AQ12" s="19">
        <v>2.0699999999999998</v>
      </c>
      <c r="AR12" s="19" t="s">
        <v>499</v>
      </c>
      <c r="AS12" s="19">
        <v>2.0699999999999998</v>
      </c>
      <c r="AT12" s="19">
        <v>4.96</v>
      </c>
      <c r="AU12" s="19" t="s">
        <v>500</v>
      </c>
      <c r="AV12" s="19">
        <v>4.93</v>
      </c>
      <c r="AW12" s="19" t="s">
        <v>501</v>
      </c>
      <c r="AX12" s="19">
        <v>4.99</v>
      </c>
      <c r="AY12" s="19">
        <v>5.0149499999999998</v>
      </c>
      <c r="AZ12" s="19" t="s">
        <v>502</v>
      </c>
      <c r="BA12" s="19">
        <v>5.08</v>
      </c>
      <c r="BB12" s="19" t="s">
        <v>503</v>
      </c>
      <c r="BC12" s="19">
        <v>4.9499000000000004</v>
      </c>
      <c r="BD12" s="19">
        <v>5.0199999999999996</v>
      </c>
      <c r="BE12" s="19" t="s">
        <v>504</v>
      </c>
      <c r="BF12" s="19">
        <v>5.0199999999999996</v>
      </c>
      <c r="BG12" s="19" t="s">
        <v>505</v>
      </c>
      <c r="BH12" s="19">
        <v>5.0199999999999996</v>
      </c>
      <c r="BI12" s="19">
        <v>5.1950000000000003</v>
      </c>
      <c r="BJ12" s="19" t="s">
        <v>506</v>
      </c>
      <c r="BK12" s="19">
        <v>5.25</v>
      </c>
      <c r="BL12" s="19" t="s">
        <v>507</v>
      </c>
      <c r="BM12" s="19">
        <v>5.14</v>
      </c>
      <c r="BN12" s="19">
        <v>5.6849999999999996</v>
      </c>
      <c r="BO12" s="19" t="s">
        <v>508</v>
      </c>
      <c r="BP12" s="19">
        <v>5.68</v>
      </c>
      <c r="BQ12" s="19" t="s">
        <v>509</v>
      </c>
      <c r="BR12" s="19">
        <v>5.69</v>
      </c>
      <c r="BS12" s="19">
        <v>6.11</v>
      </c>
      <c r="BT12" s="19" t="s">
        <v>510</v>
      </c>
      <c r="BU12" s="19">
        <v>5.9</v>
      </c>
      <c r="BV12" s="19" t="s">
        <v>511</v>
      </c>
      <c r="BW12" s="19">
        <v>6.32</v>
      </c>
      <c r="BX12" s="19">
        <v>6.14</v>
      </c>
      <c r="BY12" s="19" t="s">
        <v>512</v>
      </c>
      <c r="BZ12" s="19">
        <v>6.34</v>
      </c>
      <c r="CA12" s="19" t="s">
        <v>513</v>
      </c>
      <c r="CB12" s="19">
        <v>5.94</v>
      </c>
      <c r="CC12" s="19">
        <v>4.3899999999999997</v>
      </c>
      <c r="CD12" s="19" t="s">
        <v>514</v>
      </c>
      <c r="CE12" s="19">
        <v>4.6900000000000004</v>
      </c>
      <c r="CF12" s="19" t="s">
        <v>515</v>
      </c>
      <c r="CG12" s="19">
        <v>4.09</v>
      </c>
      <c r="CH12" s="19">
        <v>3.65</v>
      </c>
      <c r="CI12" s="19" t="s">
        <v>516</v>
      </c>
      <c r="CJ12" s="19">
        <v>3.73</v>
      </c>
      <c r="CK12" s="19" t="s">
        <v>517</v>
      </c>
      <c r="CL12" s="19">
        <v>3.57</v>
      </c>
      <c r="CM12" s="19">
        <v>3.5598000000000001</v>
      </c>
      <c r="CN12" s="19" t="s">
        <v>518</v>
      </c>
      <c r="CO12" s="19">
        <v>3.5400999999999998</v>
      </c>
      <c r="CP12" s="19" t="s">
        <v>519</v>
      </c>
      <c r="CQ12" s="19">
        <v>3.5794999999999999</v>
      </c>
      <c r="CR12" s="19">
        <v>5.5729499999999996</v>
      </c>
      <c r="CS12" s="19" t="s">
        <v>520</v>
      </c>
      <c r="CT12" s="19">
        <v>4.1428000000000003</v>
      </c>
      <c r="CU12" s="19" t="s">
        <v>521</v>
      </c>
      <c r="CV12" s="19">
        <v>7.0030999999999999</v>
      </c>
      <c r="CW12" s="19">
        <v>9.2975995456109093</v>
      </c>
      <c r="CX12" s="19" t="s">
        <v>522</v>
      </c>
      <c r="CY12" s="19">
        <v>8.5872753107053192</v>
      </c>
      <c r="CZ12" s="19" t="s">
        <v>523</v>
      </c>
      <c r="DA12" s="19">
        <v>10.007923780516499</v>
      </c>
      <c r="DB12" s="19">
        <v>5.4391699834010998</v>
      </c>
      <c r="DC12" s="19" t="s">
        <v>524</v>
      </c>
      <c r="DD12" s="19">
        <v>5.8598001588193602</v>
      </c>
      <c r="DE12" s="19" t="s">
        <v>525</v>
      </c>
      <c r="DF12" s="19">
        <v>5.0185398079828296</v>
      </c>
      <c r="DG12" s="19">
        <v>4.9721113086284197</v>
      </c>
      <c r="DH12" s="19" t="s">
        <v>526</v>
      </c>
      <c r="DI12" s="19">
        <v>4.9721113086284197</v>
      </c>
      <c r="DJ12" s="19" t="s">
        <v>527</v>
      </c>
      <c r="DK12" s="19" t="s">
        <v>528</v>
      </c>
    </row>
    <row r="13" spans="1:115" ht="14.25" customHeight="1" x14ac:dyDescent="0.25">
      <c r="A13" s="1"/>
      <c r="B13" s="15" t="s">
        <v>529</v>
      </c>
      <c r="C13" s="16" t="s">
        <v>530</v>
      </c>
      <c r="D13" s="16" t="s">
        <v>531</v>
      </c>
      <c r="E13" s="17" t="s">
        <v>532</v>
      </c>
      <c r="F13" s="21" t="s">
        <v>533</v>
      </c>
      <c r="G13" s="21" t="s">
        <v>534</v>
      </c>
      <c r="H13" s="21" t="s">
        <v>535</v>
      </c>
      <c r="I13" s="21" t="s">
        <v>536</v>
      </c>
      <c r="J13" s="21" t="s">
        <v>537</v>
      </c>
      <c r="K13" s="21" t="s">
        <v>538</v>
      </c>
      <c r="L13" s="21" t="s">
        <v>539</v>
      </c>
      <c r="M13" s="21" t="s">
        <v>540</v>
      </c>
      <c r="N13" s="21" t="s">
        <v>541</v>
      </c>
      <c r="O13" s="21" t="s">
        <v>542</v>
      </c>
      <c r="P13" s="21" t="s">
        <v>543</v>
      </c>
      <c r="Q13" s="21" t="s">
        <v>544</v>
      </c>
      <c r="R13" s="21" t="s">
        <v>545</v>
      </c>
      <c r="S13" s="21" t="s">
        <v>546</v>
      </c>
      <c r="T13" s="21" t="s">
        <v>547</v>
      </c>
      <c r="U13" s="21" t="s">
        <v>548</v>
      </c>
      <c r="V13" s="21" t="s">
        <v>549</v>
      </c>
      <c r="W13" s="21" t="s">
        <v>550</v>
      </c>
      <c r="X13" s="21" t="s">
        <v>551</v>
      </c>
      <c r="Y13" s="21" t="s">
        <v>552</v>
      </c>
      <c r="Z13" s="21">
        <v>1.6341666666666701</v>
      </c>
      <c r="AA13" s="21">
        <v>1.6966666666666701</v>
      </c>
      <c r="AB13" s="21">
        <v>1.58666666666667</v>
      </c>
      <c r="AC13" s="21">
        <v>1.59</v>
      </c>
      <c r="AD13" s="21">
        <v>1.66333333333333</v>
      </c>
      <c r="AE13" s="21">
        <v>2.5958333333333301</v>
      </c>
      <c r="AF13" s="21">
        <v>1.87</v>
      </c>
      <c r="AG13" s="21">
        <v>2.3233333333333301</v>
      </c>
      <c r="AH13" s="21">
        <v>2.9066666666666698</v>
      </c>
      <c r="AI13" s="21">
        <v>3.2833333333333301</v>
      </c>
      <c r="AJ13" s="21">
        <v>4.1741666666666699</v>
      </c>
      <c r="AK13" s="21">
        <v>3.68333333333333</v>
      </c>
      <c r="AL13" s="21">
        <v>3.9366666666666701</v>
      </c>
      <c r="AM13" s="21">
        <v>4.3066666666666702</v>
      </c>
      <c r="AN13" s="21">
        <v>4.7699999999999996</v>
      </c>
      <c r="AO13" s="21">
        <v>5.30833333333333</v>
      </c>
      <c r="AP13" s="21">
        <v>5.09</v>
      </c>
      <c r="AQ13" s="21">
        <v>5.2633333333333301</v>
      </c>
      <c r="AR13" s="21">
        <v>5.4233333333333302</v>
      </c>
      <c r="AS13" s="21">
        <v>5.4566666666666697</v>
      </c>
      <c r="AT13" s="21">
        <v>6.9183333333333303</v>
      </c>
      <c r="AU13" s="21">
        <v>5.51</v>
      </c>
      <c r="AV13" s="21">
        <v>6.03</v>
      </c>
      <c r="AW13" s="21">
        <v>7.5366666666666697</v>
      </c>
      <c r="AX13" s="21">
        <v>8.5966666666666693</v>
      </c>
      <c r="AY13" s="21">
        <v>8.6808333333333305</v>
      </c>
      <c r="AZ13" s="21">
        <v>9.0399999999999991</v>
      </c>
      <c r="BA13" s="21">
        <v>8.7533333333333303</v>
      </c>
      <c r="BB13" s="21">
        <v>8.5533333333333292</v>
      </c>
      <c r="BC13" s="21">
        <v>8.3766666666666705</v>
      </c>
      <c r="BD13" s="21">
        <v>8.1449999999999996</v>
      </c>
      <c r="BE13" s="21">
        <v>8.16</v>
      </c>
      <c r="BF13" s="21">
        <v>8.06</v>
      </c>
      <c r="BG13" s="21">
        <v>8.33</v>
      </c>
      <c r="BH13" s="21">
        <v>8.0299999999999994</v>
      </c>
      <c r="BI13" s="21">
        <v>8.2258333333333304</v>
      </c>
      <c r="BJ13" s="21">
        <v>8.17</v>
      </c>
      <c r="BK13" s="21">
        <v>8.2333333333333307</v>
      </c>
      <c r="BL13" s="21">
        <v>8.3000000000000007</v>
      </c>
      <c r="BM13" s="21">
        <v>8.1999999999999993</v>
      </c>
      <c r="BN13" s="21">
        <v>7.9791666666666696</v>
      </c>
      <c r="BO13" s="21">
        <v>8.0399999999999991</v>
      </c>
      <c r="BP13" s="21">
        <v>8.1</v>
      </c>
      <c r="BQ13" s="21">
        <v>8.0833333333333304</v>
      </c>
      <c r="BR13" s="21">
        <v>7.6933333333333298</v>
      </c>
      <c r="BS13" s="21">
        <v>7.1716666666666704</v>
      </c>
      <c r="BT13" s="21">
        <v>7.39333333333333</v>
      </c>
      <c r="BU13" s="21">
        <v>7.2533333333333303</v>
      </c>
      <c r="BV13" s="21">
        <v>6.9833333333333298</v>
      </c>
      <c r="BW13" s="21">
        <v>7.0566666666666702</v>
      </c>
      <c r="BX13" s="21">
        <v>7.2649999999999997</v>
      </c>
      <c r="BY13" s="21">
        <v>7.2966666666666704</v>
      </c>
      <c r="BZ13" s="21">
        <v>7.2933333333333303</v>
      </c>
      <c r="CA13" s="21">
        <v>7.1766666666666703</v>
      </c>
      <c r="CB13" s="21">
        <v>7.2933333333333303</v>
      </c>
      <c r="CC13" s="21">
        <v>5.9725000000000001</v>
      </c>
      <c r="CD13" s="21">
        <v>6.81</v>
      </c>
      <c r="CE13" s="21">
        <v>6.16</v>
      </c>
      <c r="CF13" s="21">
        <v>5.68</v>
      </c>
      <c r="CG13" s="21">
        <v>5.24</v>
      </c>
      <c r="CH13" s="21">
        <v>4.8341666666666701</v>
      </c>
      <c r="CI13" s="21">
        <v>5.0533333333333301</v>
      </c>
      <c r="CJ13" s="21">
        <v>4.9133333333333304</v>
      </c>
      <c r="CK13" s="21">
        <v>4.7133333333333303</v>
      </c>
      <c r="CL13" s="21">
        <v>4.6566666666666698</v>
      </c>
      <c r="CM13" s="21">
        <v>4.4775</v>
      </c>
      <c r="CN13" s="21">
        <v>4.5566666666666702</v>
      </c>
      <c r="CO13" s="21">
        <v>4.4733333333333301</v>
      </c>
      <c r="CP13" s="21">
        <v>4.4366666666666701</v>
      </c>
      <c r="CQ13" s="21">
        <v>4.4433333333333298</v>
      </c>
      <c r="CR13" s="21">
        <v>5.2249999999999996</v>
      </c>
      <c r="CS13" s="21">
        <v>4.51</v>
      </c>
      <c r="CT13" s="21">
        <v>4.6399999999999997</v>
      </c>
      <c r="CU13" s="21">
        <v>5.2933333333333303</v>
      </c>
      <c r="CV13" s="21">
        <v>6.4566666666666697</v>
      </c>
      <c r="CW13" s="21">
        <v>9.1319901292306191</v>
      </c>
      <c r="CX13" s="21">
        <v>7.7166666666666703</v>
      </c>
      <c r="CY13" s="21">
        <v>8.5133333333333301</v>
      </c>
      <c r="CZ13" s="21">
        <v>9.9318323445165699</v>
      </c>
      <c r="DA13" s="21">
        <v>10.366128172405899</v>
      </c>
      <c r="DB13" s="21">
        <v>7.4745344356889101</v>
      </c>
      <c r="DC13" s="21">
        <v>10.4746508301644</v>
      </c>
      <c r="DD13" s="21">
        <v>7.8361246626737699</v>
      </c>
      <c r="DE13" s="21">
        <v>5.8763470020553399</v>
      </c>
      <c r="DF13" s="21">
        <v>5.7110152478620897</v>
      </c>
      <c r="DG13" s="21">
        <v>5.7515318760323302</v>
      </c>
      <c r="DH13" s="21">
        <v>5.5424648706228403</v>
      </c>
      <c r="DI13" s="21">
        <v>5.5412079689663596</v>
      </c>
      <c r="DJ13" s="21">
        <v>5.5963391446258504</v>
      </c>
      <c r="DK13" s="21">
        <v>6.3261155199142598</v>
      </c>
    </row>
    <row r="14" spans="1:115" ht="14.25" customHeight="1" x14ac:dyDescent="0.25">
      <c r="A14" s="1"/>
      <c r="B14" s="15" t="s">
        <v>553</v>
      </c>
      <c r="C14" s="16" t="s">
        <v>554</v>
      </c>
      <c r="D14" s="16" t="s">
        <v>555</v>
      </c>
      <c r="E14" s="17" t="s">
        <v>556</v>
      </c>
      <c r="F14" s="19" t="s">
        <v>557</v>
      </c>
      <c r="G14" s="19" t="s">
        <v>558</v>
      </c>
      <c r="H14" s="19" t="s">
        <v>559</v>
      </c>
      <c r="I14" s="19" t="s">
        <v>560</v>
      </c>
      <c r="J14" s="19" t="s">
        <v>561</v>
      </c>
      <c r="K14" s="19" t="s">
        <v>562</v>
      </c>
      <c r="L14" s="19" t="s">
        <v>563</v>
      </c>
      <c r="M14" s="19" t="s">
        <v>564</v>
      </c>
      <c r="N14" s="19" t="s">
        <v>565</v>
      </c>
      <c r="O14" s="19" t="s">
        <v>566</v>
      </c>
      <c r="P14" s="19" t="s">
        <v>567</v>
      </c>
      <c r="Q14" s="19" t="s">
        <v>568</v>
      </c>
      <c r="R14" s="19" t="s">
        <v>569</v>
      </c>
      <c r="S14" s="19" t="s">
        <v>570</v>
      </c>
      <c r="T14" s="19" t="s">
        <v>571</v>
      </c>
      <c r="U14" s="19" t="s">
        <v>572</v>
      </c>
      <c r="V14" s="19" t="s">
        <v>573</v>
      </c>
      <c r="W14" s="19" t="s">
        <v>574</v>
      </c>
      <c r="X14" s="19" t="s">
        <v>575</v>
      </c>
      <c r="Y14" s="19" t="s">
        <v>576</v>
      </c>
      <c r="Z14" s="19">
        <v>7.2575000000000003</v>
      </c>
      <c r="AA14" s="19">
        <v>7.5</v>
      </c>
      <c r="AB14" s="19">
        <v>7.22</v>
      </c>
      <c r="AC14" s="19">
        <v>7.1466666666666701</v>
      </c>
      <c r="AD14" s="19">
        <v>7.1633333333333304</v>
      </c>
      <c r="AE14" s="19">
        <v>9.0716666666666708</v>
      </c>
      <c r="AF14" s="19">
        <v>7.66</v>
      </c>
      <c r="AG14" s="19">
        <v>8.52</v>
      </c>
      <c r="AH14" s="19">
        <v>9.8133333333333308</v>
      </c>
      <c r="AI14" s="19">
        <v>10.293333333333299</v>
      </c>
      <c r="AJ14" s="19">
        <v>10.987500000000001</v>
      </c>
      <c r="AK14" s="19">
        <v>10.533333333333299</v>
      </c>
      <c r="AL14" s="19">
        <v>10.83</v>
      </c>
      <c r="AM14" s="19">
        <v>11.1366666666667</v>
      </c>
      <c r="AN14" s="19">
        <v>11.45</v>
      </c>
      <c r="AO14" s="19">
        <v>11.768333333333301</v>
      </c>
      <c r="AP14" s="19">
        <v>11.73</v>
      </c>
      <c r="AQ14" s="19">
        <v>11.783333333333299</v>
      </c>
      <c r="AR14" s="19">
        <v>11.793333333333299</v>
      </c>
      <c r="AS14" s="19">
        <v>11.766666666666699</v>
      </c>
      <c r="AT14" s="19">
        <v>12.935833333333299</v>
      </c>
      <c r="AU14" s="19">
        <v>11.6766666666667</v>
      </c>
      <c r="AV14" s="19">
        <v>12.04</v>
      </c>
      <c r="AW14" s="19">
        <v>13.41</v>
      </c>
      <c r="AX14" s="19">
        <v>14.616666666666699</v>
      </c>
      <c r="AY14" s="19">
        <v>14.5375</v>
      </c>
      <c r="AZ14" s="19">
        <v>15.0766666666667</v>
      </c>
      <c r="BA14" s="19">
        <v>14.64</v>
      </c>
      <c r="BB14" s="19">
        <v>14.296666666666701</v>
      </c>
      <c r="BC14" s="19">
        <v>14.1366666666667</v>
      </c>
      <c r="BD14" s="19">
        <v>14.0425</v>
      </c>
      <c r="BE14" s="19">
        <v>13.94</v>
      </c>
      <c r="BF14" s="19">
        <v>13.963333333333299</v>
      </c>
      <c r="BG14" s="19">
        <v>14.186666666666699</v>
      </c>
      <c r="BH14" s="19">
        <v>14.08</v>
      </c>
      <c r="BI14" s="19">
        <v>14.419166666666699</v>
      </c>
      <c r="BJ14" s="19">
        <v>14.303333333333301</v>
      </c>
      <c r="BK14" s="19">
        <v>14.466666666666701</v>
      </c>
      <c r="BL14" s="19">
        <v>14.56</v>
      </c>
      <c r="BM14" s="19">
        <v>14.3466666666667</v>
      </c>
      <c r="BN14" s="19">
        <v>13.519166666666701</v>
      </c>
      <c r="BO14" s="19">
        <v>13.8966666666667</v>
      </c>
      <c r="BP14" s="19">
        <v>13.73</v>
      </c>
      <c r="BQ14" s="19">
        <v>13.546666666666701</v>
      </c>
      <c r="BR14" s="19">
        <v>12.9033333333333</v>
      </c>
      <c r="BS14" s="19">
        <v>11.9858333333333</v>
      </c>
      <c r="BT14" s="19">
        <v>12.23</v>
      </c>
      <c r="BU14" s="19">
        <v>12.13</v>
      </c>
      <c r="BV14" s="19">
        <v>11.8266666666667</v>
      </c>
      <c r="BW14" s="19">
        <v>11.7566666666667</v>
      </c>
      <c r="BX14" s="19">
        <v>11.73</v>
      </c>
      <c r="BY14" s="19">
        <v>11.8466666666667</v>
      </c>
      <c r="BZ14" s="19">
        <v>11.793333333333299</v>
      </c>
      <c r="CA14" s="19">
        <v>11.69</v>
      </c>
      <c r="CB14" s="19">
        <v>11.59</v>
      </c>
      <c r="CC14" s="19">
        <v>10.1558333333333</v>
      </c>
      <c r="CD14" s="19">
        <v>11.186666666666699</v>
      </c>
      <c r="CE14" s="19">
        <v>10.36</v>
      </c>
      <c r="CF14" s="19">
        <v>9.82</v>
      </c>
      <c r="CG14" s="19">
        <v>9.2566666666666695</v>
      </c>
      <c r="CH14" s="19">
        <v>8.7550000000000008</v>
      </c>
      <c r="CI14" s="19">
        <v>9</v>
      </c>
      <c r="CJ14" s="19">
        <v>8.89</v>
      </c>
      <c r="CK14" s="19">
        <v>8.6233333333333295</v>
      </c>
      <c r="CL14" s="19">
        <v>8.5066666666666695</v>
      </c>
      <c r="CM14" s="19">
        <v>8.2100000000000009</v>
      </c>
      <c r="CN14" s="19">
        <v>8.36</v>
      </c>
      <c r="CO14" s="19">
        <v>8.2166666666666703</v>
      </c>
      <c r="CP14" s="19">
        <v>8.1933333333333298</v>
      </c>
      <c r="CQ14" s="19">
        <v>8.07</v>
      </c>
      <c r="CR14" s="19">
        <v>8.5308333333333408</v>
      </c>
      <c r="CS14" s="19">
        <v>7.9566666666666697</v>
      </c>
      <c r="CT14" s="19">
        <v>8.0866666666666696</v>
      </c>
      <c r="CU14" s="19">
        <v>8.5433333333333294</v>
      </c>
      <c r="CV14" s="19">
        <v>9.5366666666666706</v>
      </c>
      <c r="CW14" s="19">
        <v>12.233054804152999</v>
      </c>
      <c r="CX14" s="19">
        <v>10.86</v>
      </c>
      <c r="CY14" s="19">
        <v>11.68</v>
      </c>
      <c r="CZ14" s="19">
        <v>12.9760168966365</v>
      </c>
      <c r="DA14" s="19">
        <v>13.4162023199756</v>
      </c>
      <c r="DB14" s="19">
        <v>10.757749426799901</v>
      </c>
      <c r="DC14" s="19">
        <v>13.201927547085401</v>
      </c>
      <c r="DD14" s="19">
        <v>11.5323389278196</v>
      </c>
      <c r="DE14" s="19">
        <v>9.42557978440502</v>
      </c>
      <c r="DF14" s="19">
        <v>8.8711514478894902</v>
      </c>
      <c r="DG14" s="19">
        <v>8.6659742147252405</v>
      </c>
      <c r="DH14" s="19">
        <v>8.6249936494252299</v>
      </c>
      <c r="DI14" s="19">
        <v>8.6788144942479395</v>
      </c>
      <c r="DJ14" s="19">
        <v>8.4890617733218505</v>
      </c>
      <c r="DK14" s="19">
        <v>8.8710269419059298</v>
      </c>
    </row>
    <row r="15" spans="1:115" ht="14.25" customHeight="1" x14ac:dyDescent="0.25">
      <c r="A15" s="1"/>
      <c r="B15" s="22" t="s">
        <v>577</v>
      </c>
      <c r="C15" s="23" t="s">
        <v>578</v>
      </c>
      <c r="D15" s="23" t="s">
        <v>579</v>
      </c>
      <c r="E15" s="24" t="s">
        <v>580</v>
      </c>
      <c r="F15" s="21" t="s">
        <v>581</v>
      </c>
      <c r="G15" s="21" t="s">
        <v>582</v>
      </c>
      <c r="H15" s="21" t="s">
        <v>583</v>
      </c>
      <c r="I15" s="21" t="s">
        <v>584</v>
      </c>
      <c r="J15" s="21" t="s">
        <v>585</v>
      </c>
      <c r="K15" s="21">
        <v>10.4933</v>
      </c>
      <c r="L15" s="21" t="s">
        <v>586</v>
      </c>
      <c r="M15" s="21" t="s">
        <v>587</v>
      </c>
      <c r="N15" s="21" t="s">
        <v>588</v>
      </c>
      <c r="O15" s="21">
        <v>10.4933</v>
      </c>
      <c r="P15" s="21">
        <v>7.9287416666666699</v>
      </c>
      <c r="Q15" s="21">
        <v>8.7613666666666692</v>
      </c>
      <c r="R15" s="21">
        <v>8.6693333333333307</v>
      </c>
      <c r="S15" s="21">
        <v>7.7892000000000001</v>
      </c>
      <c r="T15" s="21">
        <v>6.4950666666666699</v>
      </c>
      <c r="U15" s="21">
        <v>3.4075083333333298</v>
      </c>
      <c r="V15" s="21">
        <v>3.9681999999999999</v>
      </c>
      <c r="W15" s="21">
        <v>2.79186666666667</v>
      </c>
      <c r="X15" s="21">
        <v>2.7919999999999998</v>
      </c>
      <c r="Y15" s="21">
        <v>4.0779666666666703</v>
      </c>
      <c r="Z15" s="21">
        <v>4.6301666666666703</v>
      </c>
      <c r="AA15" s="21">
        <v>4.0396999999999998</v>
      </c>
      <c r="AB15" s="21">
        <v>4.0683333333333298</v>
      </c>
      <c r="AC15" s="21">
        <v>5.0121333333333302</v>
      </c>
      <c r="AD15" s="21">
        <v>5.4005000000000001</v>
      </c>
      <c r="AE15" s="21">
        <v>6.1917499999999999</v>
      </c>
      <c r="AF15" s="21">
        <v>5.7169999999999996</v>
      </c>
      <c r="AG15" s="21">
        <v>6.35</v>
      </c>
      <c r="AH15" s="21">
        <v>6.35</v>
      </c>
      <c r="AI15" s="21">
        <v>6.35</v>
      </c>
      <c r="AJ15" s="21">
        <v>8.4691666666666698</v>
      </c>
      <c r="AK15" s="21">
        <v>6.35</v>
      </c>
      <c r="AL15" s="21">
        <v>8.3766666666666705</v>
      </c>
      <c r="AM15" s="21">
        <v>9.39</v>
      </c>
      <c r="AN15" s="21">
        <v>9.76</v>
      </c>
      <c r="AO15" s="21">
        <v>9.4933333333333305</v>
      </c>
      <c r="AP15" s="21">
        <v>9.35</v>
      </c>
      <c r="AQ15" s="21">
        <v>9.3233333333333306</v>
      </c>
      <c r="AR15" s="21">
        <v>9.67</v>
      </c>
      <c r="AS15" s="21">
        <v>9.6300000000000008</v>
      </c>
      <c r="AT15" s="21">
        <v>12.105</v>
      </c>
      <c r="AU15" s="21">
        <v>10.324999999999999</v>
      </c>
      <c r="AV15" s="21">
        <v>12.3</v>
      </c>
      <c r="AW15" s="21">
        <v>13.69</v>
      </c>
      <c r="AX15" s="21" t="s">
        <v>589</v>
      </c>
      <c r="AY15" s="21">
        <v>12.725</v>
      </c>
      <c r="AZ15" s="21">
        <v>13.88</v>
      </c>
      <c r="BA15" s="21">
        <v>12.54</v>
      </c>
      <c r="BB15" s="21">
        <v>12.27</v>
      </c>
      <c r="BC15" s="21">
        <v>12.21</v>
      </c>
      <c r="BD15" s="21">
        <v>12.941216666666699</v>
      </c>
      <c r="BE15" s="21">
        <v>12.37</v>
      </c>
      <c r="BF15" s="21">
        <v>12.4207</v>
      </c>
      <c r="BG15" s="21" t="s">
        <v>590</v>
      </c>
      <c r="BH15" s="21">
        <v>14.03295</v>
      </c>
      <c r="BI15" s="21">
        <v>13.3657458333333</v>
      </c>
      <c r="BJ15" s="21">
        <v>14.12415</v>
      </c>
      <c r="BK15" s="21">
        <v>13.997999999999999</v>
      </c>
      <c r="BL15" s="21">
        <v>13.122999999999999</v>
      </c>
      <c r="BM15" s="21">
        <v>12.217833333333299</v>
      </c>
      <c r="BN15" s="21">
        <v>11.7269291666667</v>
      </c>
      <c r="BO15" s="21">
        <v>12.461499999999999</v>
      </c>
      <c r="BP15" s="21">
        <v>12.63735</v>
      </c>
      <c r="BQ15" s="21">
        <v>11.491099999999999</v>
      </c>
      <c r="BR15" s="21">
        <v>10.317766666666699</v>
      </c>
      <c r="BS15" s="21">
        <v>10.863250000000001</v>
      </c>
      <c r="BT15" s="21">
        <v>10.35</v>
      </c>
      <c r="BU15" s="21">
        <v>10.0957666666667</v>
      </c>
      <c r="BV15" s="21">
        <v>10.9857333333333</v>
      </c>
      <c r="BW15" s="21">
        <v>12.0215</v>
      </c>
      <c r="BX15" s="21">
        <v>11.8749083333333</v>
      </c>
      <c r="BY15" s="21">
        <v>11.93</v>
      </c>
      <c r="BZ15" s="21">
        <v>12.076000000000001</v>
      </c>
      <c r="CA15" s="21">
        <v>12.4372333333333</v>
      </c>
      <c r="CB15" s="21">
        <v>11.0564</v>
      </c>
      <c r="CC15" s="21">
        <v>7.7190500000000002</v>
      </c>
      <c r="CD15" s="21">
        <v>8.5203333333333298</v>
      </c>
      <c r="CE15" s="21">
        <v>7.6711999999999998</v>
      </c>
      <c r="CF15" s="21">
        <v>7.6386333333333303</v>
      </c>
      <c r="CG15" s="21">
        <v>7.0460333333333303</v>
      </c>
      <c r="CH15" s="21">
        <v>6.3181944444444396</v>
      </c>
      <c r="CI15" s="21">
        <v>6.36053333333333</v>
      </c>
      <c r="CJ15" s="21">
        <v>6.42265</v>
      </c>
      <c r="CK15" s="21">
        <v>6.1714000000000002</v>
      </c>
      <c r="CL15" s="21" t="s">
        <v>591</v>
      </c>
      <c r="CM15" s="21">
        <v>6.3917944444444403</v>
      </c>
      <c r="CN15" s="21">
        <v>6.3707333333333303</v>
      </c>
      <c r="CO15" s="21">
        <v>6.4017499999999998</v>
      </c>
      <c r="CP15" s="21">
        <v>6.4028999999999998</v>
      </c>
      <c r="CQ15" s="21" t="s">
        <v>592</v>
      </c>
      <c r="CR15" s="21">
        <v>9.7340999999999998</v>
      </c>
      <c r="CS15" s="21" t="s">
        <v>593</v>
      </c>
      <c r="CT15" s="21">
        <v>7.2766999999999999</v>
      </c>
      <c r="CU15" s="21" t="s">
        <v>594</v>
      </c>
      <c r="CV15" s="21">
        <v>12.1915</v>
      </c>
      <c r="CW15" s="21">
        <v>12.6719166666667</v>
      </c>
      <c r="CX15" s="21">
        <v>12.1397333333333</v>
      </c>
      <c r="CY15" s="21">
        <v>13.1435333333333</v>
      </c>
      <c r="CZ15" s="21">
        <v>13.6802666666667</v>
      </c>
      <c r="DA15" s="21">
        <v>11.724133333333301</v>
      </c>
      <c r="DB15" s="21">
        <v>8.9533833333333295</v>
      </c>
      <c r="DC15" s="21">
        <v>11.738633333333301</v>
      </c>
      <c r="DD15" s="21">
        <v>7.9592333333333301</v>
      </c>
      <c r="DE15" s="21">
        <v>7.8756666666666701</v>
      </c>
      <c r="DF15" s="21">
        <v>8.24</v>
      </c>
      <c r="DG15" s="21">
        <v>8.8323222222222206</v>
      </c>
      <c r="DH15" s="21">
        <v>8.8832000000000004</v>
      </c>
      <c r="DI15" s="21">
        <v>8.8180333333333305</v>
      </c>
      <c r="DJ15" s="21">
        <v>8.7957333333333292</v>
      </c>
      <c r="DK15" s="21" t="s">
        <v>595</v>
      </c>
    </row>
    <row r="19" spans="108:108" ht="14.55" customHeight="1" x14ac:dyDescent="0.25">
      <c r="DD19" s="30" t="s">
        <v>599</v>
      </c>
    </row>
  </sheetData>
  <hyperlinks>
    <hyperlink ref="DD19" r:id="rId1" xr:uid="{B6E422A4-CCEB-40D8-B22D-E475903926DB}"/>
  </hyperlinks>
  <pageMargins left="0.7" right="0.7" top="0.75" bottom="0.75" header="0.39" footer="0.39"/>
  <pageSetup paperSize="9" fitToWidth="0"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A7D-9D25-4341-9981-6AD1187EDE0E}">
  <dimension ref="B1:I23"/>
  <sheetViews>
    <sheetView workbookViewId="0">
      <pane ySplit="1" topLeftCell="A2" activePane="bottomLeft" state="frozen"/>
      <selection pane="bottomLeft"/>
    </sheetView>
  </sheetViews>
  <sheetFormatPr defaultRowHeight="10.199999999999999" x14ac:dyDescent="0.2"/>
  <cols>
    <col min="1" max="1" width="8.88671875" style="26"/>
    <col min="2" max="2" width="3.88671875" style="26" bestFit="1" customWidth="1"/>
    <col min="3" max="3" width="9.88671875" style="27" bestFit="1" customWidth="1"/>
    <col min="4" max="4" width="13.5546875" style="27" bestFit="1" customWidth="1"/>
    <col min="5" max="5" width="12.21875" style="27" bestFit="1" customWidth="1"/>
    <col min="6" max="6" width="9.21875" style="27" bestFit="1" customWidth="1"/>
    <col min="7" max="7" width="9.109375" style="27" bestFit="1" customWidth="1"/>
    <col min="8" max="8" width="9.21875" style="27" bestFit="1" customWidth="1"/>
    <col min="9" max="9" width="13.109375" style="27" bestFit="1" customWidth="1"/>
    <col min="10" max="16384" width="8.88671875" style="26"/>
  </cols>
  <sheetData>
    <row r="1" spans="2:9" x14ac:dyDescent="0.2">
      <c r="B1" s="26" t="s">
        <v>596</v>
      </c>
      <c r="C1" s="27" t="s">
        <v>64</v>
      </c>
      <c r="D1" s="27" t="s">
        <v>68</v>
      </c>
      <c r="E1" s="27" t="s">
        <v>72</v>
      </c>
      <c r="F1" s="27" t="s">
        <v>109</v>
      </c>
      <c r="G1" s="27" t="s">
        <v>150</v>
      </c>
      <c r="H1" s="27" t="s">
        <v>194</v>
      </c>
      <c r="I1" s="27" t="s">
        <v>238</v>
      </c>
    </row>
    <row r="2" spans="2:9" x14ac:dyDescent="0.2">
      <c r="B2" s="28">
        <v>2000</v>
      </c>
      <c r="C2" s="27">
        <v>13</v>
      </c>
      <c r="D2" s="27">
        <v>8.5708333333333293</v>
      </c>
      <c r="E2" s="27">
        <v>8.375</v>
      </c>
    </row>
    <row r="3" spans="2:9" x14ac:dyDescent="0.2">
      <c r="B3" s="28">
        <v>2001</v>
      </c>
      <c r="C3" s="27">
        <v>10</v>
      </c>
      <c r="D3" s="27">
        <v>8.4933333333333305</v>
      </c>
      <c r="E3" s="27">
        <v>10.7098666666667</v>
      </c>
      <c r="F3" s="27">
        <v>4.55</v>
      </c>
      <c r="I3" s="27">
        <v>10.4933</v>
      </c>
    </row>
    <row r="4" spans="2:9" x14ac:dyDescent="0.2">
      <c r="B4" s="28">
        <v>2002</v>
      </c>
      <c r="C4" s="27">
        <v>7.5</v>
      </c>
      <c r="D4" s="27">
        <v>5.5266666666666699</v>
      </c>
      <c r="E4" s="27">
        <v>6.0781833333333299</v>
      </c>
      <c r="F4" s="27">
        <v>3.4849999999999999</v>
      </c>
      <c r="I4" s="27">
        <v>7.9287416666666699</v>
      </c>
    </row>
    <row r="5" spans="2:9" x14ac:dyDescent="0.2">
      <c r="B5" s="28">
        <v>2003</v>
      </c>
      <c r="C5" s="27">
        <v>7.5</v>
      </c>
      <c r="D5" s="27">
        <v>2.1391666666666702</v>
      </c>
      <c r="E5" s="27">
        <v>1.86504166666667</v>
      </c>
      <c r="F5" s="27">
        <v>1.51</v>
      </c>
      <c r="I5" s="27">
        <v>3.4075083333333298</v>
      </c>
    </row>
    <row r="6" spans="2:9" x14ac:dyDescent="0.2">
      <c r="B6" s="28">
        <v>2004</v>
      </c>
      <c r="C6" s="27">
        <v>7.5</v>
      </c>
      <c r="D6" s="27">
        <v>2.70333333333333</v>
      </c>
      <c r="E6" s="27">
        <v>2.4892500000000002</v>
      </c>
      <c r="F6" s="27">
        <v>0.95499999999999996</v>
      </c>
      <c r="G6" s="27">
        <v>1.6341666666666701</v>
      </c>
      <c r="H6" s="27">
        <v>7.2575000000000003</v>
      </c>
      <c r="I6" s="27">
        <v>4.6301666666666703</v>
      </c>
    </row>
    <row r="7" spans="2:9" x14ac:dyDescent="0.2">
      <c r="B7" s="28">
        <v>2005</v>
      </c>
      <c r="C7" s="27">
        <v>9</v>
      </c>
      <c r="D7" s="27">
        <v>6.8333333333333304</v>
      </c>
      <c r="E7" s="27">
        <v>7.1810999999999998</v>
      </c>
      <c r="F7" s="27">
        <v>1.45</v>
      </c>
      <c r="G7" s="27">
        <v>2.5958333333333301</v>
      </c>
      <c r="H7" s="27">
        <v>9.0716666666666708</v>
      </c>
      <c r="I7" s="27">
        <v>6.1917499999999999</v>
      </c>
    </row>
    <row r="8" spans="2:9" x14ac:dyDescent="0.2">
      <c r="B8" s="28">
        <v>2006</v>
      </c>
      <c r="C8" s="27">
        <v>9.5</v>
      </c>
      <c r="D8" s="27">
        <v>8.8891666666666698</v>
      </c>
      <c r="E8" s="27">
        <v>8.5399999999999991</v>
      </c>
      <c r="F8" s="27">
        <v>1.7949999999999999</v>
      </c>
      <c r="G8" s="27">
        <v>4.1741666666666699</v>
      </c>
      <c r="H8" s="27">
        <v>10.987500000000001</v>
      </c>
      <c r="I8" s="27">
        <v>8.4691666666666698</v>
      </c>
    </row>
    <row r="9" spans="2:9" x14ac:dyDescent="0.2">
      <c r="B9" s="28">
        <v>2007</v>
      </c>
      <c r="C9" s="27">
        <v>10</v>
      </c>
      <c r="D9" s="27">
        <v>9.3000000000000007</v>
      </c>
      <c r="E9" s="27">
        <v>8.9891666666666694</v>
      </c>
      <c r="F9" s="27">
        <v>2.0699999999999998</v>
      </c>
      <c r="G9" s="27">
        <v>5.30833333333333</v>
      </c>
      <c r="H9" s="27">
        <v>11.768333333333301</v>
      </c>
      <c r="I9" s="27">
        <v>9.4933333333333305</v>
      </c>
    </row>
    <row r="10" spans="2:9" x14ac:dyDescent="0.2">
      <c r="B10" s="28">
        <v>2008</v>
      </c>
      <c r="C10" s="27">
        <v>15</v>
      </c>
      <c r="D10" s="27">
        <v>12.3341666666667</v>
      </c>
      <c r="E10" s="27">
        <v>11.366666666666699</v>
      </c>
      <c r="F10" s="27">
        <v>4.96</v>
      </c>
      <c r="G10" s="27">
        <v>6.9183333333333303</v>
      </c>
      <c r="H10" s="27">
        <v>12.935833333333299</v>
      </c>
      <c r="I10" s="27">
        <v>12.105</v>
      </c>
    </row>
    <row r="11" spans="2:9" x14ac:dyDescent="0.2">
      <c r="B11" s="28">
        <v>2009</v>
      </c>
      <c r="C11" s="27">
        <v>12.5</v>
      </c>
      <c r="D11" s="27">
        <v>11.9625</v>
      </c>
      <c r="E11" s="27">
        <v>12.519166666666701</v>
      </c>
      <c r="F11" s="27">
        <v>5.0149499999999998</v>
      </c>
      <c r="G11" s="27">
        <v>8.6808333333333305</v>
      </c>
      <c r="H11" s="27">
        <v>14.5375</v>
      </c>
      <c r="I11" s="27">
        <v>12.725</v>
      </c>
    </row>
    <row r="12" spans="2:9" x14ac:dyDescent="0.2">
      <c r="B12" s="28">
        <v>2010</v>
      </c>
      <c r="C12" s="27">
        <v>14</v>
      </c>
      <c r="D12" s="27">
        <v>11.694091666666701</v>
      </c>
      <c r="E12" s="27">
        <v>12.54715</v>
      </c>
      <c r="F12" s="27">
        <v>5.0199999999999996</v>
      </c>
      <c r="G12" s="27">
        <v>8.1449999999999996</v>
      </c>
      <c r="H12" s="27">
        <v>14.0425</v>
      </c>
      <c r="I12" s="27">
        <v>12.941216666666699</v>
      </c>
    </row>
    <row r="13" spans="2:9" x14ac:dyDescent="0.2">
      <c r="B13" s="28">
        <v>2011</v>
      </c>
      <c r="C13" s="27">
        <v>12</v>
      </c>
      <c r="D13" s="27">
        <v>12.471975</v>
      </c>
      <c r="E13" s="27">
        <v>13.1155666666667</v>
      </c>
      <c r="F13" s="27">
        <v>5.1950000000000003</v>
      </c>
      <c r="G13" s="27">
        <v>8.2258333333333304</v>
      </c>
      <c r="H13" s="27">
        <v>14.419166666666699</v>
      </c>
      <c r="I13" s="27">
        <v>13.3657458333333</v>
      </c>
    </row>
    <row r="14" spans="2:9" x14ac:dyDescent="0.2">
      <c r="B14" s="28">
        <v>2012</v>
      </c>
      <c r="C14" s="27">
        <v>9.5</v>
      </c>
      <c r="D14" s="27">
        <v>10.453908333333301</v>
      </c>
      <c r="E14" s="27">
        <v>10.995158333333301</v>
      </c>
      <c r="F14" s="27">
        <v>5.6849999999999996</v>
      </c>
      <c r="G14" s="27">
        <v>7.9791666666666696</v>
      </c>
      <c r="H14" s="27">
        <v>13.519166666666701</v>
      </c>
      <c r="I14" s="27">
        <v>11.7269291666667</v>
      </c>
    </row>
    <row r="15" spans="2:9" x14ac:dyDescent="0.2">
      <c r="B15" s="28">
        <v>2013</v>
      </c>
      <c r="C15" s="27">
        <v>10</v>
      </c>
      <c r="D15" s="27">
        <v>8.8062416666666703</v>
      </c>
      <c r="E15" s="27">
        <v>9.3235499999999991</v>
      </c>
      <c r="F15" s="27">
        <v>6.11</v>
      </c>
      <c r="G15" s="27">
        <v>7.1716666666666704</v>
      </c>
      <c r="H15" s="27">
        <v>11.9858333333333</v>
      </c>
      <c r="I15" s="27">
        <v>10.863250000000001</v>
      </c>
    </row>
    <row r="16" spans="2:9" x14ac:dyDescent="0.2">
      <c r="B16" s="28">
        <v>2014</v>
      </c>
      <c r="C16" s="27">
        <v>9.5</v>
      </c>
      <c r="D16" s="27">
        <v>9.2440083333333298</v>
      </c>
      <c r="E16" s="27">
        <v>9.89025833333333</v>
      </c>
      <c r="F16" s="27">
        <v>6.14</v>
      </c>
      <c r="G16" s="27">
        <v>7.2649999999999997</v>
      </c>
      <c r="H16" s="27">
        <v>11.73</v>
      </c>
      <c r="I16" s="27">
        <v>11.8749083333333</v>
      </c>
    </row>
    <row r="17" spans="2:9" x14ac:dyDescent="0.2">
      <c r="B17" s="28">
        <v>2015</v>
      </c>
      <c r="C17" s="27">
        <v>6.5</v>
      </c>
      <c r="D17" s="27">
        <v>6.97793333333333</v>
      </c>
      <c r="E17" s="27">
        <v>7.1181999999999999</v>
      </c>
      <c r="F17" s="27">
        <v>4.3899999999999997</v>
      </c>
      <c r="G17" s="27">
        <v>5.9725000000000001</v>
      </c>
      <c r="H17" s="27">
        <v>10.1558333333333</v>
      </c>
      <c r="I17" s="27">
        <v>7.7190500000000002</v>
      </c>
    </row>
    <row r="18" spans="2:9" x14ac:dyDescent="0.2">
      <c r="B18" s="28">
        <v>2016</v>
      </c>
      <c r="C18" s="27">
        <v>6.25</v>
      </c>
      <c r="D18" s="27">
        <v>5.8478666666666701</v>
      </c>
      <c r="E18" s="27">
        <v>5.9887499999999996</v>
      </c>
      <c r="F18" s="27">
        <v>3.65</v>
      </c>
      <c r="G18" s="27">
        <v>4.8341666666666701</v>
      </c>
      <c r="H18" s="27">
        <v>8.7550000000000008</v>
      </c>
      <c r="I18" s="27">
        <v>6.3181944444444396</v>
      </c>
    </row>
    <row r="19" spans="2:9" x14ac:dyDescent="0.2">
      <c r="B19" s="28">
        <v>2017</v>
      </c>
      <c r="C19" s="27">
        <v>6.25</v>
      </c>
      <c r="D19" s="27">
        <v>5.8201000000000001</v>
      </c>
      <c r="E19" s="27">
        <v>5.99996666666667</v>
      </c>
      <c r="F19" s="27">
        <v>3.5598000000000001</v>
      </c>
      <c r="G19" s="27">
        <v>4.4775</v>
      </c>
      <c r="H19" s="27">
        <v>8.2100000000000009</v>
      </c>
      <c r="I19" s="27">
        <v>6.3917944444444403</v>
      </c>
    </row>
    <row r="20" spans="2:9" x14ac:dyDescent="0.2">
      <c r="B20" s="28">
        <v>2018</v>
      </c>
      <c r="C20" s="27">
        <v>10.5</v>
      </c>
      <c r="D20" s="27">
        <v>7.1677416666666698</v>
      </c>
      <c r="E20" s="27">
        <v>9.6453722222222353</v>
      </c>
      <c r="F20" s="27">
        <v>5.5729499999999996</v>
      </c>
      <c r="G20" s="27">
        <v>5.2249999999999996</v>
      </c>
      <c r="H20" s="27">
        <v>8.5308333333333408</v>
      </c>
      <c r="I20" s="27">
        <v>9.7340999999999998</v>
      </c>
    </row>
    <row r="21" spans="2:9" x14ac:dyDescent="0.2">
      <c r="B21" s="28">
        <v>2019</v>
      </c>
      <c r="C21" s="27">
        <v>13.75</v>
      </c>
      <c r="D21" s="27">
        <v>11.518883333333299</v>
      </c>
      <c r="E21" s="27">
        <v>13.2907777777778</v>
      </c>
      <c r="F21" s="27">
        <v>9.2975995456109093</v>
      </c>
      <c r="G21" s="27">
        <v>9.1319901292306191</v>
      </c>
      <c r="H21" s="27">
        <v>12.233054804152999</v>
      </c>
      <c r="I21" s="27">
        <v>12.6719166666667</v>
      </c>
    </row>
    <row r="22" spans="2:9" x14ac:dyDescent="0.2">
      <c r="B22" s="28">
        <v>2020</v>
      </c>
      <c r="C22" s="27">
        <v>8</v>
      </c>
      <c r="D22" s="27">
        <v>8.5778250000000007</v>
      </c>
      <c r="E22" s="27">
        <v>8.6497333333333302</v>
      </c>
      <c r="F22" s="27">
        <v>5.4391699834010998</v>
      </c>
      <c r="G22" s="27">
        <v>7.4745344356889101</v>
      </c>
      <c r="H22" s="27">
        <v>10.757749426799901</v>
      </c>
      <c r="I22" s="27">
        <v>8.9533833333333295</v>
      </c>
    </row>
    <row r="23" spans="2:9" x14ac:dyDescent="0.2">
      <c r="B23" s="28">
        <v>2021</v>
      </c>
      <c r="C23" s="27">
        <v>10.75</v>
      </c>
      <c r="D23" s="27">
        <v>7.27</v>
      </c>
      <c r="E23" s="27">
        <v>7.5860444444444397</v>
      </c>
      <c r="F23" s="27">
        <v>4.9721113086284197</v>
      </c>
      <c r="G23" s="27">
        <v>5.7515318760323302</v>
      </c>
      <c r="H23" s="27">
        <v>8.6659742147252405</v>
      </c>
      <c r="I23" s="27">
        <v>8.8323222222222206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48D37F-DFA1-468C-8042-CD23A9C28B80}">
  <dimension ref="A1:J89"/>
  <sheetViews>
    <sheetView workbookViewId="0">
      <pane ySplit="1" topLeftCell="A5" activePane="bottomLeft" state="frozen"/>
      <selection pane="bottomLeft"/>
    </sheetView>
  </sheetViews>
  <sheetFormatPr defaultRowHeight="10.199999999999999" x14ac:dyDescent="0.2"/>
  <cols>
    <col min="1" max="1" width="8.88671875" style="26"/>
    <col min="2" max="2" width="3.88671875" style="26" bestFit="1" customWidth="1"/>
    <col min="3" max="3" width="5.77734375" style="26" bestFit="1" customWidth="1"/>
    <col min="4" max="4" width="9.88671875" style="27" bestFit="1" customWidth="1"/>
    <col min="5" max="5" width="13.5546875" style="27" bestFit="1" customWidth="1"/>
    <col min="6" max="6" width="12.21875" style="27" bestFit="1" customWidth="1"/>
    <col min="7" max="7" width="9.21875" style="27" bestFit="1" customWidth="1"/>
    <col min="8" max="8" width="9.109375" style="27" bestFit="1" customWidth="1"/>
    <col min="9" max="9" width="9.21875" style="27" bestFit="1" customWidth="1"/>
    <col min="10" max="10" width="13.109375" style="27" bestFit="1" customWidth="1"/>
    <col min="11" max="16384" width="8.88671875" style="26"/>
  </cols>
  <sheetData>
    <row r="1" spans="1:10" x14ac:dyDescent="0.2">
      <c r="A1" s="26" t="s">
        <v>598</v>
      </c>
      <c r="B1" s="26" t="s">
        <v>596</v>
      </c>
      <c r="C1" s="26" t="s">
        <v>597</v>
      </c>
      <c r="D1" s="27" t="s">
        <v>64</v>
      </c>
      <c r="E1" s="27" t="s">
        <v>68</v>
      </c>
      <c r="F1" s="27" t="s">
        <v>72</v>
      </c>
      <c r="G1" s="27" t="s">
        <v>109</v>
      </c>
      <c r="H1" s="27" t="s">
        <v>150</v>
      </c>
      <c r="I1" s="27" t="s">
        <v>194</v>
      </c>
      <c r="J1" s="27" t="s">
        <v>238</v>
      </c>
    </row>
    <row r="2" spans="1:10" x14ac:dyDescent="0.2">
      <c r="A2" s="29">
        <v>36616</v>
      </c>
      <c r="B2" s="28">
        <v>2000</v>
      </c>
      <c r="C2" s="26">
        <v>1</v>
      </c>
      <c r="D2" s="27">
        <v>11</v>
      </c>
      <c r="E2" s="27">
        <v>7.04</v>
      </c>
      <c r="F2" s="27">
        <v>7.7733333333333299</v>
      </c>
    </row>
    <row r="3" spans="1:10" x14ac:dyDescent="0.2">
      <c r="A3" s="29">
        <v>36707</v>
      </c>
      <c r="B3" s="28">
        <v>2000</v>
      </c>
      <c r="C3" s="26">
        <v>2</v>
      </c>
      <c r="D3" s="27">
        <v>11</v>
      </c>
      <c r="E3" s="27">
        <v>8.6266666666666705</v>
      </c>
      <c r="F3" s="27">
        <v>7.18333333333333</v>
      </c>
    </row>
    <row r="4" spans="1:10" x14ac:dyDescent="0.2">
      <c r="A4" s="29">
        <v>36799</v>
      </c>
      <c r="B4" s="28">
        <v>2000</v>
      </c>
      <c r="C4" s="26">
        <v>3</v>
      </c>
      <c r="D4" s="27">
        <v>12</v>
      </c>
      <c r="E4" s="27">
        <v>6.6933333333333298</v>
      </c>
      <c r="F4" s="27">
        <v>7.5833333333333304</v>
      </c>
    </row>
    <row r="5" spans="1:10" x14ac:dyDescent="0.2">
      <c r="A5" s="29">
        <v>36891</v>
      </c>
      <c r="B5" s="28">
        <v>2000</v>
      </c>
      <c r="C5" s="26">
        <v>4</v>
      </c>
      <c r="D5" s="27">
        <v>13</v>
      </c>
      <c r="E5" s="27">
        <v>11.9233333333333</v>
      </c>
      <c r="F5" s="27">
        <v>10.96</v>
      </c>
    </row>
    <row r="6" spans="1:10" x14ac:dyDescent="0.2">
      <c r="A6" s="29">
        <v>36981</v>
      </c>
      <c r="B6" s="28">
        <v>2001</v>
      </c>
      <c r="C6" s="26">
        <v>1</v>
      </c>
      <c r="D6" s="27">
        <v>13</v>
      </c>
      <c r="E6" s="27">
        <v>7.4866666666666699</v>
      </c>
      <c r="F6" s="27">
        <v>11.1566666666667</v>
      </c>
      <c r="G6" s="27">
        <f>VLOOKUP(B6,'Year Average'!B:I,5,0)</f>
        <v>4.55</v>
      </c>
      <c r="J6" s="27">
        <f>VLOOKUP(B6,'Year Average'!B:I,8,0)</f>
        <v>10.4933</v>
      </c>
    </row>
    <row r="7" spans="1:10" x14ac:dyDescent="0.2">
      <c r="A7" s="29">
        <v>37072</v>
      </c>
      <c r="B7" s="28">
        <v>2001</v>
      </c>
      <c r="C7" s="26">
        <v>2</v>
      </c>
      <c r="D7" s="27">
        <v>14</v>
      </c>
      <c r="E7" s="27">
        <v>9.7233333333333292</v>
      </c>
      <c r="F7" s="27">
        <v>12.0066666666667</v>
      </c>
      <c r="G7" s="27">
        <f>VLOOKUP(B7,'Year Average'!B:I,5,0)</f>
        <v>4.55</v>
      </c>
      <c r="J7" s="27">
        <f>VLOOKUP(B7,'Year Average'!B:I,8,0)</f>
        <v>10.4933</v>
      </c>
    </row>
    <row r="8" spans="1:10" x14ac:dyDescent="0.2">
      <c r="A8" s="29">
        <v>37164</v>
      </c>
      <c r="B8" s="28">
        <v>2001</v>
      </c>
      <c r="C8" s="26">
        <v>3</v>
      </c>
      <c r="D8" s="27">
        <v>12</v>
      </c>
      <c r="E8" s="27">
        <v>8.1433333333333309</v>
      </c>
      <c r="F8" s="27">
        <v>10.85</v>
      </c>
      <c r="G8" s="27">
        <f>VLOOKUP(B8,'Year Average'!B:I,5,0)</f>
        <v>4.55</v>
      </c>
      <c r="J8" s="27">
        <f>VLOOKUP(B8,'Year Average'!B:I,8,0)</f>
        <v>10.4933</v>
      </c>
    </row>
    <row r="9" spans="1:10" x14ac:dyDescent="0.2">
      <c r="A9" s="29">
        <v>37256</v>
      </c>
      <c r="B9" s="28">
        <v>2001</v>
      </c>
      <c r="C9" s="26">
        <v>4</v>
      </c>
      <c r="D9" s="27">
        <v>10</v>
      </c>
      <c r="E9" s="27">
        <v>8.6199999999999992</v>
      </c>
      <c r="F9" s="27">
        <v>8.8261333333333294</v>
      </c>
      <c r="G9" s="27">
        <v>4.55</v>
      </c>
      <c r="J9" s="27">
        <v>10.4933</v>
      </c>
    </row>
    <row r="10" spans="1:10" x14ac:dyDescent="0.2">
      <c r="A10" s="29">
        <v>37346</v>
      </c>
      <c r="B10" s="28">
        <v>2002</v>
      </c>
      <c r="C10" s="26">
        <v>1</v>
      </c>
      <c r="D10" s="27">
        <v>9</v>
      </c>
      <c r="E10" s="27">
        <v>4.6133333333333297</v>
      </c>
      <c r="F10" s="27">
        <v>6.3922999999999996</v>
      </c>
      <c r="G10" s="27">
        <f>VLOOKUP(B10,'Year Average'!B:I,5,0)</f>
        <v>3.4849999999999999</v>
      </c>
      <c r="J10" s="27">
        <v>8.7613666666666692</v>
      </c>
    </row>
    <row r="11" spans="1:10" x14ac:dyDescent="0.2">
      <c r="A11" s="29">
        <v>37437</v>
      </c>
      <c r="B11" s="28">
        <v>2002</v>
      </c>
      <c r="C11" s="26">
        <v>2</v>
      </c>
      <c r="D11" s="27">
        <v>9</v>
      </c>
      <c r="E11" s="27">
        <v>5.6</v>
      </c>
      <c r="F11" s="27">
        <v>6.38723333333333</v>
      </c>
      <c r="G11" s="27">
        <v>3.49</v>
      </c>
      <c r="J11" s="27">
        <v>8.6693333333333307</v>
      </c>
    </row>
    <row r="12" spans="1:10" x14ac:dyDescent="0.2">
      <c r="A12" s="29">
        <v>37529</v>
      </c>
      <c r="B12" s="28">
        <v>2002</v>
      </c>
      <c r="C12" s="26">
        <v>3</v>
      </c>
      <c r="D12" s="27">
        <v>9</v>
      </c>
      <c r="E12" s="27">
        <v>6.07</v>
      </c>
      <c r="F12" s="27">
        <v>6.3893666666666702</v>
      </c>
      <c r="G12" s="27">
        <f>VLOOKUP(B12,'Year Average'!B:I,5,0)</f>
        <v>3.4849999999999999</v>
      </c>
      <c r="J12" s="27">
        <v>7.7892000000000001</v>
      </c>
    </row>
    <row r="13" spans="1:10" x14ac:dyDescent="0.2">
      <c r="A13" s="29">
        <v>37621</v>
      </c>
      <c r="B13" s="28">
        <v>2002</v>
      </c>
      <c r="C13" s="26">
        <v>4</v>
      </c>
      <c r="D13" s="27">
        <v>7.5</v>
      </c>
      <c r="E13" s="27">
        <v>5.8233333333333297</v>
      </c>
      <c r="F13" s="27">
        <v>5.1438333333333297</v>
      </c>
      <c r="G13" s="27">
        <v>3.48</v>
      </c>
      <c r="J13" s="27">
        <v>6.4950666666666699</v>
      </c>
    </row>
    <row r="14" spans="1:10" x14ac:dyDescent="0.2">
      <c r="A14" s="29">
        <v>37711</v>
      </c>
      <c r="B14" s="28">
        <v>2003</v>
      </c>
      <c r="C14" s="26">
        <v>1</v>
      </c>
      <c r="D14" s="27">
        <v>7.5</v>
      </c>
      <c r="E14" s="27">
        <v>2.54</v>
      </c>
      <c r="F14" s="27">
        <v>3.0428333333333302</v>
      </c>
      <c r="G14" s="27">
        <f>VLOOKUP(B14,'Year Average'!B:I,5,0)</f>
        <v>1.51</v>
      </c>
      <c r="J14" s="27">
        <v>3.9681999999999999</v>
      </c>
    </row>
    <row r="15" spans="1:10" x14ac:dyDescent="0.2">
      <c r="A15" s="29">
        <v>37802</v>
      </c>
      <c r="B15" s="28">
        <v>2003</v>
      </c>
      <c r="C15" s="26">
        <v>2</v>
      </c>
      <c r="D15" s="27">
        <v>7.5</v>
      </c>
      <c r="E15" s="27">
        <v>2.4866666666666699</v>
      </c>
      <c r="F15" s="27">
        <v>1.6979</v>
      </c>
      <c r="G15" s="27">
        <v>1.69</v>
      </c>
      <c r="J15" s="27">
        <v>2.79186666666667</v>
      </c>
    </row>
    <row r="16" spans="1:10" x14ac:dyDescent="0.2">
      <c r="A16" s="29">
        <v>37894</v>
      </c>
      <c r="B16" s="28">
        <v>2003</v>
      </c>
      <c r="C16" s="26">
        <v>3</v>
      </c>
      <c r="D16" s="27">
        <v>7.5</v>
      </c>
      <c r="E16" s="27">
        <v>1.05</v>
      </c>
      <c r="F16" s="27">
        <v>1.21366666666667</v>
      </c>
      <c r="G16" s="27">
        <f>VLOOKUP(B16,'Year Average'!B:I,5,0)</f>
        <v>1.51</v>
      </c>
      <c r="J16" s="27">
        <v>2.7919999999999998</v>
      </c>
    </row>
    <row r="17" spans="1:10" x14ac:dyDescent="0.2">
      <c r="A17" s="29">
        <v>37986</v>
      </c>
      <c r="B17" s="28">
        <v>2003</v>
      </c>
      <c r="C17" s="26">
        <v>4</v>
      </c>
      <c r="D17" s="27">
        <v>7.5</v>
      </c>
      <c r="E17" s="27">
        <v>2.48</v>
      </c>
      <c r="F17" s="27">
        <v>1.50576666666667</v>
      </c>
      <c r="G17" s="27">
        <v>1.33</v>
      </c>
      <c r="J17" s="27">
        <v>4.0779666666666703</v>
      </c>
    </row>
    <row r="18" spans="1:10" x14ac:dyDescent="0.2">
      <c r="A18" s="29">
        <v>38077</v>
      </c>
      <c r="B18" s="28">
        <v>2004</v>
      </c>
      <c r="C18" s="26">
        <v>1</v>
      </c>
      <c r="D18" s="27">
        <v>7.5</v>
      </c>
      <c r="E18" s="27">
        <v>1.76</v>
      </c>
      <c r="F18" s="27">
        <v>1.6850333333333301</v>
      </c>
      <c r="G18" s="27">
        <f>VLOOKUP(B18,'Year Average'!B:I,5,0)</f>
        <v>0.95499999999999996</v>
      </c>
      <c r="H18" s="27">
        <v>1.6966666666666701</v>
      </c>
      <c r="I18" s="27">
        <v>7.5</v>
      </c>
      <c r="J18" s="27">
        <v>4.0396999999999998</v>
      </c>
    </row>
    <row r="19" spans="1:10" x14ac:dyDescent="0.2">
      <c r="A19" s="29">
        <v>38168</v>
      </c>
      <c r="B19" s="28">
        <v>2004</v>
      </c>
      <c r="C19" s="26">
        <v>2</v>
      </c>
      <c r="D19" s="27">
        <v>7.5</v>
      </c>
      <c r="E19" s="27">
        <v>2.16333333333333</v>
      </c>
      <c r="F19" s="27">
        <v>1.99766666666667</v>
      </c>
      <c r="G19" s="27">
        <v>0.98</v>
      </c>
      <c r="H19" s="27">
        <v>1.58666666666667</v>
      </c>
      <c r="I19" s="27">
        <v>7.22</v>
      </c>
      <c r="J19" s="27">
        <v>4.0683333333333298</v>
      </c>
    </row>
    <row r="20" spans="1:10" x14ac:dyDescent="0.2">
      <c r="A20" s="29">
        <v>38260</v>
      </c>
      <c r="B20" s="28">
        <v>2004</v>
      </c>
      <c r="C20" s="26">
        <v>3</v>
      </c>
      <c r="D20" s="27">
        <v>7.5</v>
      </c>
      <c r="E20" s="27">
        <v>3.48</v>
      </c>
      <c r="F20" s="27">
        <v>2.7232666666666701</v>
      </c>
      <c r="G20" s="27">
        <f>VLOOKUP(B20,'Year Average'!B:I,5,0)</f>
        <v>0.95499999999999996</v>
      </c>
      <c r="H20" s="27">
        <v>1.59</v>
      </c>
      <c r="I20" s="27">
        <v>7.1466666666666701</v>
      </c>
      <c r="J20" s="27">
        <v>5.0121333333333302</v>
      </c>
    </row>
    <row r="21" spans="1:10" x14ac:dyDescent="0.2">
      <c r="A21" s="29">
        <v>38352</v>
      </c>
      <c r="B21" s="28">
        <v>2004</v>
      </c>
      <c r="C21" s="26">
        <v>4</v>
      </c>
      <c r="D21" s="27">
        <v>7.5</v>
      </c>
      <c r="E21" s="27">
        <v>3.41</v>
      </c>
      <c r="F21" s="27">
        <v>3.5510333333333302</v>
      </c>
      <c r="G21" s="27">
        <v>0.93</v>
      </c>
      <c r="H21" s="27">
        <v>1.66333333333333</v>
      </c>
      <c r="I21" s="27">
        <v>7.1633333333333304</v>
      </c>
      <c r="J21" s="27">
        <v>5.4005000000000001</v>
      </c>
    </row>
    <row r="22" spans="1:10" x14ac:dyDescent="0.2">
      <c r="A22" s="29">
        <v>38442</v>
      </c>
      <c r="B22" s="28">
        <v>2005</v>
      </c>
      <c r="C22" s="26">
        <v>1</v>
      </c>
      <c r="D22" s="27">
        <v>7.5</v>
      </c>
      <c r="E22" s="27">
        <v>4.74</v>
      </c>
      <c r="F22" s="27">
        <v>4.8209666666666697</v>
      </c>
      <c r="G22" s="27">
        <f>VLOOKUP(B22,'Year Average'!B:I,5,0)</f>
        <v>1.45</v>
      </c>
      <c r="H22" s="27">
        <v>1.87</v>
      </c>
      <c r="I22" s="27">
        <v>7.66</v>
      </c>
      <c r="J22" s="27">
        <v>5.7169999999999996</v>
      </c>
    </row>
    <row r="23" spans="1:10" x14ac:dyDescent="0.2">
      <c r="A23" s="29">
        <v>38533</v>
      </c>
      <c r="B23" s="28">
        <v>2005</v>
      </c>
      <c r="C23" s="26">
        <v>2</v>
      </c>
      <c r="D23" s="27">
        <v>9</v>
      </c>
      <c r="E23" s="27">
        <v>5.7233333333333301</v>
      </c>
      <c r="F23" s="27">
        <v>7.6186666666666696</v>
      </c>
      <c r="G23" s="27">
        <v>1.24</v>
      </c>
      <c r="H23" s="27">
        <v>2.3233333333333301</v>
      </c>
      <c r="I23" s="27">
        <v>8.52</v>
      </c>
      <c r="J23" s="27">
        <v>6.35</v>
      </c>
    </row>
    <row r="24" spans="1:10" x14ac:dyDescent="0.2">
      <c r="A24" s="29">
        <v>38625</v>
      </c>
      <c r="B24" s="28">
        <v>2005</v>
      </c>
      <c r="C24" s="26">
        <v>3</v>
      </c>
      <c r="D24" s="27">
        <v>9</v>
      </c>
      <c r="E24" s="27">
        <v>8.1300000000000008</v>
      </c>
      <c r="F24" s="27">
        <v>8.0707000000000004</v>
      </c>
      <c r="G24" s="27">
        <f>VLOOKUP(B24,'Year Average'!B:I,5,0)</f>
        <v>1.45</v>
      </c>
      <c r="H24" s="27">
        <v>2.9066666666666698</v>
      </c>
      <c r="I24" s="27">
        <v>9.8133333333333308</v>
      </c>
      <c r="J24" s="27">
        <v>6.35</v>
      </c>
    </row>
    <row r="25" spans="1:10" x14ac:dyDescent="0.2">
      <c r="A25" s="29">
        <v>38717</v>
      </c>
      <c r="B25" s="28">
        <v>2005</v>
      </c>
      <c r="C25" s="26">
        <v>4</v>
      </c>
      <c r="D25" s="27">
        <v>9</v>
      </c>
      <c r="E25" s="27">
        <v>8.74</v>
      </c>
      <c r="F25" s="27">
        <v>8.2140666666666693</v>
      </c>
      <c r="G25" s="27">
        <v>1.66</v>
      </c>
      <c r="H25" s="27">
        <v>3.2833333333333301</v>
      </c>
      <c r="I25" s="27">
        <v>10.293333333333299</v>
      </c>
      <c r="J25" s="27">
        <v>6.35</v>
      </c>
    </row>
    <row r="26" spans="1:10" x14ac:dyDescent="0.2">
      <c r="A26" s="29">
        <v>38807</v>
      </c>
      <c r="B26" s="28">
        <v>2006</v>
      </c>
      <c r="C26" s="26">
        <v>1</v>
      </c>
      <c r="D26" s="27">
        <v>9</v>
      </c>
      <c r="E26" s="27">
        <v>8.61</v>
      </c>
      <c r="F26" s="27">
        <v>8.2899999999999991</v>
      </c>
      <c r="G26" s="27">
        <f>VLOOKUP(B26,'Year Average'!B:I,5,0)</f>
        <v>1.7949999999999999</v>
      </c>
      <c r="H26" s="27">
        <v>3.68333333333333</v>
      </c>
      <c r="I26" s="27">
        <v>10.533333333333299</v>
      </c>
      <c r="J26" s="27">
        <v>6.35</v>
      </c>
    </row>
    <row r="27" spans="1:10" x14ac:dyDescent="0.2">
      <c r="A27" s="29">
        <v>38898</v>
      </c>
      <c r="B27" s="28">
        <v>2006</v>
      </c>
      <c r="C27" s="26">
        <v>2</v>
      </c>
      <c r="D27" s="27">
        <v>9</v>
      </c>
      <c r="E27" s="27">
        <v>8.3533333333333299</v>
      </c>
      <c r="F27" s="27">
        <v>8.3566666666666691</v>
      </c>
      <c r="G27" s="27">
        <v>1.67</v>
      </c>
      <c r="H27" s="27">
        <v>3.9366666666666701</v>
      </c>
      <c r="I27" s="27">
        <v>10.83</v>
      </c>
      <c r="J27" s="27">
        <v>8.3766666666666705</v>
      </c>
    </row>
    <row r="28" spans="1:10" x14ac:dyDescent="0.2">
      <c r="A28" s="29">
        <v>38990</v>
      </c>
      <c r="B28" s="28">
        <v>2006</v>
      </c>
      <c r="C28" s="26">
        <v>3</v>
      </c>
      <c r="D28" s="27">
        <v>9.5</v>
      </c>
      <c r="E28" s="27">
        <v>8.91</v>
      </c>
      <c r="F28" s="27">
        <v>8.7033333333333296</v>
      </c>
      <c r="G28" s="27">
        <f>VLOOKUP(B28,'Year Average'!B:I,5,0)</f>
        <v>1.7949999999999999</v>
      </c>
      <c r="H28" s="27">
        <v>4.3066666666666702</v>
      </c>
      <c r="I28" s="27">
        <v>11.1366666666667</v>
      </c>
      <c r="J28" s="27">
        <v>9.39</v>
      </c>
    </row>
    <row r="29" spans="1:10" x14ac:dyDescent="0.2">
      <c r="A29" s="29">
        <v>39082</v>
      </c>
      <c r="B29" s="28">
        <v>2006</v>
      </c>
      <c r="C29" s="26">
        <v>4</v>
      </c>
      <c r="D29" s="27">
        <v>9.5</v>
      </c>
      <c r="E29" s="27">
        <v>9.68333333333333</v>
      </c>
      <c r="F29" s="27">
        <v>8.81</v>
      </c>
      <c r="G29" s="27">
        <v>1.92</v>
      </c>
      <c r="H29" s="27">
        <v>4.7699999999999996</v>
      </c>
      <c r="I29" s="27">
        <v>11.45</v>
      </c>
      <c r="J29" s="27">
        <v>9.76</v>
      </c>
    </row>
    <row r="30" spans="1:10" x14ac:dyDescent="0.2">
      <c r="A30" s="29">
        <v>39172</v>
      </c>
      <c r="B30" s="28">
        <v>2007</v>
      </c>
      <c r="C30" s="26">
        <v>1</v>
      </c>
      <c r="D30" s="27">
        <v>9.5</v>
      </c>
      <c r="E30" s="27">
        <v>10.050000000000001</v>
      </c>
      <c r="F30" s="27">
        <v>8.81666666666667</v>
      </c>
      <c r="G30" s="27">
        <f>VLOOKUP(B30,'Year Average'!B:I,5,0)</f>
        <v>2.0699999999999998</v>
      </c>
      <c r="H30" s="27">
        <v>5.09</v>
      </c>
      <c r="I30" s="27">
        <v>11.73</v>
      </c>
      <c r="J30" s="27">
        <v>9.35</v>
      </c>
    </row>
    <row r="31" spans="1:10" x14ac:dyDescent="0.2">
      <c r="A31" s="29">
        <v>39263</v>
      </c>
      <c r="B31" s="28">
        <v>2007</v>
      </c>
      <c r="C31" s="26">
        <v>2</v>
      </c>
      <c r="D31" s="27">
        <v>9.5</v>
      </c>
      <c r="E31" s="27">
        <v>8.8333333333333304</v>
      </c>
      <c r="F31" s="27">
        <v>8.9</v>
      </c>
      <c r="G31" s="27">
        <v>2.0699999999999998</v>
      </c>
      <c r="H31" s="27">
        <v>5.2633333333333301</v>
      </c>
      <c r="I31" s="27">
        <v>11.783333333333299</v>
      </c>
      <c r="J31" s="27">
        <v>9.3233333333333306</v>
      </c>
    </row>
    <row r="32" spans="1:10" x14ac:dyDescent="0.2">
      <c r="A32" s="29">
        <v>39355</v>
      </c>
      <c r="B32" s="28">
        <v>2007</v>
      </c>
      <c r="C32" s="26">
        <v>3</v>
      </c>
      <c r="D32" s="27">
        <v>10</v>
      </c>
      <c r="E32" s="27">
        <v>8.8933333333333309</v>
      </c>
      <c r="F32" s="27">
        <v>9.06</v>
      </c>
      <c r="G32" s="27">
        <f>VLOOKUP(B32,'Year Average'!B:I,5,0)</f>
        <v>2.0699999999999998</v>
      </c>
      <c r="H32" s="27">
        <v>5.4233333333333302</v>
      </c>
      <c r="I32" s="27">
        <v>11.793333333333299</v>
      </c>
      <c r="J32" s="27">
        <v>9.67</v>
      </c>
    </row>
    <row r="33" spans="1:10" x14ac:dyDescent="0.2">
      <c r="A33" s="29">
        <v>39447</v>
      </c>
      <c r="B33" s="28">
        <v>2007</v>
      </c>
      <c r="C33" s="26">
        <v>4</v>
      </c>
      <c r="D33" s="27">
        <v>10</v>
      </c>
      <c r="E33" s="27">
        <v>9.4233333333333302</v>
      </c>
      <c r="F33" s="27">
        <v>9.18</v>
      </c>
      <c r="G33" s="27">
        <v>2.0699999999999998</v>
      </c>
      <c r="H33" s="27">
        <v>5.4566666666666697</v>
      </c>
      <c r="I33" s="27">
        <v>11.766666666666699</v>
      </c>
      <c r="J33" s="27">
        <v>9.6300000000000008</v>
      </c>
    </row>
    <row r="34" spans="1:10" x14ac:dyDescent="0.2">
      <c r="A34" s="29">
        <v>39538</v>
      </c>
      <c r="B34" s="28">
        <v>2008</v>
      </c>
      <c r="C34" s="26">
        <v>1</v>
      </c>
      <c r="D34" s="27">
        <v>10.5</v>
      </c>
      <c r="E34" s="27">
        <v>9.1</v>
      </c>
      <c r="F34" s="27">
        <v>9.6199999999999992</v>
      </c>
      <c r="G34" s="27">
        <f>VLOOKUP(B34,'Year Average'!B:I,5,0)</f>
        <v>4.96</v>
      </c>
      <c r="H34" s="27">
        <v>5.51</v>
      </c>
      <c r="I34" s="27">
        <v>11.6766666666667</v>
      </c>
      <c r="J34" s="27">
        <v>10.324999999999999</v>
      </c>
    </row>
    <row r="35" spans="1:10" x14ac:dyDescent="0.2">
      <c r="A35" s="29">
        <v>39629</v>
      </c>
      <c r="B35" s="28">
        <v>2008</v>
      </c>
      <c r="C35" s="26">
        <v>2</v>
      </c>
      <c r="D35" s="27">
        <v>12</v>
      </c>
      <c r="E35" s="27">
        <v>11.8233333333333</v>
      </c>
      <c r="F35" s="27">
        <v>10.41</v>
      </c>
      <c r="G35" s="27">
        <v>4.93</v>
      </c>
      <c r="H35" s="27">
        <v>6.03</v>
      </c>
      <c r="I35" s="27">
        <v>12.04</v>
      </c>
      <c r="J35" s="27">
        <v>12.3</v>
      </c>
    </row>
    <row r="36" spans="1:10" x14ac:dyDescent="0.2">
      <c r="A36" s="29">
        <v>39721</v>
      </c>
      <c r="B36" s="28">
        <v>2008</v>
      </c>
      <c r="C36" s="26">
        <v>3</v>
      </c>
      <c r="D36" s="27">
        <v>13</v>
      </c>
      <c r="E36" s="27">
        <v>13.54</v>
      </c>
      <c r="F36" s="27">
        <v>11.876666666666701</v>
      </c>
      <c r="G36" s="27">
        <f>VLOOKUP(B36,'Year Average'!B:I,5,0)</f>
        <v>4.96</v>
      </c>
      <c r="H36" s="27">
        <v>7.5366666666666697</v>
      </c>
      <c r="I36" s="27">
        <v>13.41</v>
      </c>
      <c r="J36" s="27">
        <v>13.69</v>
      </c>
    </row>
    <row r="37" spans="1:10" x14ac:dyDescent="0.2">
      <c r="A37" s="29">
        <v>39813</v>
      </c>
      <c r="B37" s="28">
        <v>2008</v>
      </c>
      <c r="C37" s="26">
        <v>4</v>
      </c>
      <c r="D37" s="27">
        <v>15</v>
      </c>
      <c r="E37" s="27">
        <v>14.873333333333299</v>
      </c>
      <c r="F37" s="27">
        <v>13.56</v>
      </c>
      <c r="G37" s="27">
        <v>4.99</v>
      </c>
      <c r="H37" s="27">
        <v>8.5966666666666693</v>
      </c>
      <c r="I37" s="27">
        <v>14.616666666666699</v>
      </c>
      <c r="J37" s="27">
        <f>VLOOKUP(B37,'Year Average'!B:I,8,0)</f>
        <v>12.105</v>
      </c>
    </row>
    <row r="38" spans="1:10" x14ac:dyDescent="0.2">
      <c r="A38" s="29">
        <v>39903</v>
      </c>
      <c r="B38" s="28">
        <v>2009</v>
      </c>
      <c r="C38" s="26">
        <v>1</v>
      </c>
      <c r="D38" s="27">
        <v>15</v>
      </c>
      <c r="E38" s="27">
        <v>12.1133333333333</v>
      </c>
      <c r="F38" s="27">
        <v>12.9066666666667</v>
      </c>
      <c r="G38" s="27">
        <f>VLOOKUP(B38,'Year Average'!B:I,5,0)</f>
        <v>5.0149499999999998</v>
      </c>
      <c r="H38" s="27">
        <v>9.0399999999999991</v>
      </c>
      <c r="I38" s="27">
        <v>15.0766666666667</v>
      </c>
      <c r="J38" s="27">
        <v>13.88</v>
      </c>
    </row>
    <row r="39" spans="1:10" x14ac:dyDescent="0.2">
      <c r="A39" s="29">
        <v>39994</v>
      </c>
      <c r="B39" s="28">
        <v>2009</v>
      </c>
      <c r="C39" s="26">
        <v>2</v>
      </c>
      <c r="D39" s="27">
        <v>14</v>
      </c>
      <c r="E39" s="27">
        <v>12.116666666666699</v>
      </c>
      <c r="F39" s="27">
        <v>12.7</v>
      </c>
      <c r="G39" s="27">
        <v>5.08</v>
      </c>
      <c r="H39" s="27">
        <v>8.7533333333333303</v>
      </c>
      <c r="I39" s="27">
        <v>14.64</v>
      </c>
      <c r="J39" s="27">
        <v>12.54</v>
      </c>
    </row>
    <row r="40" spans="1:10" x14ac:dyDescent="0.2">
      <c r="A40" s="29">
        <v>40086</v>
      </c>
      <c r="B40" s="28">
        <v>2009</v>
      </c>
      <c r="C40" s="26">
        <v>3</v>
      </c>
      <c r="D40" s="27">
        <v>13</v>
      </c>
      <c r="E40" s="27">
        <v>11.8433333333333</v>
      </c>
      <c r="F40" s="27">
        <v>12.133333333333301</v>
      </c>
      <c r="G40" s="27">
        <f>VLOOKUP(B40,'Year Average'!B:I,5,0)</f>
        <v>5.0149499999999998</v>
      </c>
      <c r="H40" s="27">
        <v>8.5533333333333292</v>
      </c>
      <c r="I40" s="27">
        <v>14.296666666666701</v>
      </c>
      <c r="J40" s="27">
        <v>12.27</v>
      </c>
    </row>
    <row r="41" spans="1:10" x14ac:dyDescent="0.2">
      <c r="A41" s="29">
        <v>40178</v>
      </c>
      <c r="B41" s="28">
        <v>2009</v>
      </c>
      <c r="C41" s="26">
        <v>4</v>
      </c>
      <c r="D41" s="27">
        <v>12.5</v>
      </c>
      <c r="E41" s="27">
        <v>11.776666666666699</v>
      </c>
      <c r="F41" s="27">
        <v>12.3366666666667</v>
      </c>
      <c r="G41" s="27">
        <v>4.9499000000000004</v>
      </c>
      <c r="H41" s="27">
        <v>8.3766666666666705</v>
      </c>
      <c r="I41" s="27">
        <v>14.1366666666667</v>
      </c>
      <c r="J41" s="27">
        <v>12.21</v>
      </c>
    </row>
    <row r="42" spans="1:10" x14ac:dyDescent="0.2">
      <c r="A42" s="29">
        <v>40268</v>
      </c>
      <c r="B42" s="28">
        <v>2010</v>
      </c>
      <c r="C42" s="26">
        <v>1</v>
      </c>
      <c r="D42" s="27">
        <v>12.5</v>
      </c>
      <c r="E42" s="27">
        <v>11.6533333333333</v>
      </c>
      <c r="F42" s="27">
        <v>12.1533333333333</v>
      </c>
      <c r="G42" s="27">
        <f>VLOOKUP(B42,'Year Average'!B:I,5,0)</f>
        <v>5.0199999999999996</v>
      </c>
      <c r="H42" s="27">
        <v>8.16</v>
      </c>
      <c r="I42" s="27">
        <v>13.94</v>
      </c>
      <c r="J42" s="27">
        <v>12.37</v>
      </c>
    </row>
    <row r="43" spans="1:10" x14ac:dyDescent="0.2">
      <c r="A43" s="29">
        <v>40359</v>
      </c>
      <c r="B43" s="28">
        <v>2010</v>
      </c>
      <c r="C43" s="26">
        <v>2</v>
      </c>
      <c r="D43" s="27">
        <v>12.5</v>
      </c>
      <c r="E43" s="27">
        <v>11.18</v>
      </c>
      <c r="F43" s="27">
        <v>12.209633333333301</v>
      </c>
      <c r="G43" s="27">
        <v>5.0199999999999996</v>
      </c>
      <c r="H43" s="27">
        <v>8.06</v>
      </c>
      <c r="I43" s="27">
        <v>13.963333333333299</v>
      </c>
      <c r="J43" s="27">
        <v>12.4207</v>
      </c>
    </row>
    <row r="44" spans="1:10" x14ac:dyDescent="0.2">
      <c r="A44" s="29">
        <v>40451</v>
      </c>
      <c r="B44" s="28">
        <v>2010</v>
      </c>
      <c r="C44" s="26">
        <v>3</v>
      </c>
      <c r="D44" s="27">
        <v>13</v>
      </c>
      <c r="E44" s="27">
        <v>11.6717666666667</v>
      </c>
      <c r="F44" s="27">
        <v>12.602600000000001</v>
      </c>
      <c r="G44" s="27">
        <f>VLOOKUP(B44,'Year Average'!B:I,5,0)</f>
        <v>5.0199999999999996</v>
      </c>
      <c r="H44" s="27">
        <v>8.33</v>
      </c>
      <c r="I44" s="27">
        <v>14.186666666666699</v>
      </c>
      <c r="J44" s="27">
        <f>VLOOKUP(B44,'Year Average'!B:I,8,0)</f>
        <v>12.941216666666699</v>
      </c>
    </row>
    <row r="45" spans="1:10" x14ac:dyDescent="0.2">
      <c r="A45" s="29">
        <v>40543</v>
      </c>
      <c r="B45" s="28">
        <v>2010</v>
      </c>
      <c r="C45" s="26">
        <v>4</v>
      </c>
      <c r="D45" s="27">
        <v>14</v>
      </c>
      <c r="E45" s="27">
        <v>12.271266666666699</v>
      </c>
      <c r="F45" s="27">
        <v>13.2230333333333</v>
      </c>
      <c r="G45" s="27">
        <v>5.0199999999999996</v>
      </c>
      <c r="H45" s="27">
        <v>8.0299999999999994</v>
      </c>
      <c r="I45" s="27">
        <v>14.08</v>
      </c>
      <c r="J45" s="27">
        <v>14.03295</v>
      </c>
    </row>
    <row r="46" spans="1:10" x14ac:dyDescent="0.2">
      <c r="A46" s="29">
        <v>40633</v>
      </c>
      <c r="B46" s="28">
        <v>2011</v>
      </c>
      <c r="C46" s="26">
        <v>1</v>
      </c>
      <c r="D46" s="27">
        <v>14</v>
      </c>
      <c r="E46" s="27">
        <v>12.9285333333333</v>
      </c>
      <c r="F46" s="27">
        <v>13.6343333333333</v>
      </c>
      <c r="G46" s="27">
        <f>VLOOKUP(B46,'Year Average'!B:I,5,0)</f>
        <v>5.1950000000000003</v>
      </c>
      <c r="H46" s="27">
        <v>8.17</v>
      </c>
      <c r="I46" s="27">
        <v>14.303333333333301</v>
      </c>
      <c r="J46" s="27">
        <v>14.12415</v>
      </c>
    </row>
    <row r="47" spans="1:10" x14ac:dyDescent="0.2">
      <c r="A47" s="29">
        <v>40724</v>
      </c>
      <c r="B47" s="28">
        <v>2011</v>
      </c>
      <c r="C47" s="26">
        <v>2</v>
      </c>
      <c r="D47" s="27">
        <v>14</v>
      </c>
      <c r="E47" s="27">
        <v>12.5599666666667</v>
      </c>
      <c r="F47" s="27">
        <v>13.6267333333333</v>
      </c>
      <c r="G47" s="27">
        <v>5.25</v>
      </c>
      <c r="H47" s="27">
        <v>8.2333333333333307</v>
      </c>
      <c r="I47" s="27">
        <v>14.466666666666701</v>
      </c>
      <c r="J47" s="27">
        <v>13.997999999999999</v>
      </c>
    </row>
    <row r="48" spans="1:10" x14ac:dyDescent="0.2">
      <c r="A48" s="29">
        <v>40816</v>
      </c>
      <c r="B48" s="28">
        <v>2011</v>
      </c>
      <c r="C48" s="26">
        <v>3</v>
      </c>
      <c r="D48" s="27">
        <v>13.5</v>
      </c>
      <c r="E48" s="27">
        <v>13.055066666666701</v>
      </c>
      <c r="F48" s="27">
        <v>13.412000000000001</v>
      </c>
      <c r="G48" s="27">
        <f>VLOOKUP(B48,'Year Average'!B:I,5,0)</f>
        <v>5.1950000000000003</v>
      </c>
      <c r="H48" s="27">
        <v>8.3000000000000007</v>
      </c>
      <c r="I48" s="27">
        <v>14.56</v>
      </c>
      <c r="J48" s="27">
        <v>13.122999999999999</v>
      </c>
    </row>
    <row r="49" spans="1:10" x14ac:dyDescent="0.2">
      <c r="A49" s="29">
        <v>40908</v>
      </c>
      <c r="B49" s="28">
        <v>2011</v>
      </c>
      <c r="C49" s="26">
        <v>4</v>
      </c>
      <c r="D49" s="27">
        <v>12</v>
      </c>
      <c r="E49" s="27">
        <v>11.344333333333299</v>
      </c>
      <c r="F49" s="27">
        <v>11.789199999999999</v>
      </c>
      <c r="G49" s="27">
        <v>5.14</v>
      </c>
      <c r="H49" s="27">
        <v>8.1999999999999993</v>
      </c>
      <c r="I49" s="27">
        <v>14.3466666666667</v>
      </c>
      <c r="J49" s="27">
        <v>12.217833333333299</v>
      </c>
    </row>
    <row r="50" spans="1:10" x14ac:dyDescent="0.2">
      <c r="A50" s="29">
        <v>40999</v>
      </c>
      <c r="B50" s="28">
        <v>2012</v>
      </c>
      <c r="C50" s="26">
        <v>1</v>
      </c>
      <c r="D50" s="27">
        <v>12</v>
      </c>
      <c r="E50" s="27">
        <v>11.2514</v>
      </c>
      <c r="F50" s="27">
        <v>11.7874</v>
      </c>
      <c r="G50" s="27">
        <f>VLOOKUP(B50,'Year Average'!B:I,5,0)</f>
        <v>5.6849999999999996</v>
      </c>
      <c r="H50" s="27">
        <v>8.0399999999999991</v>
      </c>
      <c r="I50" s="27">
        <v>13.8966666666667</v>
      </c>
      <c r="J50" s="27">
        <v>12.461499999999999</v>
      </c>
    </row>
    <row r="51" spans="1:10" x14ac:dyDescent="0.2">
      <c r="A51" s="29">
        <v>41090</v>
      </c>
      <c r="B51" s="28">
        <v>2012</v>
      </c>
      <c r="C51" s="26">
        <v>2</v>
      </c>
      <c r="D51" s="27">
        <v>12</v>
      </c>
      <c r="E51" s="27">
        <v>11.094333333333299</v>
      </c>
      <c r="F51" s="27">
        <v>11.9417666666667</v>
      </c>
      <c r="G51" s="27">
        <v>5.68</v>
      </c>
      <c r="H51" s="27">
        <v>8.1</v>
      </c>
      <c r="I51" s="27">
        <v>13.73</v>
      </c>
      <c r="J51" s="27">
        <v>12.63735</v>
      </c>
    </row>
    <row r="52" spans="1:10" x14ac:dyDescent="0.2">
      <c r="A52" s="29">
        <v>41182</v>
      </c>
      <c r="B52" s="28">
        <v>2012</v>
      </c>
      <c r="C52" s="26">
        <v>3</v>
      </c>
      <c r="D52" s="27">
        <v>10.5</v>
      </c>
      <c r="E52" s="27">
        <v>10.440466666666699</v>
      </c>
      <c r="F52" s="27">
        <v>10.8348333333333</v>
      </c>
      <c r="G52" s="27">
        <f>VLOOKUP(B52,'Year Average'!B:I,5,0)</f>
        <v>5.6849999999999996</v>
      </c>
      <c r="H52" s="27">
        <v>8.0833333333333304</v>
      </c>
      <c r="I52" s="27">
        <v>13.546666666666701</v>
      </c>
      <c r="J52" s="27">
        <v>11.491099999999999</v>
      </c>
    </row>
    <row r="53" spans="1:10" x14ac:dyDescent="0.2">
      <c r="A53" s="29">
        <v>41274</v>
      </c>
      <c r="B53" s="28">
        <v>2012</v>
      </c>
      <c r="C53" s="26">
        <v>4</v>
      </c>
      <c r="D53" s="27">
        <v>9.5</v>
      </c>
      <c r="E53" s="27">
        <v>9.0294333333333299</v>
      </c>
      <c r="F53" s="27">
        <v>9.4166333333333299</v>
      </c>
      <c r="G53" s="27">
        <v>5.69</v>
      </c>
      <c r="H53" s="27">
        <v>7.6933333333333298</v>
      </c>
      <c r="I53" s="27">
        <v>12.9033333333333</v>
      </c>
      <c r="J53" s="27">
        <v>10.317766666666699</v>
      </c>
    </row>
    <row r="54" spans="1:10" x14ac:dyDescent="0.2">
      <c r="A54" s="29">
        <v>41364</v>
      </c>
      <c r="B54" s="28">
        <v>2013</v>
      </c>
      <c r="C54" s="26">
        <v>1</v>
      </c>
      <c r="D54" s="27">
        <v>9.5</v>
      </c>
      <c r="E54" s="27">
        <v>8.9356666666666698</v>
      </c>
      <c r="F54" s="27">
        <v>9.3001666666666694</v>
      </c>
      <c r="G54" s="27">
        <f>VLOOKUP(B54,'Year Average'!B:I,5,0)</f>
        <v>6.11</v>
      </c>
      <c r="H54" s="27">
        <v>7.39333333333333</v>
      </c>
      <c r="I54" s="27">
        <v>12.23</v>
      </c>
      <c r="J54" s="27">
        <v>10.35</v>
      </c>
    </row>
    <row r="55" spans="1:10" x14ac:dyDescent="0.2">
      <c r="A55" s="29">
        <v>41455</v>
      </c>
      <c r="B55" s="28">
        <v>2013</v>
      </c>
      <c r="C55" s="26">
        <v>2</v>
      </c>
      <c r="D55" s="27">
        <v>9</v>
      </c>
      <c r="E55" s="27">
        <v>9.1478999999999999</v>
      </c>
      <c r="F55" s="27">
        <v>9.2253666666666696</v>
      </c>
      <c r="G55" s="27">
        <v>5.9</v>
      </c>
      <c r="H55" s="27">
        <v>7.2533333333333303</v>
      </c>
      <c r="I55" s="27">
        <v>12.13</v>
      </c>
      <c r="J55" s="27">
        <v>10.0957666666667</v>
      </c>
    </row>
    <row r="56" spans="1:10" x14ac:dyDescent="0.2">
      <c r="A56" s="29">
        <v>41547</v>
      </c>
      <c r="B56" s="28">
        <v>2013</v>
      </c>
      <c r="C56" s="26">
        <v>3</v>
      </c>
      <c r="D56" s="27">
        <v>9.5</v>
      </c>
      <c r="E56" s="27">
        <v>8.0061333333333309</v>
      </c>
      <c r="F56" s="27">
        <v>9.13296666666667</v>
      </c>
      <c r="G56" s="27">
        <f>VLOOKUP(B56,'Year Average'!B:I,5,0)</f>
        <v>6.11</v>
      </c>
      <c r="H56" s="27">
        <v>6.9833333333333298</v>
      </c>
      <c r="I56" s="27">
        <v>11.8266666666667</v>
      </c>
      <c r="J56" s="27">
        <v>10.9857333333333</v>
      </c>
    </row>
    <row r="57" spans="1:10" x14ac:dyDescent="0.2">
      <c r="A57" s="29">
        <v>41639</v>
      </c>
      <c r="B57" s="28">
        <v>2013</v>
      </c>
      <c r="C57" s="26">
        <v>4</v>
      </c>
      <c r="D57" s="27">
        <v>10</v>
      </c>
      <c r="E57" s="27">
        <v>9.13526666666667</v>
      </c>
      <c r="F57" s="27">
        <v>9.6356999999999999</v>
      </c>
      <c r="G57" s="27">
        <v>6.32</v>
      </c>
      <c r="H57" s="27">
        <v>7.0566666666666702</v>
      </c>
      <c r="I57" s="27">
        <v>11.7566666666667</v>
      </c>
      <c r="J57" s="27">
        <v>12.0215</v>
      </c>
    </row>
    <row r="58" spans="1:10" x14ac:dyDescent="0.2">
      <c r="A58" s="29">
        <v>41729</v>
      </c>
      <c r="B58" s="28">
        <v>2014</v>
      </c>
      <c r="C58" s="26">
        <v>1</v>
      </c>
      <c r="D58" s="27">
        <v>10</v>
      </c>
      <c r="E58" s="27">
        <v>9.1073000000000004</v>
      </c>
      <c r="F58" s="27">
        <v>9.97753333333333</v>
      </c>
      <c r="G58" s="27">
        <f>VLOOKUP(B58,'Year Average'!B:I,5,0)</f>
        <v>6.14</v>
      </c>
      <c r="H58" s="27">
        <v>7.2966666666666704</v>
      </c>
      <c r="I58" s="27">
        <v>11.8466666666667</v>
      </c>
      <c r="J58" s="27">
        <v>11.93</v>
      </c>
    </row>
    <row r="59" spans="1:10" x14ac:dyDescent="0.2">
      <c r="A59" s="29">
        <v>41820</v>
      </c>
      <c r="B59" s="28">
        <v>2014</v>
      </c>
      <c r="C59" s="26">
        <v>2</v>
      </c>
      <c r="D59" s="27">
        <v>10</v>
      </c>
      <c r="E59" s="27">
        <v>9.0792666666666708</v>
      </c>
      <c r="F59" s="27">
        <v>9.9730666666666696</v>
      </c>
      <c r="G59" s="27">
        <v>6.34</v>
      </c>
      <c r="H59" s="27">
        <v>7.2933333333333303</v>
      </c>
      <c r="I59" s="27">
        <v>11.793333333333299</v>
      </c>
      <c r="J59" s="27">
        <v>12.076000000000001</v>
      </c>
    </row>
    <row r="60" spans="1:10" x14ac:dyDescent="0.2">
      <c r="A60" s="29">
        <v>41912</v>
      </c>
      <c r="B60" s="28">
        <v>2014</v>
      </c>
      <c r="C60" s="26">
        <v>3</v>
      </c>
      <c r="D60" s="27">
        <v>10</v>
      </c>
      <c r="E60" s="27">
        <v>9.4071333333333307</v>
      </c>
      <c r="F60" s="27">
        <v>9.9791000000000007</v>
      </c>
      <c r="G60" s="27">
        <f>VLOOKUP(B60,'Year Average'!B:I,5,0)</f>
        <v>6.14</v>
      </c>
      <c r="H60" s="27">
        <v>7.1766666666666703</v>
      </c>
      <c r="I60" s="27">
        <v>11.69</v>
      </c>
      <c r="J60" s="27">
        <v>12.4372333333333</v>
      </c>
    </row>
    <row r="61" spans="1:10" x14ac:dyDescent="0.2">
      <c r="A61" s="29">
        <v>42004</v>
      </c>
      <c r="B61" s="28">
        <v>2014</v>
      </c>
      <c r="C61" s="26">
        <v>4</v>
      </c>
      <c r="D61" s="27">
        <v>9.5</v>
      </c>
      <c r="E61" s="27">
        <v>9.3823333333333299</v>
      </c>
      <c r="F61" s="27">
        <v>9.6313333333333304</v>
      </c>
      <c r="G61" s="27">
        <v>5.94</v>
      </c>
      <c r="H61" s="27">
        <v>7.2933333333333303</v>
      </c>
      <c r="I61" s="27">
        <v>11.59</v>
      </c>
      <c r="J61" s="27">
        <v>11.0564</v>
      </c>
    </row>
    <row r="62" spans="1:10" x14ac:dyDescent="0.2">
      <c r="A62" s="29">
        <v>42094</v>
      </c>
      <c r="B62" s="28">
        <v>2015</v>
      </c>
      <c r="C62" s="26">
        <v>1</v>
      </c>
      <c r="D62" s="27">
        <v>8</v>
      </c>
      <c r="E62" s="27">
        <v>8.4716666666666693</v>
      </c>
      <c r="F62" s="27">
        <v>8.3959333333333301</v>
      </c>
      <c r="G62" s="27">
        <f>VLOOKUP(B62,'Year Average'!B:I,5,0)</f>
        <v>4.3899999999999997</v>
      </c>
      <c r="H62" s="27">
        <v>6.81</v>
      </c>
      <c r="I62" s="27">
        <v>11.186666666666699</v>
      </c>
      <c r="J62" s="27">
        <v>8.5203333333333298</v>
      </c>
    </row>
    <row r="63" spans="1:10" x14ac:dyDescent="0.2">
      <c r="A63" s="29">
        <v>42185</v>
      </c>
      <c r="B63" s="28">
        <v>2015</v>
      </c>
      <c r="C63" s="26">
        <v>2</v>
      </c>
      <c r="D63" s="27">
        <v>7</v>
      </c>
      <c r="E63" s="27">
        <v>6.8061333333333298</v>
      </c>
      <c r="F63" s="27">
        <v>6.9447999999999999</v>
      </c>
      <c r="G63" s="27">
        <v>4.6900000000000004</v>
      </c>
      <c r="H63" s="27">
        <v>6.16</v>
      </c>
      <c r="I63" s="27">
        <v>10.36</v>
      </c>
      <c r="J63" s="27">
        <v>7.6711999999999998</v>
      </c>
    </row>
    <row r="64" spans="1:10" x14ac:dyDescent="0.2">
      <c r="A64" s="29">
        <v>42277</v>
      </c>
      <c r="B64" s="28">
        <v>2015</v>
      </c>
      <c r="C64" s="26">
        <v>3</v>
      </c>
      <c r="D64" s="27">
        <v>6.5</v>
      </c>
      <c r="E64" s="27">
        <v>6.5261666666666702</v>
      </c>
      <c r="F64" s="27">
        <v>6.7817666666666696</v>
      </c>
      <c r="G64" s="27">
        <f>VLOOKUP(B64,'Year Average'!B:I,5,0)</f>
        <v>4.3899999999999997</v>
      </c>
      <c r="H64" s="27">
        <v>5.68</v>
      </c>
      <c r="I64" s="27">
        <v>9.82</v>
      </c>
      <c r="J64" s="27">
        <v>7.6386333333333303</v>
      </c>
    </row>
    <row r="65" spans="1:10" x14ac:dyDescent="0.2">
      <c r="A65" s="29">
        <v>42369</v>
      </c>
      <c r="B65" s="28">
        <v>2015</v>
      </c>
      <c r="C65" s="26">
        <v>4</v>
      </c>
      <c r="D65" s="27">
        <v>6.5</v>
      </c>
      <c r="E65" s="27">
        <v>6.1077666666666701</v>
      </c>
      <c r="F65" s="27">
        <v>6.3502999999999998</v>
      </c>
      <c r="G65" s="27">
        <v>4.09</v>
      </c>
      <c r="H65" s="27">
        <v>5.24</v>
      </c>
      <c r="I65" s="27">
        <v>9.2566666666666695</v>
      </c>
      <c r="J65" s="27">
        <v>7.0460333333333303</v>
      </c>
    </row>
    <row r="66" spans="1:10" x14ac:dyDescent="0.2">
      <c r="A66" s="29">
        <v>42460</v>
      </c>
      <c r="B66" s="28">
        <v>2016</v>
      </c>
      <c r="C66" s="26">
        <v>1</v>
      </c>
      <c r="D66" s="27">
        <v>6.5</v>
      </c>
      <c r="E66" s="27">
        <v>6.0052333333333303</v>
      </c>
      <c r="F66" s="27">
        <v>6.1904333333333303</v>
      </c>
      <c r="G66" s="27">
        <f>VLOOKUP(B66,'Year Average'!B:I,5,0)</f>
        <v>3.65</v>
      </c>
      <c r="H66" s="27">
        <v>5.0533333333333301</v>
      </c>
      <c r="I66" s="27">
        <v>9</v>
      </c>
      <c r="J66" s="27">
        <v>6.36053333333333</v>
      </c>
    </row>
    <row r="67" spans="1:10" x14ac:dyDescent="0.2">
      <c r="A67" s="29">
        <v>42551</v>
      </c>
      <c r="B67" s="28">
        <v>2016</v>
      </c>
      <c r="C67" s="26">
        <v>2</v>
      </c>
      <c r="D67" s="27">
        <v>6.25</v>
      </c>
      <c r="E67" s="27">
        <v>5.7414333333333296</v>
      </c>
      <c r="F67" s="27">
        <v>5.9451000000000001</v>
      </c>
      <c r="G67" s="27">
        <v>3.73</v>
      </c>
      <c r="H67" s="27">
        <v>4.9133333333333304</v>
      </c>
      <c r="I67" s="27">
        <v>8.89</v>
      </c>
      <c r="J67" s="27">
        <v>6.42265</v>
      </c>
    </row>
    <row r="68" spans="1:10" x14ac:dyDescent="0.2">
      <c r="A68" s="29">
        <v>42643</v>
      </c>
      <c r="B68" s="28">
        <v>2016</v>
      </c>
      <c r="C68" s="26">
        <v>3</v>
      </c>
      <c r="D68" s="27">
        <v>6.25</v>
      </c>
      <c r="E68" s="27">
        <v>5.9061666666666701</v>
      </c>
      <c r="F68" s="27">
        <v>5.87686666666667</v>
      </c>
      <c r="G68" s="27">
        <f>VLOOKUP(B68,'Year Average'!B:I,5,0)</f>
        <v>3.65</v>
      </c>
      <c r="H68" s="27">
        <v>4.7133333333333303</v>
      </c>
      <c r="I68" s="27">
        <v>8.6233333333333295</v>
      </c>
      <c r="J68" s="27">
        <v>6.1714000000000002</v>
      </c>
    </row>
    <row r="69" spans="1:10" x14ac:dyDescent="0.2">
      <c r="A69" s="29">
        <v>42735</v>
      </c>
      <c r="B69" s="28">
        <v>2016</v>
      </c>
      <c r="C69" s="26">
        <v>4</v>
      </c>
      <c r="D69" s="27">
        <v>6.25</v>
      </c>
      <c r="E69" s="27">
        <v>5.7386333333333299</v>
      </c>
      <c r="F69" s="27">
        <v>5.9425999999999997</v>
      </c>
      <c r="G69" s="27">
        <v>3.57</v>
      </c>
      <c r="H69" s="27">
        <v>4.6566666666666698</v>
      </c>
      <c r="I69" s="27">
        <v>8.5066666666666695</v>
      </c>
      <c r="J69" s="27">
        <f>VLOOKUP(B69,'Year Average'!B:I,8,0)</f>
        <v>6.3181944444444396</v>
      </c>
    </row>
    <row r="70" spans="1:10" x14ac:dyDescent="0.2">
      <c r="A70" s="29">
        <v>42825</v>
      </c>
      <c r="B70" s="28">
        <v>2017</v>
      </c>
      <c r="C70" s="26">
        <v>1</v>
      </c>
      <c r="D70" s="27">
        <v>6.25</v>
      </c>
      <c r="E70" s="27">
        <v>5.8319666666666699</v>
      </c>
      <c r="F70" s="27">
        <v>5.9680666666666697</v>
      </c>
      <c r="G70" s="27">
        <f>VLOOKUP(B70,'Year Average'!B:I,5,0)</f>
        <v>3.5598000000000001</v>
      </c>
      <c r="H70" s="27">
        <v>4.5566666666666702</v>
      </c>
      <c r="I70" s="27">
        <v>8.36</v>
      </c>
      <c r="J70" s="27">
        <v>6.3707333333333303</v>
      </c>
    </row>
    <row r="71" spans="1:10" x14ac:dyDescent="0.2">
      <c r="A71" s="29">
        <v>42916</v>
      </c>
      <c r="B71" s="28">
        <v>2017</v>
      </c>
      <c r="C71" s="26">
        <v>2</v>
      </c>
      <c r="D71" s="27">
        <v>6.25</v>
      </c>
      <c r="E71" s="27">
        <v>5.8146000000000004</v>
      </c>
      <c r="F71" s="27">
        <v>6.01</v>
      </c>
      <c r="G71" s="27">
        <v>3.5400999999999998</v>
      </c>
      <c r="H71" s="27">
        <v>4.4733333333333301</v>
      </c>
      <c r="I71" s="27">
        <v>8.2166666666666703</v>
      </c>
      <c r="J71" s="27">
        <v>6.4017499999999998</v>
      </c>
    </row>
    <row r="72" spans="1:10" x14ac:dyDescent="0.2">
      <c r="A72" s="29">
        <v>43008</v>
      </c>
      <c r="B72" s="28">
        <v>2017</v>
      </c>
      <c r="C72" s="26">
        <v>3</v>
      </c>
      <c r="D72" s="27">
        <v>6.25</v>
      </c>
      <c r="E72" s="27">
        <v>5.7888333333333302</v>
      </c>
      <c r="F72" s="27">
        <v>6.0109000000000004</v>
      </c>
      <c r="G72" s="27">
        <f>VLOOKUP(B72,'Year Average'!B:I,5,0)</f>
        <v>3.5598000000000001</v>
      </c>
      <c r="H72" s="27">
        <v>4.4366666666666701</v>
      </c>
      <c r="I72" s="27">
        <v>8.1933333333333298</v>
      </c>
      <c r="J72" s="27">
        <v>6.4028999999999998</v>
      </c>
    </row>
    <row r="73" spans="1:10" x14ac:dyDescent="0.2">
      <c r="A73" s="29">
        <v>43100</v>
      </c>
      <c r="B73" s="28">
        <v>2017</v>
      </c>
      <c r="C73" s="26">
        <v>4</v>
      </c>
      <c r="D73" s="27">
        <v>6.25</v>
      </c>
      <c r="E73" s="27">
        <v>5.8449999999999998</v>
      </c>
      <c r="F73" s="27">
        <v>6.0109000000000004</v>
      </c>
      <c r="G73" s="27">
        <v>3.5794999999999999</v>
      </c>
      <c r="H73" s="27">
        <v>4.4433333333333298</v>
      </c>
      <c r="I73" s="27">
        <v>8.07</v>
      </c>
      <c r="J73" s="27">
        <f>VLOOKUP(B73,'Year Average'!B:I,8,0)</f>
        <v>6.3917944444444403</v>
      </c>
    </row>
    <row r="74" spans="1:10" x14ac:dyDescent="0.2">
      <c r="A74" s="29">
        <v>43190</v>
      </c>
      <c r="B74" s="28">
        <v>2018</v>
      </c>
      <c r="C74" s="26">
        <v>1</v>
      </c>
      <c r="D74" s="27">
        <v>6.5</v>
      </c>
      <c r="E74" s="27">
        <v>5.9229333333333303</v>
      </c>
      <c r="F74" s="27">
        <f>VLOOKUP(B74,'Year Average'!B:I,4,0)</f>
        <v>9.6453722222222353</v>
      </c>
      <c r="G74" s="27">
        <f>VLOOKUP(B74,'Year Average'!B:I,5,0)</f>
        <v>5.5729499999999996</v>
      </c>
      <c r="H74" s="27">
        <v>4.51</v>
      </c>
      <c r="I74" s="27">
        <v>7.9566666666666697</v>
      </c>
      <c r="J74" s="27">
        <f>VLOOKUP(B74,'Year Average'!B:I,8,0)</f>
        <v>9.7340999999999998</v>
      </c>
    </row>
    <row r="75" spans="1:10" x14ac:dyDescent="0.2">
      <c r="A75" s="29">
        <v>43281</v>
      </c>
      <c r="B75" s="28">
        <v>2018</v>
      </c>
      <c r="C75" s="26">
        <v>2</v>
      </c>
      <c r="D75" s="27">
        <v>7</v>
      </c>
      <c r="E75" s="27">
        <v>6.3180333333333296</v>
      </c>
      <c r="F75" s="27">
        <f>VLOOKUP(B75,'Year Average'!B:I,4,0)</f>
        <v>9.6453722222222353</v>
      </c>
      <c r="G75" s="27">
        <v>4.1428000000000003</v>
      </c>
      <c r="H75" s="27">
        <v>4.6399999999999997</v>
      </c>
      <c r="I75" s="27">
        <v>8.0866666666666696</v>
      </c>
      <c r="J75" s="27">
        <v>7.2766999999999999</v>
      </c>
    </row>
    <row r="76" spans="1:10" x14ac:dyDescent="0.2">
      <c r="A76" s="29">
        <v>43373</v>
      </c>
      <c r="B76" s="28">
        <v>2018</v>
      </c>
      <c r="C76" s="26">
        <v>3</v>
      </c>
      <c r="D76" s="27">
        <v>9</v>
      </c>
      <c r="E76" s="27">
        <v>7.4002999999999997</v>
      </c>
      <c r="F76" s="27">
        <f>VLOOKUP(B76,'Year Average'!B:I,4,0)</f>
        <v>9.6453722222222353</v>
      </c>
      <c r="G76" s="27">
        <f>VLOOKUP(B76,'Year Average'!B:I,5,0)</f>
        <v>5.5729499999999996</v>
      </c>
      <c r="H76" s="27">
        <v>5.2933333333333303</v>
      </c>
      <c r="I76" s="27">
        <v>8.5433333333333294</v>
      </c>
      <c r="J76" s="27">
        <f>VLOOKUP(B76,'Year Average'!B:I,8,0)</f>
        <v>9.7340999999999998</v>
      </c>
    </row>
    <row r="77" spans="1:10" x14ac:dyDescent="0.2">
      <c r="A77" s="29">
        <v>43465</v>
      </c>
      <c r="B77" s="28">
        <v>2018</v>
      </c>
      <c r="C77" s="26">
        <v>4</v>
      </c>
      <c r="D77" s="27">
        <v>10.5</v>
      </c>
      <c r="E77" s="27">
        <v>9.0297000000000001</v>
      </c>
      <c r="F77" s="27">
        <f>VLOOKUP(B77,'Year Average'!B:I,4,0)</f>
        <v>9.6453722222222353</v>
      </c>
      <c r="G77" s="27">
        <v>7.0030999999999999</v>
      </c>
      <c r="H77" s="27">
        <v>6.4566666666666697</v>
      </c>
      <c r="I77" s="27">
        <v>9.5366666666666706</v>
      </c>
      <c r="J77" s="27">
        <v>12.1915</v>
      </c>
    </row>
    <row r="78" spans="1:10" x14ac:dyDescent="0.2">
      <c r="A78" s="29">
        <v>43555</v>
      </c>
      <c r="B78" s="28">
        <v>2019</v>
      </c>
      <c r="C78" s="26">
        <v>1</v>
      </c>
      <c r="D78" s="27">
        <v>11.25</v>
      </c>
      <c r="E78" s="27">
        <v>9.9438666666666702</v>
      </c>
      <c r="F78" s="27">
        <f>VLOOKUP(B78,'Year Average'!B:I,4,0)</f>
        <v>13.2907777777778</v>
      </c>
      <c r="G78" s="27">
        <f>VLOOKUP(B78,'Year Average'!B:I,5,0)</f>
        <v>9.2975995456109093</v>
      </c>
      <c r="H78" s="27">
        <v>7.7166666666666703</v>
      </c>
      <c r="I78" s="27">
        <v>10.86</v>
      </c>
      <c r="J78" s="27">
        <v>12.1397333333333</v>
      </c>
    </row>
    <row r="79" spans="1:10" x14ac:dyDescent="0.2">
      <c r="A79" s="29">
        <v>43646</v>
      </c>
      <c r="B79" s="28">
        <v>2019</v>
      </c>
      <c r="C79" s="26">
        <v>2</v>
      </c>
      <c r="D79" s="27">
        <v>12.75</v>
      </c>
      <c r="E79" s="27">
        <v>10.907766666666699</v>
      </c>
      <c r="F79" s="27">
        <v>12.6958</v>
      </c>
      <c r="G79" s="27">
        <v>8.5872753107053192</v>
      </c>
      <c r="H79" s="27">
        <v>8.5133333333333301</v>
      </c>
      <c r="I79" s="27">
        <v>11.68</v>
      </c>
      <c r="J79" s="27">
        <v>13.1435333333333</v>
      </c>
    </row>
    <row r="80" spans="1:10" x14ac:dyDescent="0.2">
      <c r="A80" s="29">
        <v>43738</v>
      </c>
      <c r="B80" s="28">
        <v>2019</v>
      </c>
      <c r="C80" s="26">
        <v>3</v>
      </c>
      <c r="D80" s="27">
        <v>13.75</v>
      </c>
      <c r="E80" s="27">
        <v>12.6238666666667</v>
      </c>
      <c r="F80" s="27">
        <v>13.906233333333301</v>
      </c>
      <c r="G80" s="27">
        <f>VLOOKUP(B80,'Year Average'!B:I,5,0)</f>
        <v>9.2975995456109093</v>
      </c>
      <c r="H80" s="27">
        <v>9.9318323445165699</v>
      </c>
      <c r="I80" s="27">
        <v>12.9760168966365</v>
      </c>
      <c r="J80" s="27">
        <v>13.6802666666667</v>
      </c>
    </row>
    <row r="81" spans="1:10" x14ac:dyDescent="0.2">
      <c r="A81" s="29">
        <v>43830</v>
      </c>
      <c r="B81" s="28">
        <v>2019</v>
      </c>
      <c r="C81" s="26">
        <v>4</v>
      </c>
      <c r="D81" s="27">
        <v>13.75</v>
      </c>
      <c r="E81" s="27">
        <v>12.6000333333333</v>
      </c>
      <c r="F81" s="27">
        <v>13.270300000000001</v>
      </c>
      <c r="G81" s="27">
        <v>10.007923780516499</v>
      </c>
      <c r="H81" s="27">
        <v>10.366128172405899</v>
      </c>
      <c r="I81" s="27">
        <v>13.4162023199756</v>
      </c>
      <c r="J81" s="27">
        <v>11.724133333333301</v>
      </c>
    </row>
    <row r="82" spans="1:10" x14ac:dyDescent="0.2">
      <c r="A82" s="29">
        <v>43921</v>
      </c>
      <c r="B82" s="28">
        <v>2020</v>
      </c>
      <c r="C82" s="26">
        <v>1</v>
      </c>
      <c r="D82" s="27">
        <v>12</v>
      </c>
      <c r="E82" s="27">
        <v>11.840066666666701</v>
      </c>
      <c r="F82" s="27">
        <v>12.588233333333299</v>
      </c>
      <c r="G82" s="27">
        <f>VLOOKUP(B82,'Year Average'!B:I,5,0)</f>
        <v>5.4391699834010998</v>
      </c>
      <c r="H82" s="27">
        <v>10.4746508301644</v>
      </c>
      <c r="I82" s="27">
        <v>13.201927547085401</v>
      </c>
      <c r="J82" s="27">
        <v>11.738633333333301</v>
      </c>
    </row>
    <row r="83" spans="1:10" x14ac:dyDescent="0.2">
      <c r="A83" s="29">
        <v>44012</v>
      </c>
      <c r="B83" s="28">
        <v>2020</v>
      </c>
      <c r="C83" s="26">
        <v>2</v>
      </c>
      <c r="D83" s="27">
        <v>8</v>
      </c>
      <c r="E83" s="27">
        <v>8.4609000000000005</v>
      </c>
      <c r="F83" s="27">
        <v>7.7026666666666701</v>
      </c>
      <c r="G83" s="27">
        <v>5.8598001588193602</v>
      </c>
      <c r="H83" s="27">
        <v>7.8361246626737699</v>
      </c>
      <c r="I83" s="27">
        <v>11.5323389278196</v>
      </c>
      <c r="J83" s="27">
        <v>7.9592333333333301</v>
      </c>
    </row>
    <row r="84" spans="1:10" x14ac:dyDescent="0.2">
      <c r="A84" s="29">
        <v>44104</v>
      </c>
      <c r="B84" s="28">
        <v>2020</v>
      </c>
      <c r="C84" s="26">
        <v>3</v>
      </c>
      <c r="D84" s="27">
        <v>8</v>
      </c>
      <c r="E84" s="27">
        <v>6.84113333333333</v>
      </c>
      <c r="F84" s="27">
        <v>7.1123666666666701</v>
      </c>
      <c r="G84" s="27">
        <f>VLOOKUP(B84,'Year Average'!B:I,5,0)</f>
        <v>5.4391699834010998</v>
      </c>
      <c r="H84" s="27">
        <v>5.8763470020553399</v>
      </c>
      <c r="I84" s="27">
        <v>9.42557978440502</v>
      </c>
      <c r="J84" s="27">
        <v>7.8756666666666701</v>
      </c>
    </row>
    <row r="85" spans="1:10" x14ac:dyDescent="0.2">
      <c r="A85" s="29">
        <v>44196</v>
      </c>
      <c r="B85" s="28">
        <v>2020</v>
      </c>
      <c r="C85" s="26">
        <v>4</v>
      </c>
      <c r="D85" s="27">
        <v>8</v>
      </c>
      <c r="E85" s="27">
        <v>7.1692</v>
      </c>
      <c r="F85" s="27">
        <v>7.1956666666666704</v>
      </c>
      <c r="G85" s="27">
        <v>5.0185398079828296</v>
      </c>
      <c r="H85" s="27">
        <v>5.7110152478620897</v>
      </c>
      <c r="I85" s="27">
        <v>8.8711514478894902</v>
      </c>
      <c r="J85" s="27">
        <v>8.24</v>
      </c>
    </row>
    <row r="86" spans="1:10" x14ac:dyDescent="0.2">
      <c r="A86" s="29">
        <v>44286</v>
      </c>
      <c r="B86" s="28">
        <v>2021</v>
      </c>
      <c r="C86" s="26">
        <v>1</v>
      </c>
      <c r="D86" s="27">
        <v>8</v>
      </c>
      <c r="E86" s="27">
        <v>7.2066666666666697</v>
      </c>
      <c r="F86" s="27">
        <v>7.5414000000000003</v>
      </c>
      <c r="G86" s="27">
        <f>VLOOKUP(B86,'Year Average'!B:I,5,0)</f>
        <v>4.9721113086284197</v>
      </c>
      <c r="H86" s="27">
        <v>5.5424648706228403</v>
      </c>
      <c r="I86" s="27">
        <v>8.6249936494252299</v>
      </c>
      <c r="J86" s="27">
        <v>8.8832000000000004</v>
      </c>
    </row>
    <row r="87" spans="1:10" x14ac:dyDescent="0.2">
      <c r="A87" s="29">
        <v>44377</v>
      </c>
      <c r="B87" s="28">
        <v>2021</v>
      </c>
      <c r="C87" s="26">
        <v>2</v>
      </c>
      <c r="D87" s="27">
        <v>8</v>
      </c>
      <c r="E87" s="27">
        <v>7.2833333333333297</v>
      </c>
      <c r="F87" s="27">
        <v>7.5918000000000001</v>
      </c>
      <c r="G87" s="27">
        <v>4.9721113086284197</v>
      </c>
      <c r="H87" s="27">
        <v>5.5412079689663596</v>
      </c>
      <c r="I87" s="27">
        <v>8.6788144942479395</v>
      </c>
      <c r="J87" s="27">
        <v>8.8180333333333305</v>
      </c>
    </row>
    <row r="88" spans="1:10" x14ac:dyDescent="0.2">
      <c r="A88" s="29">
        <v>44469</v>
      </c>
      <c r="B88" s="28">
        <v>2021</v>
      </c>
      <c r="C88" s="26">
        <v>3</v>
      </c>
      <c r="D88" s="27">
        <v>8.25</v>
      </c>
      <c r="E88" s="27">
        <v>7.32</v>
      </c>
      <c r="F88" s="27">
        <v>7.6249333333333302</v>
      </c>
      <c r="G88" s="27">
        <f>VLOOKUP(B88,'Year Average'!B:I,5,0)</f>
        <v>4.9721113086284197</v>
      </c>
      <c r="H88" s="27">
        <v>5.5963391446258504</v>
      </c>
      <c r="I88" s="27">
        <v>8.4890617733218505</v>
      </c>
      <c r="J88" s="27">
        <v>8.7957333333333292</v>
      </c>
    </row>
    <row r="89" spans="1:10" x14ac:dyDescent="0.2">
      <c r="A89" s="29">
        <v>44561</v>
      </c>
      <c r="B89" s="28">
        <v>2021</v>
      </c>
      <c r="C89" s="26">
        <v>4</v>
      </c>
      <c r="D89" s="27">
        <v>10.75</v>
      </c>
      <c r="E89" s="27">
        <f>'Year Average'!D23</f>
        <v>7.27</v>
      </c>
      <c r="F89" s="27">
        <f>'Year Average'!E23</f>
        <v>7.5860444444444397</v>
      </c>
      <c r="G89" s="27">
        <f>VLOOKUP(B89,'Year Average'!B:I,5,0)</f>
        <v>4.9721113086284197</v>
      </c>
      <c r="H89" s="27">
        <v>6.3261155199142598</v>
      </c>
      <c r="I89" s="27">
        <v>8.8710269419059298</v>
      </c>
      <c r="J89" s="27">
        <f>VLOOKUP(B89,'Year Average'!B:I,8,0)</f>
        <v>8.8323222222222206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4E3C8D-0F0A-4D15-9238-AA8F1D25E63B}">
  <dimension ref="A1:B89"/>
  <sheetViews>
    <sheetView workbookViewId="0">
      <pane ySplit="1" topLeftCell="A70" activePane="bottomLeft" state="frozen"/>
      <selection pane="bottomLeft" activeCell="A90" sqref="A90:XFD1048576"/>
    </sheetView>
  </sheetViews>
  <sheetFormatPr defaultRowHeight="10.199999999999999" x14ac:dyDescent="0.2"/>
  <cols>
    <col min="1" max="1" width="15.33203125" style="26" bestFit="1" customWidth="1"/>
    <col min="2" max="2" width="13" style="31" bestFit="1" customWidth="1"/>
    <col min="3" max="16384" width="8.88671875" style="26"/>
  </cols>
  <sheetData>
    <row r="1" spans="1:2" x14ac:dyDescent="0.2">
      <c r="A1" s="33" t="s">
        <v>598</v>
      </c>
      <c r="B1" s="32" t="s">
        <v>600</v>
      </c>
    </row>
    <row r="2" spans="1:2" x14ac:dyDescent="0.2">
      <c r="A2" s="34">
        <v>36616</v>
      </c>
      <c r="B2" s="31">
        <v>11</v>
      </c>
    </row>
    <row r="3" spans="1:2" x14ac:dyDescent="0.2">
      <c r="A3" s="34">
        <v>36707</v>
      </c>
      <c r="B3" s="31">
        <v>11</v>
      </c>
    </row>
    <row r="4" spans="1:2" x14ac:dyDescent="0.2">
      <c r="A4" s="34">
        <v>36799</v>
      </c>
      <c r="B4" s="31">
        <v>12</v>
      </c>
    </row>
    <row r="5" spans="1:2" x14ac:dyDescent="0.2">
      <c r="A5" s="34">
        <v>36891</v>
      </c>
      <c r="B5" s="31">
        <v>13</v>
      </c>
    </row>
    <row r="6" spans="1:2" x14ac:dyDescent="0.2">
      <c r="A6" s="34">
        <v>36981</v>
      </c>
      <c r="B6" s="31">
        <v>13</v>
      </c>
    </row>
    <row r="7" spans="1:2" x14ac:dyDescent="0.2">
      <c r="A7" s="34">
        <v>37072</v>
      </c>
      <c r="B7" s="31">
        <v>14</v>
      </c>
    </row>
    <row r="8" spans="1:2" x14ac:dyDescent="0.2">
      <c r="A8" s="34">
        <v>37164</v>
      </c>
      <c r="B8" s="31">
        <v>12</v>
      </c>
    </row>
    <row r="9" spans="1:2" x14ac:dyDescent="0.2">
      <c r="A9" s="34">
        <v>37256</v>
      </c>
      <c r="B9" s="31">
        <v>10</v>
      </c>
    </row>
    <row r="10" spans="1:2" x14ac:dyDescent="0.2">
      <c r="A10" s="34">
        <v>37346</v>
      </c>
      <c r="B10" s="31">
        <v>9</v>
      </c>
    </row>
    <row r="11" spans="1:2" x14ac:dyDescent="0.2">
      <c r="A11" s="34">
        <v>37437</v>
      </c>
      <c r="B11" s="31">
        <v>9</v>
      </c>
    </row>
    <row r="12" spans="1:2" x14ac:dyDescent="0.2">
      <c r="A12" s="34">
        <v>37529</v>
      </c>
      <c r="B12" s="31">
        <v>9</v>
      </c>
    </row>
    <row r="13" spans="1:2" x14ac:dyDescent="0.2">
      <c r="A13" s="34">
        <v>37621</v>
      </c>
      <c r="B13" s="31">
        <v>7.5</v>
      </c>
    </row>
    <row r="14" spans="1:2" x14ac:dyDescent="0.2">
      <c r="A14" s="34">
        <v>37711</v>
      </c>
      <c r="B14" s="31">
        <v>7.5</v>
      </c>
    </row>
    <row r="15" spans="1:2" x14ac:dyDescent="0.2">
      <c r="A15" s="34">
        <v>37802</v>
      </c>
      <c r="B15" s="31">
        <v>7.5</v>
      </c>
    </row>
    <row r="16" spans="1:2" x14ac:dyDescent="0.2">
      <c r="A16" s="34">
        <v>37894</v>
      </c>
      <c r="B16" s="31">
        <v>7.5</v>
      </c>
    </row>
    <row r="17" spans="1:2" x14ac:dyDescent="0.2">
      <c r="A17" s="34">
        <v>37986</v>
      </c>
      <c r="B17" s="31">
        <v>7.5</v>
      </c>
    </row>
    <row r="18" spans="1:2" x14ac:dyDescent="0.2">
      <c r="A18" s="34">
        <v>38077</v>
      </c>
      <c r="B18" s="31">
        <v>7.5</v>
      </c>
    </row>
    <row r="19" spans="1:2" x14ac:dyDescent="0.2">
      <c r="A19" s="34">
        <v>38168</v>
      </c>
      <c r="B19" s="31">
        <v>7.5</v>
      </c>
    </row>
    <row r="20" spans="1:2" x14ac:dyDescent="0.2">
      <c r="A20" s="34">
        <v>38260</v>
      </c>
      <c r="B20" s="31">
        <v>7.5</v>
      </c>
    </row>
    <row r="21" spans="1:2" x14ac:dyDescent="0.2">
      <c r="A21" s="34">
        <v>38352</v>
      </c>
      <c r="B21" s="31">
        <v>7.5</v>
      </c>
    </row>
    <row r="22" spans="1:2" x14ac:dyDescent="0.2">
      <c r="A22" s="34">
        <v>38442</v>
      </c>
      <c r="B22" s="31">
        <v>7.5</v>
      </c>
    </row>
    <row r="23" spans="1:2" x14ac:dyDescent="0.2">
      <c r="A23" s="34">
        <v>38533</v>
      </c>
      <c r="B23" s="31">
        <v>9</v>
      </c>
    </row>
    <row r="24" spans="1:2" x14ac:dyDescent="0.2">
      <c r="A24" s="34">
        <v>38625</v>
      </c>
      <c r="B24" s="31">
        <v>9</v>
      </c>
    </row>
    <row r="25" spans="1:2" x14ac:dyDescent="0.2">
      <c r="A25" s="34">
        <v>38717</v>
      </c>
      <c r="B25" s="31">
        <v>9</v>
      </c>
    </row>
    <row r="26" spans="1:2" x14ac:dyDescent="0.2">
      <c r="A26" s="34">
        <v>38807</v>
      </c>
      <c r="B26" s="31">
        <v>9</v>
      </c>
    </row>
    <row r="27" spans="1:2" x14ac:dyDescent="0.2">
      <c r="A27" s="34">
        <v>38898</v>
      </c>
      <c r="B27" s="31">
        <v>9</v>
      </c>
    </row>
    <row r="28" spans="1:2" x14ac:dyDescent="0.2">
      <c r="A28" s="34">
        <v>38990</v>
      </c>
      <c r="B28" s="31">
        <v>9.5</v>
      </c>
    </row>
    <row r="29" spans="1:2" x14ac:dyDescent="0.2">
      <c r="A29" s="34">
        <v>39082</v>
      </c>
      <c r="B29" s="31">
        <v>9.5</v>
      </c>
    </row>
    <row r="30" spans="1:2" x14ac:dyDescent="0.2">
      <c r="A30" s="34">
        <v>39172</v>
      </c>
      <c r="B30" s="31">
        <v>9.5</v>
      </c>
    </row>
    <row r="31" spans="1:2" x14ac:dyDescent="0.2">
      <c r="A31" s="34">
        <v>39263</v>
      </c>
      <c r="B31" s="31">
        <v>9.5</v>
      </c>
    </row>
    <row r="32" spans="1:2" x14ac:dyDescent="0.2">
      <c r="A32" s="34">
        <v>39355</v>
      </c>
      <c r="B32" s="31">
        <v>10</v>
      </c>
    </row>
    <row r="33" spans="1:2" x14ac:dyDescent="0.2">
      <c r="A33" s="34">
        <v>39447</v>
      </c>
      <c r="B33" s="31">
        <v>10</v>
      </c>
    </row>
    <row r="34" spans="1:2" x14ac:dyDescent="0.2">
      <c r="A34" s="34">
        <v>39538</v>
      </c>
      <c r="B34" s="31">
        <v>10.5</v>
      </c>
    </row>
    <row r="35" spans="1:2" x14ac:dyDescent="0.2">
      <c r="A35" s="34">
        <v>39629</v>
      </c>
      <c r="B35" s="31">
        <v>12</v>
      </c>
    </row>
    <row r="36" spans="1:2" x14ac:dyDescent="0.2">
      <c r="A36" s="34">
        <v>39721</v>
      </c>
      <c r="B36" s="31">
        <v>13</v>
      </c>
    </row>
    <row r="37" spans="1:2" x14ac:dyDescent="0.2">
      <c r="A37" s="34">
        <v>39813</v>
      </c>
      <c r="B37" s="31">
        <v>15</v>
      </c>
    </row>
    <row r="38" spans="1:2" x14ac:dyDescent="0.2">
      <c r="A38" s="34">
        <v>39903</v>
      </c>
      <c r="B38" s="31">
        <v>15</v>
      </c>
    </row>
    <row r="39" spans="1:2" x14ac:dyDescent="0.2">
      <c r="A39" s="34">
        <v>39994</v>
      </c>
      <c r="B39" s="31">
        <v>14</v>
      </c>
    </row>
    <row r="40" spans="1:2" x14ac:dyDescent="0.2">
      <c r="A40" s="34">
        <v>40086</v>
      </c>
      <c r="B40" s="31">
        <v>13</v>
      </c>
    </row>
    <row r="41" spans="1:2" x14ac:dyDescent="0.2">
      <c r="A41" s="34">
        <v>40178</v>
      </c>
      <c r="B41" s="31">
        <v>12.5</v>
      </c>
    </row>
    <row r="42" spans="1:2" x14ac:dyDescent="0.2">
      <c r="A42" s="34">
        <v>40268</v>
      </c>
      <c r="B42" s="31">
        <v>12.5</v>
      </c>
    </row>
    <row r="43" spans="1:2" x14ac:dyDescent="0.2">
      <c r="A43" s="34">
        <v>40359</v>
      </c>
      <c r="B43" s="31">
        <v>12.5</v>
      </c>
    </row>
    <row r="44" spans="1:2" x14ac:dyDescent="0.2">
      <c r="A44" s="34">
        <v>40451</v>
      </c>
      <c r="B44" s="31">
        <v>13</v>
      </c>
    </row>
    <row r="45" spans="1:2" x14ac:dyDescent="0.2">
      <c r="A45" s="34">
        <v>40543</v>
      </c>
      <c r="B45" s="31">
        <v>14</v>
      </c>
    </row>
    <row r="46" spans="1:2" x14ac:dyDescent="0.2">
      <c r="A46" s="34">
        <v>40633</v>
      </c>
      <c r="B46" s="31">
        <v>14</v>
      </c>
    </row>
    <row r="47" spans="1:2" x14ac:dyDescent="0.2">
      <c r="A47" s="34">
        <v>40724</v>
      </c>
      <c r="B47" s="31">
        <v>14</v>
      </c>
    </row>
    <row r="48" spans="1:2" x14ac:dyDescent="0.2">
      <c r="A48" s="34">
        <v>40816</v>
      </c>
      <c r="B48" s="31">
        <v>13.5</v>
      </c>
    </row>
    <row r="49" spans="1:2" x14ac:dyDescent="0.2">
      <c r="A49" s="34">
        <v>40908</v>
      </c>
      <c r="B49" s="31">
        <v>12</v>
      </c>
    </row>
    <row r="50" spans="1:2" x14ac:dyDescent="0.2">
      <c r="A50" s="34">
        <v>40999</v>
      </c>
      <c r="B50" s="31">
        <v>12</v>
      </c>
    </row>
    <row r="51" spans="1:2" x14ac:dyDescent="0.2">
      <c r="A51" s="34">
        <v>41090</v>
      </c>
      <c r="B51" s="31">
        <v>12</v>
      </c>
    </row>
    <row r="52" spans="1:2" x14ac:dyDescent="0.2">
      <c r="A52" s="34">
        <v>41182</v>
      </c>
      <c r="B52" s="31">
        <v>10.5</v>
      </c>
    </row>
    <row r="53" spans="1:2" x14ac:dyDescent="0.2">
      <c r="A53" s="34">
        <v>41274</v>
      </c>
      <c r="B53" s="31">
        <v>9.5</v>
      </c>
    </row>
    <row r="54" spans="1:2" x14ac:dyDescent="0.2">
      <c r="A54" s="34">
        <v>41364</v>
      </c>
      <c r="B54" s="31">
        <v>9.5</v>
      </c>
    </row>
    <row r="55" spans="1:2" x14ac:dyDescent="0.2">
      <c r="A55" s="34">
        <v>41455</v>
      </c>
      <c r="B55" s="31">
        <v>9</v>
      </c>
    </row>
    <row r="56" spans="1:2" x14ac:dyDescent="0.2">
      <c r="A56" s="34">
        <v>41547</v>
      </c>
      <c r="B56" s="31">
        <v>9.5</v>
      </c>
    </row>
    <row r="57" spans="1:2" x14ac:dyDescent="0.2">
      <c r="A57" s="34">
        <v>41639</v>
      </c>
      <c r="B57" s="31">
        <v>10</v>
      </c>
    </row>
    <row r="58" spans="1:2" x14ac:dyDescent="0.2">
      <c r="A58" s="34">
        <v>41729</v>
      </c>
      <c r="B58" s="31">
        <v>10</v>
      </c>
    </row>
    <row r="59" spans="1:2" x14ac:dyDescent="0.2">
      <c r="A59" s="34">
        <v>41820</v>
      </c>
      <c r="B59" s="31">
        <v>10</v>
      </c>
    </row>
    <row r="60" spans="1:2" x14ac:dyDescent="0.2">
      <c r="A60" s="34">
        <v>41912</v>
      </c>
      <c r="B60" s="31">
        <v>10</v>
      </c>
    </row>
    <row r="61" spans="1:2" x14ac:dyDescent="0.2">
      <c r="A61" s="34">
        <v>42004</v>
      </c>
      <c r="B61" s="31">
        <v>9.5</v>
      </c>
    </row>
    <row r="62" spans="1:2" x14ac:dyDescent="0.2">
      <c r="A62" s="34">
        <v>42094</v>
      </c>
      <c r="B62" s="31">
        <v>8</v>
      </c>
    </row>
    <row r="63" spans="1:2" x14ac:dyDescent="0.2">
      <c r="A63" s="34">
        <v>42185</v>
      </c>
      <c r="B63" s="31">
        <v>7</v>
      </c>
    </row>
    <row r="64" spans="1:2" x14ac:dyDescent="0.2">
      <c r="A64" s="34">
        <v>42277</v>
      </c>
      <c r="B64" s="31">
        <v>6.5</v>
      </c>
    </row>
    <row r="65" spans="1:2" x14ac:dyDescent="0.2">
      <c r="A65" s="34">
        <v>42369</v>
      </c>
      <c r="B65" s="31">
        <v>6.5</v>
      </c>
    </row>
    <row r="66" spans="1:2" x14ac:dyDescent="0.2">
      <c r="A66" s="34">
        <v>42460</v>
      </c>
      <c r="B66" s="31">
        <v>6.5</v>
      </c>
    </row>
    <row r="67" spans="1:2" x14ac:dyDescent="0.2">
      <c r="A67" s="34">
        <v>42551</v>
      </c>
      <c r="B67" s="31">
        <v>6.25</v>
      </c>
    </row>
    <row r="68" spans="1:2" x14ac:dyDescent="0.2">
      <c r="A68" s="34">
        <v>42643</v>
      </c>
      <c r="B68" s="31">
        <v>6.25</v>
      </c>
    </row>
    <row r="69" spans="1:2" x14ac:dyDescent="0.2">
      <c r="A69" s="34">
        <v>42735</v>
      </c>
      <c r="B69" s="31">
        <v>6.25</v>
      </c>
    </row>
    <row r="70" spans="1:2" x14ac:dyDescent="0.2">
      <c r="A70" s="34">
        <v>42825</v>
      </c>
      <c r="B70" s="31">
        <v>6.25</v>
      </c>
    </row>
    <row r="71" spans="1:2" x14ac:dyDescent="0.2">
      <c r="A71" s="34">
        <v>42916</v>
      </c>
      <c r="B71" s="31">
        <v>6.25</v>
      </c>
    </row>
    <row r="72" spans="1:2" x14ac:dyDescent="0.2">
      <c r="A72" s="34">
        <v>43008</v>
      </c>
      <c r="B72" s="31">
        <v>6.25</v>
      </c>
    </row>
    <row r="73" spans="1:2" x14ac:dyDescent="0.2">
      <c r="A73" s="34">
        <v>43100</v>
      </c>
      <c r="B73" s="31">
        <v>6.25</v>
      </c>
    </row>
    <row r="74" spans="1:2" x14ac:dyDescent="0.2">
      <c r="A74" s="34">
        <v>43190</v>
      </c>
      <c r="B74" s="31">
        <v>6.5</v>
      </c>
    </row>
    <row r="75" spans="1:2" x14ac:dyDescent="0.2">
      <c r="A75" s="34">
        <v>43281</v>
      </c>
      <c r="B75" s="31">
        <v>7</v>
      </c>
    </row>
    <row r="76" spans="1:2" x14ac:dyDescent="0.2">
      <c r="A76" s="34">
        <v>43373</v>
      </c>
      <c r="B76" s="31">
        <v>9</v>
      </c>
    </row>
    <row r="77" spans="1:2" x14ac:dyDescent="0.2">
      <c r="A77" s="34">
        <v>43465</v>
      </c>
      <c r="B77" s="31">
        <v>10.5</v>
      </c>
    </row>
    <row r="78" spans="1:2" x14ac:dyDescent="0.2">
      <c r="A78" s="34">
        <v>43555</v>
      </c>
      <c r="B78" s="31">
        <v>11.25</v>
      </c>
    </row>
    <row r="79" spans="1:2" x14ac:dyDescent="0.2">
      <c r="A79" s="34">
        <v>43646</v>
      </c>
      <c r="B79" s="31">
        <v>12.75</v>
      </c>
    </row>
    <row r="80" spans="1:2" x14ac:dyDescent="0.2">
      <c r="A80" s="34">
        <v>43738</v>
      </c>
      <c r="B80" s="31">
        <v>13.75</v>
      </c>
    </row>
    <row r="81" spans="1:2" x14ac:dyDescent="0.2">
      <c r="A81" s="34">
        <v>43830</v>
      </c>
      <c r="B81" s="31">
        <v>13.75</v>
      </c>
    </row>
    <row r="82" spans="1:2" x14ac:dyDescent="0.2">
      <c r="A82" s="34">
        <v>43921</v>
      </c>
      <c r="B82" s="31">
        <v>12</v>
      </c>
    </row>
    <row r="83" spans="1:2" x14ac:dyDescent="0.2">
      <c r="A83" s="34">
        <v>44012</v>
      </c>
      <c r="B83" s="31">
        <v>8</v>
      </c>
    </row>
    <row r="84" spans="1:2" x14ac:dyDescent="0.2">
      <c r="A84" s="34">
        <v>44104</v>
      </c>
      <c r="B84" s="31">
        <v>8</v>
      </c>
    </row>
    <row r="85" spans="1:2" x14ac:dyDescent="0.2">
      <c r="A85" s="34">
        <v>44196</v>
      </c>
      <c r="B85" s="31">
        <v>8</v>
      </c>
    </row>
    <row r="86" spans="1:2" x14ac:dyDescent="0.2">
      <c r="A86" s="34">
        <v>44286</v>
      </c>
      <c r="B86" s="31">
        <v>8</v>
      </c>
    </row>
    <row r="87" spans="1:2" x14ac:dyDescent="0.2">
      <c r="A87" s="34">
        <v>44377</v>
      </c>
      <c r="B87" s="31">
        <v>8</v>
      </c>
    </row>
    <row r="88" spans="1:2" x14ac:dyDescent="0.2">
      <c r="A88" s="34">
        <v>44469</v>
      </c>
      <c r="B88" s="31">
        <v>8.25</v>
      </c>
    </row>
    <row r="89" spans="1:2" x14ac:dyDescent="0.2">
      <c r="A89" s="34">
        <v>44561</v>
      </c>
      <c r="B89" s="31">
        <v>10.75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C2727-8951-4E90-B064-A71B4C54783A}">
  <dimension ref="A1:B17"/>
  <sheetViews>
    <sheetView tabSelected="1" workbookViewId="0">
      <pane ySplit="1" topLeftCell="A2" activePane="bottomLeft" state="frozen"/>
      <selection pane="bottomLeft"/>
    </sheetView>
  </sheetViews>
  <sheetFormatPr defaultRowHeight="10.199999999999999" x14ac:dyDescent="0.2"/>
  <cols>
    <col min="1" max="1" width="15.33203125" style="26" bestFit="1" customWidth="1"/>
    <col min="2" max="2" width="13" style="31" bestFit="1" customWidth="1"/>
    <col min="3" max="16384" width="8.88671875" style="26"/>
  </cols>
  <sheetData>
    <row r="1" spans="1:2" x14ac:dyDescent="0.2">
      <c r="A1" s="33" t="s">
        <v>598</v>
      </c>
      <c r="B1" s="32" t="s">
        <v>600</v>
      </c>
    </row>
    <row r="2" spans="1:2" x14ac:dyDescent="0.2">
      <c r="A2" s="34">
        <v>44651</v>
      </c>
    </row>
    <row r="3" spans="1:2" x14ac:dyDescent="0.2">
      <c r="A3" s="34">
        <v>44742</v>
      </c>
    </row>
    <row r="4" spans="1:2" x14ac:dyDescent="0.2">
      <c r="A4" s="34">
        <v>44834</v>
      </c>
    </row>
    <row r="5" spans="1:2" x14ac:dyDescent="0.2">
      <c r="A5" s="34">
        <v>44926</v>
      </c>
    </row>
    <row r="6" spans="1:2" x14ac:dyDescent="0.2">
      <c r="A6" s="34">
        <v>45016</v>
      </c>
    </row>
    <row r="7" spans="1:2" x14ac:dyDescent="0.2">
      <c r="A7" s="34">
        <v>45107</v>
      </c>
    </row>
    <row r="8" spans="1:2" x14ac:dyDescent="0.2">
      <c r="A8" s="34">
        <v>45199</v>
      </c>
    </row>
    <row r="9" spans="1:2" x14ac:dyDescent="0.2">
      <c r="A9" s="34">
        <v>45291</v>
      </c>
    </row>
    <row r="10" spans="1:2" x14ac:dyDescent="0.2">
      <c r="A10" s="34">
        <v>45382</v>
      </c>
    </row>
    <row r="11" spans="1:2" x14ac:dyDescent="0.2">
      <c r="A11" s="34">
        <v>45473</v>
      </c>
    </row>
    <row r="12" spans="1:2" x14ac:dyDescent="0.2">
      <c r="A12" s="34">
        <v>45565</v>
      </c>
    </row>
    <row r="13" spans="1:2" x14ac:dyDescent="0.2">
      <c r="A13" s="34">
        <v>45657</v>
      </c>
    </row>
    <row r="14" spans="1:2" x14ac:dyDescent="0.2">
      <c r="A14" s="34">
        <v>45747</v>
      </c>
    </row>
    <row r="15" spans="1:2" x14ac:dyDescent="0.2">
      <c r="A15" s="34">
        <v>45838</v>
      </c>
    </row>
    <row r="16" spans="1:2" x14ac:dyDescent="0.2">
      <c r="A16" s="34">
        <v>45930</v>
      </c>
    </row>
    <row r="17" spans="1:1" x14ac:dyDescent="0.2">
      <c r="A17" s="34">
        <v>46022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Annual</vt:lpstr>
      <vt:lpstr>Quarterly</vt:lpstr>
      <vt:lpstr>Monthly</vt:lpstr>
      <vt:lpstr>Year Average</vt:lpstr>
      <vt:lpstr>Quarterly Rate</vt:lpstr>
      <vt:lpstr>Quarterly Rate - Working</vt:lpstr>
      <vt:lpstr>Quarterly Rate - Working (F)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2022-07-27T07:48:19Z</dcterms:created>
  <dcterms:modified xsi:type="dcterms:W3CDTF">2022-08-03T08:17:26Z</dcterms:modified>
</cp:coreProperties>
</file>