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Muneeb\1.Dubai Islamic Data - My Working\"/>
    </mc:Choice>
  </mc:AlternateContent>
  <xr:revisionPtr revIDLastSave="0" documentId="13_ncr:1_{72B863D5-E42B-44C9-86F8-664CDB0DB04F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Summary" sheetId="9" r:id="rId1"/>
    <sheet name="All-Corporate" sheetId="2" r:id="rId2"/>
    <sheet name="profit_rec-Corporate" sheetId="8" r:id="rId3"/>
    <sheet name="All-SME" sheetId="10" r:id="rId4"/>
    <sheet name="profit_rec-SME" sheetId="11" r:id="rId5"/>
    <sheet name="Disc rate (2)" sheetId="12" state="hidden" r:id="rId6"/>
    <sheet name="Sheet1 (2)" sheetId="13" state="hidden" r:id="rId7"/>
    <sheet name="Disc rate" sheetId="4" r:id="rId8"/>
    <sheet name="Sheet1" sheetId="5" state="hidden" r:id="rId9"/>
  </sheets>
  <definedNames>
    <definedName name="_xlnm._FilterDatabase" localSheetId="1" hidden="1">'All-Corporate'!$A$6:$EA$6</definedName>
    <definedName name="_xlnm._FilterDatabase" localSheetId="3" hidden="1">'All-SME'!$A$5:$EA$5</definedName>
    <definedName name="_xlnm._FilterDatabase" localSheetId="7" hidden="1">'Disc rate'!$A$1:$E$4481</definedName>
    <definedName name="_xlnm._FilterDatabase" localSheetId="4" hidden="1">'profit_rec-SME'!$A$1:$D$25</definedName>
  </definedNames>
  <calcPr calcId="191029"/>
  <pivotCaches>
    <pivotCache cacheId="16" r:id="rId10"/>
    <pivotCache cacheId="1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4" l="1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K4" i="13" l="1"/>
  <c r="D5" i="13"/>
  <c r="E5" i="13"/>
  <c r="I5" i="13"/>
  <c r="E6" i="13"/>
  <c r="K6" i="13" s="1"/>
  <c r="G6" i="13"/>
  <c r="K7" i="13"/>
  <c r="D8" i="13"/>
  <c r="E8" i="13"/>
  <c r="F8" i="13"/>
  <c r="G8" i="13"/>
  <c r="D9" i="13"/>
  <c r="G9" i="13"/>
  <c r="E10" i="13"/>
  <c r="K10" i="13" s="1"/>
  <c r="E11" i="13"/>
  <c r="K11" i="13"/>
  <c r="F12" i="13"/>
  <c r="K12" i="13"/>
  <c r="D13" i="13"/>
  <c r="F13" i="13"/>
  <c r="G13" i="13"/>
  <c r="E14" i="13"/>
  <c r="K14" i="13" s="1"/>
  <c r="G14" i="13"/>
  <c r="D15" i="13"/>
  <c r="E15" i="13"/>
  <c r="F15" i="13"/>
  <c r="G15" i="13"/>
  <c r="H15" i="13"/>
  <c r="G16" i="13"/>
  <c r="K16" i="13" s="1"/>
  <c r="H16" i="13"/>
  <c r="D17" i="13"/>
  <c r="K17" i="13" s="1"/>
  <c r="E17" i="13"/>
  <c r="F18" i="13"/>
  <c r="K18" i="13" s="1"/>
  <c r="G18" i="13"/>
  <c r="D19" i="13"/>
  <c r="E19" i="13"/>
  <c r="F19" i="13"/>
  <c r="D20" i="13"/>
  <c r="K20" i="13" s="1"/>
  <c r="E21" i="13"/>
  <c r="K21" i="13"/>
  <c r="K22" i="13"/>
  <c r="K23" i="13"/>
  <c r="D24" i="13"/>
  <c r="K24" i="13" s="1"/>
  <c r="E24" i="13"/>
  <c r="D25" i="13"/>
  <c r="K25" i="13" s="1"/>
  <c r="K26" i="13"/>
  <c r="D27" i="13"/>
  <c r="K27" i="13" s="1"/>
  <c r="E27" i="13"/>
  <c r="K28" i="13"/>
  <c r="D29" i="13"/>
  <c r="K29" i="13" s="1"/>
  <c r="F30" i="13"/>
  <c r="K30" i="13" s="1"/>
  <c r="K31" i="13"/>
  <c r="K32" i="13"/>
  <c r="K33" i="13"/>
  <c r="K34" i="13"/>
  <c r="K35" i="13"/>
  <c r="D36" i="13"/>
  <c r="E36" i="13"/>
  <c r="K36" i="13" s="1"/>
  <c r="K37" i="13"/>
  <c r="D38" i="13"/>
  <c r="K38" i="13" s="1"/>
  <c r="K39" i="13"/>
  <c r="H40" i="13"/>
  <c r="I40" i="13"/>
  <c r="J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E2" i="12"/>
  <c r="J3" i="12" s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2025" i="12"/>
  <c r="E2026" i="12"/>
  <c r="E2027" i="12"/>
  <c r="E2028" i="12"/>
  <c r="E2029" i="12"/>
  <c r="E2030" i="12"/>
  <c r="E2031" i="12"/>
  <c r="E2032" i="12"/>
  <c r="E2033" i="12"/>
  <c r="E2034" i="12"/>
  <c r="E2035" i="12"/>
  <c r="E2036" i="12"/>
  <c r="E2037" i="12"/>
  <c r="E2038" i="12"/>
  <c r="E2039" i="12"/>
  <c r="E2040" i="12"/>
  <c r="E2041" i="12"/>
  <c r="E2042" i="12"/>
  <c r="E2043" i="12"/>
  <c r="E2044" i="12"/>
  <c r="E2045" i="12"/>
  <c r="E2046" i="12"/>
  <c r="E2047" i="12"/>
  <c r="E2048" i="12"/>
  <c r="E2049" i="12"/>
  <c r="E2050" i="12"/>
  <c r="E2051" i="12"/>
  <c r="E2052" i="12"/>
  <c r="E2053" i="12"/>
  <c r="E2054" i="12"/>
  <c r="E2055" i="12"/>
  <c r="E2056" i="12"/>
  <c r="E2057" i="12"/>
  <c r="E2058" i="12"/>
  <c r="E2059" i="12"/>
  <c r="E2060" i="12"/>
  <c r="E2061" i="12"/>
  <c r="E2062" i="12"/>
  <c r="E2063" i="12"/>
  <c r="E2064" i="12"/>
  <c r="E2065" i="12"/>
  <c r="E2066" i="12"/>
  <c r="E2067" i="12"/>
  <c r="E2068" i="12"/>
  <c r="E2069" i="12"/>
  <c r="E2070" i="12"/>
  <c r="E2071" i="12"/>
  <c r="E2072" i="12"/>
  <c r="E2073" i="12"/>
  <c r="E2074" i="12"/>
  <c r="E2075" i="12"/>
  <c r="E2076" i="12"/>
  <c r="E2077" i="12"/>
  <c r="E2078" i="12"/>
  <c r="E2079" i="12"/>
  <c r="E2080" i="12"/>
  <c r="E2081" i="12"/>
  <c r="E2082" i="12"/>
  <c r="E2083" i="12"/>
  <c r="E2084" i="12"/>
  <c r="E2085" i="12"/>
  <c r="E2086" i="12"/>
  <c r="E2087" i="12"/>
  <c r="E2088" i="12"/>
  <c r="E2089" i="12"/>
  <c r="E2090" i="12"/>
  <c r="E2091" i="12"/>
  <c r="E2092" i="12"/>
  <c r="E2093" i="12"/>
  <c r="E2094" i="12"/>
  <c r="E2095" i="12"/>
  <c r="E2096" i="12"/>
  <c r="E2097" i="12"/>
  <c r="E2098" i="12"/>
  <c r="E2099" i="12"/>
  <c r="E2100" i="12"/>
  <c r="E2101" i="12"/>
  <c r="E2102" i="12"/>
  <c r="E2103" i="12"/>
  <c r="E2104" i="12"/>
  <c r="E2105" i="12"/>
  <c r="E2106" i="12"/>
  <c r="E2107" i="12"/>
  <c r="E2108" i="12"/>
  <c r="E2109" i="12"/>
  <c r="E2110" i="12"/>
  <c r="E2111" i="12"/>
  <c r="E2112" i="12"/>
  <c r="E2113" i="12"/>
  <c r="E2114" i="12"/>
  <c r="E2115" i="12"/>
  <c r="E2116" i="12"/>
  <c r="E2117" i="12"/>
  <c r="E2118" i="12"/>
  <c r="E2119" i="12"/>
  <c r="E2120" i="12"/>
  <c r="E2121" i="12"/>
  <c r="E2122" i="12"/>
  <c r="E2123" i="12"/>
  <c r="E2124" i="12"/>
  <c r="E2125" i="12"/>
  <c r="E2126" i="12"/>
  <c r="E2127" i="12"/>
  <c r="E2128" i="12"/>
  <c r="E2129" i="12"/>
  <c r="E2130" i="12"/>
  <c r="E2131" i="12"/>
  <c r="E2132" i="12"/>
  <c r="E2133" i="12"/>
  <c r="E2134" i="12"/>
  <c r="E2135" i="12"/>
  <c r="E2136" i="12"/>
  <c r="E2137" i="12"/>
  <c r="E2138" i="12"/>
  <c r="E2139" i="12"/>
  <c r="E2140" i="12"/>
  <c r="E2141" i="12"/>
  <c r="E2142" i="12"/>
  <c r="E2143" i="12"/>
  <c r="E2144" i="12"/>
  <c r="E2145" i="12"/>
  <c r="E2146" i="12"/>
  <c r="E2147" i="12"/>
  <c r="E2148" i="12"/>
  <c r="E2149" i="12"/>
  <c r="E2150" i="12"/>
  <c r="E2151" i="12"/>
  <c r="E2152" i="12"/>
  <c r="E2153" i="12"/>
  <c r="E2154" i="12"/>
  <c r="E2155" i="12"/>
  <c r="E2156" i="12"/>
  <c r="E2157" i="12"/>
  <c r="E2158" i="12"/>
  <c r="E2159" i="12"/>
  <c r="E2160" i="12"/>
  <c r="E2161" i="12"/>
  <c r="E2162" i="12"/>
  <c r="E2163" i="12"/>
  <c r="E2164" i="12"/>
  <c r="E2165" i="12"/>
  <c r="E2166" i="12"/>
  <c r="E2167" i="12"/>
  <c r="E2168" i="12"/>
  <c r="E2169" i="12"/>
  <c r="E2170" i="12"/>
  <c r="E2171" i="12"/>
  <c r="E2172" i="12"/>
  <c r="E2173" i="12"/>
  <c r="E2174" i="12"/>
  <c r="E2175" i="12"/>
  <c r="E2176" i="12"/>
  <c r="E2177" i="12"/>
  <c r="E2178" i="12"/>
  <c r="E2179" i="12"/>
  <c r="E2180" i="12"/>
  <c r="E2181" i="12"/>
  <c r="E2182" i="12"/>
  <c r="E2183" i="12"/>
  <c r="E2184" i="12"/>
  <c r="E2185" i="12"/>
  <c r="E2186" i="12"/>
  <c r="E2187" i="12"/>
  <c r="E2188" i="12"/>
  <c r="E2189" i="12"/>
  <c r="E2190" i="12"/>
  <c r="E2191" i="12"/>
  <c r="E2192" i="12"/>
  <c r="E2193" i="12"/>
  <c r="E2194" i="12"/>
  <c r="E2195" i="12"/>
  <c r="E2196" i="12"/>
  <c r="E2197" i="12"/>
  <c r="E2198" i="12"/>
  <c r="E2199" i="12"/>
  <c r="E2200" i="12"/>
  <c r="E2201" i="12"/>
  <c r="E2202" i="12"/>
  <c r="E2203" i="12"/>
  <c r="E2204" i="12"/>
  <c r="E2205" i="12"/>
  <c r="E2206" i="12"/>
  <c r="E2207" i="12"/>
  <c r="E2208" i="12"/>
  <c r="E2209" i="12"/>
  <c r="E2210" i="12"/>
  <c r="E2211" i="12"/>
  <c r="E2212" i="12"/>
  <c r="E2213" i="12"/>
  <c r="E2214" i="12"/>
  <c r="E2215" i="12"/>
  <c r="E2216" i="12"/>
  <c r="E2217" i="12"/>
  <c r="E2218" i="12"/>
  <c r="E2219" i="12"/>
  <c r="E2220" i="12"/>
  <c r="E2221" i="12"/>
  <c r="E2222" i="12"/>
  <c r="E2223" i="12"/>
  <c r="E2224" i="12"/>
  <c r="E2225" i="12"/>
  <c r="E2226" i="12"/>
  <c r="E2227" i="12"/>
  <c r="E2228" i="12"/>
  <c r="E2229" i="12"/>
  <c r="E2230" i="12"/>
  <c r="E2231" i="12"/>
  <c r="E2232" i="12"/>
  <c r="E2233" i="12"/>
  <c r="E2234" i="12"/>
  <c r="E2235" i="12"/>
  <c r="E2236" i="12"/>
  <c r="E2237" i="12"/>
  <c r="E2238" i="12"/>
  <c r="E2239" i="12"/>
  <c r="E2240" i="12"/>
  <c r="E2241" i="12"/>
  <c r="E2242" i="12"/>
  <c r="E2243" i="12"/>
  <c r="E2244" i="12"/>
  <c r="E2245" i="12"/>
  <c r="E2246" i="12"/>
  <c r="E2247" i="12"/>
  <c r="E2248" i="12"/>
  <c r="E2249" i="12"/>
  <c r="E2250" i="12"/>
  <c r="E2251" i="12"/>
  <c r="E2252" i="12"/>
  <c r="E2253" i="12"/>
  <c r="E2254" i="12"/>
  <c r="E2255" i="12"/>
  <c r="E2256" i="12"/>
  <c r="E2257" i="12"/>
  <c r="E2258" i="12"/>
  <c r="E2259" i="12"/>
  <c r="E2260" i="12"/>
  <c r="E2261" i="12"/>
  <c r="E2262" i="12"/>
  <c r="E2263" i="12"/>
  <c r="E2264" i="12"/>
  <c r="E2265" i="12"/>
  <c r="E2266" i="12"/>
  <c r="E2267" i="12"/>
  <c r="E2268" i="12"/>
  <c r="E2269" i="12"/>
  <c r="E2270" i="12"/>
  <c r="E2271" i="12"/>
  <c r="E2272" i="12"/>
  <c r="E2273" i="12"/>
  <c r="E2274" i="12"/>
  <c r="E2275" i="12"/>
  <c r="E2276" i="12"/>
  <c r="E2277" i="12"/>
  <c r="E2278" i="12"/>
  <c r="E2279" i="12"/>
  <c r="E2280" i="12"/>
  <c r="E2281" i="12"/>
  <c r="E2282" i="12"/>
  <c r="E2283" i="12"/>
  <c r="E2284" i="12"/>
  <c r="E2285" i="12"/>
  <c r="E2286" i="12"/>
  <c r="E2287" i="12"/>
  <c r="E2288" i="12"/>
  <c r="E2289" i="12"/>
  <c r="E2290" i="12"/>
  <c r="E2291" i="12"/>
  <c r="E2292" i="12"/>
  <c r="E2293" i="12"/>
  <c r="E2294" i="12"/>
  <c r="E2295" i="12"/>
  <c r="E2296" i="12"/>
  <c r="E2297" i="12"/>
  <c r="E2298" i="12"/>
  <c r="E2299" i="12"/>
  <c r="E2300" i="12"/>
  <c r="E2301" i="12"/>
  <c r="E2302" i="12"/>
  <c r="E2303" i="12"/>
  <c r="E2304" i="12"/>
  <c r="E2305" i="12"/>
  <c r="E2306" i="12"/>
  <c r="E2307" i="12"/>
  <c r="E2308" i="12"/>
  <c r="E2309" i="12"/>
  <c r="E2310" i="12"/>
  <c r="E2311" i="12"/>
  <c r="E2312" i="12"/>
  <c r="E2313" i="12"/>
  <c r="E2314" i="12"/>
  <c r="E2315" i="12"/>
  <c r="E2316" i="12"/>
  <c r="E2317" i="12"/>
  <c r="E2318" i="12"/>
  <c r="E2319" i="12"/>
  <c r="E2320" i="12"/>
  <c r="E2321" i="12"/>
  <c r="E2322" i="12"/>
  <c r="E2323" i="12"/>
  <c r="E2324" i="12"/>
  <c r="E2325" i="12"/>
  <c r="E2326" i="12"/>
  <c r="E2327" i="12"/>
  <c r="E2328" i="12"/>
  <c r="E2329" i="12"/>
  <c r="E2330" i="12"/>
  <c r="E2331" i="12"/>
  <c r="E2332" i="12"/>
  <c r="E2333" i="12"/>
  <c r="E2334" i="12"/>
  <c r="E2335" i="12"/>
  <c r="E2336" i="12"/>
  <c r="E2337" i="12"/>
  <c r="E2338" i="12"/>
  <c r="E2339" i="12"/>
  <c r="E2340" i="12"/>
  <c r="E2341" i="12"/>
  <c r="E2342" i="12"/>
  <c r="E2343" i="12"/>
  <c r="E2344" i="12"/>
  <c r="E2345" i="12"/>
  <c r="E2346" i="12"/>
  <c r="E2347" i="12"/>
  <c r="E2348" i="12"/>
  <c r="E2349" i="12"/>
  <c r="E2350" i="12"/>
  <c r="E2351" i="12"/>
  <c r="E2352" i="12"/>
  <c r="E2353" i="12"/>
  <c r="E2354" i="12"/>
  <c r="E2355" i="12"/>
  <c r="E2356" i="12"/>
  <c r="E2357" i="12"/>
  <c r="E2358" i="12"/>
  <c r="E2359" i="12"/>
  <c r="E2360" i="12"/>
  <c r="E2361" i="12"/>
  <c r="E2362" i="12"/>
  <c r="E2363" i="12"/>
  <c r="E2364" i="12"/>
  <c r="E2365" i="12"/>
  <c r="E2366" i="12"/>
  <c r="E2367" i="12"/>
  <c r="E2368" i="12"/>
  <c r="E2369" i="12"/>
  <c r="E2370" i="12"/>
  <c r="E2371" i="12"/>
  <c r="E2372" i="12"/>
  <c r="E2373" i="12"/>
  <c r="E2374" i="12"/>
  <c r="E2375" i="12"/>
  <c r="E2376" i="12"/>
  <c r="E2377" i="12"/>
  <c r="E2378" i="12"/>
  <c r="E2379" i="12"/>
  <c r="E2380" i="12"/>
  <c r="E2381" i="12"/>
  <c r="E2382" i="12"/>
  <c r="E2383" i="12"/>
  <c r="E2384" i="12"/>
  <c r="E2385" i="12"/>
  <c r="E2386" i="12"/>
  <c r="E2387" i="12"/>
  <c r="E2388" i="12"/>
  <c r="E2389" i="12"/>
  <c r="E2390" i="12"/>
  <c r="E2391" i="12"/>
  <c r="E2392" i="12"/>
  <c r="E2393" i="12"/>
  <c r="E2394" i="12"/>
  <c r="E2395" i="12"/>
  <c r="E2396" i="12"/>
  <c r="E2397" i="12"/>
  <c r="E2398" i="12"/>
  <c r="E2399" i="12"/>
  <c r="E2400" i="12"/>
  <c r="E2401" i="12"/>
  <c r="E2402" i="12"/>
  <c r="E2403" i="12"/>
  <c r="E2404" i="12"/>
  <c r="E2405" i="12"/>
  <c r="E2406" i="12"/>
  <c r="E2407" i="12"/>
  <c r="E2408" i="12"/>
  <c r="E2409" i="12"/>
  <c r="E2410" i="12"/>
  <c r="E2411" i="12"/>
  <c r="E2412" i="12"/>
  <c r="E2413" i="12"/>
  <c r="E2414" i="12"/>
  <c r="E2415" i="12"/>
  <c r="E2416" i="12"/>
  <c r="E2417" i="12"/>
  <c r="E2418" i="12"/>
  <c r="E2419" i="12"/>
  <c r="E2420" i="12"/>
  <c r="E2421" i="12"/>
  <c r="E2422" i="12"/>
  <c r="E2423" i="12"/>
  <c r="E2424" i="12"/>
  <c r="E2425" i="12"/>
  <c r="E2426" i="12"/>
  <c r="E2427" i="12"/>
  <c r="E2428" i="12"/>
  <c r="E2429" i="12"/>
  <c r="E2430" i="12"/>
  <c r="E2431" i="12"/>
  <c r="E2432" i="12"/>
  <c r="E2433" i="12"/>
  <c r="E2434" i="12"/>
  <c r="E2435" i="12"/>
  <c r="E2436" i="12"/>
  <c r="E2437" i="12"/>
  <c r="E2438" i="12"/>
  <c r="E2439" i="12"/>
  <c r="E2440" i="12"/>
  <c r="E2441" i="12"/>
  <c r="E2442" i="12"/>
  <c r="E2443" i="12"/>
  <c r="E2444" i="12"/>
  <c r="E2445" i="12"/>
  <c r="E2446" i="12"/>
  <c r="E2447" i="12"/>
  <c r="E2448" i="12"/>
  <c r="E2449" i="12"/>
  <c r="E2450" i="12"/>
  <c r="E2451" i="12"/>
  <c r="E2452" i="12"/>
  <c r="E2453" i="12"/>
  <c r="E2454" i="12"/>
  <c r="E2455" i="12"/>
  <c r="E2456" i="12"/>
  <c r="E2457" i="12"/>
  <c r="E2458" i="12"/>
  <c r="E2459" i="12"/>
  <c r="E2460" i="12"/>
  <c r="E2461" i="12"/>
  <c r="E2462" i="12"/>
  <c r="E2463" i="12"/>
  <c r="E2464" i="12"/>
  <c r="E2465" i="12"/>
  <c r="E2466" i="12"/>
  <c r="E2467" i="12"/>
  <c r="E2468" i="12"/>
  <c r="E2469" i="12"/>
  <c r="E2470" i="12"/>
  <c r="E2471" i="12"/>
  <c r="E2472" i="12"/>
  <c r="E2473" i="12"/>
  <c r="E2474" i="12"/>
  <c r="E2475" i="12"/>
  <c r="E2476" i="12"/>
  <c r="E2477" i="12"/>
  <c r="E2478" i="12"/>
  <c r="E2479" i="12"/>
  <c r="E2480" i="12"/>
  <c r="E2481" i="12"/>
  <c r="E2482" i="12"/>
  <c r="E2483" i="12"/>
  <c r="E2484" i="12"/>
  <c r="E2485" i="12"/>
  <c r="E2486" i="12"/>
  <c r="E2487" i="12"/>
  <c r="E2488" i="12"/>
  <c r="E2489" i="12"/>
  <c r="E2490" i="12"/>
  <c r="E2491" i="12"/>
  <c r="E2492" i="12"/>
  <c r="E2493" i="12"/>
  <c r="E2494" i="12"/>
  <c r="E2495" i="12"/>
  <c r="E2496" i="12"/>
  <c r="E2497" i="12"/>
  <c r="E2498" i="12"/>
  <c r="E2499" i="12"/>
  <c r="E2500" i="12"/>
  <c r="E2501" i="12"/>
  <c r="E2502" i="12"/>
  <c r="E2503" i="12"/>
  <c r="E2504" i="12"/>
  <c r="E2505" i="12"/>
  <c r="E2506" i="12"/>
  <c r="E2507" i="12"/>
  <c r="E2508" i="12"/>
  <c r="E2509" i="12"/>
  <c r="E2510" i="12"/>
  <c r="E2511" i="12"/>
  <c r="E2512" i="12"/>
  <c r="E2513" i="12"/>
  <c r="E2514" i="12"/>
  <c r="E2515" i="12"/>
  <c r="E2516" i="12"/>
  <c r="E2517" i="12"/>
  <c r="E2518" i="12"/>
  <c r="E2519" i="12"/>
  <c r="E2520" i="12"/>
  <c r="E2521" i="12"/>
  <c r="E2522" i="12"/>
  <c r="E2523" i="12"/>
  <c r="E2524" i="12"/>
  <c r="E2525" i="12"/>
  <c r="E2526" i="12"/>
  <c r="E2527" i="12"/>
  <c r="E2528" i="12"/>
  <c r="E2529" i="12"/>
  <c r="E2530" i="12"/>
  <c r="E2531" i="12"/>
  <c r="E2532" i="12"/>
  <c r="E2533" i="12"/>
  <c r="E2534" i="12"/>
  <c r="E2535" i="12"/>
  <c r="E2536" i="12"/>
  <c r="E2537" i="12"/>
  <c r="E2538" i="12"/>
  <c r="E2539" i="12"/>
  <c r="E2540" i="12"/>
  <c r="E2541" i="12"/>
  <c r="E2542" i="12"/>
  <c r="E2543" i="12"/>
  <c r="E2544" i="12"/>
  <c r="E2545" i="12"/>
  <c r="E2546" i="12"/>
  <c r="E2547" i="12"/>
  <c r="E2548" i="12"/>
  <c r="E2549" i="12"/>
  <c r="E2550" i="12"/>
  <c r="E2551" i="12"/>
  <c r="E2552" i="12"/>
  <c r="E2553" i="12"/>
  <c r="E2554" i="12"/>
  <c r="E2555" i="12"/>
  <c r="E2556" i="12"/>
  <c r="E2557" i="12"/>
  <c r="E2558" i="12"/>
  <c r="E2559" i="12"/>
  <c r="E2560" i="12"/>
  <c r="E2561" i="12"/>
  <c r="E2562" i="12"/>
  <c r="E2563" i="12"/>
  <c r="E2564" i="12"/>
  <c r="E2565" i="12"/>
  <c r="E2566" i="12"/>
  <c r="E2567" i="12"/>
  <c r="E2568" i="12"/>
  <c r="E2569" i="12"/>
  <c r="E2570" i="12"/>
  <c r="E2571" i="12"/>
  <c r="E2572" i="12"/>
  <c r="E2573" i="12"/>
  <c r="E2574" i="12"/>
  <c r="E2575" i="12"/>
  <c r="E2576" i="12"/>
  <c r="E2577" i="12"/>
  <c r="E2578" i="12"/>
  <c r="E2579" i="12"/>
  <c r="E2580" i="12"/>
  <c r="E2581" i="12"/>
  <c r="E2582" i="12"/>
  <c r="E2583" i="12"/>
  <c r="E2584" i="12"/>
  <c r="E2585" i="12"/>
  <c r="E2586" i="12"/>
  <c r="E2587" i="12"/>
  <c r="E2588" i="12"/>
  <c r="E2589" i="12"/>
  <c r="E2590" i="12"/>
  <c r="E2591" i="12"/>
  <c r="E2592" i="12"/>
  <c r="E2593" i="12"/>
  <c r="E2594" i="12"/>
  <c r="E2595" i="12"/>
  <c r="E2596" i="12"/>
  <c r="E2597" i="12"/>
  <c r="E2598" i="12"/>
  <c r="E2599" i="12"/>
  <c r="E2600" i="12"/>
  <c r="E2601" i="12"/>
  <c r="E2602" i="12"/>
  <c r="E2603" i="12"/>
  <c r="E2604" i="12"/>
  <c r="E2605" i="12"/>
  <c r="E2606" i="12"/>
  <c r="E2607" i="12"/>
  <c r="E2608" i="12"/>
  <c r="E2609" i="12"/>
  <c r="E2610" i="12"/>
  <c r="E2611" i="12"/>
  <c r="E2612" i="12"/>
  <c r="E2613" i="12"/>
  <c r="E2614" i="12"/>
  <c r="E2615" i="12"/>
  <c r="E2616" i="12"/>
  <c r="E2617" i="12"/>
  <c r="E2618" i="12"/>
  <c r="E2619" i="12"/>
  <c r="E2620" i="12"/>
  <c r="E2621" i="12"/>
  <c r="E2622" i="12"/>
  <c r="E2623" i="12"/>
  <c r="E2624" i="12"/>
  <c r="E2625" i="12"/>
  <c r="E2626" i="12"/>
  <c r="E2627" i="12"/>
  <c r="E2628" i="12"/>
  <c r="E2629" i="12"/>
  <c r="E2630" i="12"/>
  <c r="E2631" i="12"/>
  <c r="E2632" i="12"/>
  <c r="E2633" i="12"/>
  <c r="E2634" i="12"/>
  <c r="E2635" i="12"/>
  <c r="E2636" i="12"/>
  <c r="E2637" i="12"/>
  <c r="E2638" i="12"/>
  <c r="E2639" i="12"/>
  <c r="E2640" i="12"/>
  <c r="E2641" i="12"/>
  <c r="E2642" i="12"/>
  <c r="E2643" i="12"/>
  <c r="E2644" i="12"/>
  <c r="E2645" i="12"/>
  <c r="E2646" i="12"/>
  <c r="E2647" i="12"/>
  <c r="E2648" i="12"/>
  <c r="E2649" i="12"/>
  <c r="E2650" i="12"/>
  <c r="E2651" i="12"/>
  <c r="E2652" i="12"/>
  <c r="E2653" i="12"/>
  <c r="E2654" i="12"/>
  <c r="E2655" i="12"/>
  <c r="E2656" i="12"/>
  <c r="E2657" i="12"/>
  <c r="E2658" i="12"/>
  <c r="E2659" i="12"/>
  <c r="E2660" i="12"/>
  <c r="E2661" i="12"/>
  <c r="E2662" i="12"/>
  <c r="E2663" i="12"/>
  <c r="E2664" i="12"/>
  <c r="E2665" i="12"/>
  <c r="E2666" i="12"/>
  <c r="E2667" i="12"/>
  <c r="E2668" i="12"/>
  <c r="E2669" i="12"/>
  <c r="E2670" i="12"/>
  <c r="E2671" i="12"/>
  <c r="E2672" i="12"/>
  <c r="E2673" i="12"/>
  <c r="E2674" i="12"/>
  <c r="E2675" i="12"/>
  <c r="E2676" i="12"/>
  <c r="E2677" i="12"/>
  <c r="E2678" i="12"/>
  <c r="E2679" i="12"/>
  <c r="E2680" i="12"/>
  <c r="E2681" i="12"/>
  <c r="E2682" i="12"/>
  <c r="E2683" i="12"/>
  <c r="E2684" i="12"/>
  <c r="E2685" i="12"/>
  <c r="E2686" i="12"/>
  <c r="E2687" i="12"/>
  <c r="E2688" i="12"/>
  <c r="E2689" i="12"/>
  <c r="E2690" i="12"/>
  <c r="E2691" i="12"/>
  <c r="E2692" i="12"/>
  <c r="E2693" i="12"/>
  <c r="E2694" i="12"/>
  <c r="E2695" i="12"/>
  <c r="E2696" i="12"/>
  <c r="E2697" i="12"/>
  <c r="E2698" i="12"/>
  <c r="E2699" i="12"/>
  <c r="E2700" i="12"/>
  <c r="E2701" i="12"/>
  <c r="E2702" i="12"/>
  <c r="E2703" i="12"/>
  <c r="E2704" i="12"/>
  <c r="E2705" i="12"/>
  <c r="E2706" i="12"/>
  <c r="E2707" i="12"/>
  <c r="E2708" i="12"/>
  <c r="E2709" i="12"/>
  <c r="E2710" i="12"/>
  <c r="E2711" i="12"/>
  <c r="E2712" i="12"/>
  <c r="E2713" i="12"/>
  <c r="E2714" i="12"/>
  <c r="E2715" i="12"/>
  <c r="E2716" i="12"/>
  <c r="E2717" i="12"/>
  <c r="E2718" i="12"/>
  <c r="E2719" i="12"/>
  <c r="E2720" i="12"/>
  <c r="E2721" i="12"/>
  <c r="E2722" i="12"/>
  <c r="E2723" i="12"/>
  <c r="E2724" i="12"/>
  <c r="E2725" i="12"/>
  <c r="E2726" i="12"/>
  <c r="E2727" i="12"/>
  <c r="E2728" i="12"/>
  <c r="E2729" i="12"/>
  <c r="E2730" i="12"/>
  <c r="E2731" i="12"/>
  <c r="E2732" i="12"/>
  <c r="E2733" i="12"/>
  <c r="E2734" i="12"/>
  <c r="E2735" i="12"/>
  <c r="E2736" i="12"/>
  <c r="E2737" i="12"/>
  <c r="E2738" i="12"/>
  <c r="E2739" i="12"/>
  <c r="E2740" i="12"/>
  <c r="E2741" i="12"/>
  <c r="E2742" i="12"/>
  <c r="E2743" i="12"/>
  <c r="E2744" i="12"/>
  <c r="E2745" i="12"/>
  <c r="E2746" i="12"/>
  <c r="E2747" i="12"/>
  <c r="E2748" i="12"/>
  <c r="E2749" i="12"/>
  <c r="E2750" i="12"/>
  <c r="E2751" i="12"/>
  <c r="E2752" i="12"/>
  <c r="E2753" i="12"/>
  <c r="E2754" i="12"/>
  <c r="E2755" i="12"/>
  <c r="E2756" i="12"/>
  <c r="E2757" i="12"/>
  <c r="E2758" i="12"/>
  <c r="E2759" i="12"/>
  <c r="E2760" i="12"/>
  <c r="E2761" i="12"/>
  <c r="E2762" i="12"/>
  <c r="E2763" i="12"/>
  <c r="E2764" i="12"/>
  <c r="E2765" i="12"/>
  <c r="E2766" i="12"/>
  <c r="E2767" i="12"/>
  <c r="E2768" i="12"/>
  <c r="E2769" i="12"/>
  <c r="E2770" i="12"/>
  <c r="E2771" i="12"/>
  <c r="E2772" i="12"/>
  <c r="E2773" i="12"/>
  <c r="E2774" i="12"/>
  <c r="E2775" i="12"/>
  <c r="E2776" i="12"/>
  <c r="E2777" i="12"/>
  <c r="E2778" i="12"/>
  <c r="E2779" i="12"/>
  <c r="E2780" i="12"/>
  <c r="E2781" i="12"/>
  <c r="E2782" i="12"/>
  <c r="E2783" i="12"/>
  <c r="E2784" i="12"/>
  <c r="E2785" i="12"/>
  <c r="E2786" i="12"/>
  <c r="E2787" i="12"/>
  <c r="E2788" i="12"/>
  <c r="E2789" i="12"/>
  <c r="E2790" i="12"/>
  <c r="E2791" i="12"/>
  <c r="E2792" i="12"/>
  <c r="E2793" i="12"/>
  <c r="E2794" i="12"/>
  <c r="E2795" i="12"/>
  <c r="E2796" i="12"/>
  <c r="E2797" i="12"/>
  <c r="E2798" i="12"/>
  <c r="E2799" i="12"/>
  <c r="E2800" i="12"/>
  <c r="E2801" i="12"/>
  <c r="E2802" i="12"/>
  <c r="E2803" i="12"/>
  <c r="E2804" i="12"/>
  <c r="E2805" i="12"/>
  <c r="E2806" i="12"/>
  <c r="E2807" i="12"/>
  <c r="E2808" i="12"/>
  <c r="E2809" i="12"/>
  <c r="E2810" i="12"/>
  <c r="E2811" i="12"/>
  <c r="E2812" i="12"/>
  <c r="E2813" i="12"/>
  <c r="E2814" i="12"/>
  <c r="E2815" i="12"/>
  <c r="E2816" i="12"/>
  <c r="E2817" i="12"/>
  <c r="E2818" i="12"/>
  <c r="E2819" i="12"/>
  <c r="E2820" i="12"/>
  <c r="E2821" i="12"/>
  <c r="E2822" i="12"/>
  <c r="E2823" i="12"/>
  <c r="E2824" i="12"/>
  <c r="E2825" i="12"/>
  <c r="E2826" i="12"/>
  <c r="E2827" i="12"/>
  <c r="E2828" i="12"/>
  <c r="E2829" i="12"/>
  <c r="E2830" i="12"/>
  <c r="E2831" i="12"/>
  <c r="E2832" i="12"/>
  <c r="E2833" i="12"/>
  <c r="E2834" i="12"/>
  <c r="E2835" i="12"/>
  <c r="E2836" i="12"/>
  <c r="E2837" i="12"/>
  <c r="E2838" i="12"/>
  <c r="E2839" i="12"/>
  <c r="E2840" i="12"/>
  <c r="E2841" i="12"/>
  <c r="E2842" i="12"/>
  <c r="E2843" i="12"/>
  <c r="E2844" i="12"/>
  <c r="E2845" i="12"/>
  <c r="E2846" i="12"/>
  <c r="E2847" i="12"/>
  <c r="E2848" i="12"/>
  <c r="E2849" i="12"/>
  <c r="E2850" i="12"/>
  <c r="E2851" i="12"/>
  <c r="E2852" i="12"/>
  <c r="E2853" i="12"/>
  <c r="E2854" i="12"/>
  <c r="E2855" i="12"/>
  <c r="E2856" i="12"/>
  <c r="E2857" i="12"/>
  <c r="E2858" i="12"/>
  <c r="E2859" i="12"/>
  <c r="E2860" i="12"/>
  <c r="E2861" i="12"/>
  <c r="E2862" i="12"/>
  <c r="E2863" i="12"/>
  <c r="E2864" i="12"/>
  <c r="E2865" i="12"/>
  <c r="E2866" i="12"/>
  <c r="E2867" i="12"/>
  <c r="E2868" i="12"/>
  <c r="E2869" i="12"/>
  <c r="E2870" i="12"/>
  <c r="E2871" i="12"/>
  <c r="E2872" i="12"/>
  <c r="E2873" i="12"/>
  <c r="E2874" i="12"/>
  <c r="E2875" i="12"/>
  <c r="E2876" i="12"/>
  <c r="E2877" i="12"/>
  <c r="E2878" i="12"/>
  <c r="E2879" i="12"/>
  <c r="E2880" i="12"/>
  <c r="E2881" i="12"/>
  <c r="E2882" i="12"/>
  <c r="E2883" i="12"/>
  <c r="E2884" i="12"/>
  <c r="E2885" i="12"/>
  <c r="E2886" i="12"/>
  <c r="E2887" i="12"/>
  <c r="E2888" i="12"/>
  <c r="E2889" i="12"/>
  <c r="E2890" i="12"/>
  <c r="E2891" i="12"/>
  <c r="E2892" i="12"/>
  <c r="E2893" i="12"/>
  <c r="E2894" i="12"/>
  <c r="E2895" i="12"/>
  <c r="E2896" i="12"/>
  <c r="E2897" i="12"/>
  <c r="E2898" i="12"/>
  <c r="E2899" i="12"/>
  <c r="E2900" i="12"/>
  <c r="E2901" i="12"/>
  <c r="E2902" i="12"/>
  <c r="E2903" i="12"/>
  <c r="E2904" i="12"/>
  <c r="E2905" i="12"/>
  <c r="E2906" i="12"/>
  <c r="E2907" i="12"/>
  <c r="E2908" i="12"/>
  <c r="E2909" i="12"/>
  <c r="E2910" i="12"/>
  <c r="E2911" i="12"/>
  <c r="E2912" i="12"/>
  <c r="E2913" i="12"/>
  <c r="E2914" i="12"/>
  <c r="E2915" i="12"/>
  <c r="E2916" i="12"/>
  <c r="E2917" i="12"/>
  <c r="E2918" i="12"/>
  <c r="E2919" i="12"/>
  <c r="E2920" i="12"/>
  <c r="E2921" i="12"/>
  <c r="E2922" i="12"/>
  <c r="E2923" i="12"/>
  <c r="E2924" i="12"/>
  <c r="E2925" i="12"/>
  <c r="E2926" i="12"/>
  <c r="E2927" i="12"/>
  <c r="E2928" i="12"/>
  <c r="E2929" i="12"/>
  <c r="E2930" i="12"/>
  <c r="E2931" i="12"/>
  <c r="E2932" i="12"/>
  <c r="E2933" i="12"/>
  <c r="E2934" i="12"/>
  <c r="E2935" i="12"/>
  <c r="E2936" i="12"/>
  <c r="E2937" i="12"/>
  <c r="E2938" i="12"/>
  <c r="E2939" i="12"/>
  <c r="E2940" i="12"/>
  <c r="E2941" i="12"/>
  <c r="E2942" i="12"/>
  <c r="E2943" i="12"/>
  <c r="E2944" i="12"/>
  <c r="E2945" i="12"/>
  <c r="E2946" i="12"/>
  <c r="E2947" i="12"/>
  <c r="E2948" i="12"/>
  <c r="E2949" i="12"/>
  <c r="E2950" i="12"/>
  <c r="E2951" i="12"/>
  <c r="E2952" i="12"/>
  <c r="E2953" i="12"/>
  <c r="E2954" i="12"/>
  <c r="E2955" i="12"/>
  <c r="E2956" i="12"/>
  <c r="E2957" i="12"/>
  <c r="E2958" i="12"/>
  <c r="E2959" i="12"/>
  <c r="E2960" i="12"/>
  <c r="E2961" i="12"/>
  <c r="E2962" i="12"/>
  <c r="E2963" i="12"/>
  <c r="E2964" i="12"/>
  <c r="E2965" i="12"/>
  <c r="E2966" i="12"/>
  <c r="E2967" i="12"/>
  <c r="E2968" i="12"/>
  <c r="E2969" i="12"/>
  <c r="E2970" i="12"/>
  <c r="E2971" i="12"/>
  <c r="E2972" i="12"/>
  <c r="E2973" i="12"/>
  <c r="E2974" i="12"/>
  <c r="E2975" i="12"/>
  <c r="E2976" i="12"/>
  <c r="E2977" i="12"/>
  <c r="E2978" i="12"/>
  <c r="E2979" i="12"/>
  <c r="E2980" i="12"/>
  <c r="E2981" i="12"/>
  <c r="E2982" i="12"/>
  <c r="E2983" i="12"/>
  <c r="E2984" i="12"/>
  <c r="E2985" i="12"/>
  <c r="E2986" i="12"/>
  <c r="E2987" i="12"/>
  <c r="E2988" i="12"/>
  <c r="E2989" i="12"/>
  <c r="E2990" i="12"/>
  <c r="E2991" i="12"/>
  <c r="E2992" i="12"/>
  <c r="E2993" i="12"/>
  <c r="E2994" i="12"/>
  <c r="E2995" i="12"/>
  <c r="E2996" i="12"/>
  <c r="E2997" i="12"/>
  <c r="E2998" i="12"/>
  <c r="E2999" i="12"/>
  <c r="E3000" i="12"/>
  <c r="E3001" i="12"/>
  <c r="E3002" i="12"/>
  <c r="E3003" i="12"/>
  <c r="E3004" i="12"/>
  <c r="E3005" i="12"/>
  <c r="E3006" i="12"/>
  <c r="E3007" i="12"/>
  <c r="E3008" i="12"/>
  <c r="E3009" i="12"/>
  <c r="E3010" i="12"/>
  <c r="E3011" i="12"/>
  <c r="E3012" i="12"/>
  <c r="E3013" i="12"/>
  <c r="E3014" i="12"/>
  <c r="E3015" i="12"/>
  <c r="E3016" i="12"/>
  <c r="E3017" i="12"/>
  <c r="E3018" i="12"/>
  <c r="E3019" i="12"/>
  <c r="E3020" i="12"/>
  <c r="E3021" i="12"/>
  <c r="E3022" i="12"/>
  <c r="E3023" i="12"/>
  <c r="E3024" i="12"/>
  <c r="E3025" i="12"/>
  <c r="E3026" i="12"/>
  <c r="E3027" i="12"/>
  <c r="E3028" i="12"/>
  <c r="E3029" i="12"/>
  <c r="E3030" i="12"/>
  <c r="E3031" i="12"/>
  <c r="E3032" i="12"/>
  <c r="E3033" i="12"/>
  <c r="E3034" i="12"/>
  <c r="E3035" i="12"/>
  <c r="E3036" i="12"/>
  <c r="E3037" i="12"/>
  <c r="E3038" i="12"/>
  <c r="E3039" i="12"/>
  <c r="E3040" i="12"/>
  <c r="E3041" i="12"/>
  <c r="E3042" i="12"/>
  <c r="E3043" i="12"/>
  <c r="E3044" i="12"/>
  <c r="E3045" i="12"/>
  <c r="E3046" i="12"/>
  <c r="E3047" i="12"/>
  <c r="E3048" i="12"/>
  <c r="E3049" i="12"/>
  <c r="E3050" i="12"/>
  <c r="E3051" i="12"/>
  <c r="E3052" i="12"/>
  <c r="E3053" i="12"/>
  <c r="E3054" i="12"/>
  <c r="E3055" i="12"/>
  <c r="E3056" i="12"/>
  <c r="E3057" i="12"/>
  <c r="E3058" i="12"/>
  <c r="E3059" i="12"/>
  <c r="E3060" i="12"/>
  <c r="E3061" i="12"/>
  <c r="E3062" i="12"/>
  <c r="E3063" i="12"/>
  <c r="E3064" i="12"/>
  <c r="E3065" i="12"/>
  <c r="E3066" i="12"/>
  <c r="E3067" i="12"/>
  <c r="E3068" i="12"/>
  <c r="E3069" i="12"/>
  <c r="E3070" i="12"/>
  <c r="E3071" i="12"/>
  <c r="E3072" i="12"/>
  <c r="E3073" i="12"/>
  <c r="E3074" i="12"/>
  <c r="E3075" i="12"/>
  <c r="E3076" i="12"/>
  <c r="E3077" i="12"/>
  <c r="E3078" i="12"/>
  <c r="E3079" i="12"/>
  <c r="E3080" i="12"/>
  <c r="E3081" i="12"/>
  <c r="E3082" i="12"/>
  <c r="E3083" i="12"/>
  <c r="E3084" i="12"/>
  <c r="E3085" i="12"/>
  <c r="E3086" i="12"/>
  <c r="E3087" i="12"/>
  <c r="E3088" i="12"/>
  <c r="E3089" i="12"/>
  <c r="E3090" i="12"/>
  <c r="E3091" i="12"/>
  <c r="E3092" i="12"/>
  <c r="E3093" i="12"/>
  <c r="E3094" i="12"/>
  <c r="E3095" i="12"/>
  <c r="E3096" i="12"/>
  <c r="E3097" i="12"/>
  <c r="E3098" i="12"/>
  <c r="E3099" i="12"/>
  <c r="E3100" i="12"/>
  <c r="E3101" i="12"/>
  <c r="E3102" i="12"/>
  <c r="E3103" i="12"/>
  <c r="E3104" i="12"/>
  <c r="E3105" i="12"/>
  <c r="E3106" i="12"/>
  <c r="E3107" i="12"/>
  <c r="E3108" i="12"/>
  <c r="E3109" i="12"/>
  <c r="E3110" i="12"/>
  <c r="E3111" i="12"/>
  <c r="E3112" i="12"/>
  <c r="E3113" i="12"/>
  <c r="E3114" i="12"/>
  <c r="E3115" i="12"/>
  <c r="E3116" i="12"/>
  <c r="E3117" i="12"/>
  <c r="E3118" i="12"/>
  <c r="E3119" i="12"/>
  <c r="E3120" i="12"/>
  <c r="E3121" i="12"/>
  <c r="E3122" i="12"/>
  <c r="E3123" i="12"/>
  <c r="E3124" i="12"/>
  <c r="E3125" i="12"/>
  <c r="E3126" i="12"/>
  <c r="E3127" i="12"/>
  <c r="E3128" i="12"/>
  <c r="E3129" i="12"/>
  <c r="E3130" i="12"/>
  <c r="E3131" i="12"/>
  <c r="E3132" i="12"/>
  <c r="E3133" i="12"/>
  <c r="E3134" i="12"/>
  <c r="E3135" i="12"/>
  <c r="E3136" i="12"/>
  <c r="E3137" i="12"/>
  <c r="E3138" i="12"/>
  <c r="E3139" i="12"/>
  <c r="E3140" i="12"/>
  <c r="E3141" i="12"/>
  <c r="E3142" i="12"/>
  <c r="E3143" i="12"/>
  <c r="E3144" i="12"/>
  <c r="E3145" i="12"/>
  <c r="E3146" i="12"/>
  <c r="E3147" i="12"/>
  <c r="E3148" i="12"/>
  <c r="E3149" i="12"/>
  <c r="E3150" i="12"/>
  <c r="E3151" i="12"/>
  <c r="E3152" i="12"/>
  <c r="E3153" i="12"/>
  <c r="E3154" i="12"/>
  <c r="E3155" i="12"/>
  <c r="E3156" i="12"/>
  <c r="E3157" i="12"/>
  <c r="E3158" i="12"/>
  <c r="E3159" i="12"/>
  <c r="E3160" i="12"/>
  <c r="E3161" i="12"/>
  <c r="E3162" i="12"/>
  <c r="E3163" i="12"/>
  <c r="E3164" i="12"/>
  <c r="E3165" i="12"/>
  <c r="E3166" i="12"/>
  <c r="E3167" i="12"/>
  <c r="E3168" i="12"/>
  <c r="E3169" i="12"/>
  <c r="E3170" i="12"/>
  <c r="E3171" i="12"/>
  <c r="E3172" i="12"/>
  <c r="E3173" i="12"/>
  <c r="E3174" i="12"/>
  <c r="E3175" i="12"/>
  <c r="E3176" i="12"/>
  <c r="E3177" i="12"/>
  <c r="E3178" i="12"/>
  <c r="E3179" i="12"/>
  <c r="E3180" i="12"/>
  <c r="E3181" i="12"/>
  <c r="E3182" i="12"/>
  <c r="E3183" i="12"/>
  <c r="E3184" i="12"/>
  <c r="E3185" i="12"/>
  <c r="E3186" i="12"/>
  <c r="E3187" i="12"/>
  <c r="E3188" i="12"/>
  <c r="E3189" i="12"/>
  <c r="E3190" i="12"/>
  <c r="E3191" i="12"/>
  <c r="E3192" i="12"/>
  <c r="E3193" i="12"/>
  <c r="E3194" i="12"/>
  <c r="E3195" i="12"/>
  <c r="E3196" i="12"/>
  <c r="E3197" i="12"/>
  <c r="E3198" i="12"/>
  <c r="E3199" i="12"/>
  <c r="E3200" i="12"/>
  <c r="E3201" i="12"/>
  <c r="E3202" i="12"/>
  <c r="E3203" i="12"/>
  <c r="E3204" i="12"/>
  <c r="E3205" i="12"/>
  <c r="E3206" i="12"/>
  <c r="E3207" i="12"/>
  <c r="E3208" i="12"/>
  <c r="E3209" i="12"/>
  <c r="E3210" i="12"/>
  <c r="E3211" i="12"/>
  <c r="E3212" i="12"/>
  <c r="E3213" i="12"/>
  <c r="E3214" i="12"/>
  <c r="E3215" i="12"/>
  <c r="E3216" i="12"/>
  <c r="E3217" i="12"/>
  <c r="E3218" i="12"/>
  <c r="E3219" i="12"/>
  <c r="E3220" i="12"/>
  <c r="E3221" i="12"/>
  <c r="E3222" i="12"/>
  <c r="E3223" i="12"/>
  <c r="E3224" i="12"/>
  <c r="E3225" i="12"/>
  <c r="E3226" i="12"/>
  <c r="E3227" i="12"/>
  <c r="E3228" i="12"/>
  <c r="E3229" i="12"/>
  <c r="E3230" i="12"/>
  <c r="E3231" i="12"/>
  <c r="E3232" i="12"/>
  <c r="E3233" i="12"/>
  <c r="E3234" i="12"/>
  <c r="E3235" i="12"/>
  <c r="E3236" i="12"/>
  <c r="E3237" i="12"/>
  <c r="E3238" i="12"/>
  <c r="E3239" i="12"/>
  <c r="E3240" i="12"/>
  <c r="E3241" i="12"/>
  <c r="E3242" i="12"/>
  <c r="E3243" i="12"/>
  <c r="E3244" i="12"/>
  <c r="E3245" i="12"/>
  <c r="E3246" i="12"/>
  <c r="E3247" i="12"/>
  <c r="E3248" i="12"/>
  <c r="E3249" i="12"/>
  <c r="E3250" i="12"/>
  <c r="E3251" i="12"/>
  <c r="E3252" i="12"/>
  <c r="E3253" i="12"/>
  <c r="E3254" i="12"/>
  <c r="E3255" i="12"/>
  <c r="E3256" i="12"/>
  <c r="E3257" i="12"/>
  <c r="E3258" i="12"/>
  <c r="E3259" i="12"/>
  <c r="E3260" i="12"/>
  <c r="E3261" i="12"/>
  <c r="E3262" i="12"/>
  <c r="E3263" i="12"/>
  <c r="E3264" i="12"/>
  <c r="E3265" i="12"/>
  <c r="E3266" i="12"/>
  <c r="E3267" i="12"/>
  <c r="E3268" i="12"/>
  <c r="E3269" i="12"/>
  <c r="E3270" i="12"/>
  <c r="E3271" i="12"/>
  <c r="E3272" i="12"/>
  <c r="E3273" i="12"/>
  <c r="E3274" i="12"/>
  <c r="E3275" i="12"/>
  <c r="E3276" i="12"/>
  <c r="E3277" i="12"/>
  <c r="E3278" i="12"/>
  <c r="E3279" i="12"/>
  <c r="E3280" i="12"/>
  <c r="E3281" i="12"/>
  <c r="E3282" i="12"/>
  <c r="E3283" i="12"/>
  <c r="E3284" i="12"/>
  <c r="E3285" i="12"/>
  <c r="E3286" i="12"/>
  <c r="E3287" i="12"/>
  <c r="E3288" i="12"/>
  <c r="E3289" i="12"/>
  <c r="E3290" i="12"/>
  <c r="E3291" i="12"/>
  <c r="E3292" i="12"/>
  <c r="E3293" i="12"/>
  <c r="E3294" i="12"/>
  <c r="E3295" i="12"/>
  <c r="E3296" i="12"/>
  <c r="E3297" i="12"/>
  <c r="E3298" i="12"/>
  <c r="E3299" i="12"/>
  <c r="E3300" i="12"/>
  <c r="E3301" i="12"/>
  <c r="E3302" i="12"/>
  <c r="E3303" i="12"/>
  <c r="E3304" i="12"/>
  <c r="E3305" i="12"/>
  <c r="E3306" i="12"/>
  <c r="E3307" i="12"/>
  <c r="E3308" i="12"/>
  <c r="E3309" i="12"/>
  <c r="E3310" i="12"/>
  <c r="E3311" i="12"/>
  <c r="E3312" i="12"/>
  <c r="E3313" i="12"/>
  <c r="E3314" i="12"/>
  <c r="E3315" i="12"/>
  <c r="E3316" i="12"/>
  <c r="E3317" i="12"/>
  <c r="E3318" i="12"/>
  <c r="E3319" i="12"/>
  <c r="E3320" i="12"/>
  <c r="E3321" i="12"/>
  <c r="E3322" i="12"/>
  <c r="E3323" i="12"/>
  <c r="E3324" i="12"/>
  <c r="E3325" i="12"/>
  <c r="E3326" i="12"/>
  <c r="E3327" i="12"/>
  <c r="E3328" i="12"/>
  <c r="E3329" i="12"/>
  <c r="E3330" i="12"/>
  <c r="E3331" i="12"/>
  <c r="E3332" i="12"/>
  <c r="E3333" i="12"/>
  <c r="E3334" i="12"/>
  <c r="E3335" i="12"/>
  <c r="E3336" i="12"/>
  <c r="E3337" i="12"/>
  <c r="E3338" i="12"/>
  <c r="E3339" i="12"/>
  <c r="E3340" i="12"/>
  <c r="E3341" i="12"/>
  <c r="E3342" i="12"/>
  <c r="E3343" i="12"/>
  <c r="E3344" i="12"/>
  <c r="E3345" i="12"/>
  <c r="E3346" i="12"/>
  <c r="E3347" i="12"/>
  <c r="E3348" i="12"/>
  <c r="E3349" i="12"/>
  <c r="E3350" i="12"/>
  <c r="E3351" i="12"/>
  <c r="E3352" i="12"/>
  <c r="E3353" i="12"/>
  <c r="E3354" i="12"/>
  <c r="E3355" i="12"/>
  <c r="E3356" i="12"/>
  <c r="E3357" i="12"/>
  <c r="E3358" i="12"/>
  <c r="E3359" i="12"/>
  <c r="E3360" i="12"/>
  <c r="E3361" i="12"/>
  <c r="E3362" i="12"/>
  <c r="E3363" i="12"/>
  <c r="E3364" i="12"/>
  <c r="E3365" i="12"/>
  <c r="E3366" i="12"/>
  <c r="E3367" i="12"/>
  <c r="E3368" i="12"/>
  <c r="E3369" i="12"/>
  <c r="E3370" i="12"/>
  <c r="E3371" i="12"/>
  <c r="E3372" i="12"/>
  <c r="E3373" i="12"/>
  <c r="E3374" i="12"/>
  <c r="E3375" i="12"/>
  <c r="E3376" i="12"/>
  <c r="E3377" i="12"/>
  <c r="E3378" i="12"/>
  <c r="E3379" i="12"/>
  <c r="E3380" i="12"/>
  <c r="E3381" i="12"/>
  <c r="E3382" i="12"/>
  <c r="E3383" i="12"/>
  <c r="E3384" i="12"/>
  <c r="E3385" i="12"/>
  <c r="E3386" i="12"/>
  <c r="E3387" i="12"/>
  <c r="E3388" i="12"/>
  <c r="E3389" i="12"/>
  <c r="E3390" i="12"/>
  <c r="E3391" i="12"/>
  <c r="E3392" i="12"/>
  <c r="E3393" i="12"/>
  <c r="E3394" i="12"/>
  <c r="E3395" i="12"/>
  <c r="E3396" i="12"/>
  <c r="E3397" i="12"/>
  <c r="E3398" i="12"/>
  <c r="E3399" i="12"/>
  <c r="E3400" i="12"/>
  <c r="E3401" i="12"/>
  <c r="E3402" i="12"/>
  <c r="E3403" i="12"/>
  <c r="E3404" i="12"/>
  <c r="E3405" i="12"/>
  <c r="E3406" i="12"/>
  <c r="E3407" i="12"/>
  <c r="E3408" i="12"/>
  <c r="E3409" i="12"/>
  <c r="E3410" i="12"/>
  <c r="E3411" i="12"/>
  <c r="E3412" i="12"/>
  <c r="E3413" i="12"/>
  <c r="E3414" i="12"/>
  <c r="E3415" i="12"/>
  <c r="E3416" i="12"/>
  <c r="E3417" i="12"/>
  <c r="E3418" i="12"/>
  <c r="E3419" i="12"/>
  <c r="E3420" i="12"/>
  <c r="E3421" i="12"/>
  <c r="E3422" i="12"/>
  <c r="E3423" i="12"/>
  <c r="E3424" i="12"/>
  <c r="E3425" i="12"/>
  <c r="E3426" i="12"/>
  <c r="E3427" i="12"/>
  <c r="E3428" i="12"/>
  <c r="E3429" i="12"/>
  <c r="E3430" i="12"/>
  <c r="E3431" i="12"/>
  <c r="E3432" i="12"/>
  <c r="E3433" i="12"/>
  <c r="E3434" i="12"/>
  <c r="E3435" i="12"/>
  <c r="E3436" i="12"/>
  <c r="E3437" i="12"/>
  <c r="E3438" i="12"/>
  <c r="E3439" i="12"/>
  <c r="E3440" i="12"/>
  <c r="E3441" i="12"/>
  <c r="E3442" i="12"/>
  <c r="E3443" i="12"/>
  <c r="E3444" i="12"/>
  <c r="E3445" i="12"/>
  <c r="E3446" i="12"/>
  <c r="E3447" i="12"/>
  <c r="E3448" i="12"/>
  <c r="E3449" i="12"/>
  <c r="E3450" i="12"/>
  <c r="E3451" i="12"/>
  <c r="E3452" i="12"/>
  <c r="E3453" i="12"/>
  <c r="E3454" i="12"/>
  <c r="E3455" i="12"/>
  <c r="E3456" i="12"/>
  <c r="E3457" i="12"/>
  <c r="E3458" i="12"/>
  <c r="E3459" i="12"/>
  <c r="E3460" i="12"/>
  <c r="E3461" i="12"/>
  <c r="E3462" i="12"/>
  <c r="E3463" i="12"/>
  <c r="E3464" i="12"/>
  <c r="E3465" i="12"/>
  <c r="E3466" i="12"/>
  <c r="E3467" i="12"/>
  <c r="E3468" i="12"/>
  <c r="E3469" i="12"/>
  <c r="E3470" i="12"/>
  <c r="E3471" i="12"/>
  <c r="E3472" i="12"/>
  <c r="E3473" i="12"/>
  <c r="E3474" i="12"/>
  <c r="E3475" i="12"/>
  <c r="E3476" i="12"/>
  <c r="E3477" i="12"/>
  <c r="E3478" i="12"/>
  <c r="E3479" i="12"/>
  <c r="E3480" i="12"/>
  <c r="E3481" i="12"/>
  <c r="E3482" i="12"/>
  <c r="E3483" i="12"/>
  <c r="E3484" i="12"/>
  <c r="E3485" i="12"/>
  <c r="E3486" i="12"/>
  <c r="E3487" i="12"/>
  <c r="E3488" i="12"/>
  <c r="E3489" i="12"/>
  <c r="E3490" i="12"/>
  <c r="E3491" i="12"/>
  <c r="E3492" i="12"/>
  <c r="E3493" i="12"/>
  <c r="E3494" i="12"/>
  <c r="E3495" i="12"/>
  <c r="E3496" i="12"/>
  <c r="E3497" i="12"/>
  <c r="E3498" i="12"/>
  <c r="E3499" i="12"/>
  <c r="E3500" i="12"/>
  <c r="E3501" i="12"/>
  <c r="E3502" i="12"/>
  <c r="E3503" i="12"/>
  <c r="E3504" i="12"/>
  <c r="E3505" i="12"/>
  <c r="E3506" i="12"/>
  <c r="E3507" i="12"/>
  <c r="E3508" i="12"/>
  <c r="E3509" i="12"/>
  <c r="E3510" i="12"/>
  <c r="E3511" i="12"/>
  <c r="E3512" i="12"/>
  <c r="E3513" i="12"/>
  <c r="E3514" i="12"/>
  <c r="E3515" i="12"/>
  <c r="E3516" i="12"/>
  <c r="E3517" i="12"/>
  <c r="E3518" i="12"/>
  <c r="E3519" i="12"/>
  <c r="E3520" i="12"/>
  <c r="E3521" i="12"/>
  <c r="E3522" i="12"/>
  <c r="E3523" i="12"/>
  <c r="E3524" i="12"/>
  <c r="E3525" i="12"/>
  <c r="E3526" i="12"/>
  <c r="E3527" i="12"/>
  <c r="E3528" i="12"/>
  <c r="E3529" i="12"/>
  <c r="E3530" i="12"/>
  <c r="E3531" i="12"/>
  <c r="E3532" i="12"/>
  <c r="E3533" i="12"/>
  <c r="E3534" i="12"/>
  <c r="E3535" i="12"/>
  <c r="E3536" i="12"/>
  <c r="E3537" i="12"/>
  <c r="E3538" i="12"/>
  <c r="E3539" i="12"/>
  <c r="E3540" i="12"/>
  <c r="E3541" i="12"/>
  <c r="E3542" i="12"/>
  <c r="E3543" i="12"/>
  <c r="E3544" i="12"/>
  <c r="E3545" i="12"/>
  <c r="E3546" i="12"/>
  <c r="E3547" i="12"/>
  <c r="E3548" i="12"/>
  <c r="E3549" i="12"/>
  <c r="E3550" i="12"/>
  <c r="E3551" i="12"/>
  <c r="E3552" i="12"/>
  <c r="E3553" i="12"/>
  <c r="E3554" i="12"/>
  <c r="E3555" i="12"/>
  <c r="E3556" i="12"/>
  <c r="E3557" i="12"/>
  <c r="E3558" i="12"/>
  <c r="E3559" i="12"/>
  <c r="E3560" i="12"/>
  <c r="E3561" i="12"/>
  <c r="E3562" i="12"/>
  <c r="E3563" i="12"/>
  <c r="E3564" i="12"/>
  <c r="E3565" i="12"/>
  <c r="E3566" i="12"/>
  <c r="E3567" i="12"/>
  <c r="E3568" i="12"/>
  <c r="E3569" i="12"/>
  <c r="E3570" i="12"/>
  <c r="E3571" i="12"/>
  <c r="E3572" i="12"/>
  <c r="E3573" i="12"/>
  <c r="E3574" i="12"/>
  <c r="E3575" i="12"/>
  <c r="E3576" i="12"/>
  <c r="E3577" i="12"/>
  <c r="E3578" i="12"/>
  <c r="E3579" i="12"/>
  <c r="E3580" i="12"/>
  <c r="E3581" i="12"/>
  <c r="E3582" i="12"/>
  <c r="E3583" i="12"/>
  <c r="E3584" i="12"/>
  <c r="E3585" i="12"/>
  <c r="E3586" i="12"/>
  <c r="E3587" i="12"/>
  <c r="E3588" i="12"/>
  <c r="E3589" i="12"/>
  <c r="E3590" i="12"/>
  <c r="E3591" i="12"/>
  <c r="E3592" i="12"/>
  <c r="E3593" i="12"/>
  <c r="E3594" i="12"/>
  <c r="E3595" i="12"/>
  <c r="E3596" i="12"/>
  <c r="E3597" i="12"/>
  <c r="E3598" i="12"/>
  <c r="E3599" i="12"/>
  <c r="E3600" i="12"/>
  <c r="E3601" i="12"/>
  <c r="E3602" i="12"/>
  <c r="E3603" i="12"/>
  <c r="E3604" i="12"/>
  <c r="E3605" i="12"/>
  <c r="E3606" i="12"/>
  <c r="E3607" i="12"/>
  <c r="E3608" i="12"/>
  <c r="E3609" i="12"/>
  <c r="E3610" i="12"/>
  <c r="E3611" i="12"/>
  <c r="E3612" i="12"/>
  <c r="E3613" i="12"/>
  <c r="E3614" i="12"/>
  <c r="E3615" i="12"/>
  <c r="E3616" i="12"/>
  <c r="E3617" i="12"/>
  <c r="E3618" i="12"/>
  <c r="E3619" i="12"/>
  <c r="E3620" i="12"/>
  <c r="E3621" i="12"/>
  <c r="E3622" i="12"/>
  <c r="E3623" i="12"/>
  <c r="E3624" i="12"/>
  <c r="E3625" i="12"/>
  <c r="E3626" i="12"/>
  <c r="E3627" i="12"/>
  <c r="E3628" i="12"/>
  <c r="E3629" i="12"/>
  <c r="E3630" i="12"/>
  <c r="E3631" i="12"/>
  <c r="E3632" i="12"/>
  <c r="E3633" i="12"/>
  <c r="E3634" i="12"/>
  <c r="E3635" i="12"/>
  <c r="E3636" i="12"/>
  <c r="E3637" i="12"/>
  <c r="E3638" i="12"/>
  <c r="E3639" i="12"/>
  <c r="E3640" i="12"/>
  <c r="E3641" i="12"/>
  <c r="E3642" i="12"/>
  <c r="E3643" i="12"/>
  <c r="E3644" i="12"/>
  <c r="E3645" i="12"/>
  <c r="E3646" i="12"/>
  <c r="E3647" i="12"/>
  <c r="E3648" i="12"/>
  <c r="E3649" i="12"/>
  <c r="E3650" i="12"/>
  <c r="E3651" i="12"/>
  <c r="E3652" i="12"/>
  <c r="E3653" i="12"/>
  <c r="E3654" i="12"/>
  <c r="E3655" i="12"/>
  <c r="E3656" i="12"/>
  <c r="E3657" i="12"/>
  <c r="E3658" i="12"/>
  <c r="E3659" i="12"/>
  <c r="E3660" i="12"/>
  <c r="E3661" i="12"/>
  <c r="E3662" i="12"/>
  <c r="E3663" i="12"/>
  <c r="E3664" i="12"/>
  <c r="E3665" i="12"/>
  <c r="E3666" i="12"/>
  <c r="E3667" i="12"/>
  <c r="E3668" i="12"/>
  <c r="E3669" i="12"/>
  <c r="E3670" i="12"/>
  <c r="E3671" i="12"/>
  <c r="E3672" i="12"/>
  <c r="E3673" i="12"/>
  <c r="E3674" i="12"/>
  <c r="E3675" i="12"/>
  <c r="E3676" i="12"/>
  <c r="E3677" i="12"/>
  <c r="E3678" i="12"/>
  <c r="E3679" i="12"/>
  <c r="E3680" i="12"/>
  <c r="E3681" i="12"/>
  <c r="E3682" i="12"/>
  <c r="E3683" i="12"/>
  <c r="E3684" i="12"/>
  <c r="E3685" i="12"/>
  <c r="E3686" i="12"/>
  <c r="E3687" i="12"/>
  <c r="E3688" i="12"/>
  <c r="E3689" i="12"/>
  <c r="E3690" i="12"/>
  <c r="E3691" i="12"/>
  <c r="E3692" i="12"/>
  <c r="E3693" i="12"/>
  <c r="E3694" i="12"/>
  <c r="E3695" i="12"/>
  <c r="E3696" i="12"/>
  <c r="E3697" i="12"/>
  <c r="E3698" i="12"/>
  <c r="E3699" i="12"/>
  <c r="E3700" i="12"/>
  <c r="E3701" i="12"/>
  <c r="E3702" i="12"/>
  <c r="E3703" i="12"/>
  <c r="E3704" i="12"/>
  <c r="E3705" i="12"/>
  <c r="E3706" i="12"/>
  <c r="E3707" i="12"/>
  <c r="E3708" i="12"/>
  <c r="E3709" i="12"/>
  <c r="E3710" i="12"/>
  <c r="E3711" i="12"/>
  <c r="E3712" i="12"/>
  <c r="E3713" i="12"/>
  <c r="E3714" i="12"/>
  <c r="E3715" i="12"/>
  <c r="E3716" i="12"/>
  <c r="E3717" i="12"/>
  <c r="E3718" i="12"/>
  <c r="E3719" i="12"/>
  <c r="E3720" i="12"/>
  <c r="E3721" i="12"/>
  <c r="E3722" i="12"/>
  <c r="E3723" i="12"/>
  <c r="E3724" i="12"/>
  <c r="E3725" i="12"/>
  <c r="E3726" i="12"/>
  <c r="E3727" i="12"/>
  <c r="E3728" i="12"/>
  <c r="E3729" i="12"/>
  <c r="E3730" i="12"/>
  <c r="E3731" i="12"/>
  <c r="E3732" i="12"/>
  <c r="E3733" i="12"/>
  <c r="E3734" i="12"/>
  <c r="E3735" i="12"/>
  <c r="E3736" i="12"/>
  <c r="E3737" i="12"/>
  <c r="E3738" i="12"/>
  <c r="E3739" i="12"/>
  <c r="E3740" i="12"/>
  <c r="E3741" i="12"/>
  <c r="E3742" i="12"/>
  <c r="E3743" i="12"/>
  <c r="E3744" i="12"/>
  <c r="E3745" i="12"/>
  <c r="E3746" i="12"/>
  <c r="E3747" i="12"/>
  <c r="E3748" i="12"/>
  <c r="E3749" i="12"/>
  <c r="E3750" i="12"/>
  <c r="E3751" i="12"/>
  <c r="E3752" i="12"/>
  <c r="E3753" i="12"/>
  <c r="E3754" i="12"/>
  <c r="E3755" i="12"/>
  <c r="E3756" i="12"/>
  <c r="E3757" i="12"/>
  <c r="E3758" i="12"/>
  <c r="E3759" i="12"/>
  <c r="E3760" i="12"/>
  <c r="E3761" i="12"/>
  <c r="E3762" i="12"/>
  <c r="E3763" i="12"/>
  <c r="E3764" i="12"/>
  <c r="E3765" i="12"/>
  <c r="E3766" i="12"/>
  <c r="E3767" i="12"/>
  <c r="E3768" i="12"/>
  <c r="E3769" i="12"/>
  <c r="E3770" i="12"/>
  <c r="E3771" i="12"/>
  <c r="E3772" i="12"/>
  <c r="E3773" i="12"/>
  <c r="E3774" i="12"/>
  <c r="E3775" i="12"/>
  <c r="E3776" i="12"/>
  <c r="E3777" i="12"/>
  <c r="E3778" i="12"/>
  <c r="E3779" i="12"/>
  <c r="E3780" i="12"/>
  <c r="E3781" i="12"/>
  <c r="E3782" i="12"/>
  <c r="E3783" i="12"/>
  <c r="E3784" i="12"/>
  <c r="E3785" i="12"/>
  <c r="E3786" i="12"/>
  <c r="E3787" i="12"/>
  <c r="E3788" i="12"/>
  <c r="E3789" i="12"/>
  <c r="E3790" i="12"/>
  <c r="E3791" i="12"/>
  <c r="E3792" i="12"/>
  <c r="E3793" i="12"/>
  <c r="E3794" i="12"/>
  <c r="E3795" i="12"/>
  <c r="E3796" i="12"/>
  <c r="E3797" i="12"/>
  <c r="E3798" i="12"/>
  <c r="E3799" i="12"/>
  <c r="E3800" i="12"/>
  <c r="E3801" i="12"/>
  <c r="E3802" i="12"/>
  <c r="E3803" i="12"/>
  <c r="E3804" i="12"/>
  <c r="E3805" i="12"/>
  <c r="E3806" i="12"/>
  <c r="E3807" i="12"/>
  <c r="E3808" i="12"/>
  <c r="E3809" i="12"/>
  <c r="E3810" i="12"/>
  <c r="E3811" i="12"/>
  <c r="E3812" i="12"/>
  <c r="E3813" i="12"/>
  <c r="E3814" i="12"/>
  <c r="E3815" i="12"/>
  <c r="E3816" i="12"/>
  <c r="E3817" i="12"/>
  <c r="E3818" i="12"/>
  <c r="E3819" i="12"/>
  <c r="E3820" i="12"/>
  <c r="E3821" i="12"/>
  <c r="E3822" i="12"/>
  <c r="E3823" i="12"/>
  <c r="E3824" i="12"/>
  <c r="E3825" i="12"/>
  <c r="E3826" i="12"/>
  <c r="E3827" i="12"/>
  <c r="E3828" i="12"/>
  <c r="E3829" i="12"/>
  <c r="E3830" i="12"/>
  <c r="E3831" i="12"/>
  <c r="E3832" i="12"/>
  <c r="E3833" i="12"/>
  <c r="E3834" i="12"/>
  <c r="E3835" i="12"/>
  <c r="E3836" i="12"/>
  <c r="E3837" i="12"/>
  <c r="E3838" i="12"/>
  <c r="E3839" i="12"/>
  <c r="E3840" i="12"/>
  <c r="E3841" i="12"/>
  <c r="E3842" i="12"/>
  <c r="E3843" i="12"/>
  <c r="E3844" i="12"/>
  <c r="E3845" i="12"/>
  <c r="E3846" i="12"/>
  <c r="E3847" i="12"/>
  <c r="E3848" i="12"/>
  <c r="E3849" i="12"/>
  <c r="E3850" i="12"/>
  <c r="E3851" i="12"/>
  <c r="E3852" i="12"/>
  <c r="E3853" i="12"/>
  <c r="E3854" i="12"/>
  <c r="E3855" i="12"/>
  <c r="E3856" i="12"/>
  <c r="E3857" i="12"/>
  <c r="E3858" i="12"/>
  <c r="E3859" i="12"/>
  <c r="E3860" i="12"/>
  <c r="E3861" i="12"/>
  <c r="E3862" i="12"/>
  <c r="E3863" i="12"/>
  <c r="E3864" i="12"/>
  <c r="E3865" i="12"/>
  <c r="E3866" i="12"/>
  <c r="E3867" i="12"/>
  <c r="E3868" i="12"/>
  <c r="E3869" i="12"/>
  <c r="E3870" i="12"/>
  <c r="E3871" i="12"/>
  <c r="E3872" i="12"/>
  <c r="E3873" i="12"/>
  <c r="E3874" i="12"/>
  <c r="E3875" i="12"/>
  <c r="E3876" i="12"/>
  <c r="E3877" i="12"/>
  <c r="E3878" i="12"/>
  <c r="E3879" i="12"/>
  <c r="E3880" i="12"/>
  <c r="E3881" i="12"/>
  <c r="E3882" i="12"/>
  <c r="E3883" i="12"/>
  <c r="E3884" i="12"/>
  <c r="E3885" i="12"/>
  <c r="E3886" i="12"/>
  <c r="E3887" i="12"/>
  <c r="E3888" i="12"/>
  <c r="E3889" i="12"/>
  <c r="E3890" i="12"/>
  <c r="E3891" i="12"/>
  <c r="E3892" i="12"/>
  <c r="E3893" i="12"/>
  <c r="E3894" i="12"/>
  <c r="E3895" i="12"/>
  <c r="E3896" i="12"/>
  <c r="E3897" i="12"/>
  <c r="E3898" i="12"/>
  <c r="E3899" i="12"/>
  <c r="E3900" i="12"/>
  <c r="E3901" i="12"/>
  <c r="E3902" i="12"/>
  <c r="E3903" i="12"/>
  <c r="E3904" i="12"/>
  <c r="E3905" i="12"/>
  <c r="E3906" i="12"/>
  <c r="E3907" i="12"/>
  <c r="E3908" i="12"/>
  <c r="E3909" i="12"/>
  <c r="E3910" i="12"/>
  <c r="E3911" i="12"/>
  <c r="E3912" i="12"/>
  <c r="E3913" i="12"/>
  <c r="E3914" i="12"/>
  <c r="E3915" i="12"/>
  <c r="E3916" i="12"/>
  <c r="E3917" i="12"/>
  <c r="E3918" i="12"/>
  <c r="E3919" i="12"/>
  <c r="E3920" i="12"/>
  <c r="E3921" i="12"/>
  <c r="E3922" i="12"/>
  <c r="E3923" i="12"/>
  <c r="E3924" i="12"/>
  <c r="E3925" i="12"/>
  <c r="E3926" i="12"/>
  <c r="E3927" i="12"/>
  <c r="E3928" i="12"/>
  <c r="E3929" i="12"/>
  <c r="E3930" i="12"/>
  <c r="E3931" i="12"/>
  <c r="E3932" i="12"/>
  <c r="E3933" i="12"/>
  <c r="E3934" i="12"/>
  <c r="E3935" i="12"/>
  <c r="E3936" i="12"/>
  <c r="E3937" i="12"/>
  <c r="E3938" i="12"/>
  <c r="E3939" i="12"/>
  <c r="E3940" i="12"/>
  <c r="E3941" i="12"/>
  <c r="E3942" i="12"/>
  <c r="E3943" i="12"/>
  <c r="E3944" i="12"/>
  <c r="E3945" i="12"/>
  <c r="E3946" i="12"/>
  <c r="E3947" i="12"/>
  <c r="E3948" i="12"/>
  <c r="E3949" i="12"/>
  <c r="E3950" i="12"/>
  <c r="E3951" i="12"/>
  <c r="E3952" i="12"/>
  <c r="E3953" i="12"/>
  <c r="E3954" i="12"/>
  <c r="E3955" i="12"/>
  <c r="E3956" i="12"/>
  <c r="E3957" i="12"/>
  <c r="E3958" i="12"/>
  <c r="E3959" i="12"/>
  <c r="E3960" i="12"/>
  <c r="E3961" i="12"/>
  <c r="E3962" i="12"/>
  <c r="E3963" i="12"/>
  <c r="E3964" i="12"/>
  <c r="E3965" i="12"/>
  <c r="E3966" i="12"/>
  <c r="E3967" i="12"/>
  <c r="E3968" i="12"/>
  <c r="E3969" i="12"/>
  <c r="E3970" i="12"/>
  <c r="E3971" i="12"/>
  <c r="E3972" i="12"/>
  <c r="E3973" i="12"/>
  <c r="E3974" i="12"/>
  <c r="E3975" i="12"/>
  <c r="E3976" i="12"/>
  <c r="E3977" i="12"/>
  <c r="E3978" i="12"/>
  <c r="E3979" i="12"/>
  <c r="E3980" i="12"/>
  <c r="E3981" i="12"/>
  <c r="E3982" i="12"/>
  <c r="E3983" i="12"/>
  <c r="E3984" i="12"/>
  <c r="E3985" i="12"/>
  <c r="E3986" i="12"/>
  <c r="E3987" i="12"/>
  <c r="E3988" i="12"/>
  <c r="E3989" i="12"/>
  <c r="E3990" i="12"/>
  <c r="E3991" i="12"/>
  <c r="E3992" i="12"/>
  <c r="E3993" i="12"/>
  <c r="E3994" i="12"/>
  <c r="E3995" i="12"/>
  <c r="E3996" i="12"/>
  <c r="E3997" i="12"/>
  <c r="E3998" i="12"/>
  <c r="E3999" i="12"/>
  <c r="E4000" i="12"/>
  <c r="E4001" i="12"/>
  <c r="E4002" i="12"/>
  <c r="E4003" i="12"/>
  <c r="E4004" i="12"/>
  <c r="E4005" i="12"/>
  <c r="E4006" i="12"/>
  <c r="E4007" i="12"/>
  <c r="E4008" i="12"/>
  <c r="E4009" i="12"/>
  <c r="E4010" i="12"/>
  <c r="E4011" i="12"/>
  <c r="E4012" i="12"/>
  <c r="E4013" i="12"/>
  <c r="E4014" i="12"/>
  <c r="E4015" i="12"/>
  <c r="E4016" i="12"/>
  <c r="E4017" i="12"/>
  <c r="E4018" i="12"/>
  <c r="E4019" i="12"/>
  <c r="E4020" i="12"/>
  <c r="E4021" i="12"/>
  <c r="E4022" i="12"/>
  <c r="E4023" i="12"/>
  <c r="E4024" i="12"/>
  <c r="E4025" i="12"/>
  <c r="E4026" i="12"/>
  <c r="E4027" i="12"/>
  <c r="E4028" i="12"/>
  <c r="E4029" i="12"/>
  <c r="E4030" i="12"/>
  <c r="E4031" i="12"/>
  <c r="E4032" i="12"/>
  <c r="E4033" i="12"/>
  <c r="E4034" i="12"/>
  <c r="E4035" i="12"/>
  <c r="E4036" i="12"/>
  <c r="E4037" i="12"/>
  <c r="E4038" i="12"/>
  <c r="E4039" i="12"/>
  <c r="E4040" i="12"/>
  <c r="E4041" i="12"/>
  <c r="E4042" i="12"/>
  <c r="E4043" i="12"/>
  <c r="E4044" i="12"/>
  <c r="E4045" i="12"/>
  <c r="E4046" i="12"/>
  <c r="E4047" i="12"/>
  <c r="E4048" i="12"/>
  <c r="E4049" i="12"/>
  <c r="E4050" i="12"/>
  <c r="E4051" i="12"/>
  <c r="E4052" i="12"/>
  <c r="E4053" i="12"/>
  <c r="E4054" i="12"/>
  <c r="E4055" i="12"/>
  <c r="E4056" i="12"/>
  <c r="E4057" i="12"/>
  <c r="E4058" i="12"/>
  <c r="E4059" i="12"/>
  <c r="E4060" i="12"/>
  <c r="E4061" i="12"/>
  <c r="E4062" i="12"/>
  <c r="E4063" i="12"/>
  <c r="E4064" i="12"/>
  <c r="E4065" i="12"/>
  <c r="E4066" i="12"/>
  <c r="E4067" i="12"/>
  <c r="E4068" i="12"/>
  <c r="E4069" i="12"/>
  <c r="E4070" i="12"/>
  <c r="E4071" i="12"/>
  <c r="E4072" i="12"/>
  <c r="E4073" i="12"/>
  <c r="E4074" i="12"/>
  <c r="E4075" i="12"/>
  <c r="E4076" i="12"/>
  <c r="E4077" i="12"/>
  <c r="E4078" i="12"/>
  <c r="E4079" i="12"/>
  <c r="E4080" i="12"/>
  <c r="E4081" i="12"/>
  <c r="E4082" i="12"/>
  <c r="E4083" i="12"/>
  <c r="E4084" i="12"/>
  <c r="E4085" i="12"/>
  <c r="E4086" i="12"/>
  <c r="E4087" i="12"/>
  <c r="E4088" i="12"/>
  <c r="E4089" i="12"/>
  <c r="E4090" i="12"/>
  <c r="E4091" i="12"/>
  <c r="E4092" i="12"/>
  <c r="E4093" i="12"/>
  <c r="E4094" i="12"/>
  <c r="E4095" i="12"/>
  <c r="E4096" i="12"/>
  <c r="E4097" i="12"/>
  <c r="E4098" i="12"/>
  <c r="E4099" i="12"/>
  <c r="E4100" i="12"/>
  <c r="E4101" i="12"/>
  <c r="E4102" i="12"/>
  <c r="E4103" i="12"/>
  <c r="E4104" i="12"/>
  <c r="E4105" i="12"/>
  <c r="E4106" i="12"/>
  <c r="E4107" i="12"/>
  <c r="E4108" i="12"/>
  <c r="E4109" i="12"/>
  <c r="E4110" i="12"/>
  <c r="E4111" i="12"/>
  <c r="E4112" i="12"/>
  <c r="E4113" i="12"/>
  <c r="E4114" i="12"/>
  <c r="E4115" i="12"/>
  <c r="E4116" i="12"/>
  <c r="E4117" i="12"/>
  <c r="E4118" i="12"/>
  <c r="E4119" i="12"/>
  <c r="E4120" i="12"/>
  <c r="E4121" i="12"/>
  <c r="E4122" i="12"/>
  <c r="E4123" i="12"/>
  <c r="E4124" i="12"/>
  <c r="E4125" i="12"/>
  <c r="E4126" i="12"/>
  <c r="E4127" i="12"/>
  <c r="E4128" i="12"/>
  <c r="E4129" i="12"/>
  <c r="E4130" i="12"/>
  <c r="E4131" i="12"/>
  <c r="E4132" i="12"/>
  <c r="E4133" i="12"/>
  <c r="E4134" i="12"/>
  <c r="E4135" i="12"/>
  <c r="E4136" i="12"/>
  <c r="E4137" i="12"/>
  <c r="E4138" i="12"/>
  <c r="E4139" i="12"/>
  <c r="E4140" i="12"/>
  <c r="E4141" i="12"/>
  <c r="E4142" i="12"/>
  <c r="E4143" i="12"/>
  <c r="E4144" i="12"/>
  <c r="E4145" i="12"/>
  <c r="E4146" i="12"/>
  <c r="E4147" i="12"/>
  <c r="E4148" i="12"/>
  <c r="E4149" i="12"/>
  <c r="E4150" i="12"/>
  <c r="E4151" i="12"/>
  <c r="E4152" i="12"/>
  <c r="E4153" i="12"/>
  <c r="E4154" i="12"/>
  <c r="E4155" i="12"/>
  <c r="E4156" i="12"/>
  <c r="E4157" i="12"/>
  <c r="E4158" i="12"/>
  <c r="E4159" i="12"/>
  <c r="E4160" i="12"/>
  <c r="E4161" i="12"/>
  <c r="E4162" i="12"/>
  <c r="E4163" i="12"/>
  <c r="E4164" i="12"/>
  <c r="E4165" i="12"/>
  <c r="E4166" i="12"/>
  <c r="E4167" i="12"/>
  <c r="E4168" i="12"/>
  <c r="E4169" i="12"/>
  <c r="E4170" i="12"/>
  <c r="E4171" i="12"/>
  <c r="E4172" i="12"/>
  <c r="E4173" i="12"/>
  <c r="E4174" i="12"/>
  <c r="E4175" i="12"/>
  <c r="E4176" i="12"/>
  <c r="E4177" i="12"/>
  <c r="E4178" i="12"/>
  <c r="E4179" i="12"/>
  <c r="E4180" i="12"/>
  <c r="E4181" i="12"/>
  <c r="E4182" i="12"/>
  <c r="E4183" i="12"/>
  <c r="E4184" i="12"/>
  <c r="E4185" i="12"/>
  <c r="E4186" i="12"/>
  <c r="E4187" i="12"/>
  <c r="E4188" i="12"/>
  <c r="E4189" i="12"/>
  <c r="E4190" i="12"/>
  <c r="E4191" i="12"/>
  <c r="E4192" i="12"/>
  <c r="E4193" i="12"/>
  <c r="E4194" i="12"/>
  <c r="E4195" i="12"/>
  <c r="E4196" i="12"/>
  <c r="E4197" i="12"/>
  <c r="E4198" i="12"/>
  <c r="E4199" i="12"/>
  <c r="E4200" i="12"/>
  <c r="E4201" i="12"/>
  <c r="E4202" i="12"/>
  <c r="E4203" i="12"/>
  <c r="E4204" i="12"/>
  <c r="E4205" i="12"/>
  <c r="E4206" i="12"/>
  <c r="E4207" i="12"/>
  <c r="E4208" i="12"/>
  <c r="E4209" i="12"/>
  <c r="E4210" i="12"/>
  <c r="E4211" i="12"/>
  <c r="E4212" i="12"/>
  <c r="E4213" i="12"/>
  <c r="E4214" i="12"/>
  <c r="E4215" i="12"/>
  <c r="E4216" i="12"/>
  <c r="E4217" i="12"/>
  <c r="E4218" i="12"/>
  <c r="E4219" i="12"/>
  <c r="E4220" i="12"/>
  <c r="E4221" i="12"/>
  <c r="E4222" i="12"/>
  <c r="E4223" i="12"/>
  <c r="E4224" i="12"/>
  <c r="E4225" i="12"/>
  <c r="E4226" i="12"/>
  <c r="E4227" i="12"/>
  <c r="E4228" i="12"/>
  <c r="E4229" i="12"/>
  <c r="E4230" i="12"/>
  <c r="E4231" i="12"/>
  <c r="E4232" i="12"/>
  <c r="E4233" i="12"/>
  <c r="E4234" i="12"/>
  <c r="E4235" i="12"/>
  <c r="E4236" i="12"/>
  <c r="E4237" i="12"/>
  <c r="E4238" i="12"/>
  <c r="E4239" i="12"/>
  <c r="E4240" i="12"/>
  <c r="E4241" i="12"/>
  <c r="E4242" i="12"/>
  <c r="E4243" i="12"/>
  <c r="E4244" i="12"/>
  <c r="E4245" i="12"/>
  <c r="E4246" i="12"/>
  <c r="E4247" i="12"/>
  <c r="E4248" i="12"/>
  <c r="E4249" i="12"/>
  <c r="E4250" i="12"/>
  <c r="E4251" i="12"/>
  <c r="E4252" i="12"/>
  <c r="E4253" i="12"/>
  <c r="E4254" i="12"/>
  <c r="E4255" i="12"/>
  <c r="E4256" i="12"/>
  <c r="E4257" i="12"/>
  <c r="E4258" i="12"/>
  <c r="E4259" i="12"/>
  <c r="E4260" i="12"/>
  <c r="E4261" i="12"/>
  <c r="E4262" i="12"/>
  <c r="E4263" i="12"/>
  <c r="E4264" i="12"/>
  <c r="E4265" i="12"/>
  <c r="E4266" i="12"/>
  <c r="E4267" i="12"/>
  <c r="E4268" i="12"/>
  <c r="E4269" i="12"/>
  <c r="E4270" i="12"/>
  <c r="E4271" i="12"/>
  <c r="E4272" i="12"/>
  <c r="E4273" i="12"/>
  <c r="E4274" i="12"/>
  <c r="E4275" i="12"/>
  <c r="E4276" i="12"/>
  <c r="E4277" i="12"/>
  <c r="E4278" i="12"/>
  <c r="E4279" i="12"/>
  <c r="E4280" i="12"/>
  <c r="E4281" i="12"/>
  <c r="E4282" i="12"/>
  <c r="E4283" i="12"/>
  <c r="E4284" i="12"/>
  <c r="E4285" i="12"/>
  <c r="E4286" i="12"/>
  <c r="E4287" i="12"/>
  <c r="E4288" i="12"/>
  <c r="E4289" i="12"/>
  <c r="E4290" i="12"/>
  <c r="E4291" i="12"/>
  <c r="E4292" i="12"/>
  <c r="E4293" i="12"/>
  <c r="E4294" i="12"/>
  <c r="E4295" i="12"/>
  <c r="E4296" i="12"/>
  <c r="E4297" i="12"/>
  <c r="E4298" i="12"/>
  <c r="E4299" i="12"/>
  <c r="E4300" i="12"/>
  <c r="E4301" i="12"/>
  <c r="E4302" i="12"/>
  <c r="E4303" i="12"/>
  <c r="E4304" i="12"/>
  <c r="E4305" i="12"/>
  <c r="E4306" i="12"/>
  <c r="E4307" i="12"/>
  <c r="E4308" i="12"/>
  <c r="E4309" i="12"/>
  <c r="E4310" i="12"/>
  <c r="E4311" i="12"/>
  <c r="E4312" i="12"/>
  <c r="E4313" i="12"/>
  <c r="E4314" i="12"/>
  <c r="E4315" i="12"/>
  <c r="E4316" i="12"/>
  <c r="E4317" i="12"/>
  <c r="E4318" i="12"/>
  <c r="E4319" i="12"/>
  <c r="E4320" i="12"/>
  <c r="E4321" i="12"/>
  <c r="E4322" i="12"/>
  <c r="E4323" i="12"/>
  <c r="E4324" i="12"/>
  <c r="E4325" i="12"/>
  <c r="E4326" i="12"/>
  <c r="E4327" i="12"/>
  <c r="E4328" i="12"/>
  <c r="E4329" i="12"/>
  <c r="E4330" i="12"/>
  <c r="E4331" i="12"/>
  <c r="E4332" i="12"/>
  <c r="E4333" i="12"/>
  <c r="E4334" i="12"/>
  <c r="E4335" i="12"/>
  <c r="E4336" i="12"/>
  <c r="E4337" i="12"/>
  <c r="E4338" i="12"/>
  <c r="E4339" i="12"/>
  <c r="E4340" i="12"/>
  <c r="E4341" i="12"/>
  <c r="E4342" i="12"/>
  <c r="E4343" i="12"/>
  <c r="E4344" i="12"/>
  <c r="E4345" i="12"/>
  <c r="E4346" i="12"/>
  <c r="E4347" i="12"/>
  <c r="E4348" i="12"/>
  <c r="E4349" i="12"/>
  <c r="E4350" i="12"/>
  <c r="E4351" i="12"/>
  <c r="E4352" i="12"/>
  <c r="E4353" i="12"/>
  <c r="E4354" i="12"/>
  <c r="E4355" i="12"/>
  <c r="E4356" i="12"/>
  <c r="E4357" i="12"/>
  <c r="E4358" i="12"/>
  <c r="E4359" i="12"/>
  <c r="E4360" i="12"/>
  <c r="E4361" i="12"/>
  <c r="E4362" i="12"/>
  <c r="E4363" i="12"/>
  <c r="E4364" i="12"/>
  <c r="E4365" i="12"/>
  <c r="E4366" i="12"/>
  <c r="E4367" i="12"/>
  <c r="E4368" i="12"/>
  <c r="E4369" i="12"/>
  <c r="E4370" i="12"/>
  <c r="E4371" i="12"/>
  <c r="E4372" i="12"/>
  <c r="E4373" i="12"/>
  <c r="E4374" i="12"/>
  <c r="E4375" i="12"/>
  <c r="E4376" i="12"/>
  <c r="E4377" i="12"/>
  <c r="E4378" i="12"/>
  <c r="E4379" i="12"/>
  <c r="E4380" i="12"/>
  <c r="E4381" i="12"/>
  <c r="E4382" i="12"/>
  <c r="E4383" i="12"/>
  <c r="E4384" i="12"/>
  <c r="E4385" i="12"/>
  <c r="E4386" i="12"/>
  <c r="E4387" i="12"/>
  <c r="E4388" i="12"/>
  <c r="E4389" i="12"/>
  <c r="E4390" i="12"/>
  <c r="E4391" i="12"/>
  <c r="E4392" i="12"/>
  <c r="E4393" i="12"/>
  <c r="E4394" i="12"/>
  <c r="E4395" i="12"/>
  <c r="E4396" i="12"/>
  <c r="E4397" i="12"/>
  <c r="E4398" i="12"/>
  <c r="E4399" i="12"/>
  <c r="E4400" i="12"/>
  <c r="E4401" i="12"/>
  <c r="E4402" i="12"/>
  <c r="E4403" i="12"/>
  <c r="E4404" i="12"/>
  <c r="E4405" i="12"/>
  <c r="E4406" i="12"/>
  <c r="E4407" i="12"/>
  <c r="E4408" i="12"/>
  <c r="E4409" i="12"/>
  <c r="E4410" i="12"/>
  <c r="E4411" i="12"/>
  <c r="E4412" i="12"/>
  <c r="E4413" i="12"/>
  <c r="E4414" i="12"/>
  <c r="E4415" i="12"/>
  <c r="E4416" i="12"/>
  <c r="E4417" i="12"/>
  <c r="E4418" i="12"/>
  <c r="E4419" i="12"/>
  <c r="E4420" i="12"/>
  <c r="E4421" i="12"/>
  <c r="E4422" i="12"/>
  <c r="E4423" i="12"/>
  <c r="E4424" i="12"/>
  <c r="E4425" i="12"/>
  <c r="E4426" i="12"/>
  <c r="E4427" i="12"/>
  <c r="E4428" i="12"/>
  <c r="E4429" i="12"/>
  <c r="E4430" i="12"/>
  <c r="E4431" i="12"/>
  <c r="E4432" i="12"/>
  <c r="E4433" i="12"/>
  <c r="E4434" i="12"/>
  <c r="E4435" i="12"/>
  <c r="E4436" i="12"/>
  <c r="E4437" i="12"/>
  <c r="E4438" i="12"/>
  <c r="E4439" i="12"/>
  <c r="E4440" i="12"/>
  <c r="E4441" i="12"/>
  <c r="K9" i="13" l="1"/>
  <c r="K13" i="13"/>
  <c r="K5" i="13"/>
  <c r="K15" i="13"/>
  <c r="K8" i="13"/>
  <c r="K40" i="13" s="1"/>
  <c r="G40" i="13"/>
  <c r="F40" i="13"/>
  <c r="J18" i="12"/>
  <c r="K19" i="13"/>
  <c r="J6" i="12"/>
  <c r="J14" i="12"/>
  <c r="J17" i="12"/>
  <c r="J13" i="12"/>
  <c r="J9" i="12"/>
  <c r="J5" i="12"/>
  <c r="J10" i="12"/>
  <c r="J16" i="12"/>
  <c r="J12" i="12"/>
  <c r="J8" i="12"/>
  <c r="J4" i="12"/>
  <c r="E40" i="13"/>
  <c r="D40" i="13"/>
  <c r="J19" i="12"/>
  <c r="J15" i="12"/>
  <c r="J11" i="12"/>
  <c r="J7" i="12"/>
  <c r="BO26" i="10" l="1"/>
  <c r="BO25" i="10"/>
  <c r="BP24" i="10"/>
  <c r="BO24" i="10"/>
  <c r="BP23" i="10"/>
  <c r="BO23" i="10"/>
  <c r="BU22" i="10"/>
  <c r="BT22" i="10"/>
  <c r="BS22" i="10"/>
  <c r="BR22" i="10"/>
  <c r="BQ22" i="10"/>
  <c r="BP22" i="10"/>
  <c r="BO22" i="10"/>
  <c r="BU21" i="10"/>
  <c r="BT21" i="10"/>
  <c r="BS21" i="10"/>
  <c r="BR21" i="10"/>
  <c r="BQ21" i="10"/>
  <c r="BP21" i="10"/>
  <c r="BO21" i="10"/>
  <c r="BU20" i="10"/>
  <c r="BT20" i="10"/>
  <c r="BS20" i="10"/>
  <c r="BR20" i="10"/>
  <c r="BQ20" i="10"/>
  <c r="BP20" i="10"/>
  <c r="BO20" i="10"/>
  <c r="BU19" i="10"/>
  <c r="BT19" i="10"/>
  <c r="BS19" i="10"/>
  <c r="BR19" i="10"/>
  <c r="BQ19" i="10"/>
  <c r="BP19" i="10"/>
  <c r="BO19" i="10"/>
  <c r="BU18" i="10"/>
  <c r="BT18" i="10"/>
  <c r="BS18" i="10"/>
  <c r="BR18" i="10"/>
  <c r="BQ18" i="10"/>
  <c r="BP18" i="10"/>
  <c r="BO18" i="10"/>
  <c r="BW17" i="10"/>
  <c r="BV17" i="10"/>
  <c r="BU17" i="10"/>
  <c r="BT17" i="10"/>
  <c r="BS17" i="10"/>
  <c r="BR17" i="10"/>
  <c r="BQ17" i="10"/>
  <c r="BP17" i="10"/>
  <c r="BO17" i="10"/>
  <c r="BX16" i="10"/>
  <c r="BW16" i="10"/>
  <c r="BV16" i="10"/>
  <c r="BU16" i="10"/>
  <c r="BT16" i="10"/>
  <c r="BS16" i="10"/>
  <c r="BR16" i="10"/>
  <c r="BQ16" i="10"/>
  <c r="BP16" i="10"/>
  <c r="BO16" i="10"/>
  <c r="BX15" i="10"/>
  <c r="BW15" i="10"/>
  <c r="BV15" i="10"/>
  <c r="BU15" i="10"/>
  <c r="BT15" i="10"/>
  <c r="BS15" i="10"/>
  <c r="BR15" i="10"/>
  <c r="BQ15" i="10"/>
  <c r="BP15" i="10"/>
  <c r="BO15" i="10"/>
  <c r="BX14" i="10"/>
  <c r="BW14" i="10"/>
  <c r="BV14" i="10"/>
  <c r="BU14" i="10"/>
  <c r="BT14" i="10"/>
  <c r="BS14" i="10"/>
  <c r="BR14" i="10"/>
  <c r="BQ14" i="10"/>
  <c r="BP14" i="10"/>
  <c r="BO14" i="10"/>
  <c r="BY13" i="10"/>
  <c r="BX13" i="10"/>
  <c r="BW13" i="10"/>
  <c r="BV13" i="10"/>
  <c r="BU13" i="10"/>
  <c r="BT13" i="10"/>
  <c r="BS13" i="10"/>
  <c r="BR13" i="10"/>
  <c r="BQ13" i="10"/>
  <c r="BP13" i="10"/>
  <c r="BO13" i="10"/>
  <c r="CA12" i="10"/>
  <c r="BZ12" i="10"/>
  <c r="BY12" i="10"/>
  <c r="BX12" i="10"/>
  <c r="BW12" i="10"/>
  <c r="BV12" i="10"/>
  <c r="BU12" i="10"/>
  <c r="BT12" i="10"/>
  <c r="BS12" i="10"/>
  <c r="BR12" i="10"/>
  <c r="BQ12" i="10"/>
  <c r="BP12" i="10"/>
  <c r="BO12" i="10"/>
  <c r="CA11" i="10"/>
  <c r="BZ11" i="10"/>
  <c r="BY11" i="10"/>
  <c r="BX11" i="10"/>
  <c r="BW11" i="10"/>
  <c r="BV11" i="10"/>
  <c r="BU11" i="10"/>
  <c r="BT11" i="10"/>
  <c r="BS11" i="10"/>
  <c r="BR11" i="10"/>
  <c r="BQ11" i="10"/>
  <c r="BP11" i="10"/>
  <c r="BO11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CF8" i="10"/>
  <c r="CE8" i="10"/>
  <c r="CD8" i="10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CL6" i="10"/>
  <c r="CK6" i="10"/>
  <c r="CJ6" i="10"/>
  <c r="CI6" i="10"/>
  <c r="CH6" i="10"/>
  <c r="CG6" i="10"/>
  <c r="CF6" i="10"/>
  <c r="CE6" i="10"/>
  <c r="CD6" i="10"/>
  <c r="CC6" i="10"/>
  <c r="CB6" i="10"/>
  <c r="CA6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CH7" i="10"/>
  <c r="BO27" i="10"/>
  <c r="BP26" i="10"/>
  <c r="BP25" i="10"/>
  <c r="BQ24" i="10"/>
  <c r="BQ23" i="10"/>
  <c r="BV22" i="10"/>
  <c r="BV21" i="10"/>
  <c r="BV20" i="10"/>
  <c r="BV19" i="10"/>
  <c r="BV18" i="10"/>
  <c r="BX17" i="10"/>
  <c r="BY16" i="10"/>
  <c r="BY15" i="10"/>
  <c r="BY14" i="10"/>
  <c r="BZ13" i="10"/>
  <c r="CB12" i="10"/>
  <c r="CB11" i="10"/>
  <c r="CC10" i="10"/>
  <c r="CC9" i="10"/>
  <c r="CG8" i="10"/>
  <c r="CI7" i="10"/>
  <c r="CM6" i="10"/>
  <c r="C28" i="11"/>
  <c r="C29" i="11" s="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AJ65" i="10"/>
  <c r="AI65" i="10"/>
  <c r="AH65" i="10"/>
  <c r="AG65" i="10"/>
  <c r="AF65" i="10"/>
  <c r="AE65" i="10"/>
  <c r="AD65" i="10"/>
  <c r="AC65" i="10"/>
  <c r="AB65" i="10"/>
  <c r="AA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K65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K64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K63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L62" i="10"/>
  <c r="K62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P61" i="10"/>
  <c r="O61" i="10"/>
  <c r="N61" i="10"/>
  <c r="L61" i="10"/>
  <c r="K61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P60" i="10"/>
  <c r="O60" i="10"/>
  <c r="N60" i="10"/>
  <c r="M60" i="10"/>
  <c r="L60" i="10"/>
  <c r="K60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P59" i="10"/>
  <c r="O59" i="10"/>
  <c r="N59" i="10"/>
  <c r="M59" i="10"/>
  <c r="L59" i="10"/>
  <c r="K59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P58" i="10"/>
  <c r="O58" i="10"/>
  <c r="N58" i="10"/>
  <c r="M58" i="10"/>
  <c r="L58" i="10"/>
  <c r="K58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V57" i="10"/>
  <c r="U57" i="10"/>
  <c r="T57" i="10"/>
  <c r="S57" i="10"/>
  <c r="Q57" i="10"/>
  <c r="P57" i="10"/>
  <c r="O57" i="10"/>
  <c r="N57" i="10"/>
  <c r="M57" i="10"/>
  <c r="L57" i="10"/>
  <c r="K57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V56" i="10"/>
  <c r="U56" i="10"/>
  <c r="T56" i="10"/>
  <c r="S56" i="10"/>
  <c r="Q56" i="10"/>
  <c r="P56" i="10"/>
  <c r="O56" i="10"/>
  <c r="N56" i="10"/>
  <c r="M56" i="10"/>
  <c r="L56" i="10"/>
  <c r="K56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W55" i="10"/>
  <c r="V55" i="10"/>
  <c r="U55" i="10"/>
  <c r="S55" i="10"/>
  <c r="R55" i="10"/>
  <c r="Q55" i="10"/>
  <c r="P55" i="10"/>
  <c r="O55" i="10"/>
  <c r="N55" i="10"/>
  <c r="M55" i="10"/>
  <c r="L55" i="10"/>
  <c r="K55" i="10"/>
  <c r="AJ54" i="10"/>
  <c r="AI54" i="10"/>
  <c r="AH54" i="10"/>
  <c r="AG54" i="10"/>
  <c r="AF54" i="10"/>
  <c r="AE54" i="10"/>
  <c r="AD54" i="10"/>
  <c r="AC54" i="10"/>
  <c r="AA54" i="10"/>
  <c r="Z54" i="10"/>
  <c r="Y54" i="10"/>
  <c r="X54" i="10"/>
  <c r="W54" i="10"/>
  <c r="V54" i="10"/>
  <c r="T54" i="10"/>
  <c r="S54" i="10"/>
  <c r="R54" i="10"/>
  <c r="Q54" i="10"/>
  <c r="P54" i="10"/>
  <c r="O54" i="10"/>
  <c r="N54" i="10"/>
  <c r="M54" i="10"/>
  <c r="L54" i="10"/>
  <c r="K54" i="10"/>
  <c r="AJ53" i="10"/>
  <c r="AI53" i="10"/>
  <c r="AH53" i="10"/>
  <c r="AG53" i="10"/>
  <c r="AF53" i="10"/>
  <c r="AD53" i="10"/>
  <c r="AC53" i="10"/>
  <c r="AB53" i="10"/>
  <c r="AA53" i="10"/>
  <c r="Z53" i="10"/>
  <c r="Y53" i="10"/>
  <c r="X53" i="10"/>
  <c r="W53" i="10"/>
  <c r="V53" i="10"/>
  <c r="T53" i="10"/>
  <c r="S53" i="10"/>
  <c r="R53" i="10"/>
  <c r="Q53" i="10"/>
  <c r="P53" i="10"/>
  <c r="O53" i="10"/>
  <c r="N53" i="10"/>
  <c r="M53" i="10"/>
  <c r="L53" i="10"/>
  <c r="K53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T52" i="10"/>
  <c r="S52" i="10"/>
  <c r="Q52" i="10"/>
  <c r="P52" i="10"/>
  <c r="O52" i="10"/>
  <c r="N52" i="10"/>
  <c r="M52" i="10"/>
  <c r="L52" i="10"/>
  <c r="K52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T51" i="10"/>
  <c r="S51" i="10"/>
  <c r="Q51" i="10"/>
  <c r="P51" i="10"/>
  <c r="O51" i="10"/>
  <c r="N51" i="10"/>
  <c r="M51" i="10"/>
  <c r="L51" i="10"/>
  <c r="K51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T50" i="10"/>
  <c r="S50" i="10"/>
  <c r="R50" i="10"/>
  <c r="Q50" i="10"/>
  <c r="P50" i="10"/>
  <c r="O50" i="10"/>
  <c r="N50" i="10"/>
  <c r="M50" i="10"/>
  <c r="L50" i="10"/>
  <c r="K50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T49" i="10"/>
  <c r="S49" i="10"/>
  <c r="R49" i="10"/>
  <c r="Q49" i="10"/>
  <c r="P49" i="10"/>
  <c r="O49" i="10"/>
  <c r="N49" i="10"/>
  <c r="M49" i="10"/>
  <c r="L49" i="10"/>
  <c r="K49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U48" i="10"/>
  <c r="S48" i="10"/>
  <c r="R48" i="10"/>
  <c r="Q48" i="10"/>
  <c r="P48" i="10"/>
  <c r="O48" i="10"/>
  <c r="N48" i="10"/>
  <c r="M48" i="10"/>
  <c r="L48" i="10"/>
  <c r="K48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V47" i="10"/>
  <c r="T47" i="10"/>
  <c r="S47" i="10"/>
  <c r="R47" i="10"/>
  <c r="Q47" i="10"/>
  <c r="P47" i="10"/>
  <c r="O47" i="10"/>
  <c r="N47" i="10"/>
  <c r="M47" i="10"/>
  <c r="L47" i="10"/>
  <c r="K47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V46" i="10"/>
  <c r="T46" i="10"/>
  <c r="S46" i="10"/>
  <c r="R46" i="10"/>
  <c r="Q46" i="10"/>
  <c r="P46" i="10"/>
  <c r="O46" i="10"/>
  <c r="N46" i="10"/>
  <c r="M46" i="10"/>
  <c r="L46" i="10"/>
  <c r="K46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W45" i="10"/>
  <c r="V45" i="10"/>
  <c r="T45" i="10"/>
  <c r="S45" i="10"/>
  <c r="R45" i="10"/>
  <c r="Q45" i="10"/>
  <c r="P45" i="10"/>
  <c r="O45" i="10"/>
  <c r="N45" i="10"/>
  <c r="M45" i="10"/>
  <c r="L45" i="10"/>
  <c r="K45" i="10"/>
  <c r="AJ44" i="10"/>
  <c r="AI44" i="10"/>
  <c r="AH44" i="10"/>
  <c r="AG44" i="10"/>
  <c r="AF44" i="10"/>
  <c r="AE44" i="10"/>
  <c r="AD44" i="10"/>
  <c r="AC44" i="10"/>
  <c r="AB44" i="10"/>
  <c r="AA44" i="10"/>
  <c r="Z44" i="10"/>
  <c r="X44" i="10"/>
  <c r="W44" i="10"/>
  <c r="V44" i="10"/>
  <c r="T44" i="10"/>
  <c r="S44" i="10"/>
  <c r="R44" i="10"/>
  <c r="Q44" i="10"/>
  <c r="P44" i="10"/>
  <c r="O44" i="10"/>
  <c r="N44" i="10"/>
  <c r="M44" i="10"/>
  <c r="L44" i="10"/>
  <c r="K44" i="10"/>
  <c r="AJ43" i="10"/>
  <c r="AI43" i="10"/>
  <c r="AH43" i="10"/>
  <c r="AG43" i="10"/>
  <c r="AF43" i="10"/>
  <c r="AE43" i="10"/>
  <c r="AD43" i="10"/>
  <c r="AC43" i="10"/>
  <c r="AB43" i="10"/>
  <c r="AA43" i="10"/>
  <c r="Y43" i="10"/>
  <c r="X43" i="10"/>
  <c r="W43" i="10"/>
  <c r="U43" i="10"/>
  <c r="T43" i="10"/>
  <c r="S43" i="10"/>
  <c r="R43" i="10"/>
  <c r="Q43" i="10"/>
  <c r="P43" i="10"/>
  <c r="O43" i="10"/>
  <c r="N43" i="10"/>
  <c r="M43" i="10"/>
  <c r="L43" i="10"/>
  <c r="K43" i="10"/>
  <c r="AJ42" i="10"/>
  <c r="AI42" i="10"/>
  <c r="AH42" i="10"/>
  <c r="AG42" i="10"/>
  <c r="AF42" i="10"/>
  <c r="AE42" i="10"/>
  <c r="AD42" i="10"/>
  <c r="AC42" i="10"/>
  <c r="AA42" i="10"/>
  <c r="Z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AJ41" i="10"/>
  <c r="AI41" i="10"/>
  <c r="AH41" i="10"/>
  <c r="AG41" i="10"/>
  <c r="AF41" i="10"/>
  <c r="AE41" i="10"/>
  <c r="AD41" i="10"/>
  <c r="AC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AJ40" i="10"/>
  <c r="AI40" i="10"/>
  <c r="AH40" i="10"/>
  <c r="AG40" i="10"/>
  <c r="AF40" i="10"/>
  <c r="AE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AJ39" i="10"/>
  <c r="AI39" i="10"/>
  <c r="AH39" i="10"/>
  <c r="AG39" i="10"/>
  <c r="AF39" i="10"/>
  <c r="AE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AJ38" i="10"/>
  <c r="AI38" i="10"/>
  <c r="AH38" i="10"/>
  <c r="AG38" i="10"/>
  <c r="AF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U36" i="10"/>
  <c r="T36" i="10"/>
  <c r="S36" i="10"/>
  <c r="R36" i="10"/>
  <c r="Q36" i="10"/>
  <c r="P36" i="10"/>
  <c r="O36" i="10"/>
  <c r="N36" i="10"/>
  <c r="M36" i="10"/>
  <c r="L36" i="10"/>
  <c r="K36" i="10"/>
  <c r="AJ30" i="10"/>
  <c r="AJ32" i="10" s="1"/>
  <c r="AI30" i="10"/>
  <c r="AI32" i="10" s="1"/>
  <c r="AH30" i="10"/>
  <c r="AH32" i="10" s="1"/>
  <c r="AG30" i="10"/>
  <c r="AG32" i="10" s="1"/>
  <c r="AF30" i="10"/>
  <c r="AF32" i="10" s="1"/>
  <c r="AE30" i="10"/>
  <c r="AE32" i="10" s="1"/>
  <c r="AD30" i="10"/>
  <c r="AD32" i="10" s="1"/>
  <c r="AC30" i="10"/>
  <c r="AC32" i="10" s="1"/>
  <c r="AB30" i="10"/>
  <c r="AB32" i="10" s="1"/>
  <c r="AA30" i="10"/>
  <c r="AA32" i="10" s="1"/>
  <c r="Z30" i="10"/>
  <c r="Z32" i="10" s="1"/>
  <c r="Y30" i="10"/>
  <c r="Y32" i="10" s="1"/>
  <c r="X30" i="10"/>
  <c r="X32" i="10" s="1"/>
  <c r="W30" i="10"/>
  <c r="W32" i="10" s="1"/>
  <c r="V30" i="10"/>
  <c r="V32" i="10" s="1"/>
  <c r="U30" i="10"/>
  <c r="U32" i="10" s="1"/>
  <c r="T30" i="10"/>
  <c r="T32" i="10" s="1"/>
  <c r="S30" i="10"/>
  <c r="S32" i="10" s="1"/>
  <c r="R30" i="10"/>
  <c r="R32" i="10" s="1"/>
  <c r="Q30" i="10"/>
  <c r="Q32" i="10" s="1"/>
  <c r="P30" i="10"/>
  <c r="P32" i="10" s="1"/>
  <c r="O30" i="10"/>
  <c r="O32" i="10" s="1"/>
  <c r="N30" i="10"/>
  <c r="N32" i="10" s="1"/>
  <c r="M30" i="10"/>
  <c r="M32" i="10" s="1"/>
  <c r="L30" i="10"/>
  <c r="L32" i="10" s="1"/>
  <c r="K30" i="10"/>
  <c r="K32" i="10" s="1"/>
  <c r="J30" i="10"/>
  <c r="J32" i="10" s="1"/>
  <c r="I30" i="10"/>
  <c r="DX27" i="10"/>
  <c r="DV27" i="10"/>
  <c r="DW27" i="10" s="1"/>
  <c r="BM27" i="10"/>
  <c r="DS27" i="10" s="1"/>
  <c r="BL27" i="10"/>
  <c r="DR27" i="10" s="1"/>
  <c r="BK27" i="10"/>
  <c r="DQ27" i="10" s="1"/>
  <c r="BJ27" i="10"/>
  <c r="DP27" i="10" s="1"/>
  <c r="BI27" i="10"/>
  <c r="DO27" i="10" s="1"/>
  <c r="BH27" i="10"/>
  <c r="DN27" i="10" s="1"/>
  <c r="BG27" i="10"/>
  <c r="DM27" i="10" s="1"/>
  <c r="BF27" i="10"/>
  <c r="DL27" i="10" s="1"/>
  <c r="BE27" i="10"/>
  <c r="DK27" i="10" s="1"/>
  <c r="BD27" i="10"/>
  <c r="DJ27" i="10" s="1"/>
  <c r="BC27" i="10"/>
  <c r="DI27" i="10" s="1"/>
  <c r="BB27" i="10"/>
  <c r="DH27" i="10" s="1"/>
  <c r="BA27" i="10"/>
  <c r="DG27" i="10" s="1"/>
  <c r="AZ27" i="10"/>
  <c r="DF27" i="10" s="1"/>
  <c r="AY27" i="10"/>
  <c r="DE27" i="10" s="1"/>
  <c r="AX27" i="10"/>
  <c r="DD27" i="10" s="1"/>
  <c r="AW27" i="10"/>
  <c r="DC27" i="10" s="1"/>
  <c r="AV27" i="10"/>
  <c r="DB27" i="10" s="1"/>
  <c r="AU27" i="10"/>
  <c r="DA27" i="10" s="1"/>
  <c r="AT27" i="10"/>
  <c r="CZ27" i="10" s="1"/>
  <c r="AS27" i="10"/>
  <c r="AR27" i="10"/>
  <c r="CX27" i="10" s="1"/>
  <c r="AQ27" i="10"/>
  <c r="AP27" i="10"/>
  <c r="AO27" i="10"/>
  <c r="AN27" i="10"/>
  <c r="AM27" i="10"/>
  <c r="CS27" i="10" s="1"/>
  <c r="AL27" i="10"/>
  <c r="DX26" i="10"/>
  <c r="DV26" i="10"/>
  <c r="DW26" i="10" s="1"/>
  <c r="BM26" i="10"/>
  <c r="DS26" i="10" s="1"/>
  <c r="BL26" i="10"/>
  <c r="DR26" i="10" s="1"/>
  <c r="BK26" i="10"/>
  <c r="DQ26" i="10" s="1"/>
  <c r="BJ26" i="10"/>
  <c r="DP26" i="10" s="1"/>
  <c r="BI26" i="10"/>
  <c r="DO26" i="10" s="1"/>
  <c r="BH26" i="10"/>
  <c r="DN26" i="10" s="1"/>
  <c r="BG26" i="10"/>
  <c r="DM26" i="10" s="1"/>
  <c r="BF26" i="10"/>
  <c r="DL26" i="10" s="1"/>
  <c r="BE26" i="10"/>
  <c r="DK26" i="10" s="1"/>
  <c r="BD26" i="10"/>
  <c r="DJ26" i="10" s="1"/>
  <c r="BC26" i="10"/>
  <c r="DI26" i="10" s="1"/>
  <c r="BB26" i="10"/>
  <c r="DH26" i="10" s="1"/>
  <c r="BA26" i="10"/>
  <c r="DG26" i="10" s="1"/>
  <c r="AZ26" i="10"/>
  <c r="DF26" i="10" s="1"/>
  <c r="AY26" i="10"/>
  <c r="DE26" i="10" s="1"/>
  <c r="AX26" i="10"/>
  <c r="DD26" i="10" s="1"/>
  <c r="AW26" i="10"/>
  <c r="DC26" i="10" s="1"/>
  <c r="AV26" i="10"/>
  <c r="DB26" i="10" s="1"/>
  <c r="AU26" i="10"/>
  <c r="DA26" i="10" s="1"/>
  <c r="AT26" i="10"/>
  <c r="AS26" i="10"/>
  <c r="AR26" i="10"/>
  <c r="CX26" i="10" s="1"/>
  <c r="AQ26" i="10"/>
  <c r="AP26" i="10"/>
  <c r="AO26" i="10"/>
  <c r="AN26" i="10"/>
  <c r="CT26" i="10" s="1"/>
  <c r="AM26" i="10"/>
  <c r="AL26" i="10"/>
  <c r="DX25" i="10"/>
  <c r="DV25" i="10"/>
  <c r="DW25" i="10" s="1"/>
  <c r="DK25" i="10"/>
  <c r="BM25" i="10"/>
  <c r="DS25" i="10" s="1"/>
  <c r="BL25" i="10"/>
  <c r="DR25" i="10" s="1"/>
  <c r="BK25" i="10"/>
  <c r="DQ25" i="10" s="1"/>
  <c r="BJ25" i="10"/>
  <c r="DP25" i="10" s="1"/>
  <c r="BI25" i="10"/>
  <c r="DO25" i="10" s="1"/>
  <c r="BH25" i="10"/>
  <c r="DN25" i="10" s="1"/>
  <c r="BG25" i="10"/>
  <c r="DM25" i="10" s="1"/>
  <c r="BF25" i="10"/>
  <c r="DL25" i="10" s="1"/>
  <c r="BE25" i="10"/>
  <c r="BD25" i="10"/>
  <c r="DJ25" i="10" s="1"/>
  <c r="BC25" i="10"/>
  <c r="DI25" i="10" s="1"/>
  <c r="BB25" i="10"/>
  <c r="DH25" i="10" s="1"/>
  <c r="BA25" i="10"/>
  <c r="DG25" i="10" s="1"/>
  <c r="AZ25" i="10"/>
  <c r="DF25" i="10" s="1"/>
  <c r="AY25" i="10"/>
  <c r="DE25" i="10" s="1"/>
  <c r="AX25" i="10"/>
  <c r="DD25" i="10" s="1"/>
  <c r="AW25" i="10"/>
  <c r="DC25" i="10" s="1"/>
  <c r="AV25" i="10"/>
  <c r="DB25" i="10" s="1"/>
  <c r="AU25" i="10"/>
  <c r="DA25" i="10" s="1"/>
  <c r="AT25" i="10"/>
  <c r="AS25" i="10"/>
  <c r="CY25" i="10" s="1"/>
  <c r="AR25" i="10"/>
  <c r="CX25" i="10" s="1"/>
  <c r="AQ25" i="10"/>
  <c r="AP25" i="10"/>
  <c r="CV25" i="10" s="1"/>
  <c r="AO25" i="10"/>
  <c r="CU25" i="10" s="1"/>
  <c r="AN25" i="10"/>
  <c r="CT25" i="10" s="1"/>
  <c r="AM25" i="10"/>
  <c r="AL25" i="10"/>
  <c r="DX24" i="10"/>
  <c r="DV24" i="10"/>
  <c r="DW24" i="10" s="1"/>
  <c r="BM24" i="10"/>
  <c r="DS24" i="10" s="1"/>
  <c r="BL24" i="10"/>
  <c r="DR24" i="10" s="1"/>
  <c r="BK24" i="10"/>
  <c r="DQ24" i="10" s="1"/>
  <c r="BJ24" i="10"/>
  <c r="DP24" i="10" s="1"/>
  <c r="BI24" i="10"/>
  <c r="DO24" i="10" s="1"/>
  <c r="BH24" i="10"/>
  <c r="DN24" i="10" s="1"/>
  <c r="BG24" i="10"/>
  <c r="DM24" i="10" s="1"/>
  <c r="BF24" i="10"/>
  <c r="DL24" i="10" s="1"/>
  <c r="BE24" i="10"/>
  <c r="DK24" i="10" s="1"/>
  <c r="BD24" i="10"/>
  <c r="DJ24" i="10" s="1"/>
  <c r="BC24" i="10"/>
  <c r="DI24" i="10" s="1"/>
  <c r="BB24" i="10"/>
  <c r="DH24" i="10" s="1"/>
  <c r="BA24" i="10"/>
  <c r="DG24" i="10" s="1"/>
  <c r="AZ24" i="10"/>
  <c r="DF24" i="10" s="1"/>
  <c r="AY24" i="10"/>
  <c r="DE24" i="10" s="1"/>
  <c r="AX24" i="10"/>
  <c r="DD24" i="10" s="1"/>
  <c r="AW24" i="10"/>
  <c r="DC24" i="10" s="1"/>
  <c r="AV24" i="10"/>
  <c r="DB24" i="10" s="1"/>
  <c r="AU24" i="10"/>
  <c r="DA24" i="10" s="1"/>
  <c r="AT24" i="10"/>
  <c r="AS24" i="10"/>
  <c r="CY24" i="10" s="1"/>
  <c r="AR24" i="10"/>
  <c r="CX24" i="10" s="1"/>
  <c r="AQ24" i="10"/>
  <c r="CW24" i="10" s="1"/>
  <c r="AP24" i="10"/>
  <c r="AO24" i="10"/>
  <c r="CU24" i="10" s="1"/>
  <c r="AN24" i="10"/>
  <c r="AM24" i="10"/>
  <c r="AL24" i="10"/>
  <c r="DX23" i="10"/>
  <c r="DV23" i="10"/>
  <c r="DW23" i="10" s="1"/>
  <c r="BM23" i="10"/>
  <c r="DS23" i="10" s="1"/>
  <c r="BL23" i="10"/>
  <c r="DR23" i="10" s="1"/>
  <c r="BK23" i="10"/>
  <c r="DQ23" i="10" s="1"/>
  <c r="BJ23" i="10"/>
  <c r="DP23" i="10" s="1"/>
  <c r="BI23" i="10"/>
  <c r="DO23" i="10" s="1"/>
  <c r="BH23" i="10"/>
  <c r="DN23" i="10" s="1"/>
  <c r="BG23" i="10"/>
  <c r="DM23" i="10" s="1"/>
  <c r="BF23" i="10"/>
  <c r="DL23" i="10" s="1"/>
  <c r="BE23" i="10"/>
  <c r="DK23" i="10" s="1"/>
  <c r="BD23" i="10"/>
  <c r="DJ23" i="10" s="1"/>
  <c r="BC23" i="10"/>
  <c r="DI23" i="10" s="1"/>
  <c r="BB23" i="10"/>
  <c r="DH23" i="10" s="1"/>
  <c r="BA23" i="10"/>
  <c r="DG23" i="10" s="1"/>
  <c r="AZ23" i="10"/>
  <c r="DF23" i="10" s="1"/>
  <c r="AY23" i="10"/>
  <c r="DE23" i="10" s="1"/>
  <c r="AX23" i="10"/>
  <c r="DD23" i="10" s="1"/>
  <c r="AW23" i="10"/>
  <c r="DC23" i="10" s="1"/>
  <c r="AV23" i="10"/>
  <c r="DB23" i="10" s="1"/>
  <c r="AU23" i="10"/>
  <c r="AT23" i="10"/>
  <c r="CZ23" i="10" s="1"/>
  <c r="AS23" i="10"/>
  <c r="CY23" i="10" s="1"/>
  <c r="AR23" i="10"/>
  <c r="AQ23" i="10"/>
  <c r="AP23" i="10"/>
  <c r="AO23" i="10"/>
  <c r="AN23" i="10"/>
  <c r="AM23" i="10"/>
  <c r="AL23" i="10"/>
  <c r="CR23" i="10" s="1"/>
  <c r="DX22" i="10"/>
  <c r="DV22" i="10"/>
  <c r="DW22" i="10" s="1"/>
  <c r="BM22" i="10"/>
  <c r="DS22" i="10" s="1"/>
  <c r="BL22" i="10"/>
  <c r="DR22" i="10" s="1"/>
  <c r="BK22" i="10"/>
  <c r="DQ22" i="10" s="1"/>
  <c r="BJ22" i="10"/>
  <c r="DP22" i="10" s="1"/>
  <c r="BI22" i="10"/>
  <c r="DO22" i="10" s="1"/>
  <c r="BH22" i="10"/>
  <c r="DN22" i="10" s="1"/>
  <c r="BG22" i="10"/>
  <c r="DM22" i="10" s="1"/>
  <c r="BF22" i="10"/>
  <c r="DL22" i="10" s="1"/>
  <c r="BE22" i="10"/>
  <c r="DK22" i="10" s="1"/>
  <c r="BD22" i="10"/>
  <c r="DJ22" i="10" s="1"/>
  <c r="BC22" i="10"/>
  <c r="DI22" i="10" s="1"/>
  <c r="BB22" i="10"/>
  <c r="DH22" i="10" s="1"/>
  <c r="BA22" i="10"/>
  <c r="DG22" i="10" s="1"/>
  <c r="AZ22" i="10"/>
  <c r="DF22" i="10" s="1"/>
  <c r="AY22" i="10"/>
  <c r="DE22" i="10" s="1"/>
  <c r="AX22" i="10"/>
  <c r="DD22" i="10" s="1"/>
  <c r="AW22" i="10"/>
  <c r="AV22" i="10"/>
  <c r="DB22" i="10" s="1"/>
  <c r="AU22" i="10"/>
  <c r="AT22" i="10"/>
  <c r="AS22" i="10"/>
  <c r="AR22" i="10"/>
  <c r="AQ22" i="10"/>
  <c r="AP22" i="10"/>
  <c r="AO22" i="10"/>
  <c r="AN22" i="10"/>
  <c r="CT22" i="10" s="1"/>
  <c r="AM22" i="10"/>
  <c r="AL22" i="10"/>
  <c r="DX21" i="10"/>
  <c r="DV21" i="10"/>
  <c r="DW21" i="10" s="1"/>
  <c r="BM21" i="10"/>
  <c r="DS21" i="10" s="1"/>
  <c r="BL21" i="10"/>
  <c r="DR21" i="10" s="1"/>
  <c r="BK21" i="10"/>
  <c r="DQ21" i="10" s="1"/>
  <c r="BJ21" i="10"/>
  <c r="DP21" i="10" s="1"/>
  <c r="BI21" i="10"/>
  <c r="DO21" i="10" s="1"/>
  <c r="BH21" i="10"/>
  <c r="DN21" i="10" s="1"/>
  <c r="BG21" i="10"/>
  <c r="DM21" i="10" s="1"/>
  <c r="BF21" i="10"/>
  <c r="DL21" i="10" s="1"/>
  <c r="BE21" i="10"/>
  <c r="DK21" i="10" s="1"/>
  <c r="BD21" i="10"/>
  <c r="DJ21" i="10" s="1"/>
  <c r="BC21" i="10"/>
  <c r="DI21" i="10" s="1"/>
  <c r="BB21" i="10"/>
  <c r="DH21" i="10" s="1"/>
  <c r="BA21" i="10"/>
  <c r="DG21" i="10" s="1"/>
  <c r="AZ21" i="10"/>
  <c r="DF21" i="10" s="1"/>
  <c r="AY21" i="10"/>
  <c r="DE21" i="10" s="1"/>
  <c r="AX21" i="10"/>
  <c r="DD21" i="10" s="1"/>
  <c r="AW21" i="10"/>
  <c r="AV21" i="10"/>
  <c r="AU21" i="10"/>
  <c r="AT21" i="10"/>
  <c r="AS21" i="10"/>
  <c r="AR21" i="10"/>
  <c r="AQ21" i="10"/>
  <c r="AP21" i="10"/>
  <c r="CV21" i="10" s="1"/>
  <c r="AO21" i="10"/>
  <c r="AN21" i="10"/>
  <c r="AM21" i="10"/>
  <c r="AL21" i="10"/>
  <c r="DX20" i="10"/>
  <c r="DV20" i="10"/>
  <c r="DW20" i="10" s="1"/>
  <c r="BM20" i="10"/>
  <c r="DS20" i="10" s="1"/>
  <c r="BL20" i="10"/>
  <c r="DR20" i="10" s="1"/>
  <c r="BK20" i="10"/>
  <c r="DQ20" i="10" s="1"/>
  <c r="BJ20" i="10"/>
  <c r="DP20" i="10" s="1"/>
  <c r="BI20" i="10"/>
  <c r="DO20" i="10" s="1"/>
  <c r="BH20" i="10"/>
  <c r="DN20" i="10" s="1"/>
  <c r="BG20" i="10"/>
  <c r="DM20" i="10" s="1"/>
  <c r="BF20" i="10"/>
  <c r="DL20" i="10" s="1"/>
  <c r="BE20" i="10"/>
  <c r="DK20" i="10" s="1"/>
  <c r="BD20" i="10"/>
  <c r="DJ20" i="10" s="1"/>
  <c r="BC20" i="10"/>
  <c r="DI20" i="10" s="1"/>
  <c r="BB20" i="10"/>
  <c r="DH20" i="10" s="1"/>
  <c r="BA20" i="10"/>
  <c r="DG20" i="10" s="1"/>
  <c r="AZ20" i="10"/>
  <c r="DF20" i="10" s="1"/>
  <c r="AY20" i="10"/>
  <c r="DE20" i="10" s="1"/>
  <c r="AX20" i="10"/>
  <c r="DD20" i="10" s="1"/>
  <c r="AW20" i="10"/>
  <c r="DC20" i="10" s="1"/>
  <c r="AV20" i="10"/>
  <c r="DB20" i="10" s="1"/>
  <c r="AU20" i="10"/>
  <c r="DA20" i="10" s="1"/>
  <c r="AT20" i="10"/>
  <c r="CZ20" i="10" s="1"/>
  <c r="AS20" i="10"/>
  <c r="AR20" i="10"/>
  <c r="CX20" i="10" s="1"/>
  <c r="AQ20" i="10"/>
  <c r="AP20" i="10"/>
  <c r="AO20" i="10"/>
  <c r="CU20" i="10" s="1"/>
  <c r="AN20" i="10"/>
  <c r="CT20" i="10" s="1"/>
  <c r="AM20" i="10"/>
  <c r="CS20" i="10" s="1"/>
  <c r="AL20" i="10"/>
  <c r="CR20" i="10" s="1"/>
  <c r="DX19" i="10"/>
  <c r="DV19" i="10"/>
  <c r="DW19" i="10" s="1"/>
  <c r="BM19" i="10"/>
  <c r="DS19" i="10" s="1"/>
  <c r="BL19" i="10"/>
  <c r="DR19" i="10" s="1"/>
  <c r="BK19" i="10"/>
  <c r="DQ19" i="10" s="1"/>
  <c r="BJ19" i="10"/>
  <c r="DP19" i="10" s="1"/>
  <c r="BI19" i="10"/>
  <c r="DO19" i="10" s="1"/>
  <c r="BH19" i="10"/>
  <c r="DN19" i="10" s="1"/>
  <c r="BG19" i="10"/>
  <c r="DM19" i="10" s="1"/>
  <c r="BF19" i="10"/>
  <c r="DL19" i="10" s="1"/>
  <c r="BE19" i="10"/>
  <c r="DK19" i="10" s="1"/>
  <c r="BD19" i="10"/>
  <c r="DJ19" i="10" s="1"/>
  <c r="BC19" i="10"/>
  <c r="DI19" i="10" s="1"/>
  <c r="BB19" i="10"/>
  <c r="DH19" i="10" s="1"/>
  <c r="BA19" i="10"/>
  <c r="DG19" i="10" s="1"/>
  <c r="AZ19" i="10"/>
  <c r="DF19" i="10" s="1"/>
  <c r="AY19" i="10"/>
  <c r="DE19" i="10" s="1"/>
  <c r="AX19" i="10"/>
  <c r="DD19" i="10" s="1"/>
  <c r="AW19" i="10"/>
  <c r="AV19" i="10"/>
  <c r="AU19" i="10"/>
  <c r="AT19" i="10"/>
  <c r="AS19" i="10"/>
  <c r="AR19" i="10"/>
  <c r="CX19" i="10" s="1"/>
  <c r="AQ19" i="10"/>
  <c r="AP19" i="10"/>
  <c r="AO19" i="10"/>
  <c r="AN19" i="10"/>
  <c r="AM19" i="10"/>
  <c r="AL19" i="10"/>
  <c r="DX18" i="10"/>
  <c r="DV18" i="10"/>
  <c r="DW18" i="10" s="1"/>
  <c r="DP18" i="10"/>
  <c r="DJ18" i="10"/>
  <c r="CZ18" i="10"/>
  <c r="DB18" i="10"/>
  <c r="BM18" i="10"/>
  <c r="DS18" i="10" s="1"/>
  <c r="BL18" i="10"/>
  <c r="DR18" i="10" s="1"/>
  <c r="BK18" i="10"/>
  <c r="DQ18" i="10" s="1"/>
  <c r="BJ18" i="10"/>
  <c r="BI18" i="10"/>
  <c r="DO18" i="10" s="1"/>
  <c r="BH18" i="10"/>
  <c r="DN18" i="10" s="1"/>
  <c r="BG18" i="10"/>
  <c r="DM18" i="10" s="1"/>
  <c r="BF18" i="10"/>
  <c r="DL18" i="10" s="1"/>
  <c r="BE18" i="10"/>
  <c r="DK18" i="10" s="1"/>
  <c r="BD18" i="10"/>
  <c r="BC18" i="10"/>
  <c r="DI18" i="10" s="1"/>
  <c r="BB18" i="10"/>
  <c r="DH18" i="10" s="1"/>
  <c r="BA18" i="10"/>
  <c r="DG18" i="10" s="1"/>
  <c r="AZ18" i="10"/>
  <c r="DF18" i="10" s="1"/>
  <c r="AY18" i="10"/>
  <c r="DE18" i="10" s="1"/>
  <c r="AX18" i="10"/>
  <c r="AW18" i="10"/>
  <c r="DC18" i="10" s="1"/>
  <c r="AV18" i="10"/>
  <c r="AU18" i="10"/>
  <c r="AT18" i="10"/>
  <c r="AS18" i="10"/>
  <c r="CY18" i="10" s="1"/>
  <c r="AR18" i="10"/>
  <c r="CX18" i="10" s="1"/>
  <c r="AQ18" i="10"/>
  <c r="AP18" i="10"/>
  <c r="AO18" i="10"/>
  <c r="AN18" i="10"/>
  <c r="AM18" i="10"/>
  <c r="AL18" i="10"/>
  <c r="DX17" i="10"/>
  <c r="DV17" i="10"/>
  <c r="DW17" i="10" s="1"/>
  <c r="BM17" i="10"/>
  <c r="DS17" i="10" s="1"/>
  <c r="BL17" i="10"/>
  <c r="DR17" i="10" s="1"/>
  <c r="BK17" i="10"/>
  <c r="DQ17" i="10" s="1"/>
  <c r="BJ17" i="10"/>
  <c r="DP17" i="10" s="1"/>
  <c r="BI17" i="10"/>
  <c r="DO17" i="10" s="1"/>
  <c r="BH17" i="10"/>
  <c r="DN17" i="10" s="1"/>
  <c r="BG17" i="10"/>
  <c r="DM17" i="10" s="1"/>
  <c r="BF17" i="10"/>
  <c r="DL17" i="10" s="1"/>
  <c r="BE17" i="10"/>
  <c r="DK17" i="10" s="1"/>
  <c r="BD17" i="10"/>
  <c r="DJ17" i="10" s="1"/>
  <c r="BC17" i="10"/>
  <c r="DI17" i="10" s="1"/>
  <c r="BB17" i="10"/>
  <c r="DH17" i="10" s="1"/>
  <c r="BA17" i="10"/>
  <c r="DG17" i="10" s="1"/>
  <c r="AZ17" i="10"/>
  <c r="DF17" i="10" s="1"/>
  <c r="AY17" i="10"/>
  <c r="DE17" i="10" s="1"/>
  <c r="AX17" i="10"/>
  <c r="DD17" i="10" s="1"/>
  <c r="AW17" i="10"/>
  <c r="AV17" i="10"/>
  <c r="AU17" i="10"/>
  <c r="AT17" i="10"/>
  <c r="AS17" i="10"/>
  <c r="AR17" i="10"/>
  <c r="AQ17" i="10"/>
  <c r="AP17" i="10"/>
  <c r="CV17" i="10" s="1"/>
  <c r="AO17" i="10"/>
  <c r="AN17" i="10"/>
  <c r="AM17" i="10"/>
  <c r="AL17" i="10"/>
  <c r="DX16" i="10"/>
  <c r="DV16" i="10"/>
  <c r="DW16" i="10" s="1"/>
  <c r="DA16" i="10"/>
  <c r="CS16" i="10"/>
  <c r="BM16" i="10"/>
  <c r="DS16" i="10" s="1"/>
  <c r="BL16" i="10"/>
  <c r="DR16" i="10" s="1"/>
  <c r="BK16" i="10"/>
  <c r="DQ16" i="10" s="1"/>
  <c r="BJ16" i="10"/>
  <c r="DP16" i="10" s="1"/>
  <c r="BI16" i="10"/>
  <c r="DO16" i="10" s="1"/>
  <c r="BH16" i="10"/>
  <c r="DN16" i="10" s="1"/>
  <c r="BG16" i="10"/>
  <c r="DM16" i="10" s="1"/>
  <c r="BF16" i="10"/>
  <c r="DL16" i="10" s="1"/>
  <c r="BE16" i="10"/>
  <c r="DK16" i="10" s="1"/>
  <c r="BD16" i="10"/>
  <c r="DJ16" i="10" s="1"/>
  <c r="BC16" i="10"/>
  <c r="DI16" i="10" s="1"/>
  <c r="BB16" i="10"/>
  <c r="DH16" i="10" s="1"/>
  <c r="BA16" i="10"/>
  <c r="DG16" i="10" s="1"/>
  <c r="AZ16" i="10"/>
  <c r="DF16" i="10" s="1"/>
  <c r="AY16" i="10"/>
  <c r="DE16" i="10" s="1"/>
  <c r="AX16" i="10"/>
  <c r="AW16" i="10"/>
  <c r="AV16" i="10"/>
  <c r="DB16" i="10" s="1"/>
  <c r="AU16" i="10"/>
  <c r="AT16" i="10"/>
  <c r="AS16" i="10"/>
  <c r="AR16" i="10"/>
  <c r="AQ16" i="10"/>
  <c r="CW16" i="10" s="1"/>
  <c r="AP16" i="10"/>
  <c r="AO16" i="10"/>
  <c r="AN16" i="10"/>
  <c r="AM16" i="10"/>
  <c r="AL16" i="10"/>
  <c r="DX15" i="10"/>
  <c r="DV15" i="10"/>
  <c r="DW15" i="10" s="1"/>
  <c r="DN15" i="10"/>
  <c r="BM15" i="10"/>
  <c r="DS15" i="10" s="1"/>
  <c r="BL15" i="10"/>
  <c r="DR15" i="10" s="1"/>
  <c r="BK15" i="10"/>
  <c r="DQ15" i="10" s="1"/>
  <c r="BJ15" i="10"/>
  <c r="DP15" i="10" s="1"/>
  <c r="BI15" i="10"/>
  <c r="DO15" i="10" s="1"/>
  <c r="BH15" i="10"/>
  <c r="BG15" i="10"/>
  <c r="DM15" i="10" s="1"/>
  <c r="BF15" i="10"/>
  <c r="DL15" i="10" s="1"/>
  <c r="BE15" i="10"/>
  <c r="DK15" i="10" s="1"/>
  <c r="BD15" i="10"/>
  <c r="DJ15" i="10" s="1"/>
  <c r="BC15" i="10"/>
  <c r="DI15" i="10" s="1"/>
  <c r="BB15" i="10"/>
  <c r="DH15" i="10" s="1"/>
  <c r="BA15" i="10"/>
  <c r="DG15" i="10" s="1"/>
  <c r="AZ15" i="10"/>
  <c r="DF15" i="10" s="1"/>
  <c r="AY15" i="10"/>
  <c r="AX15" i="10"/>
  <c r="AW15" i="10"/>
  <c r="AV15" i="10"/>
  <c r="AU15" i="10"/>
  <c r="AT15" i="10"/>
  <c r="AS15" i="10"/>
  <c r="CY15" i="10" s="1"/>
  <c r="AR15" i="10"/>
  <c r="AQ15" i="10"/>
  <c r="AP15" i="10"/>
  <c r="AO15" i="10"/>
  <c r="AN15" i="10"/>
  <c r="AM15" i="10"/>
  <c r="AL15" i="10"/>
  <c r="DX14" i="10"/>
  <c r="DV14" i="10"/>
  <c r="DW14" i="10" s="1"/>
  <c r="DL14" i="10"/>
  <c r="DK14" i="10"/>
  <c r="BM14" i="10"/>
  <c r="DS14" i="10" s="1"/>
  <c r="BL14" i="10"/>
  <c r="DR14" i="10" s="1"/>
  <c r="BK14" i="10"/>
  <c r="DQ14" i="10" s="1"/>
  <c r="BJ14" i="10"/>
  <c r="DP14" i="10" s="1"/>
  <c r="BI14" i="10"/>
  <c r="DO14" i="10" s="1"/>
  <c r="BH14" i="10"/>
  <c r="DN14" i="10" s="1"/>
  <c r="BG14" i="10"/>
  <c r="DM14" i="10" s="1"/>
  <c r="BF14" i="10"/>
  <c r="BE14" i="10"/>
  <c r="BD14" i="10"/>
  <c r="DJ14" i="10" s="1"/>
  <c r="BC14" i="10"/>
  <c r="DI14" i="10" s="1"/>
  <c r="BB14" i="10"/>
  <c r="DH14" i="10" s="1"/>
  <c r="BA14" i="10"/>
  <c r="DG14" i="10" s="1"/>
  <c r="AZ14" i="10"/>
  <c r="AY14" i="10"/>
  <c r="DE14" i="10" s="1"/>
  <c r="AX14" i="10"/>
  <c r="AW14" i="10"/>
  <c r="AV14" i="10"/>
  <c r="AU14" i="10"/>
  <c r="DA14" i="10" s="1"/>
  <c r="AT14" i="10"/>
  <c r="AS14" i="10"/>
  <c r="AR14" i="10"/>
  <c r="AQ14" i="10"/>
  <c r="CW14" i="10" s="1"/>
  <c r="AP14" i="10"/>
  <c r="AO14" i="10"/>
  <c r="AN14" i="10"/>
  <c r="AM14" i="10"/>
  <c r="CS14" i="10" s="1"/>
  <c r="AL14" i="10"/>
  <c r="DX13" i="10"/>
  <c r="DV13" i="10"/>
  <c r="DW13" i="10" s="1"/>
  <c r="BM13" i="10"/>
  <c r="DS13" i="10" s="1"/>
  <c r="BL13" i="10"/>
  <c r="DR13" i="10" s="1"/>
  <c r="BK13" i="10"/>
  <c r="DQ13" i="10" s="1"/>
  <c r="BJ13" i="10"/>
  <c r="DP13" i="10" s="1"/>
  <c r="BI13" i="10"/>
  <c r="DO13" i="10" s="1"/>
  <c r="BH13" i="10"/>
  <c r="DN13" i="10" s="1"/>
  <c r="BG13" i="10"/>
  <c r="DM13" i="10" s="1"/>
  <c r="BF13" i="10"/>
  <c r="DL13" i="10" s="1"/>
  <c r="BE13" i="10"/>
  <c r="DK13" i="10" s="1"/>
  <c r="BD13" i="10"/>
  <c r="DJ13" i="10" s="1"/>
  <c r="BC13" i="10"/>
  <c r="DI13" i="10" s="1"/>
  <c r="BB13" i="10"/>
  <c r="DH13" i="10" s="1"/>
  <c r="BA13" i="10"/>
  <c r="DG13" i="10" s="1"/>
  <c r="AZ13" i="10"/>
  <c r="AY13" i="10"/>
  <c r="DE13" i="10" s="1"/>
  <c r="AX13" i="10"/>
  <c r="AW13" i="10"/>
  <c r="AV13" i="10"/>
  <c r="DB13" i="10" s="1"/>
  <c r="AU13" i="10"/>
  <c r="AT13" i="10"/>
  <c r="AS13" i="10"/>
  <c r="CY13" i="10" s="1"/>
  <c r="AR13" i="10"/>
  <c r="AQ13" i="10"/>
  <c r="CW13" i="10" s="1"/>
  <c r="AP13" i="10"/>
  <c r="AO13" i="10"/>
  <c r="AN13" i="10"/>
  <c r="AM13" i="10"/>
  <c r="CS13" i="10" s="1"/>
  <c r="AL13" i="10"/>
  <c r="DX12" i="10"/>
  <c r="DV12" i="10"/>
  <c r="DW12" i="10" s="1"/>
  <c r="BM12" i="10"/>
  <c r="DS12" i="10" s="1"/>
  <c r="BL12" i="10"/>
  <c r="DR12" i="10" s="1"/>
  <c r="BK12" i="10"/>
  <c r="DQ12" i="10" s="1"/>
  <c r="BJ12" i="10"/>
  <c r="DP12" i="10" s="1"/>
  <c r="BI12" i="10"/>
  <c r="DO12" i="10" s="1"/>
  <c r="BH12" i="10"/>
  <c r="DN12" i="10" s="1"/>
  <c r="BG12" i="10"/>
  <c r="DM12" i="10" s="1"/>
  <c r="BF12" i="10"/>
  <c r="DL12" i="10" s="1"/>
  <c r="BE12" i="10"/>
  <c r="DK12" i="10" s="1"/>
  <c r="BD12" i="10"/>
  <c r="DJ12" i="10" s="1"/>
  <c r="BC12" i="10"/>
  <c r="DI12" i="10" s="1"/>
  <c r="BB12" i="10"/>
  <c r="BA12" i="10"/>
  <c r="AZ12" i="10"/>
  <c r="AY12" i="10"/>
  <c r="DE12" i="10" s="1"/>
  <c r="AX12" i="10"/>
  <c r="DD12" i="10" s="1"/>
  <c r="AW12" i="10"/>
  <c r="AV12" i="10"/>
  <c r="DB12" i="10" s="1"/>
  <c r="AU12" i="10"/>
  <c r="AT12" i="10"/>
  <c r="AS12" i="10"/>
  <c r="AR12" i="10"/>
  <c r="AQ12" i="10"/>
  <c r="AP12" i="10"/>
  <c r="AO12" i="10"/>
  <c r="AN12" i="10"/>
  <c r="AM12" i="10"/>
  <c r="AL12" i="10"/>
  <c r="DX11" i="10"/>
  <c r="DV11" i="10"/>
  <c r="DW11" i="10" s="1"/>
  <c r="DD11" i="10"/>
  <c r="BM11" i="10"/>
  <c r="DS11" i="10" s="1"/>
  <c r="BL11" i="10"/>
  <c r="DR11" i="10" s="1"/>
  <c r="BK11" i="10"/>
  <c r="DQ11" i="10" s="1"/>
  <c r="BJ11" i="10"/>
  <c r="DP11" i="10" s="1"/>
  <c r="BI11" i="10"/>
  <c r="DO11" i="10" s="1"/>
  <c r="BH11" i="10"/>
  <c r="DN11" i="10" s="1"/>
  <c r="BG11" i="10"/>
  <c r="DM11" i="10" s="1"/>
  <c r="BF11" i="10"/>
  <c r="DL11" i="10" s="1"/>
  <c r="BE11" i="10"/>
  <c r="DK11" i="10" s="1"/>
  <c r="BD11" i="10"/>
  <c r="BC11" i="10"/>
  <c r="BB11" i="10"/>
  <c r="DH11" i="10" s="1"/>
  <c r="BA11" i="10"/>
  <c r="AZ11" i="10"/>
  <c r="AY11" i="10"/>
  <c r="AX11" i="10"/>
  <c r="AW11" i="10"/>
  <c r="AV11" i="10"/>
  <c r="AU11" i="10"/>
  <c r="AT11" i="10"/>
  <c r="CZ11" i="10" s="1"/>
  <c r="AS11" i="10"/>
  <c r="AR11" i="10"/>
  <c r="AQ11" i="10"/>
  <c r="AP11" i="10"/>
  <c r="CV11" i="10" s="1"/>
  <c r="AO11" i="10"/>
  <c r="AN11" i="10"/>
  <c r="AM11" i="10"/>
  <c r="AL11" i="10"/>
  <c r="CR11" i="10" s="1"/>
  <c r="DX10" i="10"/>
  <c r="DV10" i="10"/>
  <c r="DW10" i="10" s="1"/>
  <c r="CV10" i="10"/>
  <c r="BM10" i="10"/>
  <c r="DS10" i="10" s="1"/>
  <c r="BL10" i="10"/>
  <c r="DR10" i="10" s="1"/>
  <c r="BK10" i="10"/>
  <c r="DQ10" i="10" s="1"/>
  <c r="BJ10" i="10"/>
  <c r="DP10" i="10" s="1"/>
  <c r="BI10" i="10"/>
  <c r="DO10" i="10" s="1"/>
  <c r="BH10" i="10"/>
  <c r="DN10" i="10" s="1"/>
  <c r="BG10" i="10"/>
  <c r="DM10" i="10" s="1"/>
  <c r="BF10" i="10"/>
  <c r="DL10" i="10" s="1"/>
  <c r="BE10" i="10"/>
  <c r="DK10" i="10" s="1"/>
  <c r="BD10" i="10"/>
  <c r="DJ10" i="10" s="1"/>
  <c r="BC10" i="10"/>
  <c r="BB10" i="10"/>
  <c r="DH10" i="10" s="1"/>
  <c r="BA10" i="10"/>
  <c r="AZ10" i="10"/>
  <c r="AY10" i="10"/>
  <c r="AX10" i="10"/>
  <c r="AW10" i="10"/>
  <c r="DC10" i="10" s="1"/>
  <c r="AV10" i="10"/>
  <c r="DB10" i="10" s="1"/>
  <c r="AU10" i="10"/>
  <c r="AT10" i="10"/>
  <c r="CZ10" i="10" s="1"/>
  <c r="AS10" i="10"/>
  <c r="AR10" i="10"/>
  <c r="AQ10" i="10"/>
  <c r="AP10" i="10"/>
  <c r="AO10" i="10"/>
  <c r="AN10" i="10"/>
  <c r="CT10" i="10" s="1"/>
  <c r="AM10" i="10"/>
  <c r="CS10" i="10" s="1"/>
  <c r="AL10" i="10"/>
  <c r="CR10" i="10" s="1"/>
  <c r="DX9" i="10"/>
  <c r="DV9" i="10"/>
  <c r="DW9" i="10" s="1"/>
  <c r="CU9" i="10"/>
  <c r="BM9" i="10"/>
  <c r="DS9" i="10" s="1"/>
  <c r="BL9" i="10"/>
  <c r="DR9" i="10" s="1"/>
  <c r="BK9" i="10"/>
  <c r="DQ9" i="10" s="1"/>
  <c r="BJ9" i="10"/>
  <c r="DP9" i="10" s="1"/>
  <c r="BI9" i="10"/>
  <c r="DO9" i="10" s="1"/>
  <c r="BH9" i="10"/>
  <c r="DN9" i="10" s="1"/>
  <c r="BG9" i="10"/>
  <c r="DM9" i="10" s="1"/>
  <c r="BF9" i="10"/>
  <c r="BE9" i="10"/>
  <c r="DK9" i="10" s="1"/>
  <c r="BD9" i="10"/>
  <c r="DJ9" i="10" s="1"/>
  <c r="BC9" i="10"/>
  <c r="BB9" i="10"/>
  <c r="DH9" i="10" s="1"/>
  <c r="BA9" i="10"/>
  <c r="DG9" i="10" s="1"/>
  <c r="AZ9" i="10"/>
  <c r="AY9" i="10"/>
  <c r="DE9" i="10" s="1"/>
  <c r="AX9" i="10"/>
  <c r="AW9" i="10"/>
  <c r="AV9" i="10"/>
  <c r="DB9" i="10" s="1"/>
  <c r="AU9" i="10"/>
  <c r="AT9" i="10"/>
  <c r="CZ9" i="10" s="1"/>
  <c r="AS9" i="10"/>
  <c r="CY9" i="10" s="1"/>
  <c r="AR9" i="10"/>
  <c r="CX9" i="10" s="1"/>
  <c r="AQ9" i="10"/>
  <c r="CW9" i="10" s="1"/>
  <c r="AP9" i="10"/>
  <c r="AO9" i="10"/>
  <c r="AN9" i="10"/>
  <c r="CT9" i="10" s="1"/>
  <c r="AM9" i="10"/>
  <c r="AL9" i="10"/>
  <c r="CR9" i="10" s="1"/>
  <c r="DX8" i="10"/>
  <c r="DV8" i="10"/>
  <c r="DW8" i="10" s="1"/>
  <c r="DG8" i="10"/>
  <c r="CY8" i="10"/>
  <c r="BM8" i="10"/>
  <c r="DS8" i="10" s="1"/>
  <c r="BL8" i="10"/>
  <c r="DR8" i="10" s="1"/>
  <c r="BK8" i="10"/>
  <c r="DQ8" i="10" s="1"/>
  <c r="BJ8" i="10"/>
  <c r="DP8" i="10" s="1"/>
  <c r="BI8" i="10"/>
  <c r="DO8" i="10" s="1"/>
  <c r="BH8" i="10"/>
  <c r="DN8" i="10" s="1"/>
  <c r="BG8" i="10"/>
  <c r="DM8" i="10" s="1"/>
  <c r="BF8" i="10"/>
  <c r="BE8" i="10"/>
  <c r="DK8" i="10" s="1"/>
  <c r="BD8" i="10"/>
  <c r="BC8" i="10"/>
  <c r="BB8" i="10"/>
  <c r="BA8" i="10"/>
  <c r="AZ8" i="10"/>
  <c r="AY8" i="10"/>
  <c r="AX8" i="10"/>
  <c r="DD8" i="10" s="1"/>
  <c r="AW8" i="10"/>
  <c r="AV8" i="10"/>
  <c r="AU8" i="10"/>
  <c r="AT8" i="10"/>
  <c r="AS8" i="10"/>
  <c r="AR8" i="10"/>
  <c r="AQ8" i="10"/>
  <c r="AP8" i="10"/>
  <c r="CV8" i="10" s="1"/>
  <c r="AO8" i="10"/>
  <c r="AN8" i="10"/>
  <c r="AM8" i="10"/>
  <c r="AL8" i="10"/>
  <c r="DX7" i="10"/>
  <c r="DV7" i="10"/>
  <c r="DW7" i="10" s="1"/>
  <c r="DN7" i="10"/>
  <c r="BM7" i="10"/>
  <c r="DS7" i="10" s="1"/>
  <c r="BL7" i="10"/>
  <c r="DR7" i="10" s="1"/>
  <c r="BK7" i="10"/>
  <c r="DQ7" i="10" s="1"/>
  <c r="BJ7" i="10"/>
  <c r="DP7" i="10" s="1"/>
  <c r="BI7" i="10"/>
  <c r="DO7" i="10" s="1"/>
  <c r="BH7" i="10"/>
  <c r="BG7" i="10"/>
  <c r="BF7" i="10"/>
  <c r="BE7" i="10"/>
  <c r="DK7" i="10" s="1"/>
  <c r="BD7" i="10"/>
  <c r="DJ7" i="10" s="1"/>
  <c r="BC7" i="10"/>
  <c r="BB7" i="10"/>
  <c r="BA7" i="10"/>
  <c r="AZ7" i="10"/>
  <c r="AY7" i="10"/>
  <c r="AX7" i="10"/>
  <c r="AW7" i="10"/>
  <c r="AV7" i="10"/>
  <c r="DB7" i="10" s="1"/>
  <c r="AU7" i="10"/>
  <c r="AT7" i="10"/>
  <c r="AS7" i="10"/>
  <c r="AR7" i="10"/>
  <c r="AQ7" i="10"/>
  <c r="AP7" i="10"/>
  <c r="AO7" i="10"/>
  <c r="CU7" i="10" s="1"/>
  <c r="AN7" i="10"/>
  <c r="CT7" i="10" s="1"/>
  <c r="AM7" i="10"/>
  <c r="AL7" i="10"/>
  <c r="DX6" i="10"/>
  <c r="DV6" i="10"/>
  <c r="DW6" i="10" s="1"/>
  <c r="BM6" i="10"/>
  <c r="BL6" i="10"/>
  <c r="BK6" i="10"/>
  <c r="BJ6" i="10"/>
  <c r="BI6" i="10"/>
  <c r="BH6" i="10"/>
  <c r="BG6" i="10"/>
  <c r="BF6" i="10"/>
  <c r="DL6" i="10" s="1"/>
  <c r="BE6" i="10"/>
  <c r="BD6" i="10"/>
  <c r="BC6" i="10"/>
  <c r="BB6" i="10"/>
  <c r="BA6" i="10"/>
  <c r="AZ6" i="10"/>
  <c r="AY6" i="10"/>
  <c r="AX6" i="10"/>
  <c r="DD6" i="10" s="1"/>
  <c r="AW6" i="10"/>
  <c r="AV6" i="10"/>
  <c r="AU6" i="10"/>
  <c r="AT6" i="10"/>
  <c r="AS6" i="10"/>
  <c r="AR6" i="10"/>
  <c r="AQ6" i="10"/>
  <c r="AP6" i="10"/>
  <c r="CV6" i="10" s="1"/>
  <c r="AO6" i="10"/>
  <c r="AN6" i="10"/>
  <c r="AM6" i="10"/>
  <c r="AL6" i="10"/>
  <c r="BZ24" i="2"/>
  <c r="BV30" i="2"/>
  <c r="BU30" i="2"/>
  <c r="BT30" i="2"/>
  <c r="BS30" i="2"/>
  <c r="BR30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W24" i="2"/>
  <c r="BX24" i="2"/>
  <c r="BY24" i="2"/>
  <c r="BY25" i="2"/>
  <c r="CP7" i="2"/>
  <c r="CR12" i="10" l="1"/>
  <c r="CU13" i="10"/>
  <c r="CX10" i="10"/>
  <c r="DF10" i="10"/>
  <c r="CV19" i="10"/>
  <c r="CU18" i="10"/>
  <c r="CS17" i="10"/>
  <c r="CT16" i="10"/>
  <c r="CW12" i="10"/>
  <c r="CT11" i="10"/>
  <c r="CU8" i="10"/>
  <c r="DC8" i="10"/>
  <c r="CR27" i="10"/>
  <c r="CT24" i="10"/>
  <c r="CX6" i="10"/>
  <c r="DF6" i="10"/>
  <c r="DN6" i="10"/>
  <c r="CV7" i="10"/>
  <c r="DD7" i="10"/>
  <c r="DL7" i="10"/>
  <c r="CW8" i="10"/>
  <c r="DE8" i="10"/>
  <c r="DD10" i="10"/>
  <c r="CS11" i="10"/>
  <c r="DA11" i="10"/>
  <c r="DI11" i="10"/>
  <c r="CX12" i="10"/>
  <c r="DF12" i="10"/>
  <c r="CT12" i="10"/>
  <c r="DA13" i="10"/>
  <c r="CX14" i="10"/>
  <c r="DF14" i="10"/>
  <c r="CT14" i="10"/>
  <c r="DB14" i="10"/>
  <c r="CX15" i="10"/>
  <c r="CX21" i="10"/>
  <c r="CV22" i="10"/>
  <c r="CS26" i="10"/>
  <c r="CW26" i="10"/>
  <c r="CY27" i="10"/>
  <c r="CU27" i="10"/>
  <c r="CX7" i="10"/>
  <c r="DF7" i="10"/>
  <c r="CU11" i="10"/>
  <c r="DC11" i="10"/>
  <c r="CY11" i="10"/>
  <c r="DG11" i="10"/>
  <c r="CZ12" i="10"/>
  <c r="DH12" i="10"/>
  <c r="CV12" i="10"/>
  <c r="DC13" i="10"/>
  <c r="CR14" i="10"/>
  <c r="CZ14" i="10"/>
  <c r="CV14" i="10"/>
  <c r="DD14" i="10"/>
  <c r="CR15" i="10"/>
  <c r="CY19" i="10"/>
  <c r="CU23" i="10"/>
  <c r="CR24" i="10"/>
  <c r="CZ24" i="10"/>
  <c r="CW25" i="10"/>
  <c r="CW27" i="10"/>
  <c r="DA6" i="10"/>
  <c r="DI6" i="10"/>
  <c r="DQ6" i="10"/>
  <c r="CY7" i="10"/>
  <c r="DG7" i="10"/>
  <c r="DC7" i="10"/>
  <c r="CR8" i="10"/>
  <c r="CZ8" i="10"/>
  <c r="DH8" i="10"/>
  <c r="DL8" i="10"/>
  <c r="CS15" i="10"/>
  <c r="DA15" i="10"/>
  <c r="CW15" i="10"/>
  <c r="DE15" i="10"/>
  <c r="CY17" i="10"/>
  <c r="CR18" i="10"/>
  <c r="CS21" i="10"/>
  <c r="DA21" i="10"/>
  <c r="CY22" i="10"/>
  <c r="CV26" i="10"/>
  <c r="CT27" i="10"/>
  <c r="CU6" i="10"/>
  <c r="DC6" i="10"/>
  <c r="DK6" i="10"/>
  <c r="DS6" i="10"/>
  <c r="CS7" i="10"/>
  <c r="DA7" i="10"/>
  <c r="DI7" i="10"/>
  <c r="CT8" i="10"/>
  <c r="DB8" i="10"/>
  <c r="DJ8" i="10"/>
  <c r="CX11" i="10"/>
  <c r="DF11" i="10"/>
  <c r="DB11" i="10"/>
  <c r="DJ11" i="10"/>
  <c r="CU12" i="10"/>
  <c r="DC12" i="10"/>
  <c r="CY12" i="10"/>
  <c r="CU16" i="10"/>
  <c r="DC16" i="10"/>
  <c r="CT18" i="10"/>
  <c r="CS22" i="10"/>
  <c r="DA22" i="10"/>
  <c r="CX23" i="10"/>
  <c r="CT23" i="10"/>
  <c r="CW6" i="10"/>
  <c r="DE6" i="10"/>
  <c r="DM6" i="10"/>
  <c r="CS9" i="10"/>
  <c r="DA9" i="10"/>
  <c r="DI9" i="10"/>
  <c r="DG12" i="10"/>
  <c r="CY14" i="10"/>
  <c r="CU14" i="10"/>
  <c r="DC14" i="10"/>
  <c r="CT15" i="10"/>
  <c r="DB15" i="10"/>
  <c r="CV16" i="10"/>
  <c r="DD16" i="10"/>
  <c r="CR16" i="10"/>
  <c r="CZ16" i="10"/>
  <c r="CW17" i="10"/>
  <c r="DA17" i="10"/>
  <c r="CR19" i="10"/>
  <c r="CZ19" i="10"/>
  <c r="CW21" i="10"/>
  <c r="CU22" i="10"/>
  <c r="DC22" i="10"/>
  <c r="CS24" i="10"/>
  <c r="CY6" i="10"/>
  <c r="DG6" i="10"/>
  <c r="DO6" i="10"/>
  <c r="CW7" i="10"/>
  <c r="DE7" i="10"/>
  <c r="DM7" i="10"/>
  <c r="CX8" i="10"/>
  <c r="DF8" i="10"/>
  <c r="DC9" i="10"/>
  <c r="CS12" i="10"/>
  <c r="DA12" i="10"/>
  <c r="CV15" i="10"/>
  <c r="DD15" i="10"/>
  <c r="CZ15" i="10"/>
  <c r="CX16" i="10"/>
  <c r="CU17" i="10"/>
  <c r="DC17" i="10"/>
  <c r="CS18" i="10"/>
  <c r="DA18" i="10"/>
  <c r="CW18" i="10"/>
  <c r="CT19" i="10"/>
  <c r="DB19" i="10"/>
  <c r="CV20" i="10"/>
  <c r="CY21" i="10"/>
  <c r="CW22" i="10"/>
  <c r="CS23" i="10"/>
  <c r="DA23" i="10"/>
  <c r="CW23" i="10"/>
  <c r="CR25" i="10"/>
  <c r="CZ25" i="10"/>
  <c r="CZ6" i="10"/>
  <c r="DH6" i="10"/>
  <c r="DP6" i="10"/>
  <c r="CV9" i="10"/>
  <c r="DD9" i="10"/>
  <c r="DL9" i="10"/>
  <c r="CY10" i="10"/>
  <c r="DG10" i="10"/>
  <c r="CU10" i="10"/>
  <c r="CW11" i="10"/>
  <c r="DE11" i="10"/>
  <c r="CV13" i="10"/>
  <c r="DD13" i="10"/>
  <c r="CR13" i="10"/>
  <c r="CZ13" i="10"/>
  <c r="CY16" i="10"/>
  <c r="CR17" i="10"/>
  <c r="CZ17" i="10"/>
  <c r="CU19" i="10"/>
  <c r="DC19" i="10"/>
  <c r="CW20" i="10"/>
  <c r="CR21" i="10"/>
  <c r="CZ21" i="10"/>
  <c r="CX22" i="10"/>
  <c r="CV24" i="10"/>
  <c r="CS25" i="10"/>
  <c r="CY26" i="10"/>
  <c r="CU26" i="10"/>
  <c r="CV27" i="10"/>
  <c r="CR6" i="10"/>
  <c r="CT6" i="10"/>
  <c r="DB6" i="10"/>
  <c r="DJ6" i="10"/>
  <c r="DR6" i="10"/>
  <c r="CR7" i="10"/>
  <c r="CZ7" i="10"/>
  <c r="DH7" i="10"/>
  <c r="CS8" i="10"/>
  <c r="DA8" i="10"/>
  <c r="DI8" i="10"/>
  <c r="DF9" i="10"/>
  <c r="DA10" i="10"/>
  <c r="DI10" i="10"/>
  <c r="CX13" i="10"/>
  <c r="DF13" i="10"/>
  <c r="CT13" i="10"/>
  <c r="CT17" i="10"/>
  <c r="DB17" i="10"/>
  <c r="CX17" i="10"/>
  <c r="CV18" i="10"/>
  <c r="DD18" i="10"/>
  <c r="CW19" i="10"/>
  <c r="CY20" i="10"/>
  <c r="CT21" i="10"/>
  <c r="DB21" i="10"/>
  <c r="CV23" i="10"/>
  <c r="CR26" i="10"/>
  <c r="CZ26" i="10"/>
  <c r="CS19" i="10"/>
  <c r="DA19" i="10"/>
  <c r="AM30" i="10"/>
  <c r="CS6" i="10"/>
  <c r="CW10" i="10"/>
  <c r="DE10" i="10"/>
  <c r="CU21" i="10"/>
  <c r="DC21" i="10"/>
  <c r="CU15" i="10"/>
  <c r="DC15" i="10"/>
  <c r="CR22" i="10"/>
  <c r="CZ22" i="10"/>
  <c r="DT19" i="10" l="1"/>
  <c r="DY19" i="10" s="1"/>
  <c r="DZ19" i="10" s="1"/>
  <c r="EA19" i="10" s="1"/>
  <c r="DT25" i="10"/>
  <c r="DY25" i="10" s="1"/>
  <c r="DZ25" i="10" s="1"/>
  <c r="EA25" i="10" s="1"/>
  <c r="DT12" i="10"/>
  <c r="DY12" i="10" s="1"/>
  <c r="DZ12" i="10" s="1"/>
  <c r="EA12" i="10" s="1"/>
  <c r="DT7" i="10"/>
  <c r="DY7" i="10" s="1"/>
  <c r="DZ7" i="10" s="1"/>
  <c r="EA7" i="10" s="1"/>
  <c r="DT23" i="10"/>
  <c r="DY23" i="10" s="1"/>
  <c r="DZ23" i="10" s="1"/>
  <c r="EA23" i="10" s="1"/>
  <c r="DT26" i="10"/>
  <c r="DY26" i="10" s="1"/>
  <c r="DZ26" i="10" s="1"/>
  <c r="EA26" i="10" s="1"/>
  <c r="DT27" i="10"/>
  <c r="DY27" i="10" s="1"/>
  <c r="DZ27" i="10" s="1"/>
  <c r="EA27" i="10" s="1"/>
  <c r="DT24" i="10"/>
  <c r="DY24" i="10" s="1"/>
  <c r="DZ24" i="10" s="1"/>
  <c r="EA24" i="10" s="1"/>
  <c r="DT20" i="10"/>
  <c r="DY20" i="10" s="1"/>
  <c r="DZ20" i="10" s="1"/>
  <c r="EA20" i="10" s="1"/>
  <c r="DT18" i="10"/>
  <c r="DY18" i="10" s="1"/>
  <c r="DZ18" i="10" s="1"/>
  <c r="EA18" i="10" s="1"/>
  <c r="DT14" i="10"/>
  <c r="DY14" i="10" s="1"/>
  <c r="DZ14" i="10" s="1"/>
  <c r="EA14" i="10" s="1"/>
  <c r="DT11" i="10"/>
  <c r="DY11" i="10" s="1"/>
  <c r="DZ11" i="10" s="1"/>
  <c r="EA11" i="10" s="1"/>
  <c r="DT8" i="10"/>
  <c r="DY8" i="10" s="1"/>
  <c r="DZ8" i="10" s="1"/>
  <c r="EA8" i="10" s="1"/>
  <c r="DT15" i="10"/>
  <c r="DY15" i="10" s="1"/>
  <c r="DZ15" i="10" s="1"/>
  <c r="EA15" i="10" s="1"/>
  <c r="DT9" i="10"/>
  <c r="DY9" i="10" s="1"/>
  <c r="DZ9" i="10" s="1"/>
  <c r="EA9" i="10" s="1"/>
  <c r="DT6" i="10"/>
  <c r="DY6" i="10" s="1"/>
  <c r="DZ6" i="10" s="1"/>
  <c r="EA6" i="10" s="1"/>
  <c r="DT10" i="10"/>
  <c r="DY10" i="10" s="1"/>
  <c r="DZ10" i="10" s="1"/>
  <c r="EA10" i="10" s="1"/>
  <c r="DT17" i="10"/>
  <c r="DY17" i="10" s="1"/>
  <c r="DZ17" i="10" s="1"/>
  <c r="EA17" i="10" s="1"/>
  <c r="DT16" i="10"/>
  <c r="DY16" i="10" s="1"/>
  <c r="DZ16" i="10" s="1"/>
  <c r="EA16" i="10" s="1"/>
  <c r="DT13" i="10"/>
  <c r="DY13" i="10" s="1"/>
  <c r="DZ13" i="10" s="1"/>
  <c r="EA13" i="10" s="1"/>
  <c r="DT21" i="10"/>
  <c r="DY21" i="10" s="1"/>
  <c r="DZ21" i="10" s="1"/>
  <c r="EA21" i="10" s="1"/>
  <c r="DT22" i="10"/>
  <c r="DY22" i="10" s="1"/>
  <c r="DZ22" i="10" s="1"/>
  <c r="EA22" i="10" s="1"/>
  <c r="AL35" i="2" l="1"/>
  <c r="AL34" i="2"/>
  <c r="AL30" i="2"/>
  <c r="AL33" i="2"/>
  <c r="AL32" i="2"/>
  <c r="AL31" i="2"/>
  <c r="AL29" i="2"/>
  <c r="AL28" i="2"/>
  <c r="AL27" i="2"/>
  <c r="AL24" i="2"/>
  <c r="AL26" i="2"/>
  <c r="AL25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I38" i="2" l="1"/>
  <c r="F7" i="2" l="1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DV7" i="2"/>
  <c r="DW7" i="2" s="1"/>
  <c r="F35" i="2" l="1"/>
  <c r="F34" i="2"/>
  <c r="F30" i="2"/>
  <c r="F33" i="2"/>
  <c r="F32" i="2"/>
  <c r="F31" i="2"/>
  <c r="F29" i="2"/>
  <c r="F28" i="2"/>
  <c r="F27" i="2"/>
  <c r="F24" i="2"/>
  <c r="F26" i="2"/>
  <c r="F25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BP35" i="2"/>
  <c r="BP34" i="2"/>
  <c r="BP30" i="2"/>
  <c r="BQ33" i="2"/>
  <c r="BP33" i="2"/>
  <c r="BQ32" i="2"/>
  <c r="BP32" i="2"/>
  <c r="BU31" i="2"/>
  <c r="BT31" i="2"/>
  <c r="BS31" i="2"/>
  <c r="BR31" i="2"/>
  <c r="BQ31" i="2"/>
  <c r="BP31" i="2"/>
  <c r="BU29" i="2"/>
  <c r="BT29" i="2"/>
  <c r="BS29" i="2"/>
  <c r="BR29" i="2"/>
  <c r="BQ29" i="2"/>
  <c r="BP29" i="2"/>
  <c r="BV28" i="2"/>
  <c r="BU28" i="2"/>
  <c r="BT28" i="2"/>
  <c r="BS28" i="2"/>
  <c r="BR28" i="2"/>
  <c r="BQ28" i="2"/>
  <c r="BP28" i="2"/>
  <c r="BV27" i="2"/>
  <c r="BU27" i="2"/>
  <c r="BT27" i="2"/>
  <c r="BS27" i="2"/>
  <c r="BR27" i="2"/>
  <c r="BQ27" i="2"/>
  <c r="BP27" i="2"/>
  <c r="BV24" i="2"/>
  <c r="BU24" i="2"/>
  <c r="BT24" i="2"/>
  <c r="BS24" i="2"/>
  <c r="BR24" i="2"/>
  <c r="BQ24" i="2"/>
  <c r="BP24" i="2"/>
  <c r="BV26" i="2"/>
  <c r="BU26" i="2"/>
  <c r="BT26" i="2"/>
  <c r="BS26" i="2"/>
  <c r="BR26" i="2"/>
  <c r="BQ26" i="2"/>
  <c r="BP26" i="2"/>
  <c r="BX25" i="2"/>
  <c r="BW25" i="2"/>
  <c r="BV25" i="2"/>
  <c r="BU25" i="2"/>
  <c r="BT25" i="2"/>
  <c r="BS25" i="2"/>
  <c r="BR25" i="2"/>
  <c r="BQ25" i="2"/>
  <c r="BP25" i="2"/>
  <c r="BY23" i="2"/>
  <c r="BX23" i="2"/>
  <c r="BW23" i="2"/>
  <c r="BV23" i="2"/>
  <c r="BU23" i="2"/>
  <c r="BT23" i="2"/>
  <c r="BS23" i="2"/>
  <c r="BR23" i="2"/>
  <c r="BQ23" i="2"/>
  <c r="BP23" i="2"/>
  <c r="BY22" i="2"/>
  <c r="BX22" i="2"/>
  <c r="BW22" i="2"/>
  <c r="BV22" i="2"/>
  <c r="BU22" i="2"/>
  <c r="BT22" i="2"/>
  <c r="BS22" i="2"/>
  <c r="BR22" i="2"/>
  <c r="BQ22" i="2"/>
  <c r="BP22" i="2"/>
  <c r="BY21" i="2"/>
  <c r="BX21" i="2"/>
  <c r="BW21" i="2"/>
  <c r="BV21" i="2"/>
  <c r="BU21" i="2"/>
  <c r="BT21" i="2"/>
  <c r="BS21" i="2"/>
  <c r="BR21" i="2"/>
  <c r="BQ21" i="2"/>
  <c r="BP21" i="2"/>
  <c r="BY20" i="2"/>
  <c r="BX20" i="2"/>
  <c r="BW20" i="2"/>
  <c r="BV20" i="2"/>
  <c r="BU20" i="2"/>
  <c r="BT20" i="2"/>
  <c r="BS20" i="2"/>
  <c r="BR20" i="2"/>
  <c r="BQ20" i="2"/>
  <c r="BP20" i="2"/>
  <c r="BZ19" i="2"/>
  <c r="BY19" i="2"/>
  <c r="BX19" i="2"/>
  <c r="BW19" i="2"/>
  <c r="BV19" i="2"/>
  <c r="BU19" i="2"/>
  <c r="BT19" i="2"/>
  <c r="BS19" i="2"/>
  <c r="BR19" i="2"/>
  <c r="BQ19" i="2"/>
  <c r="BP19" i="2"/>
  <c r="BZ18" i="2"/>
  <c r="BY18" i="2"/>
  <c r="BX18" i="2"/>
  <c r="BW18" i="2"/>
  <c r="BV18" i="2"/>
  <c r="BU18" i="2"/>
  <c r="BT18" i="2"/>
  <c r="BS18" i="2"/>
  <c r="BR18" i="2"/>
  <c r="BQ18" i="2"/>
  <c r="BP18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Q35" i="2"/>
  <c r="BQ34" i="2"/>
  <c r="BR33" i="2"/>
  <c r="BR32" i="2"/>
  <c r="BQ30" i="2"/>
  <c r="BV31" i="2"/>
  <c r="BV29" i="2"/>
  <c r="BW27" i="2"/>
  <c r="BW28" i="2"/>
  <c r="BW26" i="2"/>
  <c r="BZ23" i="2"/>
  <c r="BZ22" i="2"/>
  <c r="BZ20" i="2"/>
  <c r="BZ21" i="2"/>
  <c r="CA19" i="2"/>
  <c r="CA18" i="2"/>
  <c r="CB17" i="2"/>
  <c r="CB16" i="2"/>
  <c r="CC15" i="2"/>
  <c r="CD14" i="2"/>
  <c r="CE13" i="2"/>
  <c r="CG12" i="2"/>
  <c r="CG11" i="2"/>
  <c r="CI10" i="2"/>
  <c r="CI9" i="2"/>
  <c r="CJ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Q58" i="2"/>
  <c r="R58" i="2"/>
  <c r="AI73" i="2"/>
  <c r="AH73" i="2"/>
  <c r="AG73" i="2"/>
  <c r="AF73" i="2"/>
  <c r="AE73" i="2"/>
  <c r="AD73" i="2"/>
  <c r="AC73" i="2"/>
  <c r="AB73" i="2"/>
  <c r="AA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K73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K72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K71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L70" i="2"/>
  <c r="K70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P69" i="2"/>
  <c r="O69" i="2"/>
  <c r="N69" i="2"/>
  <c r="L69" i="2"/>
  <c r="K69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P68" i="2"/>
  <c r="O68" i="2"/>
  <c r="N68" i="2"/>
  <c r="M68" i="2"/>
  <c r="L68" i="2"/>
  <c r="K68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P67" i="2"/>
  <c r="O67" i="2"/>
  <c r="N67" i="2"/>
  <c r="M67" i="2"/>
  <c r="L67" i="2"/>
  <c r="K67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P66" i="2"/>
  <c r="O66" i="2"/>
  <c r="N66" i="2"/>
  <c r="M66" i="2"/>
  <c r="L66" i="2"/>
  <c r="K66" i="2"/>
  <c r="AI65" i="2"/>
  <c r="AH65" i="2"/>
  <c r="AG65" i="2"/>
  <c r="AF65" i="2"/>
  <c r="AE65" i="2"/>
  <c r="AD65" i="2"/>
  <c r="AC65" i="2"/>
  <c r="AB65" i="2"/>
  <c r="AA65" i="2"/>
  <c r="Z65" i="2"/>
  <c r="Y65" i="2"/>
  <c r="X65" i="2"/>
  <c r="V65" i="2"/>
  <c r="U65" i="2"/>
  <c r="T65" i="2"/>
  <c r="S65" i="2"/>
  <c r="Q65" i="2"/>
  <c r="P65" i="2"/>
  <c r="O65" i="2"/>
  <c r="N65" i="2"/>
  <c r="M65" i="2"/>
  <c r="L65" i="2"/>
  <c r="K65" i="2"/>
  <c r="AI64" i="2"/>
  <c r="AH64" i="2"/>
  <c r="AG64" i="2"/>
  <c r="AF64" i="2"/>
  <c r="AE64" i="2"/>
  <c r="AD64" i="2"/>
  <c r="AC64" i="2"/>
  <c r="AB64" i="2"/>
  <c r="AA64" i="2"/>
  <c r="Z64" i="2"/>
  <c r="Y64" i="2"/>
  <c r="X64" i="2"/>
  <c r="V64" i="2"/>
  <c r="U64" i="2"/>
  <c r="T64" i="2"/>
  <c r="S64" i="2"/>
  <c r="Q64" i="2"/>
  <c r="P64" i="2"/>
  <c r="O64" i="2"/>
  <c r="N64" i="2"/>
  <c r="M64" i="2"/>
  <c r="L64" i="2"/>
  <c r="K64" i="2"/>
  <c r="AI63" i="2"/>
  <c r="AH63" i="2"/>
  <c r="AG63" i="2"/>
  <c r="AF63" i="2"/>
  <c r="AE63" i="2"/>
  <c r="AD63" i="2"/>
  <c r="AC63" i="2"/>
  <c r="AB63" i="2"/>
  <c r="AA63" i="2"/>
  <c r="Z63" i="2"/>
  <c r="Y63" i="2"/>
  <c r="W63" i="2"/>
  <c r="V63" i="2"/>
  <c r="U63" i="2"/>
  <c r="S63" i="2"/>
  <c r="R63" i="2"/>
  <c r="Q63" i="2"/>
  <c r="P63" i="2"/>
  <c r="O63" i="2"/>
  <c r="N63" i="2"/>
  <c r="M63" i="2"/>
  <c r="L63" i="2"/>
  <c r="K63" i="2"/>
  <c r="AI62" i="2"/>
  <c r="AH62" i="2"/>
  <c r="AG62" i="2"/>
  <c r="AF62" i="2"/>
  <c r="AE62" i="2"/>
  <c r="AD62" i="2"/>
  <c r="AC62" i="2"/>
  <c r="AA62" i="2"/>
  <c r="Z62" i="2"/>
  <c r="Y62" i="2"/>
  <c r="X62" i="2"/>
  <c r="W62" i="2"/>
  <c r="V62" i="2"/>
  <c r="T62" i="2"/>
  <c r="S62" i="2"/>
  <c r="R62" i="2"/>
  <c r="Q62" i="2"/>
  <c r="P62" i="2"/>
  <c r="O62" i="2"/>
  <c r="N62" i="2"/>
  <c r="M62" i="2"/>
  <c r="L62" i="2"/>
  <c r="K62" i="2"/>
  <c r="AI61" i="2"/>
  <c r="AH61" i="2"/>
  <c r="AG61" i="2"/>
  <c r="AF61" i="2"/>
  <c r="AD61" i="2"/>
  <c r="AC61" i="2"/>
  <c r="AB61" i="2"/>
  <c r="AA61" i="2"/>
  <c r="Z61" i="2"/>
  <c r="Y61" i="2"/>
  <c r="X61" i="2"/>
  <c r="W61" i="2"/>
  <c r="V61" i="2"/>
  <c r="T61" i="2"/>
  <c r="S61" i="2"/>
  <c r="R61" i="2"/>
  <c r="Q61" i="2"/>
  <c r="P61" i="2"/>
  <c r="O61" i="2"/>
  <c r="N61" i="2"/>
  <c r="M61" i="2"/>
  <c r="L61" i="2"/>
  <c r="K61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T60" i="2"/>
  <c r="S60" i="2"/>
  <c r="Q60" i="2"/>
  <c r="P60" i="2"/>
  <c r="O60" i="2"/>
  <c r="N60" i="2"/>
  <c r="M60" i="2"/>
  <c r="L60" i="2"/>
  <c r="K60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T59" i="2"/>
  <c r="S59" i="2"/>
  <c r="Q59" i="2"/>
  <c r="P59" i="2"/>
  <c r="O59" i="2"/>
  <c r="N59" i="2"/>
  <c r="M59" i="2"/>
  <c r="L59" i="2"/>
  <c r="K59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T58" i="2"/>
  <c r="S58" i="2"/>
  <c r="P58" i="2"/>
  <c r="O58" i="2"/>
  <c r="N58" i="2"/>
  <c r="M58" i="2"/>
  <c r="L58" i="2"/>
  <c r="K58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T57" i="2"/>
  <c r="S57" i="2"/>
  <c r="R57" i="2"/>
  <c r="Q57" i="2"/>
  <c r="P57" i="2"/>
  <c r="O57" i="2"/>
  <c r="N57" i="2"/>
  <c r="M57" i="2"/>
  <c r="L57" i="2"/>
  <c r="K57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U56" i="2"/>
  <c r="S56" i="2"/>
  <c r="R56" i="2"/>
  <c r="Q56" i="2"/>
  <c r="P56" i="2"/>
  <c r="O56" i="2"/>
  <c r="N56" i="2"/>
  <c r="M56" i="2"/>
  <c r="L56" i="2"/>
  <c r="K56" i="2"/>
  <c r="AI55" i="2"/>
  <c r="AH55" i="2"/>
  <c r="AG55" i="2"/>
  <c r="AF55" i="2"/>
  <c r="AE55" i="2"/>
  <c r="AD55" i="2"/>
  <c r="AC55" i="2"/>
  <c r="AB55" i="2"/>
  <c r="AA55" i="2"/>
  <c r="Z55" i="2"/>
  <c r="Y55" i="2"/>
  <c r="X55" i="2"/>
  <c r="V55" i="2"/>
  <c r="T55" i="2"/>
  <c r="S55" i="2"/>
  <c r="R55" i="2"/>
  <c r="Q55" i="2"/>
  <c r="P55" i="2"/>
  <c r="O55" i="2"/>
  <c r="N55" i="2"/>
  <c r="M55" i="2"/>
  <c r="L55" i="2"/>
  <c r="K55" i="2"/>
  <c r="AI54" i="2"/>
  <c r="AH54" i="2"/>
  <c r="AG54" i="2"/>
  <c r="AF54" i="2"/>
  <c r="AE54" i="2"/>
  <c r="AD54" i="2"/>
  <c r="AC54" i="2"/>
  <c r="AB54" i="2"/>
  <c r="AA54" i="2"/>
  <c r="Z54" i="2"/>
  <c r="Y54" i="2"/>
  <c r="X54" i="2"/>
  <c r="V54" i="2"/>
  <c r="T54" i="2"/>
  <c r="S54" i="2"/>
  <c r="R54" i="2"/>
  <c r="Q54" i="2"/>
  <c r="P54" i="2"/>
  <c r="O54" i="2"/>
  <c r="N54" i="2"/>
  <c r="M54" i="2"/>
  <c r="L54" i="2"/>
  <c r="K54" i="2"/>
  <c r="AI53" i="2"/>
  <c r="AH53" i="2"/>
  <c r="AG53" i="2"/>
  <c r="AF53" i="2"/>
  <c r="AE53" i="2"/>
  <c r="AD53" i="2"/>
  <c r="AC53" i="2"/>
  <c r="AB53" i="2"/>
  <c r="AA53" i="2"/>
  <c r="Z53" i="2"/>
  <c r="Y53" i="2"/>
  <c r="W53" i="2"/>
  <c r="V53" i="2"/>
  <c r="T53" i="2"/>
  <c r="S53" i="2"/>
  <c r="R53" i="2"/>
  <c r="Q53" i="2"/>
  <c r="P53" i="2"/>
  <c r="O53" i="2"/>
  <c r="N53" i="2"/>
  <c r="M53" i="2"/>
  <c r="L53" i="2"/>
  <c r="K53" i="2"/>
  <c r="AI52" i="2"/>
  <c r="AH52" i="2"/>
  <c r="AG52" i="2"/>
  <c r="AF52" i="2"/>
  <c r="AE52" i="2"/>
  <c r="AD52" i="2"/>
  <c r="AC52" i="2"/>
  <c r="AB52" i="2"/>
  <c r="AA52" i="2"/>
  <c r="Z52" i="2"/>
  <c r="X52" i="2"/>
  <c r="W52" i="2"/>
  <c r="V52" i="2"/>
  <c r="T52" i="2"/>
  <c r="S52" i="2"/>
  <c r="R52" i="2"/>
  <c r="Q52" i="2"/>
  <c r="P52" i="2"/>
  <c r="O52" i="2"/>
  <c r="N52" i="2"/>
  <c r="M52" i="2"/>
  <c r="L52" i="2"/>
  <c r="K52" i="2"/>
  <c r="AI51" i="2"/>
  <c r="AH51" i="2"/>
  <c r="AG51" i="2"/>
  <c r="AF51" i="2"/>
  <c r="AE51" i="2"/>
  <c r="AD51" i="2"/>
  <c r="AC51" i="2"/>
  <c r="AB51" i="2"/>
  <c r="AA51" i="2"/>
  <c r="Y51" i="2"/>
  <c r="X51" i="2"/>
  <c r="W51" i="2"/>
  <c r="U51" i="2"/>
  <c r="T51" i="2"/>
  <c r="S51" i="2"/>
  <c r="R51" i="2"/>
  <c r="Q51" i="2"/>
  <c r="P51" i="2"/>
  <c r="O51" i="2"/>
  <c r="N51" i="2"/>
  <c r="M51" i="2"/>
  <c r="L51" i="2"/>
  <c r="K51" i="2"/>
  <c r="AI50" i="2"/>
  <c r="AH50" i="2"/>
  <c r="AG50" i="2"/>
  <c r="AF50" i="2"/>
  <c r="AE50" i="2"/>
  <c r="AD50" i="2"/>
  <c r="AC50" i="2"/>
  <c r="AA50" i="2"/>
  <c r="Z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AI49" i="2"/>
  <c r="AH49" i="2"/>
  <c r="AG49" i="2"/>
  <c r="AF49" i="2"/>
  <c r="AE49" i="2"/>
  <c r="AD49" i="2"/>
  <c r="AC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AI48" i="2"/>
  <c r="AH48" i="2"/>
  <c r="AG48" i="2"/>
  <c r="AF48" i="2"/>
  <c r="AE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AI47" i="2"/>
  <c r="AH47" i="2"/>
  <c r="AG47" i="2"/>
  <c r="AF47" i="2"/>
  <c r="AE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U44" i="2"/>
  <c r="T44" i="2"/>
  <c r="S44" i="2"/>
  <c r="R44" i="2"/>
  <c r="Q44" i="2"/>
  <c r="P44" i="2"/>
  <c r="O44" i="2"/>
  <c r="N44" i="2"/>
  <c r="M44" i="2"/>
  <c r="L44" i="2"/>
  <c r="K4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4" i="2"/>
  <c r="DV19" i="2" l="1"/>
  <c r="DW19" i="2" s="1"/>
  <c r="DV10" i="2"/>
  <c r="DW10" i="2" s="1"/>
  <c r="DV9" i="2"/>
  <c r="DW9" i="2" s="1"/>
  <c r="DV11" i="2"/>
  <c r="DW11" i="2" s="1"/>
  <c r="DV14" i="2"/>
  <c r="DW14" i="2" s="1"/>
  <c r="DV18" i="2"/>
  <c r="DW18" i="2" s="1"/>
  <c r="DV20" i="2"/>
  <c r="DW20" i="2" s="1"/>
  <c r="DV21" i="2"/>
  <c r="DW21" i="2" s="1"/>
  <c r="DV22" i="2"/>
  <c r="DW22" i="2" s="1"/>
  <c r="DV23" i="2"/>
  <c r="DW23" i="2" s="1"/>
  <c r="DV25" i="2"/>
  <c r="DW25" i="2" s="1"/>
  <c r="DV24" i="2"/>
  <c r="DW24" i="2" s="1"/>
  <c r="DV26" i="2"/>
  <c r="DW26" i="2" s="1"/>
  <c r="DV27" i="2"/>
  <c r="DW27" i="2" s="1"/>
  <c r="DV28" i="2"/>
  <c r="DW28" i="2" s="1"/>
  <c r="DV8" i="2"/>
  <c r="DW8" i="2" s="1"/>
  <c r="DV12" i="2"/>
  <c r="DW12" i="2" s="1"/>
  <c r="DV15" i="2"/>
  <c r="DW15" i="2" s="1"/>
  <c r="DV17" i="2"/>
  <c r="DW17" i="2" s="1"/>
  <c r="DV16" i="2"/>
  <c r="DW16" i="2" s="1"/>
  <c r="DV30" i="2"/>
  <c r="DW30" i="2" s="1"/>
  <c r="DV29" i="2"/>
  <c r="DW29" i="2" s="1"/>
  <c r="DV31" i="2"/>
  <c r="DW31" i="2" s="1"/>
  <c r="DV32" i="2"/>
  <c r="DW32" i="2" s="1"/>
  <c r="DV33" i="2"/>
  <c r="DW33" i="2" s="1"/>
  <c r="DV34" i="2"/>
  <c r="DW34" i="2" s="1"/>
  <c r="DV35" i="2"/>
  <c r="DW35" i="2" s="1"/>
  <c r="DV13" i="2"/>
  <c r="DW13" i="2" s="1"/>
  <c r="C27" i="8"/>
  <c r="C28" i="8" s="1"/>
  <c r="K4" i="5" l="1"/>
  <c r="D5" i="5"/>
  <c r="E5" i="5"/>
  <c r="I5" i="5"/>
  <c r="E6" i="5"/>
  <c r="G6" i="5"/>
  <c r="K6" i="5" s="1"/>
  <c r="K7" i="5"/>
  <c r="D8" i="5"/>
  <c r="E8" i="5"/>
  <c r="F8" i="5"/>
  <c r="G8" i="5"/>
  <c r="D9" i="5"/>
  <c r="G9" i="5"/>
  <c r="K9" i="5" s="1"/>
  <c r="E10" i="5"/>
  <c r="K10" i="5" s="1"/>
  <c r="E11" i="5"/>
  <c r="K11" i="5" s="1"/>
  <c r="DX19" i="2" s="1"/>
  <c r="F12" i="5"/>
  <c r="K12" i="5" s="1"/>
  <c r="D13" i="5"/>
  <c r="F13" i="5"/>
  <c r="G13" i="5"/>
  <c r="E14" i="5"/>
  <c r="G14" i="5"/>
  <c r="D15" i="5"/>
  <c r="E15" i="5"/>
  <c r="F15" i="5"/>
  <c r="G15" i="5"/>
  <c r="H15" i="5"/>
  <c r="G16" i="5"/>
  <c r="H16" i="5"/>
  <c r="D17" i="5"/>
  <c r="E17" i="5"/>
  <c r="F18" i="5"/>
  <c r="K18" i="5" s="1"/>
  <c r="G18" i="5"/>
  <c r="D19" i="5"/>
  <c r="E19" i="5"/>
  <c r="F19" i="5"/>
  <c r="D20" i="5"/>
  <c r="K20" i="5" s="1"/>
  <c r="DX20" i="2" s="1"/>
  <c r="E21" i="5"/>
  <c r="K21" i="5" s="1"/>
  <c r="DX21" i="2" s="1"/>
  <c r="K22" i="5"/>
  <c r="DX22" i="2" s="1"/>
  <c r="K23" i="5"/>
  <c r="D24" i="5"/>
  <c r="E24" i="5"/>
  <c r="D25" i="5"/>
  <c r="K25" i="5" s="1"/>
  <c r="K26" i="5"/>
  <c r="D27" i="5"/>
  <c r="E27" i="5"/>
  <c r="K28" i="5"/>
  <c r="DX24" i="2" s="1"/>
  <c r="D29" i="5"/>
  <c r="K29" i="5" s="1"/>
  <c r="DX28" i="2" s="1"/>
  <c r="F30" i="5"/>
  <c r="K30" i="5" s="1"/>
  <c r="K31" i="5"/>
  <c r="K32" i="5"/>
  <c r="K33" i="5"/>
  <c r="K34" i="5"/>
  <c r="K35" i="5"/>
  <c r="DX30" i="2" s="1"/>
  <c r="D36" i="5"/>
  <c r="E36" i="5"/>
  <c r="K37" i="5"/>
  <c r="D38" i="5"/>
  <c r="K38" i="5" s="1"/>
  <c r="DX33" i="2" s="1"/>
  <c r="K39" i="5"/>
  <c r="DX34" i="2" s="1"/>
  <c r="H40" i="5"/>
  <c r="I40" i="5"/>
  <c r="J40" i="5"/>
  <c r="K41" i="5"/>
  <c r="DX10" i="2" s="1"/>
  <c r="K42" i="5"/>
  <c r="DX9" i="2" s="1"/>
  <c r="K43" i="5"/>
  <c r="K44" i="5"/>
  <c r="K45" i="5"/>
  <c r="K46" i="5"/>
  <c r="DX26" i="2" s="1"/>
  <c r="K47" i="5"/>
  <c r="DX27" i="2" s="1"/>
  <c r="K48" i="5"/>
  <c r="K49" i="5"/>
  <c r="DX8" i="2" s="1"/>
  <c r="K50" i="5"/>
  <c r="K51" i="5"/>
  <c r="DX12" i="2" s="1"/>
  <c r="K52" i="5"/>
  <c r="K53" i="5"/>
  <c r="DX15" i="2" s="1"/>
  <c r="K54" i="5"/>
  <c r="DX17" i="2" s="1"/>
  <c r="K55" i="5"/>
  <c r="DX16" i="2" s="1"/>
  <c r="K56" i="5"/>
  <c r="K57" i="5"/>
  <c r="K58" i="5"/>
  <c r="K59" i="5"/>
  <c r="DX29" i="2" s="1"/>
  <c r="K60" i="5"/>
  <c r="DX31" i="2" s="1"/>
  <c r="K61" i="5"/>
  <c r="K62" i="5"/>
  <c r="K63" i="5"/>
  <c r="DX32" i="2" s="1"/>
  <c r="K64" i="5"/>
  <c r="K65" i="5"/>
  <c r="DX35" i="2" s="1"/>
  <c r="K66" i="5"/>
  <c r="K67" i="5"/>
  <c r="K68" i="5"/>
  <c r="K69" i="5"/>
  <c r="K19" i="5" l="1"/>
  <c r="DX18" i="2" s="1"/>
  <c r="E40" i="5"/>
  <c r="K8" i="5"/>
  <c r="K36" i="5"/>
  <c r="K27" i="5"/>
  <c r="DX25" i="2" s="1"/>
  <c r="K16" i="5"/>
  <c r="DX11" i="2" s="1"/>
  <c r="G40" i="5"/>
  <c r="K5" i="5"/>
  <c r="K17" i="5"/>
  <c r="DX14" i="2" s="1"/>
  <c r="DX13" i="2"/>
  <c r="F40" i="5"/>
  <c r="D40" i="5"/>
  <c r="K24" i="5"/>
  <c r="DX23" i="2" s="1"/>
  <c r="K15" i="5"/>
  <c r="DX7" i="2" s="1"/>
  <c r="K14" i="5"/>
  <c r="K13" i="5"/>
  <c r="K40" i="5" l="1"/>
  <c r="AJ38" i="2"/>
  <c r="AI38" i="2"/>
  <c r="AH38" i="2"/>
  <c r="AH46" i="2" s="1"/>
  <c r="AG38" i="2"/>
  <c r="AF38" i="2"/>
  <c r="AE38" i="2"/>
  <c r="AD38" i="2"/>
  <c r="AC38" i="2"/>
  <c r="AB38" i="2"/>
  <c r="AA38" i="2"/>
  <c r="Z38" i="2"/>
  <c r="Z46" i="2" s="1"/>
  <c r="Y38" i="2"/>
  <c r="X38" i="2"/>
  <c r="W38" i="2"/>
  <c r="V38" i="2"/>
  <c r="U38" i="2"/>
  <c r="T38" i="2"/>
  <c r="S38" i="2"/>
  <c r="R38" i="2"/>
  <c r="P38" i="2"/>
  <c r="O38" i="2"/>
  <c r="N38" i="2"/>
  <c r="M38" i="2"/>
  <c r="L38" i="2"/>
  <c r="K38" i="2"/>
  <c r="J38" i="2"/>
  <c r="W46" i="2" l="1"/>
  <c r="N46" i="2"/>
  <c r="AA46" i="2"/>
  <c r="K46" i="2"/>
  <c r="T46" i="2"/>
  <c r="AB46" i="2"/>
  <c r="AJ46" i="2"/>
  <c r="L46" i="2"/>
  <c r="U46" i="2"/>
  <c r="AC46" i="2"/>
  <c r="M46" i="2"/>
  <c r="V46" i="2"/>
  <c r="AD46" i="2"/>
  <c r="S46" i="2"/>
  <c r="AI46" i="2"/>
  <c r="O46" i="2"/>
  <c r="X46" i="2"/>
  <c r="AF46" i="2"/>
  <c r="P46" i="2"/>
  <c r="Y46" i="2"/>
  <c r="AG46" i="2"/>
  <c r="Q38" i="2"/>
  <c r="Q46" i="2" s="1"/>
  <c r="E4481" i="4"/>
  <c r="E4480" i="4"/>
  <c r="E4479" i="4"/>
  <c r="E4478" i="4"/>
  <c r="E4477" i="4"/>
  <c r="E4476" i="4"/>
  <c r="E4475" i="4"/>
  <c r="E4474" i="4"/>
  <c r="E4473" i="4"/>
  <c r="E4472" i="4"/>
  <c r="E4471" i="4"/>
  <c r="E4470" i="4"/>
  <c r="E4469" i="4"/>
  <c r="E4468" i="4"/>
  <c r="E4467" i="4"/>
  <c r="E4466" i="4"/>
  <c r="E4465" i="4"/>
  <c r="E4464" i="4"/>
  <c r="E4463" i="4"/>
  <c r="E4462" i="4"/>
  <c r="E4461" i="4"/>
  <c r="E4460" i="4"/>
  <c r="E4459" i="4"/>
  <c r="E4458" i="4"/>
  <c r="E4457" i="4"/>
  <c r="E4456" i="4"/>
  <c r="E4455" i="4"/>
  <c r="E4454" i="4"/>
  <c r="E4453" i="4"/>
  <c r="E4452" i="4"/>
  <c r="E4451" i="4"/>
  <c r="E4450" i="4"/>
  <c r="E4449" i="4"/>
  <c r="E4448" i="4"/>
  <c r="E4447" i="4"/>
  <c r="E4446" i="4"/>
  <c r="E4445" i="4"/>
  <c r="E4444" i="4"/>
  <c r="E4443" i="4"/>
  <c r="E4442" i="4"/>
  <c r="E4441" i="4"/>
  <c r="E4440" i="4"/>
  <c r="E4439" i="4"/>
  <c r="E4438" i="4"/>
  <c r="E4437" i="4"/>
  <c r="E4436" i="4"/>
  <c r="E4435" i="4"/>
  <c r="E4434" i="4"/>
  <c r="E4433" i="4"/>
  <c r="E4432" i="4"/>
  <c r="E4431" i="4"/>
  <c r="E4430" i="4"/>
  <c r="E4429" i="4"/>
  <c r="E4428" i="4"/>
  <c r="E4427" i="4"/>
  <c r="E4426" i="4"/>
  <c r="E4425" i="4"/>
  <c r="E4424" i="4"/>
  <c r="E4423" i="4"/>
  <c r="E4422" i="4"/>
  <c r="E4421" i="4"/>
  <c r="E4420" i="4"/>
  <c r="E4419" i="4"/>
  <c r="E4418" i="4"/>
  <c r="E4417" i="4"/>
  <c r="E4416" i="4"/>
  <c r="E4415" i="4"/>
  <c r="E4414" i="4"/>
  <c r="E4413" i="4"/>
  <c r="E4412" i="4"/>
  <c r="E4411" i="4"/>
  <c r="E4410" i="4"/>
  <c r="E4409" i="4"/>
  <c r="E4408" i="4"/>
  <c r="E4407" i="4"/>
  <c r="E4406" i="4"/>
  <c r="E4405" i="4"/>
  <c r="E4404" i="4"/>
  <c r="E4403" i="4"/>
  <c r="E4402" i="4"/>
  <c r="E4401" i="4"/>
  <c r="E4400" i="4"/>
  <c r="E4399" i="4"/>
  <c r="E4398" i="4"/>
  <c r="E4397" i="4"/>
  <c r="E4396" i="4"/>
  <c r="E4395" i="4"/>
  <c r="E4394" i="4"/>
  <c r="E4393" i="4"/>
  <c r="E4392" i="4"/>
  <c r="E4391" i="4"/>
  <c r="E4390" i="4"/>
  <c r="E4389" i="4"/>
  <c r="E4388" i="4"/>
  <c r="E4387" i="4"/>
  <c r="E4386" i="4"/>
  <c r="E4385" i="4"/>
  <c r="E4384" i="4"/>
  <c r="E4383" i="4"/>
  <c r="E4382" i="4"/>
  <c r="E4381" i="4"/>
  <c r="E4380" i="4"/>
  <c r="E4379" i="4"/>
  <c r="E4378" i="4"/>
  <c r="E4377" i="4"/>
  <c r="E4376" i="4"/>
  <c r="E4375" i="4"/>
  <c r="E4374" i="4"/>
  <c r="E4373" i="4"/>
  <c r="E4372" i="4"/>
  <c r="E4371" i="4"/>
  <c r="E4370" i="4"/>
  <c r="E4369" i="4"/>
  <c r="E4368" i="4"/>
  <c r="E4367" i="4"/>
  <c r="E4366" i="4"/>
  <c r="E4365" i="4"/>
  <c r="E4364" i="4"/>
  <c r="E4363" i="4"/>
  <c r="E4362" i="4"/>
  <c r="E4361" i="4"/>
  <c r="E4360" i="4"/>
  <c r="E4359" i="4"/>
  <c r="E4358" i="4"/>
  <c r="E4357" i="4"/>
  <c r="E4356" i="4"/>
  <c r="E4355" i="4"/>
  <c r="E4354" i="4"/>
  <c r="E4353" i="4"/>
  <c r="E4352" i="4"/>
  <c r="E4351" i="4"/>
  <c r="E4350" i="4"/>
  <c r="E4349" i="4"/>
  <c r="E4348" i="4"/>
  <c r="E4347" i="4"/>
  <c r="E4346" i="4"/>
  <c r="E4345" i="4"/>
  <c r="E4344" i="4"/>
  <c r="E4343" i="4"/>
  <c r="E4342" i="4"/>
  <c r="E4341" i="4"/>
  <c r="E4340" i="4"/>
  <c r="E4339" i="4"/>
  <c r="E4338" i="4"/>
  <c r="E4337" i="4"/>
  <c r="E4336" i="4"/>
  <c r="E4335" i="4"/>
  <c r="E4334" i="4"/>
  <c r="E4333" i="4"/>
  <c r="E4332" i="4"/>
  <c r="E4331" i="4"/>
  <c r="E4330" i="4"/>
  <c r="E4329" i="4"/>
  <c r="E4328" i="4"/>
  <c r="E4327" i="4"/>
  <c r="E4326" i="4"/>
  <c r="E4325" i="4"/>
  <c r="E4324" i="4"/>
  <c r="E4323" i="4"/>
  <c r="E4322" i="4"/>
  <c r="E4321" i="4"/>
  <c r="E4320" i="4"/>
  <c r="E4319" i="4"/>
  <c r="E4318" i="4"/>
  <c r="E4317" i="4"/>
  <c r="E4316" i="4"/>
  <c r="E4315" i="4"/>
  <c r="E4314" i="4"/>
  <c r="E4313" i="4"/>
  <c r="E4312" i="4"/>
  <c r="E4311" i="4"/>
  <c r="E4310" i="4"/>
  <c r="E4309" i="4"/>
  <c r="E4308" i="4"/>
  <c r="E4307" i="4"/>
  <c r="E4306" i="4"/>
  <c r="E4305" i="4"/>
  <c r="E4304" i="4"/>
  <c r="E4303" i="4"/>
  <c r="E4302" i="4"/>
  <c r="E4301" i="4"/>
  <c r="E4300" i="4"/>
  <c r="E4299" i="4"/>
  <c r="E4298" i="4"/>
  <c r="E4297" i="4"/>
  <c r="E4296" i="4"/>
  <c r="E4295" i="4"/>
  <c r="E4294" i="4"/>
  <c r="E4293" i="4"/>
  <c r="E4292" i="4"/>
  <c r="E4291" i="4"/>
  <c r="E4290" i="4"/>
  <c r="E4289" i="4"/>
  <c r="E4288" i="4"/>
  <c r="E4287" i="4"/>
  <c r="E4286" i="4"/>
  <c r="E4285" i="4"/>
  <c r="E4284" i="4"/>
  <c r="E4283" i="4"/>
  <c r="E4282" i="4"/>
  <c r="E4281" i="4"/>
  <c r="E4280" i="4"/>
  <c r="E4279" i="4"/>
  <c r="E4278" i="4"/>
  <c r="E4277" i="4"/>
  <c r="E4276" i="4"/>
  <c r="E4275" i="4"/>
  <c r="E4274" i="4"/>
  <c r="E4273" i="4"/>
  <c r="E4272" i="4"/>
  <c r="E4271" i="4"/>
  <c r="E4270" i="4"/>
  <c r="E4269" i="4"/>
  <c r="E4268" i="4"/>
  <c r="E4267" i="4"/>
  <c r="E4266" i="4"/>
  <c r="E4265" i="4"/>
  <c r="E4264" i="4"/>
  <c r="E4263" i="4"/>
  <c r="E4262" i="4"/>
  <c r="E4261" i="4"/>
  <c r="E4260" i="4"/>
  <c r="E4259" i="4"/>
  <c r="E4258" i="4"/>
  <c r="E4257" i="4"/>
  <c r="E4256" i="4"/>
  <c r="E4255" i="4"/>
  <c r="E4254" i="4"/>
  <c r="E4253" i="4"/>
  <c r="E4252" i="4"/>
  <c r="E4251" i="4"/>
  <c r="E4250" i="4"/>
  <c r="E4249" i="4"/>
  <c r="E4248" i="4"/>
  <c r="E4247" i="4"/>
  <c r="E4246" i="4"/>
  <c r="E4245" i="4"/>
  <c r="E4244" i="4"/>
  <c r="E4243" i="4"/>
  <c r="E4242" i="4"/>
  <c r="E4241" i="4"/>
  <c r="E4240" i="4"/>
  <c r="E4239" i="4"/>
  <c r="E4238" i="4"/>
  <c r="E4237" i="4"/>
  <c r="E4236" i="4"/>
  <c r="E4235" i="4"/>
  <c r="E4234" i="4"/>
  <c r="E4233" i="4"/>
  <c r="E4232" i="4"/>
  <c r="E4231" i="4"/>
  <c r="E4230" i="4"/>
  <c r="E4229" i="4"/>
  <c r="E4228" i="4"/>
  <c r="E4227" i="4"/>
  <c r="E4226" i="4"/>
  <c r="E4225" i="4"/>
  <c r="E4224" i="4"/>
  <c r="E4223" i="4"/>
  <c r="E4222" i="4"/>
  <c r="E4221" i="4"/>
  <c r="E4220" i="4"/>
  <c r="E4219" i="4"/>
  <c r="E4218" i="4"/>
  <c r="E4217" i="4"/>
  <c r="E4216" i="4"/>
  <c r="E4215" i="4"/>
  <c r="E4214" i="4"/>
  <c r="E4213" i="4"/>
  <c r="E4212" i="4"/>
  <c r="E4211" i="4"/>
  <c r="E4210" i="4"/>
  <c r="E4209" i="4"/>
  <c r="E4208" i="4"/>
  <c r="E4207" i="4"/>
  <c r="E4206" i="4"/>
  <c r="E4205" i="4"/>
  <c r="E4204" i="4"/>
  <c r="E4203" i="4"/>
  <c r="E4202" i="4"/>
  <c r="E4201" i="4"/>
  <c r="E4200" i="4"/>
  <c r="E4199" i="4"/>
  <c r="E4198" i="4"/>
  <c r="E4197" i="4"/>
  <c r="E4196" i="4"/>
  <c r="E4195" i="4"/>
  <c r="E4194" i="4"/>
  <c r="E4193" i="4"/>
  <c r="E4192" i="4"/>
  <c r="E4191" i="4"/>
  <c r="E4190" i="4"/>
  <c r="E4189" i="4"/>
  <c r="E4188" i="4"/>
  <c r="E4187" i="4"/>
  <c r="E4186" i="4"/>
  <c r="E4185" i="4"/>
  <c r="E4184" i="4"/>
  <c r="E4183" i="4"/>
  <c r="E4182" i="4"/>
  <c r="E4181" i="4"/>
  <c r="E4180" i="4"/>
  <c r="E4179" i="4"/>
  <c r="E4178" i="4"/>
  <c r="E4177" i="4"/>
  <c r="E4176" i="4"/>
  <c r="E4175" i="4"/>
  <c r="E4174" i="4"/>
  <c r="E4173" i="4"/>
  <c r="E4172" i="4"/>
  <c r="E4171" i="4"/>
  <c r="E4170" i="4"/>
  <c r="E4169" i="4"/>
  <c r="E4168" i="4"/>
  <c r="E4167" i="4"/>
  <c r="E4166" i="4"/>
  <c r="E4165" i="4"/>
  <c r="E4164" i="4"/>
  <c r="E4163" i="4"/>
  <c r="E4162" i="4"/>
  <c r="E4161" i="4"/>
  <c r="E4160" i="4"/>
  <c r="E4159" i="4"/>
  <c r="E4158" i="4"/>
  <c r="E4157" i="4"/>
  <c r="E4156" i="4"/>
  <c r="E4155" i="4"/>
  <c r="E4154" i="4"/>
  <c r="E4153" i="4"/>
  <c r="E4152" i="4"/>
  <c r="E4151" i="4"/>
  <c r="E4150" i="4"/>
  <c r="E4149" i="4"/>
  <c r="E4148" i="4"/>
  <c r="E4147" i="4"/>
  <c r="E4146" i="4"/>
  <c r="E4145" i="4"/>
  <c r="E4144" i="4"/>
  <c r="E4143" i="4"/>
  <c r="E4142" i="4"/>
  <c r="E4141" i="4"/>
  <c r="E4140" i="4"/>
  <c r="E4139" i="4"/>
  <c r="E4138" i="4"/>
  <c r="E4137" i="4"/>
  <c r="E4136" i="4"/>
  <c r="E4135" i="4"/>
  <c r="E4134" i="4"/>
  <c r="E4133" i="4"/>
  <c r="E4132" i="4"/>
  <c r="E4131" i="4"/>
  <c r="E4130" i="4"/>
  <c r="E4129" i="4"/>
  <c r="E4128" i="4"/>
  <c r="E4127" i="4"/>
  <c r="E4126" i="4"/>
  <c r="E4125" i="4"/>
  <c r="E4124" i="4"/>
  <c r="E4123" i="4"/>
  <c r="E4122" i="4"/>
  <c r="E4121" i="4"/>
  <c r="E4120" i="4"/>
  <c r="E4119" i="4"/>
  <c r="E4118" i="4"/>
  <c r="E4117" i="4"/>
  <c r="E4116" i="4"/>
  <c r="E4115" i="4"/>
  <c r="E4114" i="4"/>
  <c r="E4113" i="4"/>
  <c r="E4112" i="4"/>
  <c r="E4111" i="4"/>
  <c r="E4110" i="4"/>
  <c r="E4109" i="4"/>
  <c r="E4108" i="4"/>
  <c r="E4107" i="4"/>
  <c r="E4106" i="4"/>
  <c r="E4105" i="4"/>
  <c r="E4104" i="4"/>
  <c r="E4103" i="4"/>
  <c r="E4102" i="4"/>
  <c r="E4101" i="4"/>
  <c r="E4100" i="4"/>
  <c r="E4099" i="4"/>
  <c r="E4098" i="4"/>
  <c r="E4097" i="4"/>
  <c r="E4096" i="4"/>
  <c r="E4095" i="4"/>
  <c r="E4094" i="4"/>
  <c r="E4093" i="4"/>
  <c r="E4092" i="4"/>
  <c r="E4091" i="4"/>
  <c r="E4090" i="4"/>
  <c r="E4089" i="4"/>
  <c r="E4088" i="4"/>
  <c r="E4087" i="4"/>
  <c r="E4086" i="4"/>
  <c r="E4085" i="4"/>
  <c r="E4084" i="4"/>
  <c r="E4083" i="4"/>
  <c r="E4082" i="4"/>
  <c r="E4081" i="4"/>
  <c r="E4080" i="4"/>
  <c r="E4079" i="4"/>
  <c r="E4078" i="4"/>
  <c r="E4077" i="4"/>
  <c r="E4076" i="4"/>
  <c r="E4075" i="4"/>
  <c r="E4074" i="4"/>
  <c r="E4073" i="4"/>
  <c r="E4072" i="4"/>
  <c r="E4071" i="4"/>
  <c r="E4070" i="4"/>
  <c r="E4069" i="4"/>
  <c r="E4068" i="4"/>
  <c r="E4067" i="4"/>
  <c r="E4066" i="4"/>
  <c r="E4065" i="4"/>
  <c r="E4064" i="4"/>
  <c r="E4063" i="4"/>
  <c r="E4062" i="4"/>
  <c r="E4061" i="4"/>
  <c r="E4060" i="4"/>
  <c r="E4059" i="4"/>
  <c r="E4058" i="4"/>
  <c r="E4057" i="4"/>
  <c r="E4056" i="4"/>
  <c r="E4055" i="4"/>
  <c r="E4054" i="4"/>
  <c r="E4053" i="4"/>
  <c r="E4052" i="4"/>
  <c r="E4051" i="4"/>
  <c r="E4050" i="4"/>
  <c r="E4049" i="4"/>
  <c r="E4048" i="4"/>
  <c r="E4047" i="4"/>
  <c r="E4046" i="4"/>
  <c r="E4045" i="4"/>
  <c r="E4044" i="4"/>
  <c r="E4043" i="4"/>
  <c r="E4042" i="4"/>
  <c r="E4041" i="4"/>
  <c r="E4040" i="4"/>
  <c r="E4039" i="4"/>
  <c r="E4038" i="4"/>
  <c r="E4037" i="4"/>
  <c r="E4036" i="4"/>
  <c r="E4035" i="4"/>
  <c r="E4034" i="4"/>
  <c r="E4033" i="4"/>
  <c r="E4032" i="4"/>
  <c r="E4031" i="4"/>
  <c r="E4030" i="4"/>
  <c r="E4029" i="4"/>
  <c r="E4028" i="4"/>
  <c r="E4027" i="4"/>
  <c r="E4026" i="4"/>
  <c r="E4025" i="4"/>
  <c r="E4024" i="4"/>
  <c r="E4023" i="4"/>
  <c r="E4022" i="4"/>
  <c r="E4021" i="4"/>
  <c r="E4020" i="4"/>
  <c r="E4019" i="4"/>
  <c r="E4018" i="4"/>
  <c r="E4017" i="4"/>
  <c r="E4016" i="4"/>
  <c r="E4015" i="4"/>
  <c r="E4014" i="4"/>
  <c r="E4013" i="4"/>
  <c r="E4012" i="4"/>
  <c r="E4011" i="4"/>
  <c r="E4010" i="4"/>
  <c r="E4009" i="4"/>
  <c r="E4008" i="4"/>
  <c r="E4007" i="4"/>
  <c r="E4006" i="4"/>
  <c r="E4005" i="4"/>
  <c r="E4004" i="4"/>
  <c r="E4003" i="4"/>
  <c r="E4002" i="4"/>
  <c r="E4001" i="4"/>
  <c r="E4000" i="4"/>
  <c r="E3999" i="4"/>
  <c r="E3998" i="4"/>
  <c r="E3997" i="4"/>
  <c r="E3996" i="4"/>
  <c r="E3995" i="4"/>
  <c r="E3994" i="4"/>
  <c r="E3993" i="4"/>
  <c r="E3992" i="4"/>
  <c r="E3991" i="4"/>
  <c r="E3990" i="4"/>
  <c r="E3989" i="4"/>
  <c r="E3988" i="4"/>
  <c r="E3987" i="4"/>
  <c r="E3986" i="4"/>
  <c r="E3985" i="4"/>
  <c r="E3984" i="4"/>
  <c r="E3983" i="4"/>
  <c r="E3982" i="4"/>
  <c r="E3981" i="4"/>
  <c r="E3980" i="4"/>
  <c r="E3979" i="4"/>
  <c r="E3978" i="4"/>
  <c r="E3977" i="4"/>
  <c r="E3976" i="4"/>
  <c r="E3975" i="4"/>
  <c r="E3974" i="4"/>
  <c r="E3973" i="4"/>
  <c r="E3972" i="4"/>
  <c r="E3971" i="4"/>
  <c r="E3970" i="4"/>
  <c r="E3969" i="4"/>
  <c r="E3968" i="4"/>
  <c r="E3967" i="4"/>
  <c r="E3966" i="4"/>
  <c r="E3965" i="4"/>
  <c r="E3964" i="4"/>
  <c r="E3963" i="4"/>
  <c r="E3962" i="4"/>
  <c r="E3961" i="4"/>
  <c r="E3960" i="4"/>
  <c r="E3959" i="4"/>
  <c r="E3958" i="4"/>
  <c r="E3957" i="4"/>
  <c r="E3956" i="4"/>
  <c r="E3955" i="4"/>
  <c r="E3954" i="4"/>
  <c r="E3953" i="4"/>
  <c r="E3952" i="4"/>
  <c r="E3951" i="4"/>
  <c r="E3950" i="4"/>
  <c r="E3949" i="4"/>
  <c r="E3948" i="4"/>
  <c r="E3947" i="4"/>
  <c r="E3946" i="4"/>
  <c r="E3945" i="4"/>
  <c r="E3944" i="4"/>
  <c r="E3943" i="4"/>
  <c r="E3942" i="4"/>
  <c r="E3941" i="4"/>
  <c r="E3940" i="4"/>
  <c r="E3939" i="4"/>
  <c r="E3938" i="4"/>
  <c r="E3937" i="4"/>
  <c r="E3936" i="4"/>
  <c r="E3935" i="4"/>
  <c r="E3934" i="4"/>
  <c r="E3933" i="4"/>
  <c r="E3932" i="4"/>
  <c r="E3931" i="4"/>
  <c r="E3930" i="4"/>
  <c r="E3929" i="4"/>
  <c r="E3928" i="4"/>
  <c r="E3927" i="4"/>
  <c r="E3926" i="4"/>
  <c r="E3925" i="4"/>
  <c r="E3924" i="4"/>
  <c r="E3923" i="4"/>
  <c r="E3922" i="4"/>
  <c r="E3921" i="4"/>
  <c r="E3920" i="4"/>
  <c r="E3919" i="4"/>
  <c r="E3918" i="4"/>
  <c r="E3917" i="4"/>
  <c r="E3916" i="4"/>
  <c r="E3915" i="4"/>
  <c r="E3914" i="4"/>
  <c r="E3913" i="4"/>
  <c r="E3912" i="4"/>
  <c r="E3911" i="4"/>
  <c r="E3910" i="4"/>
  <c r="E3909" i="4"/>
  <c r="E3908" i="4"/>
  <c r="E3907" i="4"/>
  <c r="E3906" i="4"/>
  <c r="E3905" i="4"/>
  <c r="E3904" i="4"/>
  <c r="E3903" i="4"/>
  <c r="E3902" i="4"/>
  <c r="E3901" i="4"/>
  <c r="E3900" i="4"/>
  <c r="E3899" i="4"/>
  <c r="E3898" i="4"/>
  <c r="E3897" i="4"/>
  <c r="E3896" i="4"/>
  <c r="E3895" i="4"/>
  <c r="E3894" i="4"/>
  <c r="E3893" i="4"/>
  <c r="E3892" i="4"/>
  <c r="E3891" i="4"/>
  <c r="E3890" i="4"/>
  <c r="E3889" i="4"/>
  <c r="E3888" i="4"/>
  <c r="E3887" i="4"/>
  <c r="E3886" i="4"/>
  <c r="E3885" i="4"/>
  <c r="E3884" i="4"/>
  <c r="E3883" i="4"/>
  <c r="E3882" i="4"/>
  <c r="E3881" i="4"/>
  <c r="E3880" i="4"/>
  <c r="E3879" i="4"/>
  <c r="E3878" i="4"/>
  <c r="E3877" i="4"/>
  <c r="E3876" i="4"/>
  <c r="E3875" i="4"/>
  <c r="E3874" i="4"/>
  <c r="E3873" i="4"/>
  <c r="E3872" i="4"/>
  <c r="E3871" i="4"/>
  <c r="E3870" i="4"/>
  <c r="E3869" i="4"/>
  <c r="E3868" i="4"/>
  <c r="E3867" i="4"/>
  <c r="E3866" i="4"/>
  <c r="E3865" i="4"/>
  <c r="E3864" i="4"/>
  <c r="E3863" i="4"/>
  <c r="E3862" i="4"/>
  <c r="E3861" i="4"/>
  <c r="E3860" i="4"/>
  <c r="E3859" i="4"/>
  <c r="E3858" i="4"/>
  <c r="E3857" i="4"/>
  <c r="E3856" i="4"/>
  <c r="E3855" i="4"/>
  <c r="E3854" i="4"/>
  <c r="E3853" i="4"/>
  <c r="E3852" i="4"/>
  <c r="E3851" i="4"/>
  <c r="E3850" i="4"/>
  <c r="E3849" i="4"/>
  <c r="E3848" i="4"/>
  <c r="E3847" i="4"/>
  <c r="E3846" i="4"/>
  <c r="E3845" i="4"/>
  <c r="E3844" i="4"/>
  <c r="E3843" i="4"/>
  <c r="E3842" i="4"/>
  <c r="E3841" i="4"/>
  <c r="E3840" i="4"/>
  <c r="E3839" i="4"/>
  <c r="E3838" i="4"/>
  <c r="E3837" i="4"/>
  <c r="E3836" i="4"/>
  <c r="E3835" i="4"/>
  <c r="E3834" i="4"/>
  <c r="E3833" i="4"/>
  <c r="E3832" i="4"/>
  <c r="E3831" i="4"/>
  <c r="E3830" i="4"/>
  <c r="E3829" i="4"/>
  <c r="E3828" i="4"/>
  <c r="E3827" i="4"/>
  <c r="E3826" i="4"/>
  <c r="E3825" i="4"/>
  <c r="E3824" i="4"/>
  <c r="E3823" i="4"/>
  <c r="E3822" i="4"/>
  <c r="E3821" i="4"/>
  <c r="E3820" i="4"/>
  <c r="E3819" i="4"/>
  <c r="E3818" i="4"/>
  <c r="E3817" i="4"/>
  <c r="E3816" i="4"/>
  <c r="E3815" i="4"/>
  <c r="E3814" i="4"/>
  <c r="E3813" i="4"/>
  <c r="E3812" i="4"/>
  <c r="E3811" i="4"/>
  <c r="E3810" i="4"/>
  <c r="E3809" i="4"/>
  <c r="E3808" i="4"/>
  <c r="E3807" i="4"/>
  <c r="E3806" i="4"/>
  <c r="E3805" i="4"/>
  <c r="E3804" i="4"/>
  <c r="E3803" i="4"/>
  <c r="E3802" i="4"/>
  <c r="E3801" i="4"/>
  <c r="E3800" i="4"/>
  <c r="E3799" i="4"/>
  <c r="E3798" i="4"/>
  <c r="E3797" i="4"/>
  <c r="E3796" i="4"/>
  <c r="E3795" i="4"/>
  <c r="E3794" i="4"/>
  <c r="E3793" i="4"/>
  <c r="E3792" i="4"/>
  <c r="E3791" i="4"/>
  <c r="E3790" i="4"/>
  <c r="E3789" i="4"/>
  <c r="E3788" i="4"/>
  <c r="E3787" i="4"/>
  <c r="E3786" i="4"/>
  <c r="E3785" i="4"/>
  <c r="E3784" i="4"/>
  <c r="E3783" i="4"/>
  <c r="E3782" i="4"/>
  <c r="E3781" i="4"/>
  <c r="E3780" i="4"/>
  <c r="E3779" i="4"/>
  <c r="E3778" i="4"/>
  <c r="E3777" i="4"/>
  <c r="E3776" i="4"/>
  <c r="E3775" i="4"/>
  <c r="E3774" i="4"/>
  <c r="E3773" i="4"/>
  <c r="E3772" i="4"/>
  <c r="E3771" i="4"/>
  <c r="E3770" i="4"/>
  <c r="E3769" i="4"/>
  <c r="E3768" i="4"/>
  <c r="E3767" i="4"/>
  <c r="E3766" i="4"/>
  <c r="E3765" i="4"/>
  <c r="E3764" i="4"/>
  <c r="E3763" i="4"/>
  <c r="E3762" i="4"/>
  <c r="E3761" i="4"/>
  <c r="E3760" i="4"/>
  <c r="E3759" i="4"/>
  <c r="E3758" i="4"/>
  <c r="E3757" i="4"/>
  <c r="E3756" i="4"/>
  <c r="E3755" i="4"/>
  <c r="E3754" i="4"/>
  <c r="E3753" i="4"/>
  <c r="E3752" i="4"/>
  <c r="E3751" i="4"/>
  <c r="E3750" i="4"/>
  <c r="E3749" i="4"/>
  <c r="E3748" i="4"/>
  <c r="E3747" i="4"/>
  <c r="E3746" i="4"/>
  <c r="E3745" i="4"/>
  <c r="E3744" i="4"/>
  <c r="E3743" i="4"/>
  <c r="E3742" i="4"/>
  <c r="E3741" i="4"/>
  <c r="E3740" i="4"/>
  <c r="E3739" i="4"/>
  <c r="E3738" i="4"/>
  <c r="E3737" i="4"/>
  <c r="E3736" i="4"/>
  <c r="E3735" i="4"/>
  <c r="E3734" i="4"/>
  <c r="E3733" i="4"/>
  <c r="E3732" i="4"/>
  <c r="E3731" i="4"/>
  <c r="E3730" i="4"/>
  <c r="E3729" i="4"/>
  <c r="E3728" i="4"/>
  <c r="E3727" i="4"/>
  <c r="E3726" i="4"/>
  <c r="E3725" i="4"/>
  <c r="E3724" i="4"/>
  <c r="E3723" i="4"/>
  <c r="E3722" i="4"/>
  <c r="E3721" i="4"/>
  <c r="E3720" i="4"/>
  <c r="E3719" i="4"/>
  <c r="E3718" i="4"/>
  <c r="E3717" i="4"/>
  <c r="E3716" i="4"/>
  <c r="E3715" i="4"/>
  <c r="E3714" i="4"/>
  <c r="E3713" i="4"/>
  <c r="E3712" i="4"/>
  <c r="E3711" i="4"/>
  <c r="E3710" i="4"/>
  <c r="E3709" i="4"/>
  <c r="E3708" i="4"/>
  <c r="E3707" i="4"/>
  <c r="E3706" i="4"/>
  <c r="E3705" i="4"/>
  <c r="E3704" i="4"/>
  <c r="E3703" i="4"/>
  <c r="E3702" i="4"/>
  <c r="E3701" i="4"/>
  <c r="E3700" i="4"/>
  <c r="E3699" i="4"/>
  <c r="E3698" i="4"/>
  <c r="E3697" i="4"/>
  <c r="E3696" i="4"/>
  <c r="E3695" i="4"/>
  <c r="E3694" i="4"/>
  <c r="E3693" i="4"/>
  <c r="E3692" i="4"/>
  <c r="E3691" i="4"/>
  <c r="E3690" i="4"/>
  <c r="E3689" i="4"/>
  <c r="E3688" i="4"/>
  <c r="E3687" i="4"/>
  <c r="E3686" i="4"/>
  <c r="E3685" i="4"/>
  <c r="E3684" i="4"/>
  <c r="E3683" i="4"/>
  <c r="E3682" i="4"/>
  <c r="E3681" i="4"/>
  <c r="E3680" i="4"/>
  <c r="E3679" i="4"/>
  <c r="E3678" i="4"/>
  <c r="E3677" i="4"/>
  <c r="E3676" i="4"/>
  <c r="E3675" i="4"/>
  <c r="E3674" i="4"/>
  <c r="E3673" i="4"/>
  <c r="E3672" i="4"/>
  <c r="E3671" i="4"/>
  <c r="E3670" i="4"/>
  <c r="E3669" i="4"/>
  <c r="E3668" i="4"/>
  <c r="E3667" i="4"/>
  <c r="E3666" i="4"/>
  <c r="E3665" i="4"/>
  <c r="E3664" i="4"/>
  <c r="E3663" i="4"/>
  <c r="E3662" i="4"/>
  <c r="E3661" i="4"/>
  <c r="E3660" i="4"/>
  <c r="E3659" i="4"/>
  <c r="E3658" i="4"/>
  <c r="E3657" i="4"/>
  <c r="E3656" i="4"/>
  <c r="E3655" i="4"/>
  <c r="E3654" i="4"/>
  <c r="E3653" i="4"/>
  <c r="E3652" i="4"/>
  <c r="E3651" i="4"/>
  <c r="E3650" i="4"/>
  <c r="E3649" i="4"/>
  <c r="E3648" i="4"/>
  <c r="E3647" i="4"/>
  <c r="E3646" i="4"/>
  <c r="E3645" i="4"/>
  <c r="E3644" i="4"/>
  <c r="E3643" i="4"/>
  <c r="E3642" i="4"/>
  <c r="E3641" i="4"/>
  <c r="E3640" i="4"/>
  <c r="E3639" i="4"/>
  <c r="E3638" i="4"/>
  <c r="E3637" i="4"/>
  <c r="E3636" i="4"/>
  <c r="E3635" i="4"/>
  <c r="E3634" i="4"/>
  <c r="E3633" i="4"/>
  <c r="E3632" i="4"/>
  <c r="E3631" i="4"/>
  <c r="E3630" i="4"/>
  <c r="E3629" i="4"/>
  <c r="E3628" i="4"/>
  <c r="E3627" i="4"/>
  <c r="E3626" i="4"/>
  <c r="E3625" i="4"/>
  <c r="E3624" i="4"/>
  <c r="E3623" i="4"/>
  <c r="E3622" i="4"/>
  <c r="E3621" i="4"/>
  <c r="E3620" i="4"/>
  <c r="E3619" i="4"/>
  <c r="E3618" i="4"/>
  <c r="E3617" i="4"/>
  <c r="E3616" i="4"/>
  <c r="E3615" i="4"/>
  <c r="E3614" i="4"/>
  <c r="E3613" i="4"/>
  <c r="E3612" i="4"/>
  <c r="E3611" i="4"/>
  <c r="E3610" i="4"/>
  <c r="E3609" i="4"/>
  <c r="E3608" i="4"/>
  <c r="E3607" i="4"/>
  <c r="E3606" i="4"/>
  <c r="E3605" i="4"/>
  <c r="E3604" i="4"/>
  <c r="E3603" i="4"/>
  <c r="E3602" i="4"/>
  <c r="E3601" i="4"/>
  <c r="E3600" i="4"/>
  <c r="E3599" i="4"/>
  <c r="E3598" i="4"/>
  <c r="E3597" i="4"/>
  <c r="E3596" i="4"/>
  <c r="E3595" i="4"/>
  <c r="E3594" i="4"/>
  <c r="E3593" i="4"/>
  <c r="E3592" i="4"/>
  <c r="E3591" i="4"/>
  <c r="E3590" i="4"/>
  <c r="E3589" i="4"/>
  <c r="E3588" i="4"/>
  <c r="E3587" i="4"/>
  <c r="E3586" i="4"/>
  <c r="E3585" i="4"/>
  <c r="E3584" i="4"/>
  <c r="E3583" i="4"/>
  <c r="E3582" i="4"/>
  <c r="E3581" i="4"/>
  <c r="E3580" i="4"/>
  <c r="E3579" i="4"/>
  <c r="E3578" i="4"/>
  <c r="E3577" i="4"/>
  <c r="E3576" i="4"/>
  <c r="E3575" i="4"/>
  <c r="E3574" i="4"/>
  <c r="E3573" i="4"/>
  <c r="E3572" i="4"/>
  <c r="E3571" i="4"/>
  <c r="E3570" i="4"/>
  <c r="E3569" i="4"/>
  <c r="E3568" i="4"/>
  <c r="E3567" i="4"/>
  <c r="E3566" i="4"/>
  <c r="E3565" i="4"/>
  <c r="E3564" i="4"/>
  <c r="E3563" i="4"/>
  <c r="E3562" i="4"/>
  <c r="E3561" i="4"/>
  <c r="E3560" i="4"/>
  <c r="E3559" i="4"/>
  <c r="E3558" i="4"/>
  <c r="E3557" i="4"/>
  <c r="E3556" i="4"/>
  <c r="E3555" i="4"/>
  <c r="E3554" i="4"/>
  <c r="E3553" i="4"/>
  <c r="E3552" i="4"/>
  <c r="E3551" i="4"/>
  <c r="E3550" i="4"/>
  <c r="E3549" i="4"/>
  <c r="E3548" i="4"/>
  <c r="E3547" i="4"/>
  <c r="E3546" i="4"/>
  <c r="E3545" i="4"/>
  <c r="E3544" i="4"/>
  <c r="E3543" i="4"/>
  <c r="E3542" i="4"/>
  <c r="E3541" i="4"/>
  <c r="E3540" i="4"/>
  <c r="E3539" i="4"/>
  <c r="E3538" i="4"/>
  <c r="E3537" i="4"/>
  <c r="E3536" i="4"/>
  <c r="E3535" i="4"/>
  <c r="E3534" i="4"/>
  <c r="E3533" i="4"/>
  <c r="E3532" i="4"/>
  <c r="E3531" i="4"/>
  <c r="E3530" i="4"/>
  <c r="E3529" i="4"/>
  <c r="E3528" i="4"/>
  <c r="E3527" i="4"/>
  <c r="E3526" i="4"/>
  <c r="E3525" i="4"/>
  <c r="E3524" i="4"/>
  <c r="E3523" i="4"/>
  <c r="E3522" i="4"/>
  <c r="E3521" i="4"/>
  <c r="E3520" i="4"/>
  <c r="E3519" i="4"/>
  <c r="E3518" i="4"/>
  <c r="E3517" i="4"/>
  <c r="E3516" i="4"/>
  <c r="E3515" i="4"/>
  <c r="E3514" i="4"/>
  <c r="E3513" i="4"/>
  <c r="E3512" i="4"/>
  <c r="E3511" i="4"/>
  <c r="E3510" i="4"/>
  <c r="E3509" i="4"/>
  <c r="E3508" i="4"/>
  <c r="E3507" i="4"/>
  <c r="E3506" i="4"/>
  <c r="E3505" i="4"/>
  <c r="E3504" i="4"/>
  <c r="E3503" i="4"/>
  <c r="E3502" i="4"/>
  <c r="E3501" i="4"/>
  <c r="E3500" i="4"/>
  <c r="E3499" i="4"/>
  <c r="E3498" i="4"/>
  <c r="E3497" i="4"/>
  <c r="E3496" i="4"/>
  <c r="E3495" i="4"/>
  <c r="E3494" i="4"/>
  <c r="E3493" i="4"/>
  <c r="E3492" i="4"/>
  <c r="E3491" i="4"/>
  <c r="E3490" i="4"/>
  <c r="E3489" i="4"/>
  <c r="E3488" i="4"/>
  <c r="E3487" i="4"/>
  <c r="E3486" i="4"/>
  <c r="E3485" i="4"/>
  <c r="E3484" i="4"/>
  <c r="E3483" i="4"/>
  <c r="E3482" i="4"/>
  <c r="E3481" i="4"/>
  <c r="E3480" i="4"/>
  <c r="E3479" i="4"/>
  <c r="E3478" i="4"/>
  <c r="E3477" i="4"/>
  <c r="E3476" i="4"/>
  <c r="E3475" i="4"/>
  <c r="E3474" i="4"/>
  <c r="E3473" i="4"/>
  <c r="E3472" i="4"/>
  <c r="E3471" i="4"/>
  <c r="E3470" i="4"/>
  <c r="E3469" i="4"/>
  <c r="E3468" i="4"/>
  <c r="E3467" i="4"/>
  <c r="E3466" i="4"/>
  <c r="E3465" i="4"/>
  <c r="E3464" i="4"/>
  <c r="E3463" i="4"/>
  <c r="E3462" i="4"/>
  <c r="E3461" i="4"/>
  <c r="E3460" i="4"/>
  <c r="E3459" i="4"/>
  <c r="E3458" i="4"/>
  <c r="E3457" i="4"/>
  <c r="E3456" i="4"/>
  <c r="E3455" i="4"/>
  <c r="E3454" i="4"/>
  <c r="E3453" i="4"/>
  <c r="E3452" i="4"/>
  <c r="E3451" i="4"/>
  <c r="E3450" i="4"/>
  <c r="E3449" i="4"/>
  <c r="E3448" i="4"/>
  <c r="E3447" i="4"/>
  <c r="E3446" i="4"/>
  <c r="E3445" i="4"/>
  <c r="E3444" i="4"/>
  <c r="E3443" i="4"/>
  <c r="E3442" i="4"/>
  <c r="E3441" i="4"/>
  <c r="E3440" i="4"/>
  <c r="E3439" i="4"/>
  <c r="E3438" i="4"/>
  <c r="E3437" i="4"/>
  <c r="E3436" i="4"/>
  <c r="E3435" i="4"/>
  <c r="E3434" i="4"/>
  <c r="E3433" i="4"/>
  <c r="E3432" i="4"/>
  <c r="E3431" i="4"/>
  <c r="E3430" i="4"/>
  <c r="E3429" i="4"/>
  <c r="E3428" i="4"/>
  <c r="E3427" i="4"/>
  <c r="E3426" i="4"/>
  <c r="E3425" i="4"/>
  <c r="E3424" i="4"/>
  <c r="E3423" i="4"/>
  <c r="E3422" i="4"/>
  <c r="E3421" i="4"/>
  <c r="E3420" i="4"/>
  <c r="E3419" i="4"/>
  <c r="E3418" i="4"/>
  <c r="E3417" i="4"/>
  <c r="E3416" i="4"/>
  <c r="E3415" i="4"/>
  <c r="E3414" i="4"/>
  <c r="E3413" i="4"/>
  <c r="E3412" i="4"/>
  <c r="E3411" i="4"/>
  <c r="E3410" i="4"/>
  <c r="E3409" i="4"/>
  <c r="E3408" i="4"/>
  <c r="E3407" i="4"/>
  <c r="E3406" i="4"/>
  <c r="E3405" i="4"/>
  <c r="E3404" i="4"/>
  <c r="E3403" i="4"/>
  <c r="E3402" i="4"/>
  <c r="E3401" i="4"/>
  <c r="E3400" i="4"/>
  <c r="E3399" i="4"/>
  <c r="E3398" i="4"/>
  <c r="E3397" i="4"/>
  <c r="E3396" i="4"/>
  <c r="E3395" i="4"/>
  <c r="E3394" i="4"/>
  <c r="E3393" i="4"/>
  <c r="E3392" i="4"/>
  <c r="E3391" i="4"/>
  <c r="E3390" i="4"/>
  <c r="E3389" i="4"/>
  <c r="E3388" i="4"/>
  <c r="E3387" i="4"/>
  <c r="E3386" i="4"/>
  <c r="E3385" i="4"/>
  <c r="E3384" i="4"/>
  <c r="E3383" i="4"/>
  <c r="E3382" i="4"/>
  <c r="E3381" i="4"/>
  <c r="E3380" i="4"/>
  <c r="E3379" i="4"/>
  <c r="E3378" i="4"/>
  <c r="E3377" i="4"/>
  <c r="E3376" i="4"/>
  <c r="E3375" i="4"/>
  <c r="E3374" i="4"/>
  <c r="E3373" i="4"/>
  <c r="E3372" i="4"/>
  <c r="E3371" i="4"/>
  <c r="E3370" i="4"/>
  <c r="E3369" i="4"/>
  <c r="E3368" i="4"/>
  <c r="E3367" i="4"/>
  <c r="E3366" i="4"/>
  <c r="E3365" i="4"/>
  <c r="E3364" i="4"/>
  <c r="E3363" i="4"/>
  <c r="E3362" i="4"/>
  <c r="E3361" i="4"/>
  <c r="E3360" i="4"/>
  <c r="E3359" i="4"/>
  <c r="E3358" i="4"/>
  <c r="E3357" i="4"/>
  <c r="E3356" i="4"/>
  <c r="E3355" i="4"/>
  <c r="E3354" i="4"/>
  <c r="E3353" i="4"/>
  <c r="E3352" i="4"/>
  <c r="E3351" i="4"/>
  <c r="E3350" i="4"/>
  <c r="E3349" i="4"/>
  <c r="E3348" i="4"/>
  <c r="E3347" i="4"/>
  <c r="E3346" i="4"/>
  <c r="E3345" i="4"/>
  <c r="E3344" i="4"/>
  <c r="E3343" i="4"/>
  <c r="E3342" i="4"/>
  <c r="E3341" i="4"/>
  <c r="E3340" i="4"/>
  <c r="E3339" i="4"/>
  <c r="E3338" i="4"/>
  <c r="E3337" i="4"/>
  <c r="E3336" i="4"/>
  <c r="E3335" i="4"/>
  <c r="E3334" i="4"/>
  <c r="E3333" i="4"/>
  <c r="E3332" i="4"/>
  <c r="E3331" i="4"/>
  <c r="E3330" i="4"/>
  <c r="E3329" i="4"/>
  <c r="E3328" i="4"/>
  <c r="E3327" i="4"/>
  <c r="E3326" i="4"/>
  <c r="E3325" i="4"/>
  <c r="E3324" i="4"/>
  <c r="E3323" i="4"/>
  <c r="E3322" i="4"/>
  <c r="E3321" i="4"/>
  <c r="E3320" i="4"/>
  <c r="E3319" i="4"/>
  <c r="E3318" i="4"/>
  <c r="E3317" i="4"/>
  <c r="E3316" i="4"/>
  <c r="E3315" i="4"/>
  <c r="E3314" i="4"/>
  <c r="E3313" i="4"/>
  <c r="E3312" i="4"/>
  <c r="E3311" i="4"/>
  <c r="E3310" i="4"/>
  <c r="E3309" i="4"/>
  <c r="E3308" i="4"/>
  <c r="E3307" i="4"/>
  <c r="E3306" i="4"/>
  <c r="E3305" i="4"/>
  <c r="E3304" i="4"/>
  <c r="E3303" i="4"/>
  <c r="E3302" i="4"/>
  <c r="E3301" i="4"/>
  <c r="E3300" i="4"/>
  <c r="E3299" i="4"/>
  <c r="E3298" i="4"/>
  <c r="E3297" i="4"/>
  <c r="E3296" i="4"/>
  <c r="E3295" i="4"/>
  <c r="E3294" i="4"/>
  <c r="E3293" i="4"/>
  <c r="E3292" i="4"/>
  <c r="E3291" i="4"/>
  <c r="E3290" i="4"/>
  <c r="E3289" i="4"/>
  <c r="E3288" i="4"/>
  <c r="E3287" i="4"/>
  <c r="E3286" i="4"/>
  <c r="E3285" i="4"/>
  <c r="E3284" i="4"/>
  <c r="E3283" i="4"/>
  <c r="E3282" i="4"/>
  <c r="E3281" i="4"/>
  <c r="E3280" i="4"/>
  <c r="E3279" i="4"/>
  <c r="E3278" i="4"/>
  <c r="E3277" i="4"/>
  <c r="E3276" i="4"/>
  <c r="E3275" i="4"/>
  <c r="E3274" i="4"/>
  <c r="E3273" i="4"/>
  <c r="E3272" i="4"/>
  <c r="E3271" i="4"/>
  <c r="E3270" i="4"/>
  <c r="E3269" i="4"/>
  <c r="E3268" i="4"/>
  <c r="E3267" i="4"/>
  <c r="E3266" i="4"/>
  <c r="E3265" i="4"/>
  <c r="E3264" i="4"/>
  <c r="E3263" i="4"/>
  <c r="E3262" i="4"/>
  <c r="E3261" i="4"/>
  <c r="E3260" i="4"/>
  <c r="E3259" i="4"/>
  <c r="E3258" i="4"/>
  <c r="E3257" i="4"/>
  <c r="E3256" i="4"/>
  <c r="E3255" i="4"/>
  <c r="E3254" i="4"/>
  <c r="E3253" i="4"/>
  <c r="E3252" i="4"/>
  <c r="E3251" i="4"/>
  <c r="E3250" i="4"/>
  <c r="E3249" i="4"/>
  <c r="E3248" i="4"/>
  <c r="E3247" i="4"/>
  <c r="E3246" i="4"/>
  <c r="E3245" i="4"/>
  <c r="E3244" i="4"/>
  <c r="E3243" i="4"/>
  <c r="E3242" i="4"/>
  <c r="E3241" i="4"/>
  <c r="E3240" i="4"/>
  <c r="E3239" i="4"/>
  <c r="E3238" i="4"/>
  <c r="E3237" i="4"/>
  <c r="E3236" i="4"/>
  <c r="E3235" i="4"/>
  <c r="E3234" i="4"/>
  <c r="E3233" i="4"/>
  <c r="E3232" i="4"/>
  <c r="E3231" i="4"/>
  <c r="E3230" i="4"/>
  <c r="E3229" i="4"/>
  <c r="E3228" i="4"/>
  <c r="E3227" i="4"/>
  <c r="E3226" i="4"/>
  <c r="E3225" i="4"/>
  <c r="E3224" i="4"/>
  <c r="E3223" i="4"/>
  <c r="E3222" i="4"/>
  <c r="E3221" i="4"/>
  <c r="E3220" i="4"/>
  <c r="E3219" i="4"/>
  <c r="E3218" i="4"/>
  <c r="E3217" i="4"/>
  <c r="E3216" i="4"/>
  <c r="E3215" i="4"/>
  <c r="E3214" i="4"/>
  <c r="E3213" i="4"/>
  <c r="E3212" i="4"/>
  <c r="E3211" i="4"/>
  <c r="E3210" i="4"/>
  <c r="E3209" i="4"/>
  <c r="E3208" i="4"/>
  <c r="E3207" i="4"/>
  <c r="E3206" i="4"/>
  <c r="E3205" i="4"/>
  <c r="E3204" i="4"/>
  <c r="E3203" i="4"/>
  <c r="E3202" i="4"/>
  <c r="E3201" i="4"/>
  <c r="E3200" i="4"/>
  <c r="E3199" i="4"/>
  <c r="E3198" i="4"/>
  <c r="E3197" i="4"/>
  <c r="E3196" i="4"/>
  <c r="E3195" i="4"/>
  <c r="E3194" i="4"/>
  <c r="E3193" i="4"/>
  <c r="E3192" i="4"/>
  <c r="E3191" i="4"/>
  <c r="E3190" i="4"/>
  <c r="E3189" i="4"/>
  <c r="E3188" i="4"/>
  <c r="E3187" i="4"/>
  <c r="E3186" i="4"/>
  <c r="E3185" i="4"/>
  <c r="E3184" i="4"/>
  <c r="E3183" i="4"/>
  <c r="E3182" i="4"/>
  <c r="E3181" i="4"/>
  <c r="E3180" i="4"/>
  <c r="E3179" i="4"/>
  <c r="E3178" i="4"/>
  <c r="E3177" i="4"/>
  <c r="E3176" i="4"/>
  <c r="E3175" i="4"/>
  <c r="E3174" i="4"/>
  <c r="E3173" i="4"/>
  <c r="E3172" i="4"/>
  <c r="E3171" i="4"/>
  <c r="E3170" i="4"/>
  <c r="E3169" i="4"/>
  <c r="E3168" i="4"/>
  <c r="E3167" i="4"/>
  <c r="E3166" i="4"/>
  <c r="E3165" i="4"/>
  <c r="E3164" i="4"/>
  <c r="E3163" i="4"/>
  <c r="E3162" i="4"/>
  <c r="E3161" i="4"/>
  <c r="E3160" i="4"/>
  <c r="E3159" i="4"/>
  <c r="E3158" i="4"/>
  <c r="E3157" i="4"/>
  <c r="E3156" i="4"/>
  <c r="E3155" i="4"/>
  <c r="E3154" i="4"/>
  <c r="E3153" i="4"/>
  <c r="E3152" i="4"/>
  <c r="E3151" i="4"/>
  <c r="E3150" i="4"/>
  <c r="E3149" i="4"/>
  <c r="E3148" i="4"/>
  <c r="E3147" i="4"/>
  <c r="E3146" i="4"/>
  <c r="E3145" i="4"/>
  <c r="E3144" i="4"/>
  <c r="E3143" i="4"/>
  <c r="E3142" i="4"/>
  <c r="E3141" i="4"/>
  <c r="E3140" i="4"/>
  <c r="E3139" i="4"/>
  <c r="E3138" i="4"/>
  <c r="E3137" i="4"/>
  <c r="E3136" i="4"/>
  <c r="E3135" i="4"/>
  <c r="E3134" i="4"/>
  <c r="E3133" i="4"/>
  <c r="E3132" i="4"/>
  <c r="E3131" i="4"/>
  <c r="E3130" i="4"/>
  <c r="E3129" i="4"/>
  <c r="E3128" i="4"/>
  <c r="E3127" i="4"/>
  <c r="E3126" i="4"/>
  <c r="E3125" i="4"/>
  <c r="E3124" i="4"/>
  <c r="E3123" i="4"/>
  <c r="E3122" i="4"/>
  <c r="E3121" i="4"/>
  <c r="E3120" i="4"/>
  <c r="E3119" i="4"/>
  <c r="E3118" i="4"/>
  <c r="E3117" i="4"/>
  <c r="E3116" i="4"/>
  <c r="E3115" i="4"/>
  <c r="E3114" i="4"/>
  <c r="E3113" i="4"/>
  <c r="E3112" i="4"/>
  <c r="E3111" i="4"/>
  <c r="E3110" i="4"/>
  <c r="E3109" i="4"/>
  <c r="E3108" i="4"/>
  <c r="E3107" i="4"/>
  <c r="E3106" i="4"/>
  <c r="E3105" i="4"/>
  <c r="E3104" i="4"/>
  <c r="E3103" i="4"/>
  <c r="E3102" i="4"/>
  <c r="E3101" i="4"/>
  <c r="E3100" i="4"/>
  <c r="E3099" i="4"/>
  <c r="E3098" i="4"/>
  <c r="E3097" i="4"/>
  <c r="E3096" i="4"/>
  <c r="E3095" i="4"/>
  <c r="E3094" i="4"/>
  <c r="E3093" i="4"/>
  <c r="E3092" i="4"/>
  <c r="E3091" i="4"/>
  <c r="E3090" i="4"/>
  <c r="E3089" i="4"/>
  <c r="E3088" i="4"/>
  <c r="E3087" i="4"/>
  <c r="E3086" i="4"/>
  <c r="E3085" i="4"/>
  <c r="E3084" i="4"/>
  <c r="E3083" i="4"/>
  <c r="E3082" i="4"/>
  <c r="E3081" i="4"/>
  <c r="E3080" i="4"/>
  <c r="E3079" i="4"/>
  <c r="E3078" i="4"/>
  <c r="E3077" i="4"/>
  <c r="E3076" i="4"/>
  <c r="E3075" i="4"/>
  <c r="E3074" i="4"/>
  <c r="E3073" i="4"/>
  <c r="E3072" i="4"/>
  <c r="E3071" i="4"/>
  <c r="E3070" i="4"/>
  <c r="E3069" i="4"/>
  <c r="E3068" i="4"/>
  <c r="E3067" i="4"/>
  <c r="E3066" i="4"/>
  <c r="E3065" i="4"/>
  <c r="E3064" i="4"/>
  <c r="E3063" i="4"/>
  <c r="E3062" i="4"/>
  <c r="E3061" i="4"/>
  <c r="E3060" i="4"/>
  <c r="E3059" i="4"/>
  <c r="E3058" i="4"/>
  <c r="E3057" i="4"/>
  <c r="E3056" i="4"/>
  <c r="E3055" i="4"/>
  <c r="E3054" i="4"/>
  <c r="E3053" i="4"/>
  <c r="E3052" i="4"/>
  <c r="E3051" i="4"/>
  <c r="E3050" i="4"/>
  <c r="E3049" i="4"/>
  <c r="E3048" i="4"/>
  <c r="E3047" i="4"/>
  <c r="E3046" i="4"/>
  <c r="E3045" i="4"/>
  <c r="E3044" i="4"/>
  <c r="E3043" i="4"/>
  <c r="E3042" i="4"/>
  <c r="E3041" i="4"/>
  <c r="E3040" i="4"/>
  <c r="E3039" i="4"/>
  <c r="E3038" i="4"/>
  <c r="E3037" i="4"/>
  <c r="E3036" i="4"/>
  <c r="E3035" i="4"/>
  <c r="E3034" i="4"/>
  <c r="E3033" i="4"/>
  <c r="E3032" i="4"/>
  <c r="E3031" i="4"/>
  <c r="E3030" i="4"/>
  <c r="E3029" i="4"/>
  <c r="E3028" i="4"/>
  <c r="E3027" i="4"/>
  <c r="E3026" i="4"/>
  <c r="E3025" i="4"/>
  <c r="E3024" i="4"/>
  <c r="E3023" i="4"/>
  <c r="E3022" i="4"/>
  <c r="E3021" i="4"/>
  <c r="E3020" i="4"/>
  <c r="E3019" i="4"/>
  <c r="E3018" i="4"/>
  <c r="E3017" i="4"/>
  <c r="E3016" i="4"/>
  <c r="E3015" i="4"/>
  <c r="E3014" i="4"/>
  <c r="E3013" i="4"/>
  <c r="E3012" i="4"/>
  <c r="E3011" i="4"/>
  <c r="E3010" i="4"/>
  <c r="E3009" i="4"/>
  <c r="E3008" i="4"/>
  <c r="E3007" i="4"/>
  <c r="E3006" i="4"/>
  <c r="E3005" i="4"/>
  <c r="E3004" i="4"/>
  <c r="E3003" i="4"/>
  <c r="E3002" i="4"/>
  <c r="E3001" i="4"/>
  <c r="E3000" i="4"/>
  <c r="E2999" i="4"/>
  <c r="E2998" i="4"/>
  <c r="E2997" i="4"/>
  <c r="E2996" i="4"/>
  <c r="E2995" i="4"/>
  <c r="E2994" i="4"/>
  <c r="E2993" i="4"/>
  <c r="E2992" i="4"/>
  <c r="E2991" i="4"/>
  <c r="E2990" i="4"/>
  <c r="E2989" i="4"/>
  <c r="E2988" i="4"/>
  <c r="E2987" i="4"/>
  <c r="E2986" i="4"/>
  <c r="E2985" i="4"/>
  <c r="E2984" i="4"/>
  <c r="E2983" i="4"/>
  <c r="E2982" i="4"/>
  <c r="E2981" i="4"/>
  <c r="E2980" i="4"/>
  <c r="E2979" i="4"/>
  <c r="E2978" i="4"/>
  <c r="E2977" i="4"/>
  <c r="E2976" i="4"/>
  <c r="E2975" i="4"/>
  <c r="E2974" i="4"/>
  <c r="E2973" i="4"/>
  <c r="E2972" i="4"/>
  <c r="E2971" i="4"/>
  <c r="E2970" i="4"/>
  <c r="E2969" i="4"/>
  <c r="E2968" i="4"/>
  <c r="E2967" i="4"/>
  <c r="E2966" i="4"/>
  <c r="E2965" i="4"/>
  <c r="E2964" i="4"/>
  <c r="E2963" i="4"/>
  <c r="E2962" i="4"/>
  <c r="E2961" i="4"/>
  <c r="E2960" i="4"/>
  <c r="E2959" i="4"/>
  <c r="E2958" i="4"/>
  <c r="E2957" i="4"/>
  <c r="E2956" i="4"/>
  <c r="E2955" i="4"/>
  <c r="E2954" i="4"/>
  <c r="E2953" i="4"/>
  <c r="E2952" i="4"/>
  <c r="E2951" i="4"/>
  <c r="E2950" i="4"/>
  <c r="E2949" i="4"/>
  <c r="E2948" i="4"/>
  <c r="E2947" i="4"/>
  <c r="E2946" i="4"/>
  <c r="E2945" i="4"/>
  <c r="E2944" i="4"/>
  <c r="E2943" i="4"/>
  <c r="E2942" i="4"/>
  <c r="E2941" i="4"/>
  <c r="E2940" i="4"/>
  <c r="E2939" i="4"/>
  <c r="E2938" i="4"/>
  <c r="E2937" i="4"/>
  <c r="E2936" i="4"/>
  <c r="E2935" i="4"/>
  <c r="E2934" i="4"/>
  <c r="E2933" i="4"/>
  <c r="E2932" i="4"/>
  <c r="E2931" i="4"/>
  <c r="E2930" i="4"/>
  <c r="E2929" i="4"/>
  <c r="E2928" i="4"/>
  <c r="E2927" i="4"/>
  <c r="E2926" i="4"/>
  <c r="E2925" i="4"/>
  <c r="E2924" i="4"/>
  <c r="E2923" i="4"/>
  <c r="E2922" i="4"/>
  <c r="E2921" i="4"/>
  <c r="E2920" i="4"/>
  <c r="E2919" i="4"/>
  <c r="E2918" i="4"/>
  <c r="E2917" i="4"/>
  <c r="E2916" i="4"/>
  <c r="E2915" i="4"/>
  <c r="E2914" i="4"/>
  <c r="E2913" i="4"/>
  <c r="E2912" i="4"/>
  <c r="E2911" i="4"/>
  <c r="E2910" i="4"/>
  <c r="E2909" i="4"/>
  <c r="E2908" i="4"/>
  <c r="E2907" i="4"/>
  <c r="E2906" i="4"/>
  <c r="E2905" i="4"/>
  <c r="E2904" i="4"/>
  <c r="E2903" i="4"/>
  <c r="E2902" i="4"/>
  <c r="E2901" i="4"/>
  <c r="E2900" i="4"/>
  <c r="E2899" i="4"/>
  <c r="E2898" i="4"/>
  <c r="E2897" i="4"/>
  <c r="E2896" i="4"/>
  <c r="E2895" i="4"/>
  <c r="E2894" i="4"/>
  <c r="E2893" i="4"/>
  <c r="E2892" i="4"/>
  <c r="E2891" i="4"/>
  <c r="E2890" i="4"/>
  <c r="E2889" i="4"/>
  <c r="E2888" i="4"/>
  <c r="E2887" i="4"/>
  <c r="E2886" i="4"/>
  <c r="E2885" i="4"/>
  <c r="E2884" i="4"/>
  <c r="E2883" i="4"/>
  <c r="E2882" i="4"/>
  <c r="E2881" i="4"/>
  <c r="E2880" i="4"/>
  <c r="E2879" i="4"/>
  <c r="E2878" i="4"/>
  <c r="E2877" i="4"/>
  <c r="E2876" i="4"/>
  <c r="E2875" i="4"/>
  <c r="E2874" i="4"/>
  <c r="E2873" i="4"/>
  <c r="E2872" i="4"/>
  <c r="E2871" i="4"/>
  <c r="E2870" i="4"/>
  <c r="E2869" i="4"/>
  <c r="E2868" i="4"/>
  <c r="E2867" i="4"/>
  <c r="E2866" i="4"/>
  <c r="E2865" i="4"/>
  <c r="E2864" i="4"/>
  <c r="E2863" i="4"/>
  <c r="E2862" i="4"/>
  <c r="E2861" i="4"/>
  <c r="E2860" i="4"/>
  <c r="E2859" i="4"/>
  <c r="E2858" i="4"/>
  <c r="E2857" i="4"/>
  <c r="E2856" i="4"/>
  <c r="E2855" i="4"/>
  <c r="E2854" i="4"/>
  <c r="E2853" i="4"/>
  <c r="E2852" i="4"/>
  <c r="E2851" i="4"/>
  <c r="E2850" i="4"/>
  <c r="E2849" i="4"/>
  <c r="E2848" i="4"/>
  <c r="E2847" i="4"/>
  <c r="E2846" i="4"/>
  <c r="E2845" i="4"/>
  <c r="E2844" i="4"/>
  <c r="E2843" i="4"/>
  <c r="E2842" i="4"/>
  <c r="E2841" i="4"/>
  <c r="E2840" i="4"/>
  <c r="E2839" i="4"/>
  <c r="E2838" i="4"/>
  <c r="E2837" i="4"/>
  <c r="E2836" i="4"/>
  <c r="E2835" i="4"/>
  <c r="E2834" i="4"/>
  <c r="E2833" i="4"/>
  <c r="E2832" i="4"/>
  <c r="E2831" i="4"/>
  <c r="E2830" i="4"/>
  <c r="E2829" i="4"/>
  <c r="E2828" i="4"/>
  <c r="E2827" i="4"/>
  <c r="E2826" i="4"/>
  <c r="E2825" i="4"/>
  <c r="E2824" i="4"/>
  <c r="E2823" i="4"/>
  <c r="E2822" i="4"/>
  <c r="E2821" i="4"/>
  <c r="E2820" i="4"/>
  <c r="E2819" i="4"/>
  <c r="E2818" i="4"/>
  <c r="E2817" i="4"/>
  <c r="E2816" i="4"/>
  <c r="E2815" i="4"/>
  <c r="E2814" i="4"/>
  <c r="E2813" i="4"/>
  <c r="E2812" i="4"/>
  <c r="E2811" i="4"/>
  <c r="E2810" i="4"/>
  <c r="E2809" i="4"/>
  <c r="E2808" i="4"/>
  <c r="E2807" i="4"/>
  <c r="E2806" i="4"/>
  <c r="E2805" i="4"/>
  <c r="E2804" i="4"/>
  <c r="E2803" i="4"/>
  <c r="E2802" i="4"/>
  <c r="E2801" i="4"/>
  <c r="E2800" i="4"/>
  <c r="E2799" i="4"/>
  <c r="E2798" i="4"/>
  <c r="E2797" i="4"/>
  <c r="E2796" i="4"/>
  <c r="E2795" i="4"/>
  <c r="E2794" i="4"/>
  <c r="E2793" i="4"/>
  <c r="E2792" i="4"/>
  <c r="E2791" i="4"/>
  <c r="E2790" i="4"/>
  <c r="E2789" i="4"/>
  <c r="E2788" i="4"/>
  <c r="E2787" i="4"/>
  <c r="E2786" i="4"/>
  <c r="E2785" i="4"/>
  <c r="E2784" i="4"/>
  <c r="E2783" i="4"/>
  <c r="E2782" i="4"/>
  <c r="E2781" i="4"/>
  <c r="E2780" i="4"/>
  <c r="E2779" i="4"/>
  <c r="E2778" i="4"/>
  <c r="E2777" i="4"/>
  <c r="E2776" i="4"/>
  <c r="E2775" i="4"/>
  <c r="E2774" i="4"/>
  <c r="E2773" i="4"/>
  <c r="E2772" i="4"/>
  <c r="E2771" i="4"/>
  <c r="E2770" i="4"/>
  <c r="E2769" i="4"/>
  <c r="E2768" i="4"/>
  <c r="E2767" i="4"/>
  <c r="E2766" i="4"/>
  <c r="E2765" i="4"/>
  <c r="E2764" i="4"/>
  <c r="E2763" i="4"/>
  <c r="E2762" i="4"/>
  <c r="E2761" i="4"/>
  <c r="E2760" i="4"/>
  <c r="E2759" i="4"/>
  <c r="E2758" i="4"/>
  <c r="E2757" i="4"/>
  <c r="E2756" i="4"/>
  <c r="E2755" i="4"/>
  <c r="E2754" i="4"/>
  <c r="E2753" i="4"/>
  <c r="E2752" i="4"/>
  <c r="E2751" i="4"/>
  <c r="E2750" i="4"/>
  <c r="E2749" i="4"/>
  <c r="E2748" i="4"/>
  <c r="E2747" i="4"/>
  <c r="E2746" i="4"/>
  <c r="E2745" i="4"/>
  <c r="E2744" i="4"/>
  <c r="E2743" i="4"/>
  <c r="E2742" i="4"/>
  <c r="E2741" i="4"/>
  <c r="E2740" i="4"/>
  <c r="E2739" i="4"/>
  <c r="E2738" i="4"/>
  <c r="E2737" i="4"/>
  <c r="E2736" i="4"/>
  <c r="E2735" i="4"/>
  <c r="E2734" i="4"/>
  <c r="E2733" i="4"/>
  <c r="E2732" i="4"/>
  <c r="E2731" i="4"/>
  <c r="E2730" i="4"/>
  <c r="E2729" i="4"/>
  <c r="E2728" i="4"/>
  <c r="E2727" i="4"/>
  <c r="E2726" i="4"/>
  <c r="E2725" i="4"/>
  <c r="E2724" i="4"/>
  <c r="E2723" i="4"/>
  <c r="E2722" i="4"/>
  <c r="E2721" i="4"/>
  <c r="E2720" i="4"/>
  <c r="E2719" i="4"/>
  <c r="E2718" i="4"/>
  <c r="E2717" i="4"/>
  <c r="E2716" i="4"/>
  <c r="E2715" i="4"/>
  <c r="E2714" i="4"/>
  <c r="E2713" i="4"/>
  <c r="E2712" i="4"/>
  <c r="E2711" i="4"/>
  <c r="E2710" i="4"/>
  <c r="E2709" i="4"/>
  <c r="E2708" i="4"/>
  <c r="E2707" i="4"/>
  <c r="E2706" i="4"/>
  <c r="E2705" i="4"/>
  <c r="E2704" i="4"/>
  <c r="E2703" i="4"/>
  <c r="E2702" i="4"/>
  <c r="E2701" i="4"/>
  <c r="E2700" i="4"/>
  <c r="E2699" i="4"/>
  <c r="E2698" i="4"/>
  <c r="E2697" i="4"/>
  <c r="E2696" i="4"/>
  <c r="E2695" i="4"/>
  <c r="E2694" i="4"/>
  <c r="E2693" i="4"/>
  <c r="E2692" i="4"/>
  <c r="E2691" i="4"/>
  <c r="E2690" i="4"/>
  <c r="E2689" i="4"/>
  <c r="E2688" i="4"/>
  <c r="E2687" i="4"/>
  <c r="E2686" i="4"/>
  <c r="E2685" i="4"/>
  <c r="E2684" i="4"/>
  <c r="E2683" i="4"/>
  <c r="E2682" i="4"/>
  <c r="E2681" i="4"/>
  <c r="E2680" i="4"/>
  <c r="E2679" i="4"/>
  <c r="E2678" i="4"/>
  <c r="E2677" i="4"/>
  <c r="E2676" i="4"/>
  <c r="E2675" i="4"/>
  <c r="E2674" i="4"/>
  <c r="E2673" i="4"/>
  <c r="E2672" i="4"/>
  <c r="E2671" i="4"/>
  <c r="E2670" i="4"/>
  <c r="E2669" i="4"/>
  <c r="E2668" i="4"/>
  <c r="E2667" i="4"/>
  <c r="E2666" i="4"/>
  <c r="E2665" i="4"/>
  <c r="E2664" i="4"/>
  <c r="E2663" i="4"/>
  <c r="E2662" i="4"/>
  <c r="E2661" i="4"/>
  <c r="E2660" i="4"/>
  <c r="E2659" i="4"/>
  <c r="E2658" i="4"/>
  <c r="E2657" i="4"/>
  <c r="E2656" i="4"/>
  <c r="E2655" i="4"/>
  <c r="E2654" i="4"/>
  <c r="E2653" i="4"/>
  <c r="E2652" i="4"/>
  <c r="E2651" i="4"/>
  <c r="E2650" i="4"/>
  <c r="E2649" i="4"/>
  <c r="E2648" i="4"/>
  <c r="E2647" i="4"/>
  <c r="E2646" i="4"/>
  <c r="E2645" i="4"/>
  <c r="E2644" i="4"/>
  <c r="E2643" i="4"/>
  <c r="E2642" i="4"/>
  <c r="E2641" i="4"/>
  <c r="E2640" i="4"/>
  <c r="E2639" i="4"/>
  <c r="E2638" i="4"/>
  <c r="E2637" i="4"/>
  <c r="E2636" i="4"/>
  <c r="E2635" i="4"/>
  <c r="E2634" i="4"/>
  <c r="E2633" i="4"/>
  <c r="E2632" i="4"/>
  <c r="E2631" i="4"/>
  <c r="E2630" i="4"/>
  <c r="E2629" i="4"/>
  <c r="E2628" i="4"/>
  <c r="E2627" i="4"/>
  <c r="E2626" i="4"/>
  <c r="E2625" i="4"/>
  <c r="E2624" i="4"/>
  <c r="E2623" i="4"/>
  <c r="E2622" i="4"/>
  <c r="E2621" i="4"/>
  <c r="E2620" i="4"/>
  <c r="E2619" i="4"/>
  <c r="E2618" i="4"/>
  <c r="E2617" i="4"/>
  <c r="E2616" i="4"/>
  <c r="E2615" i="4"/>
  <c r="E2614" i="4"/>
  <c r="E2613" i="4"/>
  <c r="E2612" i="4"/>
  <c r="E2611" i="4"/>
  <c r="E2610" i="4"/>
  <c r="E2609" i="4"/>
  <c r="E2608" i="4"/>
  <c r="E2607" i="4"/>
  <c r="E2606" i="4"/>
  <c r="E2605" i="4"/>
  <c r="E2604" i="4"/>
  <c r="E2603" i="4"/>
  <c r="E2602" i="4"/>
  <c r="E2601" i="4"/>
  <c r="E2600" i="4"/>
  <c r="E2599" i="4"/>
  <c r="E2598" i="4"/>
  <c r="E2597" i="4"/>
  <c r="E2596" i="4"/>
  <c r="E2595" i="4"/>
  <c r="E2594" i="4"/>
  <c r="E2593" i="4"/>
  <c r="E2592" i="4"/>
  <c r="E2591" i="4"/>
  <c r="E2590" i="4"/>
  <c r="E2589" i="4"/>
  <c r="E2588" i="4"/>
  <c r="E2587" i="4"/>
  <c r="E2586" i="4"/>
  <c r="E2585" i="4"/>
  <c r="E2584" i="4"/>
  <c r="E2583" i="4"/>
  <c r="E2582" i="4"/>
  <c r="E2581" i="4"/>
  <c r="E2580" i="4"/>
  <c r="E2579" i="4"/>
  <c r="E2578" i="4"/>
  <c r="E2577" i="4"/>
  <c r="E2576" i="4"/>
  <c r="E2575" i="4"/>
  <c r="E2574" i="4"/>
  <c r="E2573" i="4"/>
  <c r="E2572" i="4"/>
  <c r="E2571" i="4"/>
  <c r="E2570" i="4"/>
  <c r="E2569" i="4"/>
  <c r="E2568" i="4"/>
  <c r="E2567" i="4"/>
  <c r="E2566" i="4"/>
  <c r="E2565" i="4"/>
  <c r="E2564" i="4"/>
  <c r="E2563" i="4"/>
  <c r="E2562" i="4"/>
  <c r="E2561" i="4"/>
  <c r="E2560" i="4"/>
  <c r="E2559" i="4"/>
  <c r="E2558" i="4"/>
  <c r="E2557" i="4"/>
  <c r="E2556" i="4"/>
  <c r="E2555" i="4"/>
  <c r="E2554" i="4"/>
  <c r="E2553" i="4"/>
  <c r="E2552" i="4"/>
  <c r="E2551" i="4"/>
  <c r="E2550" i="4"/>
  <c r="E2549" i="4"/>
  <c r="E2548" i="4"/>
  <c r="E2547" i="4"/>
  <c r="E2546" i="4"/>
  <c r="E2545" i="4"/>
  <c r="E2544" i="4"/>
  <c r="E2543" i="4"/>
  <c r="E2542" i="4"/>
  <c r="E2541" i="4"/>
  <c r="E2540" i="4"/>
  <c r="E2539" i="4"/>
  <c r="E2538" i="4"/>
  <c r="E2537" i="4"/>
  <c r="E2536" i="4"/>
  <c r="E2535" i="4"/>
  <c r="E2534" i="4"/>
  <c r="E2533" i="4"/>
  <c r="E2532" i="4"/>
  <c r="E2531" i="4"/>
  <c r="E2530" i="4"/>
  <c r="E2529" i="4"/>
  <c r="E2528" i="4"/>
  <c r="E2527" i="4"/>
  <c r="E2526" i="4"/>
  <c r="E2525" i="4"/>
  <c r="E2524" i="4"/>
  <c r="E2523" i="4"/>
  <c r="E2522" i="4"/>
  <c r="E2521" i="4"/>
  <c r="E2520" i="4"/>
  <c r="E2519" i="4"/>
  <c r="E2518" i="4"/>
  <c r="E2517" i="4"/>
  <c r="E2516" i="4"/>
  <c r="E2515" i="4"/>
  <c r="E2514" i="4"/>
  <c r="E2513" i="4"/>
  <c r="E2512" i="4"/>
  <c r="E2511" i="4"/>
  <c r="E2510" i="4"/>
  <c r="E2509" i="4"/>
  <c r="E2508" i="4"/>
  <c r="E2507" i="4"/>
  <c r="E2506" i="4"/>
  <c r="E2505" i="4"/>
  <c r="E2504" i="4"/>
  <c r="E2503" i="4"/>
  <c r="E2502" i="4"/>
  <c r="E2501" i="4"/>
  <c r="E2500" i="4"/>
  <c r="E2499" i="4"/>
  <c r="E2498" i="4"/>
  <c r="E2497" i="4"/>
  <c r="E2496" i="4"/>
  <c r="E2495" i="4"/>
  <c r="E2494" i="4"/>
  <c r="E2493" i="4"/>
  <c r="E2492" i="4"/>
  <c r="E2491" i="4"/>
  <c r="E2490" i="4"/>
  <c r="E2489" i="4"/>
  <c r="E2488" i="4"/>
  <c r="E2487" i="4"/>
  <c r="E2486" i="4"/>
  <c r="E2485" i="4"/>
  <c r="E2484" i="4"/>
  <c r="E2483" i="4"/>
  <c r="E2482" i="4"/>
  <c r="E2481" i="4"/>
  <c r="E2480" i="4"/>
  <c r="E2479" i="4"/>
  <c r="E2478" i="4"/>
  <c r="E2477" i="4"/>
  <c r="E2476" i="4"/>
  <c r="E2475" i="4"/>
  <c r="E2474" i="4"/>
  <c r="E2473" i="4"/>
  <c r="E2472" i="4"/>
  <c r="E2471" i="4"/>
  <c r="E2470" i="4"/>
  <c r="E2469" i="4"/>
  <c r="E2468" i="4"/>
  <c r="E2467" i="4"/>
  <c r="E2466" i="4"/>
  <c r="E2465" i="4"/>
  <c r="E2464" i="4"/>
  <c r="E2463" i="4"/>
  <c r="E2462" i="4"/>
  <c r="E2461" i="4"/>
  <c r="E2460" i="4"/>
  <c r="E2459" i="4"/>
  <c r="E2458" i="4"/>
  <c r="E2457" i="4"/>
  <c r="E2456" i="4"/>
  <c r="E2455" i="4"/>
  <c r="E2454" i="4"/>
  <c r="E2453" i="4"/>
  <c r="E2452" i="4"/>
  <c r="E2451" i="4"/>
  <c r="E2450" i="4"/>
  <c r="E2449" i="4"/>
  <c r="E2448" i="4"/>
  <c r="E2447" i="4"/>
  <c r="E2446" i="4"/>
  <c r="E2445" i="4"/>
  <c r="E2444" i="4"/>
  <c r="E2443" i="4"/>
  <c r="E2442" i="4"/>
  <c r="E2441" i="4"/>
  <c r="E2440" i="4"/>
  <c r="E2439" i="4"/>
  <c r="E2438" i="4"/>
  <c r="E2437" i="4"/>
  <c r="E2436" i="4"/>
  <c r="E2435" i="4"/>
  <c r="E2434" i="4"/>
  <c r="E2433" i="4"/>
  <c r="E2432" i="4"/>
  <c r="E2431" i="4"/>
  <c r="E2430" i="4"/>
  <c r="E2429" i="4"/>
  <c r="E2428" i="4"/>
  <c r="E2427" i="4"/>
  <c r="E2426" i="4"/>
  <c r="E2425" i="4"/>
  <c r="E2424" i="4"/>
  <c r="E2423" i="4"/>
  <c r="E2422" i="4"/>
  <c r="E2421" i="4"/>
  <c r="E2420" i="4"/>
  <c r="E2419" i="4"/>
  <c r="E2418" i="4"/>
  <c r="E2417" i="4"/>
  <c r="E2416" i="4"/>
  <c r="E2415" i="4"/>
  <c r="E2414" i="4"/>
  <c r="E2413" i="4"/>
  <c r="E2412" i="4"/>
  <c r="E2411" i="4"/>
  <c r="E2410" i="4"/>
  <c r="E2409" i="4"/>
  <c r="E2408" i="4"/>
  <c r="E2407" i="4"/>
  <c r="E2406" i="4"/>
  <c r="E2405" i="4"/>
  <c r="E2404" i="4"/>
  <c r="E2403" i="4"/>
  <c r="E2402" i="4"/>
  <c r="E2401" i="4"/>
  <c r="E2400" i="4"/>
  <c r="E2399" i="4"/>
  <c r="E2398" i="4"/>
  <c r="E2397" i="4"/>
  <c r="E2396" i="4"/>
  <c r="E2395" i="4"/>
  <c r="E2394" i="4"/>
  <c r="E2393" i="4"/>
  <c r="E2392" i="4"/>
  <c r="E2391" i="4"/>
  <c r="E2390" i="4"/>
  <c r="E2389" i="4"/>
  <c r="E2388" i="4"/>
  <c r="E2387" i="4"/>
  <c r="E2386" i="4"/>
  <c r="E2385" i="4"/>
  <c r="E2384" i="4"/>
  <c r="E2383" i="4"/>
  <c r="E2382" i="4"/>
  <c r="E2381" i="4"/>
  <c r="E2380" i="4"/>
  <c r="E2379" i="4"/>
  <c r="E2378" i="4"/>
  <c r="E2377" i="4"/>
  <c r="E2376" i="4"/>
  <c r="E2375" i="4"/>
  <c r="E2374" i="4"/>
  <c r="E2373" i="4"/>
  <c r="E2372" i="4"/>
  <c r="E2371" i="4"/>
  <c r="E2370" i="4"/>
  <c r="E2369" i="4"/>
  <c r="E2368" i="4"/>
  <c r="E2367" i="4"/>
  <c r="E2366" i="4"/>
  <c r="E2365" i="4"/>
  <c r="E2364" i="4"/>
  <c r="E2363" i="4"/>
  <c r="E2362" i="4"/>
  <c r="E2361" i="4"/>
  <c r="E2360" i="4"/>
  <c r="E2359" i="4"/>
  <c r="E2358" i="4"/>
  <c r="E2357" i="4"/>
  <c r="E2356" i="4"/>
  <c r="E2355" i="4"/>
  <c r="E2354" i="4"/>
  <c r="E2353" i="4"/>
  <c r="E2352" i="4"/>
  <c r="E2351" i="4"/>
  <c r="E2350" i="4"/>
  <c r="E2349" i="4"/>
  <c r="E2348" i="4"/>
  <c r="E2347" i="4"/>
  <c r="E2346" i="4"/>
  <c r="E2345" i="4"/>
  <c r="E2344" i="4"/>
  <c r="E2343" i="4"/>
  <c r="E2342" i="4"/>
  <c r="E2341" i="4"/>
  <c r="E2340" i="4"/>
  <c r="E2339" i="4"/>
  <c r="E2338" i="4"/>
  <c r="E2337" i="4"/>
  <c r="E2336" i="4"/>
  <c r="E2335" i="4"/>
  <c r="E2334" i="4"/>
  <c r="E2333" i="4"/>
  <c r="E2332" i="4"/>
  <c r="E2331" i="4"/>
  <c r="E2330" i="4"/>
  <c r="E2329" i="4"/>
  <c r="E2328" i="4"/>
  <c r="E2327" i="4"/>
  <c r="E2326" i="4"/>
  <c r="E2325" i="4"/>
  <c r="E2324" i="4"/>
  <c r="E2323" i="4"/>
  <c r="E2322" i="4"/>
  <c r="E2321" i="4"/>
  <c r="E2320" i="4"/>
  <c r="E2319" i="4"/>
  <c r="E2318" i="4"/>
  <c r="E2317" i="4"/>
  <c r="E2316" i="4"/>
  <c r="E2315" i="4"/>
  <c r="E2314" i="4"/>
  <c r="E2313" i="4"/>
  <c r="E2312" i="4"/>
  <c r="E2311" i="4"/>
  <c r="E2310" i="4"/>
  <c r="E2309" i="4"/>
  <c r="E2308" i="4"/>
  <c r="E2307" i="4"/>
  <c r="E2306" i="4"/>
  <c r="E2305" i="4"/>
  <c r="E2304" i="4"/>
  <c r="E2303" i="4"/>
  <c r="E2302" i="4"/>
  <c r="E2301" i="4"/>
  <c r="E2300" i="4"/>
  <c r="E2299" i="4"/>
  <c r="E2298" i="4"/>
  <c r="E2297" i="4"/>
  <c r="E2296" i="4"/>
  <c r="E2295" i="4"/>
  <c r="E2294" i="4"/>
  <c r="E2293" i="4"/>
  <c r="E2292" i="4"/>
  <c r="E2291" i="4"/>
  <c r="E2290" i="4"/>
  <c r="E2289" i="4"/>
  <c r="E2288" i="4"/>
  <c r="E2287" i="4"/>
  <c r="E2286" i="4"/>
  <c r="E2285" i="4"/>
  <c r="E2284" i="4"/>
  <c r="E2283" i="4"/>
  <c r="E2282" i="4"/>
  <c r="E2281" i="4"/>
  <c r="E2280" i="4"/>
  <c r="E2279" i="4"/>
  <c r="E2278" i="4"/>
  <c r="E2277" i="4"/>
  <c r="E2276" i="4"/>
  <c r="E2275" i="4"/>
  <c r="E2274" i="4"/>
  <c r="E2273" i="4"/>
  <c r="E2272" i="4"/>
  <c r="E2271" i="4"/>
  <c r="E2270" i="4"/>
  <c r="E2269" i="4"/>
  <c r="E2268" i="4"/>
  <c r="E2267" i="4"/>
  <c r="E2266" i="4"/>
  <c r="E2265" i="4"/>
  <c r="E2264" i="4"/>
  <c r="E2263" i="4"/>
  <c r="E2262" i="4"/>
  <c r="E2261" i="4"/>
  <c r="E2260" i="4"/>
  <c r="E2259" i="4"/>
  <c r="E2258" i="4"/>
  <c r="E2257" i="4"/>
  <c r="E2256" i="4"/>
  <c r="E2255" i="4"/>
  <c r="E2254" i="4"/>
  <c r="E2253" i="4"/>
  <c r="E2252" i="4"/>
  <c r="E2251" i="4"/>
  <c r="E2250" i="4"/>
  <c r="E2249" i="4"/>
  <c r="E2248" i="4"/>
  <c r="E2247" i="4"/>
  <c r="E2246" i="4"/>
  <c r="E2245" i="4"/>
  <c r="E2244" i="4"/>
  <c r="E2243" i="4"/>
  <c r="E2242" i="4"/>
  <c r="E2241" i="4"/>
  <c r="E2240" i="4"/>
  <c r="E2239" i="4"/>
  <c r="E2238" i="4"/>
  <c r="E2237" i="4"/>
  <c r="E2236" i="4"/>
  <c r="E2235" i="4"/>
  <c r="E2234" i="4"/>
  <c r="E2233" i="4"/>
  <c r="E2232" i="4"/>
  <c r="E2231" i="4"/>
  <c r="E2230" i="4"/>
  <c r="E2229" i="4"/>
  <c r="E2228" i="4"/>
  <c r="E2227" i="4"/>
  <c r="E2226" i="4"/>
  <c r="E2225" i="4"/>
  <c r="E2224" i="4"/>
  <c r="E2223" i="4"/>
  <c r="E2222" i="4"/>
  <c r="E2221" i="4"/>
  <c r="E2220" i="4"/>
  <c r="E2219" i="4"/>
  <c r="E2218" i="4"/>
  <c r="E2217" i="4"/>
  <c r="E2216" i="4"/>
  <c r="E2215" i="4"/>
  <c r="E2214" i="4"/>
  <c r="E2213" i="4"/>
  <c r="E2212" i="4"/>
  <c r="E2211" i="4"/>
  <c r="E2210" i="4"/>
  <c r="E2209" i="4"/>
  <c r="E2208" i="4"/>
  <c r="E2207" i="4"/>
  <c r="E2206" i="4"/>
  <c r="E2205" i="4"/>
  <c r="E2204" i="4"/>
  <c r="E2203" i="4"/>
  <c r="E220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J10" i="4" l="1"/>
  <c r="J17" i="4"/>
  <c r="J18" i="4"/>
  <c r="J9" i="4"/>
  <c r="J3" i="4"/>
  <c r="J6" i="4"/>
  <c r="J16" i="4"/>
  <c r="J12" i="4"/>
  <c r="J8" i="4"/>
  <c r="J7" i="4"/>
  <c r="J15" i="4"/>
  <c r="J19" i="4"/>
  <c r="J4" i="4"/>
  <c r="J11" i="4"/>
  <c r="J14" i="4"/>
  <c r="J5" i="4"/>
  <c r="J13" i="4"/>
  <c r="E31" i="2"/>
  <c r="CR31" i="2" s="1"/>
  <c r="R46" i="2"/>
  <c r="E7" i="2" l="1"/>
  <c r="CR7" i="2" s="1"/>
  <c r="E29" i="2"/>
  <c r="CR29" i="2" s="1"/>
  <c r="DR31" i="2"/>
  <c r="DJ31" i="2"/>
  <c r="DB31" i="2"/>
  <c r="CT31" i="2"/>
  <c r="DQ31" i="2"/>
  <c r="DI31" i="2"/>
  <c r="DA31" i="2"/>
  <c r="CS31" i="2"/>
  <c r="DP31" i="2"/>
  <c r="DH31" i="2"/>
  <c r="CZ31" i="2"/>
  <c r="DO31" i="2"/>
  <c r="DG31" i="2"/>
  <c r="CY31" i="2"/>
  <c r="DN31" i="2"/>
  <c r="DF31" i="2"/>
  <c r="CX31" i="2"/>
  <c r="DM31" i="2"/>
  <c r="DE31" i="2"/>
  <c r="CW31" i="2"/>
  <c r="DL31" i="2"/>
  <c r="DD31" i="2"/>
  <c r="CV31" i="2"/>
  <c r="DS31" i="2"/>
  <c r="DK31" i="2"/>
  <c r="DC31" i="2"/>
  <c r="CU31" i="2"/>
  <c r="E9" i="2"/>
  <c r="CR9" i="2" s="1"/>
  <c r="E10" i="2"/>
  <c r="CR10" i="2" s="1"/>
  <c r="E35" i="2"/>
  <c r="CR35" i="2" s="1"/>
  <c r="E34" i="2"/>
  <c r="CR34" i="2" s="1"/>
  <c r="E32" i="2"/>
  <c r="CR32" i="2" s="1"/>
  <c r="E30" i="2"/>
  <c r="CR30" i="2" s="1"/>
  <c r="E33" i="2"/>
  <c r="CR33" i="2" s="1"/>
  <c r="E13" i="2"/>
  <c r="CR13" i="2" s="1"/>
  <c r="E12" i="2"/>
  <c r="CR12" i="2" s="1"/>
  <c r="E8" i="2"/>
  <c r="CR8" i="2" s="1"/>
  <c r="E11" i="2"/>
  <c r="CR11" i="2" s="1"/>
  <c r="E17" i="2"/>
  <c r="CR17" i="2" s="1"/>
  <c r="E14" i="2"/>
  <c r="CR14" i="2" s="1"/>
  <c r="E19" i="2"/>
  <c r="CR19" i="2" s="1"/>
  <c r="E16" i="2"/>
  <c r="CR16" i="2" s="1"/>
  <c r="E15" i="2"/>
  <c r="CR15" i="2" s="1"/>
  <c r="E18" i="2"/>
  <c r="CR18" i="2" s="1"/>
  <c r="E27" i="2"/>
  <c r="CR27" i="2" s="1"/>
  <c r="E24" i="2"/>
  <c r="CR24" i="2" s="1"/>
  <c r="E23" i="2"/>
  <c r="CR23" i="2" s="1"/>
  <c r="E22" i="2"/>
  <c r="CR22" i="2" s="1"/>
  <c r="E20" i="2"/>
  <c r="CR20" i="2" s="1"/>
  <c r="E28" i="2"/>
  <c r="CR28" i="2" s="1"/>
  <c r="E26" i="2"/>
  <c r="CR26" i="2" s="1"/>
  <c r="E25" i="2"/>
  <c r="CR25" i="2" s="1"/>
  <c r="E21" i="2"/>
  <c r="CR21" i="2" s="1"/>
  <c r="CV7" i="2" l="1"/>
  <c r="DJ7" i="2"/>
  <c r="DP7" i="2"/>
  <c r="DN7" i="2"/>
  <c r="DA7" i="2"/>
  <c r="CU7" i="2"/>
  <c r="DL7" i="2"/>
  <c r="DM7" i="2"/>
  <c r="DC7" i="2"/>
  <c r="DQ7" i="2"/>
  <c r="DH7" i="2"/>
  <c r="DB7" i="2"/>
  <c r="CZ7" i="2"/>
  <c r="DF7" i="2"/>
  <c r="CY7" i="2"/>
  <c r="DI7" i="2"/>
  <c r="DS7" i="2"/>
  <c r="CS7" i="2"/>
  <c r="CX7" i="2"/>
  <c r="CW7" i="2"/>
  <c r="DD7" i="2"/>
  <c r="DG7" i="2"/>
  <c r="CT7" i="2"/>
  <c r="DK7" i="2"/>
  <c r="DO7" i="2"/>
  <c r="DE7" i="2"/>
  <c r="DR7" i="2"/>
  <c r="CS29" i="2"/>
  <c r="DI29" i="2"/>
  <c r="DS29" i="2"/>
  <c r="CV29" i="2"/>
  <c r="DF29" i="2"/>
  <c r="CU29" i="2"/>
  <c r="DN29" i="2"/>
  <c r="DQ29" i="2"/>
  <c r="DC29" i="2"/>
  <c r="DM29" i="2"/>
  <c r="CY29" i="2"/>
  <c r="DG29" i="2"/>
  <c r="DO29" i="2"/>
  <c r="DT31" i="2"/>
  <c r="DE29" i="2"/>
  <c r="CT29" i="2"/>
  <c r="DK29" i="2"/>
  <c r="CZ29" i="2"/>
  <c r="DB29" i="2"/>
  <c r="DH29" i="2"/>
  <c r="DJ29" i="2"/>
  <c r="CX29" i="2"/>
  <c r="DP29" i="2"/>
  <c r="DR29" i="2"/>
  <c r="DL29" i="2"/>
  <c r="DD29" i="2"/>
  <c r="DA29" i="2"/>
  <c r="CW29" i="2"/>
  <c r="DR10" i="2"/>
  <c r="DP10" i="2"/>
  <c r="DS10" i="2"/>
  <c r="DI10" i="2"/>
  <c r="DA10" i="2"/>
  <c r="CS10" i="2"/>
  <c r="DQ10" i="2"/>
  <c r="DH10" i="2"/>
  <c r="CZ10" i="2"/>
  <c r="DB10" i="2"/>
  <c r="DO10" i="2"/>
  <c r="DG10" i="2"/>
  <c r="CY10" i="2"/>
  <c r="CU10" i="2"/>
  <c r="DN10" i="2"/>
  <c r="DF10" i="2"/>
  <c r="CX10" i="2"/>
  <c r="CT10" i="2"/>
  <c r="DM10" i="2"/>
  <c r="DE10" i="2"/>
  <c r="CW10" i="2"/>
  <c r="DK10" i="2"/>
  <c r="DL10" i="2"/>
  <c r="DD10" i="2"/>
  <c r="CV10" i="2"/>
  <c r="DC10" i="2"/>
  <c r="DJ10" i="2"/>
  <c r="DL25" i="2"/>
  <c r="DD25" i="2"/>
  <c r="CV25" i="2"/>
  <c r="DQ25" i="2"/>
  <c r="DI25" i="2"/>
  <c r="DA25" i="2"/>
  <c r="CS25" i="2"/>
  <c r="DP25" i="2"/>
  <c r="DH25" i="2"/>
  <c r="CZ25" i="2"/>
  <c r="DO25" i="2"/>
  <c r="DG25" i="2"/>
  <c r="CY25" i="2"/>
  <c r="DN25" i="2"/>
  <c r="DF25" i="2"/>
  <c r="CX25" i="2"/>
  <c r="DK25" i="2"/>
  <c r="DJ25" i="2"/>
  <c r="CT25" i="2"/>
  <c r="DE25" i="2"/>
  <c r="DC25" i="2"/>
  <c r="DM25" i="2"/>
  <c r="DB25" i="2"/>
  <c r="CU25" i="2"/>
  <c r="DS25" i="2"/>
  <c r="CW25" i="2"/>
  <c r="DR25" i="2"/>
  <c r="DN18" i="2"/>
  <c r="DF18" i="2"/>
  <c r="CX18" i="2"/>
  <c r="DS18" i="2"/>
  <c r="DK18" i="2"/>
  <c r="DC18" i="2"/>
  <c r="CU18" i="2"/>
  <c r="DR18" i="2"/>
  <c r="DJ18" i="2"/>
  <c r="DB18" i="2"/>
  <c r="CT18" i="2"/>
  <c r="DQ18" i="2"/>
  <c r="DI18" i="2"/>
  <c r="DA18" i="2"/>
  <c r="CS18" i="2"/>
  <c r="DP18" i="2"/>
  <c r="DH18" i="2"/>
  <c r="CZ18" i="2"/>
  <c r="DD18" i="2"/>
  <c r="CY18" i="2"/>
  <c r="DG18" i="2"/>
  <c r="CW18" i="2"/>
  <c r="DO18" i="2"/>
  <c r="CV18" i="2"/>
  <c r="DM18" i="2"/>
  <c r="DE18" i="2"/>
  <c r="DL18" i="2"/>
  <c r="DM12" i="2"/>
  <c r="DE12" i="2"/>
  <c r="CW12" i="2"/>
  <c r="DL12" i="2"/>
  <c r="DD12" i="2"/>
  <c r="CV12" i="2"/>
  <c r="DR12" i="2"/>
  <c r="DJ12" i="2"/>
  <c r="DB12" i="2"/>
  <c r="CT12" i="2"/>
  <c r="DI12" i="2"/>
  <c r="CX12" i="2"/>
  <c r="DH12" i="2"/>
  <c r="CU12" i="2"/>
  <c r="DN12" i="2"/>
  <c r="DS12" i="2"/>
  <c r="DG12" i="2"/>
  <c r="CS12" i="2"/>
  <c r="CY12" i="2"/>
  <c r="DQ12" i="2"/>
  <c r="DF12" i="2"/>
  <c r="CZ12" i="2"/>
  <c r="DP12" i="2"/>
  <c r="DC12" i="2"/>
  <c r="DO12" i="2"/>
  <c r="DA12" i="2"/>
  <c r="DK12" i="2"/>
  <c r="DL9" i="2"/>
  <c r="DD9" i="2"/>
  <c r="CV9" i="2"/>
  <c r="DM9" i="2"/>
  <c r="DS9" i="2"/>
  <c r="DK9" i="2"/>
  <c r="DC9" i="2"/>
  <c r="CU9" i="2"/>
  <c r="CX9" i="2"/>
  <c r="CW9" i="2"/>
  <c r="DR9" i="2"/>
  <c r="DJ9" i="2"/>
  <c r="DB9" i="2"/>
  <c r="CT9" i="2"/>
  <c r="DQ9" i="2"/>
  <c r="DI9" i="2"/>
  <c r="DA9" i="2"/>
  <c r="CS9" i="2"/>
  <c r="DE9" i="2"/>
  <c r="DP9" i="2"/>
  <c r="DH9" i="2"/>
  <c r="CZ9" i="2"/>
  <c r="DN9" i="2"/>
  <c r="DO9" i="2"/>
  <c r="DG9" i="2"/>
  <c r="CY9" i="2"/>
  <c r="DF9" i="2"/>
  <c r="DQ26" i="2"/>
  <c r="DI26" i="2"/>
  <c r="DA26" i="2"/>
  <c r="CS26" i="2"/>
  <c r="DN26" i="2"/>
  <c r="DF26" i="2"/>
  <c r="CX26" i="2"/>
  <c r="DM26" i="2"/>
  <c r="DE26" i="2"/>
  <c r="CW26" i="2"/>
  <c r="DL26" i="2"/>
  <c r="DD26" i="2"/>
  <c r="CV26" i="2"/>
  <c r="DS26" i="2"/>
  <c r="DK26" i="2"/>
  <c r="DC26" i="2"/>
  <c r="CU26" i="2"/>
  <c r="DG26" i="2"/>
  <c r="DB26" i="2"/>
  <c r="CZ26" i="2"/>
  <c r="DR26" i="2"/>
  <c r="CY26" i="2"/>
  <c r="DP26" i="2"/>
  <c r="CT26" i="2"/>
  <c r="DJ26" i="2"/>
  <c r="DH26" i="2"/>
  <c r="DO26" i="2"/>
  <c r="DP28" i="2"/>
  <c r="DH28" i="2"/>
  <c r="CZ28" i="2"/>
  <c r="DM28" i="2"/>
  <c r="DE28" i="2"/>
  <c r="CW28" i="2"/>
  <c r="DL28" i="2"/>
  <c r="DD28" i="2"/>
  <c r="CV28" i="2"/>
  <c r="DS28" i="2"/>
  <c r="DK28" i="2"/>
  <c r="DC28" i="2"/>
  <c r="CU28" i="2"/>
  <c r="DR28" i="2"/>
  <c r="DJ28" i="2"/>
  <c r="DB28" i="2"/>
  <c r="CT28" i="2"/>
  <c r="DI28" i="2"/>
  <c r="CS28" i="2"/>
  <c r="DG28" i="2"/>
  <c r="DO28" i="2"/>
  <c r="DF28" i="2"/>
  <c r="DA28" i="2"/>
  <c r="DN28" i="2"/>
  <c r="CY28" i="2"/>
  <c r="DQ28" i="2"/>
  <c r="CX28" i="2"/>
  <c r="DL16" i="2"/>
  <c r="DD16" i="2"/>
  <c r="CV16" i="2"/>
  <c r="DQ16" i="2"/>
  <c r="DI16" i="2"/>
  <c r="DA16" i="2"/>
  <c r="CS16" i="2"/>
  <c r="DP16" i="2"/>
  <c r="DH16" i="2"/>
  <c r="CZ16" i="2"/>
  <c r="DO16" i="2"/>
  <c r="DG16" i="2"/>
  <c r="CY16" i="2"/>
  <c r="DN16" i="2"/>
  <c r="DF16" i="2"/>
  <c r="CX16" i="2"/>
  <c r="DM16" i="2"/>
  <c r="CT16" i="2"/>
  <c r="DS16" i="2"/>
  <c r="DK16" i="2"/>
  <c r="DJ16" i="2"/>
  <c r="DE16" i="2"/>
  <c r="DR16" i="2"/>
  <c r="DC16" i="2"/>
  <c r="CW16" i="2"/>
  <c r="DB16" i="2"/>
  <c r="CU16" i="2"/>
  <c r="DL33" i="2"/>
  <c r="DD33" i="2"/>
  <c r="CV33" i="2"/>
  <c r="DS33" i="2"/>
  <c r="DK33" i="2"/>
  <c r="DC33" i="2"/>
  <c r="CU33" i="2"/>
  <c r="DR33" i="2"/>
  <c r="DJ33" i="2"/>
  <c r="DB33" i="2"/>
  <c r="CT33" i="2"/>
  <c r="DQ33" i="2"/>
  <c r="DI33" i="2"/>
  <c r="DA33" i="2"/>
  <c r="CS33" i="2"/>
  <c r="DP33" i="2"/>
  <c r="DH33" i="2"/>
  <c r="CZ33" i="2"/>
  <c r="DO33" i="2"/>
  <c r="DG33" i="2"/>
  <c r="CY33" i="2"/>
  <c r="DN33" i="2"/>
  <c r="DF33" i="2"/>
  <c r="CX33" i="2"/>
  <c r="DM33" i="2"/>
  <c r="DE33" i="2"/>
  <c r="CW33" i="2"/>
  <c r="DM21" i="2"/>
  <c r="DE21" i="2"/>
  <c r="CW21" i="2"/>
  <c r="DR21" i="2"/>
  <c r="DJ21" i="2"/>
  <c r="DB21" i="2"/>
  <c r="CT21" i="2"/>
  <c r="DQ21" i="2"/>
  <c r="DI21" i="2"/>
  <c r="DA21" i="2"/>
  <c r="CS21" i="2"/>
  <c r="DP21" i="2"/>
  <c r="DH21" i="2"/>
  <c r="CZ21" i="2"/>
  <c r="DO21" i="2"/>
  <c r="DG21" i="2"/>
  <c r="CY21" i="2"/>
  <c r="DF21" i="2"/>
  <c r="DD21" i="2"/>
  <c r="DC21" i="2"/>
  <c r="CX21" i="2"/>
  <c r="DS21" i="2"/>
  <c r="CV21" i="2"/>
  <c r="DL21" i="2"/>
  <c r="DK21" i="2"/>
  <c r="DN21" i="2"/>
  <c r="CU21" i="2"/>
  <c r="DO15" i="2"/>
  <c r="DG15" i="2"/>
  <c r="CY15" i="2"/>
  <c r="DL15" i="2"/>
  <c r="DD15" i="2"/>
  <c r="CV15" i="2"/>
  <c r="DS15" i="2"/>
  <c r="DK15" i="2"/>
  <c r="DC15" i="2"/>
  <c r="CU15" i="2"/>
  <c r="DR15" i="2"/>
  <c r="DJ15" i="2"/>
  <c r="DB15" i="2"/>
  <c r="CT15" i="2"/>
  <c r="DQ15" i="2"/>
  <c r="DI15" i="2"/>
  <c r="DA15" i="2"/>
  <c r="CS15" i="2"/>
  <c r="CX15" i="2"/>
  <c r="DP15" i="2"/>
  <c r="CW15" i="2"/>
  <c r="DN15" i="2"/>
  <c r="DM15" i="2"/>
  <c r="DH15" i="2"/>
  <c r="CZ15" i="2"/>
  <c r="DF15" i="2"/>
  <c r="DE15" i="2"/>
  <c r="DP20" i="2"/>
  <c r="DH20" i="2"/>
  <c r="CZ20" i="2"/>
  <c r="DM20" i="2"/>
  <c r="DE20" i="2"/>
  <c r="CW20" i="2"/>
  <c r="DL20" i="2"/>
  <c r="DD20" i="2"/>
  <c r="CV20" i="2"/>
  <c r="DS20" i="2"/>
  <c r="DK20" i="2"/>
  <c r="DC20" i="2"/>
  <c r="CU20" i="2"/>
  <c r="DR20" i="2"/>
  <c r="DJ20" i="2"/>
  <c r="DB20" i="2"/>
  <c r="CT20" i="2"/>
  <c r="DN20" i="2"/>
  <c r="DI20" i="2"/>
  <c r="DO20" i="2"/>
  <c r="DG20" i="2"/>
  <c r="DF20" i="2"/>
  <c r="DA20" i="2"/>
  <c r="CX20" i="2"/>
  <c r="CY20" i="2"/>
  <c r="DQ20" i="2"/>
  <c r="CS20" i="2"/>
  <c r="DQ30" i="2"/>
  <c r="DI30" i="2"/>
  <c r="DA30" i="2"/>
  <c r="CS30" i="2"/>
  <c r="DP30" i="2"/>
  <c r="DH30" i="2"/>
  <c r="CZ30" i="2"/>
  <c r="DO30" i="2"/>
  <c r="DG30" i="2"/>
  <c r="CY30" i="2"/>
  <c r="DN30" i="2"/>
  <c r="DF30" i="2"/>
  <c r="CX30" i="2"/>
  <c r="DM30" i="2"/>
  <c r="DE30" i="2"/>
  <c r="CW30" i="2"/>
  <c r="DL30" i="2"/>
  <c r="DD30" i="2"/>
  <c r="CV30" i="2"/>
  <c r="DS30" i="2"/>
  <c r="DK30" i="2"/>
  <c r="DC30" i="2"/>
  <c r="CU30" i="2"/>
  <c r="DB30" i="2"/>
  <c r="CT30" i="2"/>
  <c r="DJ30" i="2"/>
  <c r="DR30" i="2"/>
  <c r="DR22" i="2"/>
  <c r="DJ22" i="2"/>
  <c r="DB22" i="2"/>
  <c r="CT22" i="2"/>
  <c r="DO22" i="2"/>
  <c r="DG22" i="2"/>
  <c r="CY22" i="2"/>
  <c r="DN22" i="2"/>
  <c r="DF22" i="2"/>
  <c r="CX22" i="2"/>
  <c r="DM22" i="2"/>
  <c r="DE22" i="2"/>
  <c r="CW22" i="2"/>
  <c r="DL22" i="2"/>
  <c r="DD22" i="2"/>
  <c r="CV22" i="2"/>
  <c r="DA22" i="2"/>
  <c r="DS22" i="2"/>
  <c r="CZ22" i="2"/>
  <c r="DQ22" i="2"/>
  <c r="CU22" i="2"/>
  <c r="DP22" i="2"/>
  <c r="CS22" i="2"/>
  <c r="DC22" i="2"/>
  <c r="DK22" i="2"/>
  <c r="DH22" i="2"/>
  <c r="DI22" i="2"/>
  <c r="DR14" i="2"/>
  <c r="DJ14" i="2"/>
  <c r="DB14" i="2"/>
  <c r="CT14" i="2"/>
  <c r="DO14" i="2"/>
  <c r="DG14" i="2"/>
  <c r="CY14" i="2"/>
  <c r="DN14" i="2"/>
  <c r="DF14" i="2"/>
  <c r="CX14" i="2"/>
  <c r="DM14" i="2"/>
  <c r="DE14" i="2"/>
  <c r="CW14" i="2"/>
  <c r="DL14" i="2"/>
  <c r="DD14" i="2"/>
  <c r="CV14" i="2"/>
  <c r="DC14" i="2"/>
  <c r="DA14" i="2"/>
  <c r="DH14" i="2"/>
  <c r="DS14" i="2"/>
  <c r="CZ14" i="2"/>
  <c r="DI14" i="2"/>
  <c r="DQ14" i="2"/>
  <c r="CU14" i="2"/>
  <c r="DP14" i="2"/>
  <c r="CS14" i="2"/>
  <c r="DK14" i="2"/>
  <c r="DO32" i="2"/>
  <c r="DG32" i="2"/>
  <c r="CY32" i="2"/>
  <c r="DN32" i="2"/>
  <c r="DF32" i="2"/>
  <c r="CX32" i="2"/>
  <c r="DM32" i="2"/>
  <c r="DE32" i="2"/>
  <c r="CW32" i="2"/>
  <c r="DL32" i="2"/>
  <c r="DD32" i="2"/>
  <c r="CV32" i="2"/>
  <c r="DS32" i="2"/>
  <c r="DK32" i="2"/>
  <c r="DC32" i="2"/>
  <c r="CU32" i="2"/>
  <c r="DR32" i="2"/>
  <c r="DJ32" i="2"/>
  <c r="DB32" i="2"/>
  <c r="CT32" i="2"/>
  <c r="DQ32" i="2"/>
  <c r="DI32" i="2"/>
  <c r="DA32" i="2"/>
  <c r="CS32" i="2"/>
  <c r="DH32" i="2"/>
  <c r="DP32" i="2"/>
  <c r="CZ32" i="2"/>
  <c r="DS27" i="2"/>
  <c r="DK27" i="2"/>
  <c r="DC27" i="2"/>
  <c r="CU27" i="2"/>
  <c r="DP27" i="2"/>
  <c r="DH27" i="2"/>
  <c r="CZ27" i="2"/>
  <c r="DO27" i="2"/>
  <c r="DG27" i="2"/>
  <c r="CY27" i="2"/>
  <c r="DN27" i="2"/>
  <c r="DF27" i="2"/>
  <c r="CX27" i="2"/>
  <c r="DM27" i="2"/>
  <c r="DE27" i="2"/>
  <c r="CW27" i="2"/>
  <c r="DQ27" i="2"/>
  <c r="CT27" i="2"/>
  <c r="CV27" i="2"/>
  <c r="DL27" i="2"/>
  <c r="CS27" i="2"/>
  <c r="DJ27" i="2"/>
  <c r="DA27" i="2"/>
  <c r="DR27" i="2"/>
  <c r="DI27" i="2"/>
  <c r="DD27" i="2"/>
  <c r="DB27" i="2"/>
  <c r="DM13" i="2"/>
  <c r="DR13" i="2"/>
  <c r="DJ13" i="2"/>
  <c r="DB13" i="2"/>
  <c r="CT13" i="2"/>
  <c r="DQ13" i="2"/>
  <c r="DI13" i="2"/>
  <c r="DA13" i="2"/>
  <c r="CS13" i="2"/>
  <c r="DP13" i="2"/>
  <c r="DH13" i="2"/>
  <c r="DO13" i="2"/>
  <c r="DG13" i="2"/>
  <c r="CY13" i="2"/>
  <c r="DK13" i="2"/>
  <c r="CV13" i="2"/>
  <c r="DF13" i="2"/>
  <c r="CU13" i="2"/>
  <c r="DE13" i="2"/>
  <c r="DD13" i="2"/>
  <c r="DL13" i="2"/>
  <c r="DC13" i="2"/>
  <c r="DN13" i="2"/>
  <c r="CW13" i="2"/>
  <c r="DS13" i="2"/>
  <c r="CZ13" i="2"/>
  <c r="CX13" i="2"/>
  <c r="DS19" i="2"/>
  <c r="DK19" i="2"/>
  <c r="DC19" i="2"/>
  <c r="CU19" i="2"/>
  <c r="DP19" i="2"/>
  <c r="DH19" i="2"/>
  <c r="CZ19" i="2"/>
  <c r="DO19" i="2"/>
  <c r="DG19" i="2"/>
  <c r="CY19" i="2"/>
  <c r="DN19" i="2"/>
  <c r="DF19" i="2"/>
  <c r="CX19" i="2"/>
  <c r="DM19" i="2"/>
  <c r="DE19" i="2"/>
  <c r="CW19" i="2"/>
  <c r="DR19" i="2"/>
  <c r="CV19" i="2"/>
  <c r="DQ19" i="2"/>
  <c r="CT19" i="2"/>
  <c r="DL19" i="2"/>
  <c r="CS19" i="2"/>
  <c r="DJ19" i="2"/>
  <c r="DA19" i="2"/>
  <c r="DI19" i="2"/>
  <c r="DD19" i="2"/>
  <c r="DB19" i="2"/>
  <c r="DQ17" i="2"/>
  <c r="DI17" i="2"/>
  <c r="DA17" i="2"/>
  <c r="CS17" i="2"/>
  <c r="DN17" i="2"/>
  <c r="DF17" i="2"/>
  <c r="CX17" i="2"/>
  <c r="DM17" i="2"/>
  <c r="DE17" i="2"/>
  <c r="CW17" i="2"/>
  <c r="DL17" i="2"/>
  <c r="DD17" i="2"/>
  <c r="CV17" i="2"/>
  <c r="DS17" i="2"/>
  <c r="DK17" i="2"/>
  <c r="DC17" i="2"/>
  <c r="CU17" i="2"/>
  <c r="DH17" i="2"/>
  <c r="DG17" i="2"/>
  <c r="DJ17" i="2"/>
  <c r="DB17" i="2"/>
  <c r="CZ17" i="2"/>
  <c r="DO17" i="2"/>
  <c r="DR17" i="2"/>
  <c r="CY17" i="2"/>
  <c r="DP17" i="2"/>
  <c r="CT17" i="2"/>
  <c r="DN34" i="2"/>
  <c r="DF34" i="2"/>
  <c r="CX34" i="2"/>
  <c r="DM34" i="2"/>
  <c r="DE34" i="2"/>
  <c r="CW34" i="2"/>
  <c r="DL34" i="2"/>
  <c r="DD34" i="2"/>
  <c r="CV34" i="2"/>
  <c r="DS34" i="2"/>
  <c r="DK34" i="2"/>
  <c r="DC34" i="2"/>
  <c r="CU34" i="2"/>
  <c r="DR34" i="2"/>
  <c r="DJ34" i="2"/>
  <c r="DB34" i="2"/>
  <c r="CT34" i="2"/>
  <c r="DQ34" i="2"/>
  <c r="DI34" i="2"/>
  <c r="DA34" i="2"/>
  <c r="CS34" i="2"/>
  <c r="DP34" i="2"/>
  <c r="DH34" i="2"/>
  <c r="CZ34" i="2"/>
  <c r="DO34" i="2"/>
  <c r="DG34" i="2"/>
  <c r="CY34" i="2"/>
  <c r="DO8" i="2"/>
  <c r="DG8" i="2"/>
  <c r="CY8" i="2"/>
  <c r="DI8" i="2"/>
  <c r="DN8" i="2"/>
  <c r="DF8" i="2"/>
  <c r="CX8" i="2"/>
  <c r="CZ8" i="2"/>
  <c r="DM8" i="2"/>
  <c r="DE8" i="2"/>
  <c r="CW8" i="2"/>
  <c r="DL8" i="2"/>
  <c r="DD8" i="2"/>
  <c r="CV8" i="2"/>
  <c r="DQ8" i="2"/>
  <c r="DS8" i="2"/>
  <c r="DK8" i="2"/>
  <c r="DC8" i="2"/>
  <c r="CU8" i="2"/>
  <c r="CS8" i="2"/>
  <c r="DP8" i="2"/>
  <c r="DR8" i="2"/>
  <c r="DJ8" i="2"/>
  <c r="DB8" i="2"/>
  <c r="CT8" i="2"/>
  <c r="DA8" i="2"/>
  <c r="DH8" i="2"/>
  <c r="DO23" i="2"/>
  <c r="DG23" i="2"/>
  <c r="CY23" i="2"/>
  <c r="DL23" i="2"/>
  <c r="DD23" i="2"/>
  <c r="CV23" i="2"/>
  <c r="DS23" i="2"/>
  <c r="DK23" i="2"/>
  <c r="DC23" i="2"/>
  <c r="CU23" i="2"/>
  <c r="DR23" i="2"/>
  <c r="DJ23" i="2"/>
  <c r="DB23" i="2"/>
  <c r="CT23" i="2"/>
  <c r="DQ23" i="2"/>
  <c r="DI23" i="2"/>
  <c r="DA23" i="2"/>
  <c r="CS23" i="2"/>
  <c r="DP23" i="2"/>
  <c r="CW23" i="2"/>
  <c r="DN23" i="2"/>
  <c r="DM23" i="2"/>
  <c r="DH23" i="2"/>
  <c r="DF23" i="2"/>
  <c r="DE23" i="2"/>
  <c r="CZ23" i="2"/>
  <c r="CX23" i="2"/>
  <c r="DN24" i="2"/>
  <c r="DF24" i="2"/>
  <c r="CX24" i="2"/>
  <c r="DS24" i="2"/>
  <c r="DK24" i="2"/>
  <c r="DC24" i="2"/>
  <c r="CU24" i="2"/>
  <c r="DR24" i="2"/>
  <c r="DJ24" i="2"/>
  <c r="DB24" i="2"/>
  <c r="CT24" i="2"/>
  <c r="DQ24" i="2"/>
  <c r="DI24" i="2"/>
  <c r="DA24" i="2"/>
  <c r="CS24" i="2"/>
  <c r="DP24" i="2"/>
  <c r="DH24" i="2"/>
  <c r="CZ24" i="2"/>
  <c r="CY24" i="2"/>
  <c r="CW24" i="2"/>
  <c r="DO24" i="2"/>
  <c r="CV24" i="2"/>
  <c r="DM24" i="2"/>
  <c r="DD24" i="2"/>
  <c r="DL24" i="2"/>
  <c r="DG24" i="2"/>
  <c r="DE24" i="2"/>
  <c r="DO11" i="2"/>
  <c r="DG11" i="2"/>
  <c r="CY11" i="2"/>
  <c r="DM11" i="2"/>
  <c r="DE11" i="2"/>
  <c r="CW11" i="2"/>
  <c r="DL11" i="2"/>
  <c r="DB11" i="2"/>
  <c r="DD11" i="2"/>
  <c r="DK11" i="2"/>
  <c r="DA11" i="2"/>
  <c r="DN11" i="2"/>
  <c r="DJ11" i="2"/>
  <c r="CZ11" i="2"/>
  <c r="DS11" i="2"/>
  <c r="DI11" i="2"/>
  <c r="CX11" i="2"/>
  <c r="DC11" i="2"/>
  <c r="DR11" i="2"/>
  <c r="DH11" i="2"/>
  <c r="CV11" i="2"/>
  <c r="DP11" i="2"/>
  <c r="CS11" i="2"/>
  <c r="DQ11" i="2"/>
  <c r="DF11" i="2"/>
  <c r="CU11" i="2"/>
  <c r="CT11" i="2"/>
  <c r="DS35" i="2"/>
  <c r="DK35" i="2"/>
  <c r="DC35" i="2"/>
  <c r="CU35" i="2"/>
  <c r="DR35" i="2"/>
  <c r="DJ35" i="2"/>
  <c r="DB35" i="2"/>
  <c r="CT35" i="2"/>
  <c r="DQ35" i="2"/>
  <c r="DI35" i="2"/>
  <c r="DA35" i="2"/>
  <c r="CS35" i="2"/>
  <c r="DP35" i="2"/>
  <c r="DH35" i="2"/>
  <c r="CZ35" i="2"/>
  <c r="DO35" i="2"/>
  <c r="DG35" i="2"/>
  <c r="CY35" i="2"/>
  <c r="DN35" i="2"/>
  <c r="DF35" i="2"/>
  <c r="CX35" i="2"/>
  <c r="DM35" i="2"/>
  <c r="DE35" i="2"/>
  <c r="CW35" i="2"/>
  <c r="DL35" i="2"/>
  <c r="DD35" i="2"/>
  <c r="CV35" i="2"/>
  <c r="DT7" i="2" l="1"/>
  <c r="DY7" i="2" s="1"/>
  <c r="DZ7" i="2" s="1"/>
  <c r="EA7" i="2" s="1"/>
  <c r="DT34" i="2"/>
  <c r="DT15" i="2"/>
  <c r="DY15" i="2" s="1"/>
  <c r="DZ15" i="2" s="1"/>
  <c r="EA15" i="2" s="1"/>
  <c r="DT35" i="2"/>
  <c r="DY35" i="2" s="1"/>
  <c r="DZ35" i="2" s="1"/>
  <c r="EA35" i="2" s="1"/>
  <c r="DT11" i="2"/>
  <c r="DY11" i="2" s="1"/>
  <c r="DZ11" i="2" s="1"/>
  <c r="EA11" i="2" s="1"/>
  <c r="DT30" i="2"/>
  <c r="DY30" i="2" s="1"/>
  <c r="DZ30" i="2" s="1"/>
  <c r="EA30" i="2" s="1"/>
  <c r="DT33" i="2"/>
  <c r="DY33" i="2" s="1"/>
  <c r="DZ33" i="2" s="1"/>
  <c r="EA33" i="2" s="1"/>
  <c r="DT28" i="2"/>
  <c r="DT18" i="2"/>
  <c r="DY18" i="2" s="1"/>
  <c r="DZ18" i="2" s="1"/>
  <c r="EA18" i="2" s="1"/>
  <c r="DT22" i="2"/>
  <c r="DY22" i="2" s="1"/>
  <c r="DZ22" i="2" s="1"/>
  <c r="EA22" i="2" s="1"/>
  <c r="DT21" i="2"/>
  <c r="DY21" i="2" s="1"/>
  <c r="DZ21" i="2" s="1"/>
  <c r="EA21" i="2" s="1"/>
  <c r="DT9" i="2"/>
  <c r="DT10" i="2"/>
  <c r="DY10" i="2" s="1"/>
  <c r="DZ10" i="2" s="1"/>
  <c r="EA10" i="2" s="1"/>
  <c r="DT17" i="2"/>
  <c r="DY17" i="2" s="1"/>
  <c r="DZ17" i="2" s="1"/>
  <c r="EA17" i="2" s="1"/>
  <c r="DT27" i="2"/>
  <c r="DY27" i="2" s="1"/>
  <c r="DZ27" i="2" s="1"/>
  <c r="EA27" i="2" s="1"/>
  <c r="DT32" i="2"/>
  <c r="DY32" i="2" s="1"/>
  <c r="DZ32" i="2" s="1"/>
  <c r="EA32" i="2" s="1"/>
  <c r="DT24" i="2"/>
  <c r="DY24" i="2" s="1"/>
  <c r="DZ24" i="2" s="1"/>
  <c r="EA24" i="2" s="1"/>
  <c r="DT23" i="2"/>
  <c r="DY23" i="2" s="1"/>
  <c r="DZ23" i="2" s="1"/>
  <c r="EA23" i="2" s="1"/>
  <c r="DT19" i="2"/>
  <c r="DY19" i="2" s="1"/>
  <c r="DZ19" i="2" s="1"/>
  <c r="EA19" i="2" s="1"/>
  <c r="DT13" i="2"/>
  <c r="DY13" i="2" s="1"/>
  <c r="DZ13" i="2" s="1"/>
  <c r="EA13" i="2" s="1"/>
  <c r="DT14" i="2"/>
  <c r="DT20" i="2"/>
  <c r="DT16" i="2"/>
  <c r="DT26" i="2"/>
  <c r="DY26" i="2" s="1"/>
  <c r="DZ26" i="2" s="1"/>
  <c r="EA26" i="2" s="1"/>
  <c r="DT12" i="2"/>
  <c r="DY12" i="2" s="1"/>
  <c r="DZ12" i="2" s="1"/>
  <c r="EA12" i="2" s="1"/>
  <c r="DT29" i="2"/>
  <c r="DY29" i="2" s="1"/>
  <c r="DZ29" i="2" s="1"/>
  <c r="EA29" i="2" s="1"/>
  <c r="DT25" i="2"/>
  <c r="DY25" i="2" s="1"/>
  <c r="DZ25" i="2" s="1"/>
  <c r="EA25" i="2" s="1"/>
  <c r="DT8" i="2"/>
  <c r="DY8" i="2" s="1"/>
  <c r="DZ8" i="2" s="1"/>
  <c r="EA8" i="2" s="1"/>
  <c r="DY31" i="2"/>
  <c r="DZ31" i="2" s="1"/>
  <c r="EA31" i="2" s="1"/>
  <c r="AM38" i="2"/>
  <c r="L40" i="2"/>
  <c r="K40" i="2"/>
  <c r="L45" i="2" l="1"/>
  <c r="DY34" i="2"/>
  <c r="DZ34" i="2" s="1"/>
  <c r="EA34" i="2" s="1"/>
  <c r="DY20" i="2"/>
  <c r="DZ20" i="2" s="1"/>
  <c r="EA20" i="2" s="1"/>
  <c r="DY28" i="2"/>
  <c r="DZ28" i="2" s="1"/>
  <c r="EA28" i="2" s="1"/>
  <c r="DY9" i="2"/>
  <c r="DZ9" i="2" s="1"/>
  <c r="EA9" i="2" s="1"/>
  <c r="DY14" i="2"/>
  <c r="DZ14" i="2" s="1"/>
  <c r="EA14" i="2" s="1"/>
  <c r="DY16" i="2"/>
  <c r="DZ16" i="2" s="1"/>
  <c r="EA16" i="2" s="1"/>
  <c r="J40" i="2"/>
  <c r="K45" i="2" s="1"/>
  <c r="EA41" i="2" l="1"/>
  <c r="AJ40" i="2"/>
  <c r="AI40" i="2"/>
  <c r="AH40" i="2"/>
  <c r="AH45" i="2" s="1"/>
  <c r="AG40" i="2"/>
  <c r="AG45" i="2" s="1"/>
  <c r="AF40" i="2"/>
  <c r="AE40" i="2"/>
  <c r="AD40" i="2"/>
  <c r="AC40" i="2"/>
  <c r="AB40" i="2"/>
  <c r="AA40" i="2"/>
  <c r="Z40" i="2"/>
  <c r="Z45" i="2" s="1"/>
  <c r="Y40" i="2"/>
  <c r="Y45" i="2" s="1"/>
  <c r="X40" i="2"/>
  <c r="W40" i="2"/>
  <c r="V40" i="2"/>
  <c r="U40" i="2"/>
  <c r="T40" i="2"/>
  <c r="S40" i="2"/>
  <c r="R40" i="2"/>
  <c r="R45" i="2" s="1"/>
  <c r="Q40" i="2"/>
  <c r="Q45" i="2" s="1"/>
  <c r="P40" i="2"/>
  <c r="O40" i="2"/>
  <c r="N40" i="2"/>
  <c r="M40" i="2"/>
  <c r="M45" i="2" s="1"/>
  <c r="O45" i="2" l="1"/>
  <c r="W45" i="2"/>
  <c r="AE45" i="2"/>
  <c r="AI45" i="2"/>
  <c r="AA45" i="2"/>
  <c r="AB45" i="2"/>
  <c r="N45" i="2"/>
  <c r="V45" i="2"/>
  <c r="AD45" i="2"/>
  <c r="S45" i="2"/>
  <c r="P45" i="2"/>
  <c r="X45" i="2"/>
  <c r="AF45" i="2"/>
  <c r="AJ45" i="2"/>
  <c r="T45" i="2"/>
  <c r="U45" i="2"/>
  <c r="AC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Syed Jalal</author>
  </authors>
  <commentList>
    <comment ref="DW6" authorId="0" shapeId="0" xr:uid="{00000000-0006-0000-0100-000001000000}">
      <text>
        <r>
          <rPr>
            <sz val="9"/>
            <color indexed="81"/>
            <rFont val="Tahoma"/>
            <family val="2"/>
          </rPr>
          <t>This should only be amount at default. Not prior to default</t>
        </r>
      </text>
    </comment>
    <comment ref="T24" authorId="0" shapeId="0" xr:uid="{00000000-0006-0000-0100-000002000000}">
      <text>
        <r>
          <rPr>
            <sz val="9"/>
            <color indexed="81"/>
            <rFont val="Tahoma"/>
            <family val="2"/>
          </rPr>
          <t>recovery prior to default?
(rectified)</t>
        </r>
      </text>
    </comment>
    <comment ref="P30" authorId="0" shapeId="0" xr:uid="{00000000-0006-0000-0100-000003000000}">
      <text>
        <r>
          <rPr>
            <sz val="9"/>
            <color indexed="81"/>
            <rFont val="Tahoma"/>
            <family val="2"/>
          </rPr>
          <t>Default occurred in 2021
(rectified)</t>
        </r>
      </text>
    </comment>
    <comment ref="R58" authorId="0" shapeId="0" xr:uid="{00000000-0006-0000-0100-000004000000}">
      <text>
        <r>
          <rPr>
            <sz val="9"/>
            <color indexed="81"/>
            <rFont val="Tahoma"/>
            <family val="2"/>
          </rPr>
          <t>Data error. Please correct.</t>
        </r>
      </text>
    </comment>
    <comment ref="Q62" authorId="0" shapeId="0" xr:uid="{00000000-0006-0000-0100-000005000000}">
      <text>
        <r>
          <rPr>
            <sz val="9"/>
            <color indexed="81"/>
            <rFont val="Tahoma"/>
            <family val="2"/>
          </rPr>
          <t>Data error. Please correct.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Syed Jalal</author>
  </authors>
  <commentList>
    <comment ref="DW5" authorId="0" shapeId="0" xr:uid="{00000000-0006-0000-0300-000001000000}">
      <text>
        <r>
          <rPr>
            <sz val="9"/>
            <color indexed="81"/>
            <rFont val="Tahoma"/>
            <family val="2"/>
          </rPr>
          <t>This should only be amount at default. Not prior to default</t>
        </r>
      </text>
    </comment>
    <comment ref="T25" authorId="0" shapeId="0" xr:uid="{00000000-0006-0000-0300-000002000000}">
      <text>
        <r>
          <rPr>
            <sz val="9"/>
            <color indexed="81"/>
            <rFont val="Tahoma"/>
            <family val="2"/>
          </rPr>
          <t>recovery prior to default?
(rectified)</t>
        </r>
      </text>
    </comment>
    <comment ref="R50" authorId="0" shapeId="0" xr:uid="{00000000-0006-0000-0300-000003000000}">
      <text>
        <r>
          <rPr>
            <sz val="9"/>
            <color indexed="81"/>
            <rFont val="Tahoma"/>
            <family val="2"/>
          </rPr>
          <t>Data error. Please correct.</t>
        </r>
      </text>
    </comment>
    <comment ref="Q54" authorId="0" shapeId="0" xr:uid="{00000000-0006-0000-0300-000004000000}">
      <text>
        <r>
          <rPr>
            <sz val="9"/>
            <color indexed="81"/>
            <rFont val="Tahoma"/>
            <family val="2"/>
          </rPr>
          <t>Data error. Please correct.</t>
        </r>
      </text>
    </comment>
  </commentList>
</comments>
</file>

<file path=xl/sharedStrings.xml><?xml version="1.0" encoding="utf-8"?>
<sst xmlns="http://schemas.openxmlformats.org/spreadsheetml/2006/main" count="18574" uniqueCount="4696">
  <si>
    <t>Customer Name</t>
  </si>
  <si>
    <t>0007561</t>
  </si>
  <si>
    <t>KHAN TRADERS</t>
  </si>
  <si>
    <t>0047169</t>
  </si>
  <si>
    <t>M. IMRAN AND ADNAN ENTERPRISES</t>
  </si>
  <si>
    <t>0005947</t>
  </si>
  <si>
    <t>MUHAMMAD IMRAN / IMRAN SIDDIQUE WEAVING FACTORY</t>
  </si>
  <si>
    <t>0012745</t>
  </si>
  <si>
    <t>ZAIN BUSINESS EMPIRE SMC. PVT LTD</t>
  </si>
  <si>
    <t>0002174</t>
  </si>
  <si>
    <t>AGRITECH LIMITED</t>
  </si>
  <si>
    <t>0012254</t>
  </si>
  <si>
    <t>SHAHRAJ FABRICS(PVT) LTD.</t>
  </si>
  <si>
    <t>0024898</t>
  </si>
  <si>
    <t>FARAZ FOODS PVT LIMITED - Prpty</t>
  </si>
  <si>
    <t>0032215</t>
  </si>
  <si>
    <t>PUNJAB BEVERAGES COMPANY PVT LTD</t>
  </si>
  <si>
    <t>0012821</t>
  </si>
  <si>
    <t>GULISTAN TEXTILE MILL LTD</t>
  </si>
  <si>
    <t>0007913</t>
  </si>
  <si>
    <t>ACRO SPINNING AND WEAVING MILLS LTD</t>
  </si>
  <si>
    <t>0008232</t>
  </si>
  <si>
    <t>MSC TEXTILES (PVT) LTD.</t>
  </si>
  <si>
    <t>0012709</t>
  </si>
  <si>
    <t>SANDAL DYESTUFF INDUSTRIES LTD - Prpy</t>
  </si>
  <si>
    <t>0223181</t>
  </si>
  <si>
    <t>WATEEN WIMAX (PVT) LIMITED</t>
  </si>
  <si>
    <t>0009846</t>
  </si>
  <si>
    <t>WATEEN TELECOM LTD</t>
  </si>
  <si>
    <t>0005579</t>
  </si>
  <si>
    <t>PAK HY OILS LIMITED</t>
  </si>
  <si>
    <t>0412385</t>
  </si>
  <si>
    <t>HIRA TERRY MILLS LTD</t>
  </si>
  <si>
    <t>0369482</t>
  </si>
  <si>
    <t>COTTON AND COTTON</t>
  </si>
  <si>
    <t>0376132</t>
  </si>
  <si>
    <t>MUHAMMAD SHOAIB WARDAG / HAMID TRUCKING STATION</t>
  </si>
  <si>
    <t>0264584</t>
  </si>
  <si>
    <t>IRFAN ALI / FRISCON INTERNATIONAL</t>
  </si>
  <si>
    <t>0376009</t>
  </si>
  <si>
    <t>MUHAMMAD AFZAAL / AFZAAL TRANSPORT COMPANY</t>
  </si>
  <si>
    <t>0190829</t>
  </si>
  <si>
    <t>AMIN ITTEFAQ RICE MILLS</t>
  </si>
  <si>
    <t>0308029</t>
  </si>
  <si>
    <t>SPORTS STAR INTERNATIONAL PVT LTD</t>
  </si>
  <si>
    <t>0314541</t>
  </si>
  <si>
    <t>GRANDEUR METALS PVT LTD - Pledge</t>
  </si>
  <si>
    <t>0314684</t>
  </si>
  <si>
    <t>SECUCON</t>
  </si>
  <si>
    <t>0379830</t>
  </si>
  <si>
    <t>KOREA ENGINEERING AND CONSTRUCTION</t>
  </si>
  <si>
    <t>0260241</t>
  </si>
  <si>
    <t xml:space="preserve">BARKAT STEEL MILLS </t>
  </si>
  <si>
    <t>0438322</t>
  </si>
  <si>
    <t>MINROX PVT LIMITED - Prpty</t>
  </si>
  <si>
    <t>0310000</t>
  </si>
  <si>
    <t>MASTER PLASTIC PACK LIMITED</t>
  </si>
  <si>
    <t>0486074</t>
  </si>
  <si>
    <t>N S PHARMA - Prpty</t>
  </si>
  <si>
    <t>0401219</t>
  </si>
  <si>
    <t>CONTINENTAL PLASTIC INDUSTRIES</t>
  </si>
  <si>
    <t>0029760</t>
  </si>
  <si>
    <t>KAMRAN TEXTILES PVT LTD - Prpty</t>
  </si>
  <si>
    <t>0500358</t>
  </si>
  <si>
    <t>EXPRESS MOVERS PVT LIMITED - CA</t>
  </si>
  <si>
    <t>0213022</t>
  </si>
  <si>
    <t>Zubair / Z R Corporation - Pledge</t>
  </si>
  <si>
    <t>CIF</t>
  </si>
  <si>
    <t>Dec'19</t>
  </si>
  <si>
    <t>Sept'19</t>
  </si>
  <si>
    <t>June'19</t>
  </si>
  <si>
    <t>Mar'19</t>
  </si>
  <si>
    <t>Dec'18</t>
  </si>
  <si>
    <t>Sept'18</t>
  </si>
  <si>
    <t>June'18</t>
  </si>
  <si>
    <t>Mar'18</t>
  </si>
  <si>
    <t>Dec'17</t>
  </si>
  <si>
    <t>Sept'17</t>
  </si>
  <si>
    <t>June'17</t>
  </si>
  <si>
    <t>Mar'17</t>
  </si>
  <si>
    <t>Dec'16</t>
  </si>
  <si>
    <t>Sept'16</t>
  </si>
  <si>
    <t>June'16</t>
  </si>
  <si>
    <t>Mar'16</t>
  </si>
  <si>
    <t>Dec'15</t>
  </si>
  <si>
    <t>Sept'15</t>
  </si>
  <si>
    <t>June'15</t>
  </si>
  <si>
    <t>Mar'15</t>
  </si>
  <si>
    <t>0004053</t>
  </si>
  <si>
    <t>A F INDUSTRIES / (MIAN ATIF ADEEL)</t>
  </si>
  <si>
    <t>0010376</t>
  </si>
  <si>
    <t>PASHA AGENCIES</t>
  </si>
  <si>
    <t>0027390</t>
  </si>
  <si>
    <t>MLW INDUSTRIES(PRIVATE)LIMITED</t>
  </si>
  <si>
    <t>0032512</t>
  </si>
  <si>
    <t>AKBAR BROTHERS</t>
  </si>
  <si>
    <t>0190348</t>
  </si>
  <si>
    <t>MUHAMMAD RIAZ / A K FASHION APPAREL INDUSTRIES</t>
  </si>
  <si>
    <t>0253862</t>
  </si>
  <si>
    <t>UNI TIECH PHARMACEUTICALS PVT LTD</t>
  </si>
  <si>
    <t>0242296</t>
  </si>
  <si>
    <t>PAK GLOBAL SEEDS CORPORATION</t>
  </si>
  <si>
    <t>0146706</t>
  </si>
  <si>
    <t>MUHAMMAD FAROOQ / PANATRON</t>
  </si>
  <si>
    <t>0057516</t>
  </si>
  <si>
    <t>HASSAM / A AND B ELECTRONICS</t>
  </si>
  <si>
    <t>0309583</t>
  </si>
  <si>
    <t>MALIK ASSOCIATES</t>
  </si>
  <si>
    <t>0158778</t>
  </si>
  <si>
    <t>MUHAMMAD SHAHNAWAZ AZAM / AHBAAB IMPEX</t>
  </si>
  <si>
    <t>0241778</t>
  </si>
  <si>
    <t>ABDUL QADIR / ABDUL QADIR ABDUL SATTAR - Property</t>
  </si>
  <si>
    <t>0374687</t>
  </si>
  <si>
    <t>KING RICE BRAN INTL PVT LTD</t>
  </si>
  <si>
    <t>0423965</t>
  </si>
  <si>
    <t>GHULAM NABI MENGAL / MENGAL GOODS TRANSPORT COMPANY</t>
  </si>
  <si>
    <t>Dec'20</t>
  </si>
  <si>
    <t>Sept'20</t>
  </si>
  <si>
    <t>June'20</t>
  </si>
  <si>
    <t>Mar'20</t>
  </si>
  <si>
    <t>0295130</t>
  </si>
  <si>
    <t>0371811</t>
  </si>
  <si>
    <t>0266419</t>
  </si>
  <si>
    <t>0433215</t>
  </si>
  <si>
    <t>0045929</t>
  </si>
  <si>
    <t>0225775</t>
  </si>
  <si>
    <t>Pakistan Packages Pvt Limited - P&amp;M</t>
  </si>
  <si>
    <t>Chaudhry Kamran Waheed / IBRAHIMS</t>
  </si>
  <si>
    <t>ASHRAF AND SONS STEEL FURNACE</t>
  </si>
  <si>
    <t>KHALIS MANUFACTURING LTD - Khalis Group</t>
  </si>
  <si>
    <t>TAHIR OMER INDUSTRIES LTD - Khalis Group</t>
  </si>
  <si>
    <t>YPEL PVT LTD</t>
  </si>
  <si>
    <t>HYUNDAI PARK (PRIVATE) LIMITED</t>
  </si>
  <si>
    <t>NEW IRFAN KHAN COACH</t>
  </si>
  <si>
    <t>0552070</t>
  </si>
  <si>
    <t>0419431</t>
  </si>
  <si>
    <t>Jun'21</t>
  </si>
  <si>
    <t>Mar'21</t>
  </si>
  <si>
    <t>0499801</t>
  </si>
  <si>
    <t>0304533</t>
  </si>
  <si>
    <t>0142666</t>
  </si>
  <si>
    <t>0536929</t>
  </si>
  <si>
    <t>0422702</t>
  </si>
  <si>
    <t>0435690</t>
  </si>
  <si>
    <t>Hascol Petroleum Limited</t>
  </si>
  <si>
    <t>AH Grains</t>
  </si>
  <si>
    <t>Muhammad Rizwan &amp; Brothers</t>
  </si>
  <si>
    <t>Naushad Imdad Pakistan Private Limited</t>
  </si>
  <si>
    <t>Pak Land Feed Private Limited</t>
  </si>
  <si>
    <t>Amir Coach &amp; Cargo Service</t>
  </si>
  <si>
    <t>Sep'21</t>
  </si>
  <si>
    <t>0438073</t>
  </si>
  <si>
    <t>SPARK PRIVATE LIMITED</t>
  </si>
  <si>
    <t>0460761</t>
  </si>
  <si>
    <t>TIJARAT INTERNAIONAL CONTAINER SER</t>
  </si>
  <si>
    <t>Non-Performing Loans - Historical</t>
  </si>
  <si>
    <t>Recoveries - Historical</t>
  </si>
  <si>
    <t>Classification_Date</t>
  </si>
  <si>
    <t>Disocunted Recoveries - Historical</t>
  </si>
  <si>
    <t>Year</t>
  </si>
  <si>
    <t>Date</t>
  </si>
  <si>
    <t>Period</t>
  </si>
  <si>
    <t>Bid</t>
  </si>
  <si>
    <t>Ask</t>
  </si>
  <si>
    <t>Nov 5th, 2021</t>
  </si>
  <si>
    <t>6 Month</t>
  </si>
  <si>
    <t>Nov 4th, 2021</t>
  </si>
  <si>
    <t>Nov 3rd, 2021</t>
  </si>
  <si>
    <t>Nov 2nd, 2021</t>
  </si>
  <si>
    <t>Nov 1st, 2021</t>
  </si>
  <si>
    <t>Oct 29th, 2021</t>
  </si>
  <si>
    <t>Oct 28th, 2021</t>
  </si>
  <si>
    <t>Oct 27th, 2021</t>
  </si>
  <si>
    <t>Oct 26th, 2021</t>
  </si>
  <si>
    <t>Oct 25th, 2021</t>
  </si>
  <si>
    <t>Oct 22nd, 2021</t>
  </si>
  <si>
    <t>Oct 21st, 2021</t>
  </si>
  <si>
    <t>Oct 20th, 2021</t>
  </si>
  <si>
    <t>Oct 18th, 2021</t>
  </si>
  <si>
    <t>Oct 15th, 2021</t>
  </si>
  <si>
    <t>Oct 14th, 2021</t>
  </si>
  <si>
    <t>Oct 13th, 2021</t>
  </si>
  <si>
    <t>Oct 12th, 2021</t>
  </si>
  <si>
    <t>Oct 11th, 2021</t>
  </si>
  <si>
    <t>Oct 8th, 2021</t>
  </si>
  <si>
    <t>Oct 7th, 2021</t>
  </si>
  <si>
    <t>Oct 6th, 2021</t>
  </si>
  <si>
    <t>Oct 5th, 2021</t>
  </si>
  <si>
    <t>Oct 4th, 2021</t>
  </si>
  <si>
    <t>Oct 1st, 2021</t>
  </si>
  <si>
    <t>Sep 30th, 2021</t>
  </si>
  <si>
    <t>Sep 29th, 2021</t>
  </si>
  <si>
    <t>Sep 28th, 2021</t>
  </si>
  <si>
    <t>Sep 27th, 2021</t>
  </si>
  <si>
    <t>Sep 24th, 2021</t>
  </si>
  <si>
    <t>Sep 23rd, 2021</t>
  </si>
  <si>
    <t>Sep 22nd, 2021</t>
  </si>
  <si>
    <t>Sep 21st, 2021</t>
  </si>
  <si>
    <t>Sep 20th, 2021</t>
  </si>
  <si>
    <t>Sep 16th, 2021</t>
  </si>
  <si>
    <t>Sep 15th, 2021</t>
  </si>
  <si>
    <t>Sep 14th, 2021</t>
  </si>
  <si>
    <t>Sep 13th, 2021</t>
  </si>
  <si>
    <t>Sep 10th, 2021</t>
  </si>
  <si>
    <t>Sep 9th, 2021</t>
  </si>
  <si>
    <t>Sep 8th, 2021</t>
  </si>
  <si>
    <t>Sep 7th, 2021</t>
  </si>
  <si>
    <t>Sep 6th, 2021</t>
  </si>
  <si>
    <t>Sep 3rd, 2021</t>
  </si>
  <si>
    <t>Sep 2nd, 2021</t>
  </si>
  <si>
    <t>Sep 1st, 2021</t>
  </si>
  <si>
    <t>Aug 31st, 2021</t>
  </si>
  <si>
    <t>Aug 30th, 2021</t>
  </si>
  <si>
    <t>Aug 27th, 2021</t>
  </si>
  <si>
    <t>Aug 26th, 2021</t>
  </si>
  <si>
    <t>Aug 25th, 2021</t>
  </si>
  <si>
    <t>Aug 24th, 2021</t>
  </si>
  <si>
    <t>Aug 23rd, 2021</t>
  </si>
  <si>
    <t>Aug 20th, 2021</t>
  </si>
  <si>
    <t>Aug 17th, 2021</t>
  </si>
  <si>
    <t>Aug 16th, 2021</t>
  </si>
  <si>
    <t>Aug 13th, 2021</t>
  </si>
  <si>
    <t>Aug 12th, 2021</t>
  </si>
  <si>
    <t>Aug 11th, 2021</t>
  </si>
  <si>
    <t>Aug 10th, 2021</t>
  </si>
  <si>
    <t>Aug 9th, 2021</t>
  </si>
  <si>
    <t>Aug 6th, 2021</t>
  </si>
  <si>
    <t>Aug 5th, 2021</t>
  </si>
  <si>
    <t>Aug 4th, 2021</t>
  </si>
  <si>
    <t>Aug 3rd, 2021</t>
  </si>
  <si>
    <t>Aug 2nd, 2021</t>
  </si>
  <si>
    <t>Jul 30th, 2021</t>
  </si>
  <si>
    <t>Jul 29th, 2021</t>
  </si>
  <si>
    <t>Jul 28th, 2021</t>
  </si>
  <si>
    <t>Jul 27th, 2021</t>
  </si>
  <si>
    <t>Jul 26th, 2021</t>
  </si>
  <si>
    <t>Jul 23rd, 2021</t>
  </si>
  <si>
    <t>Jul 19th, 2021</t>
  </si>
  <si>
    <t>Jul 16th, 2021</t>
  </si>
  <si>
    <t>Jul 15th, 2021</t>
  </si>
  <si>
    <t>Jul 14th, 2021</t>
  </si>
  <si>
    <t>Jul 13th, 2021</t>
  </si>
  <si>
    <t>Jul 12th, 2021</t>
  </si>
  <si>
    <t>Jul 9th, 2021</t>
  </si>
  <si>
    <t>Jul 8th, 2021</t>
  </si>
  <si>
    <t>Jul 7th, 2021</t>
  </si>
  <si>
    <t>Jul 6th, 2021</t>
  </si>
  <si>
    <t>Jul 5th, 2021</t>
  </si>
  <si>
    <t>Jul 2nd, 2021</t>
  </si>
  <si>
    <t>Jun 30th, 2021</t>
  </si>
  <si>
    <t>Jun 29th, 2021</t>
  </si>
  <si>
    <t>Jun 28th, 2021</t>
  </si>
  <si>
    <t>Jun 25th, 2021</t>
  </si>
  <si>
    <t>Jun 24th, 2021</t>
  </si>
  <si>
    <t>Jun 23rd, 2021</t>
  </si>
  <si>
    <t>Jun 22nd, 2021</t>
  </si>
  <si>
    <t>Jun 21st, 2021</t>
  </si>
  <si>
    <t>Jun 18th, 2021</t>
  </si>
  <si>
    <t>Jun 17th, 2021</t>
  </si>
  <si>
    <t>Jun 16th, 2021</t>
  </si>
  <si>
    <t>Jun 15th, 2021</t>
  </si>
  <si>
    <t>Jun 14th, 2021</t>
  </si>
  <si>
    <t>Jun 11th, 2021</t>
  </si>
  <si>
    <t>Jun 10th, 2021</t>
  </si>
  <si>
    <t>Jun 9th, 2021</t>
  </si>
  <si>
    <t>Jun 8th, 2021</t>
  </si>
  <si>
    <t>Jun 7th, 2021</t>
  </si>
  <si>
    <t>Jun 4th, 2021</t>
  </si>
  <si>
    <t>Jun 3rd, 2021</t>
  </si>
  <si>
    <t>Jun 2nd, 2021</t>
  </si>
  <si>
    <t>Jun 1st, 2021</t>
  </si>
  <si>
    <t>May 31st, 2021</t>
  </si>
  <si>
    <t>May 28th, 2021</t>
  </si>
  <si>
    <t>May 27th, 2021</t>
  </si>
  <si>
    <t>May 26th, 2021</t>
  </si>
  <si>
    <t>May 25th, 2021</t>
  </si>
  <si>
    <t>May 24th, 2021</t>
  </si>
  <si>
    <t>May 21st, 2021</t>
  </si>
  <si>
    <t>May 20th, 2021</t>
  </si>
  <si>
    <t>May 19th, 2021</t>
  </si>
  <si>
    <t>May 18th, 2021</t>
  </si>
  <si>
    <t>May 17th, 2021</t>
  </si>
  <si>
    <t>May 7th, 2021</t>
  </si>
  <si>
    <t>May 6th, 2021</t>
  </si>
  <si>
    <t>May 5th, 2021</t>
  </si>
  <si>
    <t>May 4th, 2021</t>
  </si>
  <si>
    <t>May 3rd, 2021</t>
  </si>
  <si>
    <t>Apr 30th, 2021</t>
  </si>
  <si>
    <t>Apr 29th, 2021</t>
  </si>
  <si>
    <t>Apr 28th, 2021</t>
  </si>
  <si>
    <t>Apr 27th, 2021</t>
  </si>
  <si>
    <t>Apr 26th, 2021</t>
  </si>
  <si>
    <t>Apr 23rd, 2021</t>
  </si>
  <si>
    <t>Apr 22nd, 2021</t>
  </si>
  <si>
    <t>Apr 21st, 2021</t>
  </si>
  <si>
    <t>Apr 20th, 2021</t>
  </si>
  <si>
    <t>Apr 19th, 2021</t>
  </si>
  <si>
    <t>Apr 16th, 2021</t>
  </si>
  <si>
    <t>Apr 15th, 2021</t>
  </si>
  <si>
    <t>Apr 13th, 2021</t>
  </si>
  <si>
    <t>Apr 12th, 2021</t>
  </si>
  <si>
    <t>Apr 9th, 2021</t>
  </si>
  <si>
    <t>Apr 8th, 2021</t>
  </si>
  <si>
    <t>Apr 7th, 2021</t>
  </si>
  <si>
    <t>Apr 6th, 2021</t>
  </si>
  <si>
    <t>Apr 5th, 2021</t>
  </si>
  <si>
    <t>Apr 2nd, 2021</t>
  </si>
  <si>
    <t>Apr 1st, 2021</t>
  </si>
  <si>
    <t>Mar 31st, 2021</t>
  </si>
  <si>
    <t>Mar 30th, 2021</t>
  </si>
  <si>
    <t>Mar 29th, 2021</t>
  </si>
  <si>
    <t>Mar 26th, 2021</t>
  </si>
  <si>
    <t>Mar 25th, 2021</t>
  </si>
  <si>
    <t>Mar 24th, 2021</t>
  </si>
  <si>
    <t>Mar 22nd, 2021</t>
  </si>
  <si>
    <t>Mar 19th, 2021</t>
  </si>
  <si>
    <t>Mar 18th, 2021</t>
  </si>
  <si>
    <t>Mar 17th, 2021</t>
  </si>
  <si>
    <t>Mar 16th, 2021</t>
  </si>
  <si>
    <t>Mar 15th, 2021</t>
  </si>
  <si>
    <t>Mar 12th, 2021</t>
  </si>
  <si>
    <t>Mar 11th, 2021</t>
  </si>
  <si>
    <t>Mar 10th, 2021</t>
  </si>
  <si>
    <t>Mar 9th, 2021</t>
  </si>
  <si>
    <t>Mar 8th, 2021</t>
  </si>
  <si>
    <t>Mar 5th, 2021</t>
  </si>
  <si>
    <t>Mar 4th, 2021</t>
  </si>
  <si>
    <t>Mar 3rd, 2021</t>
  </si>
  <si>
    <t>Mar 2nd, 2021</t>
  </si>
  <si>
    <t>Mar 1st, 2021</t>
  </si>
  <si>
    <t>Feb 26th, 2021</t>
  </si>
  <si>
    <t>Feb 25th, 2021</t>
  </si>
  <si>
    <t>Feb 24th, 2021</t>
  </si>
  <si>
    <t>Feb 23rd, 2021</t>
  </si>
  <si>
    <t>Feb 22nd, 2021</t>
  </si>
  <si>
    <t>Feb 19th, 2021</t>
  </si>
  <si>
    <t>Feb 18th, 2021</t>
  </si>
  <si>
    <t>Feb 17th, 2021</t>
  </si>
  <si>
    <t>Feb 16th, 2021</t>
  </si>
  <si>
    <t>Feb 15th, 2021</t>
  </si>
  <si>
    <t>Feb 12th, 2021</t>
  </si>
  <si>
    <t>Feb 11th, 2021</t>
  </si>
  <si>
    <t>Feb 10th, 2021</t>
  </si>
  <si>
    <t>Feb 9th, 2021</t>
  </si>
  <si>
    <t>Feb 8th, 2021</t>
  </si>
  <si>
    <t>Feb 4th, 2021</t>
  </si>
  <si>
    <t>Feb 3rd, 2021</t>
  </si>
  <si>
    <t>Feb 2nd, 2021</t>
  </si>
  <si>
    <t>Feb 1st, 2021</t>
  </si>
  <si>
    <t>Jan 29th, 2021</t>
  </si>
  <si>
    <t>Jan 28th, 2021</t>
  </si>
  <si>
    <t>Jan 27th, 2021</t>
  </si>
  <si>
    <t>Jan 26th, 2021</t>
  </si>
  <si>
    <t>Jan 25th, 2021</t>
  </si>
  <si>
    <t>Jan 22nd, 2021</t>
  </si>
  <si>
    <t>Jan 21st, 2021</t>
  </si>
  <si>
    <t>Jan 20th, 2021</t>
  </si>
  <si>
    <t>Jan 19th, 2021</t>
  </si>
  <si>
    <t>Jan 18th, 2021</t>
  </si>
  <si>
    <t>Jan 15th, 2021</t>
  </si>
  <si>
    <t>Jan 14th, 2021</t>
  </si>
  <si>
    <t>Jan 13th, 2021</t>
  </si>
  <si>
    <t>Jan 12th, 2021</t>
  </si>
  <si>
    <t>Jan 11th, 2021</t>
  </si>
  <si>
    <t>Jan 8th, 2021</t>
  </si>
  <si>
    <t>Jan 7th, 2021</t>
  </si>
  <si>
    <t>Jan 6th, 2021</t>
  </si>
  <si>
    <t>Jan 5th, 2021</t>
  </si>
  <si>
    <t>Jan 4th, 2021</t>
  </si>
  <si>
    <t>Dec 31st, 2020</t>
  </si>
  <si>
    <t>Dec 30th, 2020</t>
  </si>
  <si>
    <t>Dec 29th, 2020</t>
  </si>
  <si>
    <t>Dec 28th, 2020</t>
  </si>
  <si>
    <t>Dec 24th, 2020</t>
  </si>
  <si>
    <t>Dec 23rd, 2020</t>
  </si>
  <si>
    <t>Dec 22nd, 2020</t>
  </si>
  <si>
    <t>Dec 21st, 2020</t>
  </si>
  <si>
    <t>Dec 18th, 2020</t>
  </si>
  <si>
    <t>Dec 17th, 2020</t>
  </si>
  <si>
    <t>Dec 16th, 2020</t>
  </si>
  <si>
    <t>Dec 15th, 2020</t>
  </si>
  <si>
    <t>Dec 14th, 2020</t>
  </si>
  <si>
    <t>Dec 11th, 2020</t>
  </si>
  <si>
    <t>Dec 10th, 2020</t>
  </si>
  <si>
    <t>Dec 9th, 2020</t>
  </si>
  <si>
    <t>Dec 8th, 2020</t>
  </si>
  <si>
    <t>Dec 7th, 2020</t>
  </si>
  <si>
    <t>Dec 4th, 2020</t>
  </si>
  <si>
    <t>Dec 3rd, 2020</t>
  </si>
  <si>
    <t>Dec 2nd, 2020</t>
  </si>
  <si>
    <t>Dec 1st, 2020</t>
  </si>
  <si>
    <t>Nov 30th, 2020</t>
  </si>
  <si>
    <t>Nov 27th, 2020</t>
  </si>
  <si>
    <t>Nov 26th, 2020</t>
  </si>
  <si>
    <t>Nov 25th, 2020</t>
  </si>
  <si>
    <t>Nov 24th, 2020</t>
  </si>
  <si>
    <t>Nov 23rd, 2020</t>
  </si>
  <si>
    <t>Nov 20th, 2020</t>
  </si>
  <si>
    <t>Nov 19th, 2020</t>
  </si>
  <si>
    <t>Nov 18th, 2020</t>
  </si>
  <si>
    <t>Nov 17th, 2020</t>
  </si>
  <si>
    <t>Nov 16th, 2020</t>
  </si>
  <si>
    <t>Nov 13th, 2020</t>
  </si>
  <si>
    <t>Nov 12th, 2020</t>
  </si>
  <si>
    <t>Nov 11th, 2020</t>
  </si>
  <si>
    <t>Nov 10th, 2020</t>
  </si>
  <si>
    <t>Nov 9th, 2020</t>
  </si>
  <si>
    <t>Nov 6th, 2020</t>
  </si>
  <si>
    <t>Nov 5th, 2020</t>
  </si>
  <si>
    <t>Nov 4th, 2020</t>
  </si>
  <si>
    <t>Nov 2nd, 2020</t>
  </si>
  <si>
    <t>Oct 29th, 2020</t>
  </si>
  <si>
    <t>Oct 28th, 2020</t>
  </si>
  <si>
    <t>Oct 27th, 2020</t>
  </si>
  <si>
    <t>Oct 26th, 2020</t>
  </si>
  <si>
    <t>Oct 23rd, 2020</t>
  </si>
  <si>
    <t>Oct 22nd, 2020</t>
  </si>
  <si>
    <t>Oct 21st, 2020</t>
  </si>
  <si>
    <t>Oct 20th, 2020</t>
  </si>
  <si>
    <t>Oct 19th, 2020</t>
  </si>
  <si>
    <t>Oct 16th, 2020</t>
  </si>
  <si>
    <t>Oct 15th, 2020</t>
  </si>
  <si>
    <t>Oct 14th, 2020</t>
  </si>
  <si>
    <t>Oct 13th, 2020</t>
  </si>
  <si>
    <t>Oct 12th, 2020</t>
  </si>
  <si>
    <t>Oct 9th, 2020</t>
  </si>
  <si>
    <t>Oct 8th, 2020</t>
  </si>
  <si>
    <t>Oct 7th, 2020</t>
  </si>
  <si>
    <t>Oct 6th, 2020</t>
  </si>
  <si>
    <t>Oct 5th, 2020</t>
  </si>
  <si>
    <t>Oct 2nd, 2020</t>
  </si>
  <si>
    <t>Oct 1st, 2020</t>
  </si>
  <si>
    <t>Sep 30th, 2020</t>
  </si>
  <si>
    <t>Sep 29th, 2020</t>
  </si>
  <si>
    <t>Sep 28th, 2020</t>
  </si>
  <si>
    <t>Sep 25th, 2020</t>
  </si>
  <si>
    <t>Sep 24th, 2020</t>
  </si>
  <si>
    <t>Sep 23rd, 2020</t>
  </si>
  <si>
    <t>Sep 22nd, 2020</t>
  </si>
  <si>
    <t>Sep 21st, 2020</t>
  </si>
  <si>
    <t>Sep 18th, 2020</t>
  </si>
  <si>
    <t>Sep 17th, 2020</t>
  </si>
  <si>
    <t>Sep 16th, 2020</t>
  </si>
  <si>
    <t>Sep 15th, 2020</t>
  </si>
  <si>
    <t>Sep 14th, 2020</t>
  </si>
  <si>
    <t>Sep 11th, 2020</t>
  </si>
  <si>
    <t>Sep 10th, 2020</t>
  </si>
  <si>
    <t>Sep 9th, 2020</t>
  </si>
  <si>
    <t>Sep 8th, 2020</t>
  </si>
  <si>
    <t>Sep 7th, 2020</t>
  </si>
  <si>
    <t>Sep 4th, 2020</t>
  </si>
  <si>
    <t>Sep 3rd, 2020</t>
  </si>
  <si>
    <t>Sep 2nd, 2020</t>
  </si>
  <si>
    <t>Sep 1st, 2020</t>
  </si>
  <si>
    <t>Aug 31st, 2020</t>
  </si>
  <si>
    <t>Aug 27th, 2020</t>
  </si>
  <si>
    <t>Aug 25th, 2020</t>
  </si>
  <si>
    <t>Aug 24th, 2020</t>
  </si>
  <si>
    <t>Aug 21st, 2020</t>
  </si>
  <si>
    <t>Aug 20th, 2020</t>
  </si>
  <si>
    <t>Aug 19th, 2020</t>
  </si>
  <si>
    <t>Aug 18th, 2020</t>
  </si>
  <si>
    <t>Aug 17th, 2020</t>
  </si>
  <si>
    <t>Aug 13th, 2020</t>
  </si>
  <si>
    <t>Aug 12th, 2020</t>
  </si>
  <si>
    <t>Aug 11th, 2020</t>
  </si>
  <si>
    <t>Aug 10th, 2020</t>
  </si>
  <si>
    <t>Aug 7th, 2020</t>
  </si>
  <si>
    <t>Aug 6th, 2020</t>
  </si>
  <si>
    <t>Aug 5th, 2020</t>
  </si>
  <si>
    <t>Aug 4th, 2020</t>
  </si>
  <si>
    <t>Aug 3rd, 2020</t>
  </si>
  <si>
    <t>Jul 30th, 2020</t>
  </si>
  <si>
    <t>Jul 29th, 2020</t>
  </si>
  <si>
    <t>Jul 28th, 2020</t>
  </si>
  <si>
    <t>Jul 27th, 2020</t>
  </si>
  <si>
    <t>Jul 24th, 2020</t>
  </si>
  <si>
    <t>Jul 23rd, 2020</t>
  </si>
  <si>
    <t>Jul 22nd, 2020</t>
  </si>
  <si>
    <t>Jul 21st, 2020</t>
  </si>
  <si>
    <t>Jul 20th, 2020</t>
  </si>
  <si>
    <t>Jul 16th, 2020</t>
  </si>
  <si>
    <t>Jul 15th, 2020</t>
  </si>
  <si>
    <t>Jul 14th, 2020</t>
  </si>
  <si>
    <t>Jul 13th, 2020</t>
  </si>
  <si>
    <t>Jul 10th, 2020</t>
  </si>
  <si>
    <t>Jul 9th, 2020</t>
  </si>
  <si>
    <t>Jul 8th, 2020</t>
  </si>
  <si>
    <t>Jul 7th, 2020</t>
  </si>
  <si>
    <t>Jul 6th, 2020</t>
  </si>
  <si>
    <t>Jul 3rd, 2020</t>
  </si>
  <si>
    <t>Jul 2nd, 2020</t>
  </si>
  <si>
    <t>Jun 30th, 2020</t>
  </si>
  <si>
    <t>Jun 29th, 2020</t>
  </si>
  <si>
    <t>Jun 26th, 2020</t>
  </si>
  <si>
    <t>Jun 25th, 2020</t>
  </si>
  <si>
    <t>Jun 23rd, 2020</t>
  </si>
  <si>
    <t>Jun 22nd, 2020</t>
  </si>
  <si>
    <t>Jun 19th, 2020</t>
  </si>
  <si>
    <t>Jun 18th, 2020</t>
  </si>
  <si>
    <t>Jun 17th, 2020</t>
  </si>
  <si>
    <t>Jun 15th, 2020</t>
  </si>
  <si>
    <t>Jun 12th, 2020</t>
  </si>
  <si>
    <t>Jun 11th, 2020</t>
  </si>
  <si>
    <t>Jun 10th, 2020</t>
  </si>
  <si>
    <t>Jun 9th, 2020</t>
  </si>
  <si>
    <t>Jun 5th, 2020</t>
  </si>
  <si>
    <t>Jun 4th, 2020</t>
  </si>
  <si>
    <t>Jun 3rd, 2020</t>
  </si>
  <si>
    <t>Jun 2nd, 2020</t>
  </si>
  <si>
    <t>Jun 1st, 2020</t>
  </si>
  <si>
    <t>May 29th, 2020</t>
  </si>
  <si>
    <t>May 28th, 2020</t>
  </si>
  <si>
    <t>May 21st, 2020</t>
  </si>
  <si>
    <t>May 20th, 2020</t>
  </si>
  <si>
    <t>May 19th, 2020</t>
  </si>
  <si>
    <t>May 18th, 2020</t>
  </si>
  <si>
    <t>May 15th, 2020</t>
  </si>
  <si>
    <t>May 14th, 2020</t>
  </si>
  <si>
    <t>May 13th, 2020</t>
  </si>
  <si>
    <t>May 12th, 2020</t>
  </si>
  <si>
    <t>May 11th, 2020</t>
  </si>
  <si>
    <t>May 8th, 2020</t>
  </si>
  <si>
    <t>May 7th, 2020</t>
  </si>
  <si>
    <t>May 6th, 2020</t>
  </si>
  <si>
    <t>May 5th, 2020</t>
  </si>
  <si>
    <t>May 4th, 2020</t>
  </si>
  <si>
    <t>Apr 30th, 2020</t>
  </si>
  <si>
    <t>Apr 29th, 2020</t>
  </si>
  <si>
    <t>Apr 28th, 2020</t>
  </si>
  <si>
    <t>Apr 24th, 2020</t>
  </si>
  <si>
    <t>Apr 23rd, 2020</t>
  </si>
  <si>
    <t>Apr 22nd, 2020</t>
  </si>
  <si>
    <t>Apr 20th, 2020</t>
  </si>
  <si>
    <t>Apr 17th, 2020</t>
  </si>
  <si>
    <t>Apr 15th, 2020</t>
  </si>
  <si>
    <t>Apr 14th, 2020</t>
  </si>
  <si>
    <t>Apr 13th, 2020</t>
  </si>
  <si>
    <t>Apr 10th, 2020</t>
  </si>
  <si>
    <t>Apr 8th, 2020</t>
  </si>
  <si>
    <t>Apr 7th, 2020</t>
  </si>
  <si>
    <t>Apr 6th, 2020</t>
  </si>
  <si>
    <t>Apr 3rd, 2020</t>
  </si>
  <si>
    <t>Apr 2nd, 2020</t>
  </si>
  <si>
    <t>Apr 1st, 2020</t>
  </si>
  <si>
    <t>Mar 31st, 2020</t>
  </si>
  <si>
    <t>Mar 30th, 2020</t>
  </si>
  <si>
    <t>Mar 27th, 2020</t>
  </si>
  <si>
    <t>Mar 26th, 2020</t>
  </si>
  <si>
    <t>Mar 25th, 2020</t>
  </si>
  <si>
    <t>Mar 24th, 2020</t>
  </si>
  <si>
    <t>Mar 20th, 2020</t>
  </si>
  <si>
    <t>Mar 19th, 2020</t>
  </si>
  <si>
    <t>Mar 18th, 2020</t>
  </si>
  <si>
    <t>Mar 17th, 2020</t>
  </si>
  <si>
    <t>Mar 16th, 2020</t>
  </si>
  <si>
    <t>Mar 13th, 2020</t>
  </si>
  <si>
    <t>Mar 12th, 2020</t>
  </si>
  <si>
    <t>Mar 10th, 2020</t>
  </si>
  <si>
    <t>Mar 9th, 2020</t>
  </si>
  <si>
    <t>Mar 6th, 2020</t>
  </si>
  <si>
    <t>Mar 5th, 2020</t>
  </si>
  <si>
    <t>Mar 4th, 2020</t>
  </si>
  <si>
    <t>Mar 3rd, 2020</t>
  </si>
  <si>
    <t>Mar 2nd, 2020</t>
  </si>
  <si>
    <t>Feb 28th, 2020</t>
  </si>
  <si>
    <t>Feb 27th, 2020</t>
  </si>
  <si>
    <t>Feb 26th, 2020</t>
  </si>
  <si>
    <t>Feb 25th, 2020</t>
  </si>
  <si>
    <t>Feb 24th, 2020</t>
  </si>
  <si>
    <t>Feb 21st, 2020</t>
  </si>
  <si>
    <t>Feb 20th, 2020</t>
  </si>
  <si>
    <t>Feb 19th, 2020</t>
  </si>
  <si>
    <t>Feb 18th, 2020</t>
  </si>
  <si>
    <t>Feb 17th, 2020</t>
  </si>
  <si>
    <t>Feb 14th, 2020</t>
  </si>
  <si>
    <t>Feb 13th, 2020</t>
  </si>
  <si>
    <t>Feb 12th, 2020</t>
  </si>
  <si>
    <t>Feb 11th, 2020</t>
  </si>
  <si>
    <t>Feb 10th, 2020</t>
  </si>
  <si>
    <t>Feb 7th, 2020</t>
  </si>
  <si>
    <t>Feb 6th, 2020</t>
  </si>
  <si>
    <t>Feb 4th, 2020</t>
  </si>
  <si>
    <t>Feb 3rd, 2020</t>
  </si>
  <si>
    <t>Jan 31st, 2020</t>
  </si>
  <si>
    <t>Jan 30th, 2020</t>
  </si>
  <si>
    <t>Jan 29th, 2020</t>
  </si>
  <si>
    <t>Jan 28th, 2020</t>
  </si>
  <si>
    <t>Jan 27th, 2020</t>
  </si>
  <si>
    <t>Jan 24th, 2020</t>
  </si>
  <si>
    <t>Jan 23rd, 2020</t>
  </si>
  <si>
    <t>Jan 22nd, 2020</t>
  </si>
  <si>
    <t>Jan 21st, 2020</t>
  </si>
  <si>
    <t>Jan 20th, 2020</t>
  </si>
  <si>
    <t>Jan 17th, 2020</t>
  </si>
  <si>
    <t>Jan 16th, 2020</t>
  </si>
  <si>
    <t>Jan 15th, 2020</t>
  </si>
  <si>
    <t>Jan 14th, 2020</t>
  </si>
  <si>
    <t>Jan 13th, 2020</t>
  </si>
  <si>
    <t>Jan 10th, 2020</t>
  </si>
  <si>
    <t>Jan 9th, 2020</t>
  </si>
  <si>
    <t>Jan 8th, 2020</t>
  </si>
  <si>
    <t>Jan 7th, 2020</t>
  </si>
  <si>
    <t>Jan 6th, 2020</t>
  </si>
  <si>
    <t>Jan 3rd, 2020</t>
  </si>
  <si>
    <t>Jan 2nd, 2020</t>
  </si>
  <si>
    <t>Dec 31st, 2019</t>
  </si>
  <si>
    <t>Dec 30th, 2019</t>
  </si>
  <si>
    <t>Dec 27th, 2019</t>
  </si>
  <si>
    <t>Dec 26th, 2019</t>
  </si>
  <si>
    <t>Dec 24th, 2019</t>
  </si>
  <si>
    <t>Dec 23rd, 2019</t>
  </si>
  <si>
    <t>Dec 20th, 2019</t>
  </si>
  <si>
    <t>Dec 19th, 2019</t>
  </si>
  <si>
    <t>Dec 18th, 2019</t>
  </si>
  <si>
    <t>Dec 17th, 2019</t>
  </si>
  <si>
    <t>Dec 16th, 2019</t>
  </si>
  <si>
    <t>Dec 13th, 2019</t>
  </si>
  <si>
    <t>Dec 12th, 2019</t>
  </si>
  <si>
    <t>Dec 11th, 2019</t>
  </si>
  <si>
    <t>Dec 9th, 2019</t>
  </si>
  <si>
    <t>Dec 6th, 2019</t>
  </si>
  <si>
    <t>Dec 5th, 2019</t>
  </si>
  <si>
    <t>Dec 4th, 2019</t>
  </si>
  <si>
    <t>Dec 3rd, 2019</t>
  </si>
  <si>
    <t>Dec 2nd, 2019</t>
  </si>
  <si>
    <t>Nov 29th, 2019</t>
  </si>
  <si>
    <t>Nov 28th, 2019</t>
  </si>
  <si>
    <t>Nov 27th, 2019</t>
  </si>
  <si>
    <t>Nov 26th, 2019</t>
  </si>
  <si>
    <t>Nov 25th, 2019</t>
  </si>
  <si>
    <t>Nov 22nd, 2019</t>
  </si>
  <si>
    <t>Nov 21st, 2019</t>
  </si>
  <si>
    <t>Nov 20th, 2019</t>
  </si>
  <si>
    <t>Nov 19th, 2019</t>
  </si>
  <si>
    <t>Nov 18th, 2019</t>
  </si>
  <si>
    <t>Nov 15th, 2019</t>
  </si>
  <si>
    <t>Nov 14th, 2019</t>
  </si>
  <si>
    <t>Nov 13th, 2019</t>
  </si>
  <si>
    <t>Nov 12th, 2019</t>
  </si>
  <si>
    <t>Nov 11th, 2019</t>
  </si>
  <si>
    <t>Nov 8th, 2019</t>
  </si>
  <si>
    <t>Nov 7th, 2019</t>
  </si>
  <si>
    <t>Nov 6th, 2019</t>
  </si>
  <si>
    <t>Nov 5th, 2019</t>
  </si>
  <si>
    <t>Nov 4th, 2019</t>
  </si>
  <si>
    <t>Nov 1st, 2019</t>
  </si>
  <si>
    <t>Oct 31st, 2019</t>
  </si>
  <si>
    <t>Oct 30th, 2019</t>
  </si>
  <si>
    <t>Oct 29th, 2019</t>
  </si>
  <si>
    <t>Oct 28th, 2019</t>
  </si>
  <si>
    <t>Oct 25th, 2019</t>
  </si>
  <si>
    <t>Oct 24th, 2019</t>
  </si>
  <si>
    <t>Oct 23rd, 2019</t>
  </si>
  <si>
    <t>Oct 22nd, 2019</t>
  </si>
  <si>
    <t>Oct 21st, 2019</t>
  </si>
  <si>
    <t>Oct 17th, 2019</t>
  </si>
  <si>
    <t>Oct 16th, 2019</t>
  </si>
  <si>
    <t>Oct 15th, 2019</t>
  </si>
  <si>
    <t>Oct 14th, 2019</t>
  </si>
  <si>
    <t>Oct 11th, 2019</t>
  </si>
  <si>
    <t>Oct 10th, 2019</t>
  </si>
  <si>
    <t>Oct 9th, 2019</t>
  </si>
  <si>
    <t>Oct 8th, 2019</t>
  </si>
  <si>
    <t>Oct 7th, 2019</t>
  </si>
  <si>
    <t>Oct 4th, 2019</t>
  </si>
  <si>
    <t>Oct 3rd, 2019</t>
  </si>
  <si>
    <t>Oct 2nd, 2019</t>
  </si>
  <si>
    <t>Oct 1st, 2019</t>
  </si>
  <si>
    <t>Sep 30th, 2019</t>
  </si>
  <si>
    <t>Sep 27th, 2019</t>
  </si>
  <si>
    <t>Sep 25th, 2019</t>
  </si>
  <si>
    <t>Sep 24th, 2019</t>
  </si>
  <si>
    <t>Sep 23rd, 2019</t>
  </si>
  <si>
    <t>Sep 20th, 2019</t>
  </si>
  <si>
    <t>Sep 19th, 2019</t>
  </si>
  <si>
    <t>Sep 18th, 2019</t>
  </si>
  <si>
    <t>Sep 17th, 2019</t>
  </si>
  <si>
    <t>Sep 16th, 2019</t>
  </si>
  <si>
    <t>Sep 13th, 2019</t>
  </si>
  <si>
    <t>Sep 12th, 2019</t>
  </si>
  <si>
    <t>Sep 11th, 2019</t>
  </si>
  <si>
    <t>Sep 6th, 2019</t>
  </si>
  <si>
    <t>Sep 5th, 2019</t>
  </si>
  <si>
    <t>Sep 4th, 2019</t>
  </si>
  <si>
    <t>Sep 3rd, 2019</t>
  </si>
  <si>
    <t>Sep 2nd, 2019</t>
  </si>
  <si>
    <t>Aug 30th, 2019</t>
  </si>
  <si>
    <t>Aug 29th, 2019</t>
  </si>
  <si>
    <t>Aug 28th, 2019</t>
  </si>
  <si>
    <t>Aug 27th, 2019</t>
  </si>
  <si>
    <t>Aug 26th, 2019</t>
  </si>
  <si>
    <t>Aug 23rd, 2019</t>
  </si>
  <si>
    <t>Aug 22nd, 2019</t>
  </si>
  <si>
    <t>Aug 21st, 2019</t>
  </si>
  <si>
    <t>Aug 20th, 2019</t>
  </si>
  <si>
    <t>Aug 19th, 2019</t>
  </si>
  <si>
    <t>Aug 17th, 2019</t>
  </si>
  <si>
    <t>Aug 16th, 2019</t>
  </si>
  <si>
    <t>Aug 9th, 2019</t>
  </si>
  <si>
    <t>Aug 8th, 2019</t>
  </si>
  <si>
    <t>Aug 7th, 2019</t>
  </si>
  <si>
    <t>Aug 6th, 2019</t>
  </si>
  <si>
    <t>Aug 5th, 2019</t>
  </si>
  <si>
    <t>Aug 2nd, 2019</t>
  </si>
  <si>
    <t>Aug 1st, 2019</t>
  </si>
  <si>
    <t>Jul 31st, 2019</t>
  </si>
  <si>
    <t>Jul 30th, 2019</t>
  </si>
  <si>
    <t>Jul 29th, 2019</t>
  </si>
  <si>
    <t>Jul 26th, 2019</t>
  </si>
  <si>
    <t>Jul 25th, 2019</t>
  </si>
  <si>
    <t>Jul 24th, 2019</t>
  </si>
  <si>
    <t>Jul 23rd, 2019</t>
  </si>
  <si>
    <t>Jul 22nd, 2019</t>
  </si>
  <si>
    <t>Jul 19th, 2019</t>
  </si>
  <si>
    <t>Jul 18th, 2019</t>
  </si>
  <si>
    <t>Jul 17th, 2019</t>
  </si>
  <si>
    <t>Jul 16th, 2019</t>
  </si>
  <si>
    <t>Jul 15th, 2019</t>
  </si>
  <si>
    <t>Jul 12th, 2019</t>
  </si>
  <si>
    <t>Jul 11th, 2019</t>
  </si>
  <si>
    <t>Jul 10th, 2019</t>
  </si>
  <si>
    <t>Jul 9th, 2019</t>
  </si>
  <si>
    <t>Jul 8th, 2019</t>
  </si>
  <si>
    <t>Jul 5th, 2019</t>
  </si>
  <si>
    <t>Jul 4th, 2019</t>
  </si>
  <si>
    <t>Jul 3rd, 2019</t>
  </si>
  <si>
    <t>Jul 2nd, 2019</t>
  </si>
  <si>
    <t>Jun 28th, 2019</t>
  </si>
  <si>
    <t>Jun 27th, 2019</t>
  </si>
  <si>
    <t>Jun 26th, 2019</t>
  </si>
  <si>
    <t>Jun 25th, 2019</t>
  </si>
  <si>
    <t>Jun 24th, 2019</t>
  </si>
  <si>
    <t>Jun 21st, 2019</t>
  </si>
  <si>
    <t>Jun 20th, 2019</t>
  </si>
  <si>
    <t>Jun 19th, 2019</t>
  </si>
  <si>
    <t>Jun 18th, 2019</t>
  </si>
  <si>
    <t>Jun 17th, 2019</t>
  </si>
  <si>
    <t>Jun 14th, 2019</t>
  </si>
  <si>
    <t>Jun 13th, 2019</t>
  </si>
  <si>
    <t>Jun 12th, 2019</t>
  </si>
  <si>
    <t>Jun 11th, 2019</t>
  </si>
  <si>
    <t>Jun 10th, 2019</t>
  </si>
  <si>
    <t>Jun 3rd, 2019</t>
  </si>
  <si>
    <t>May 31st, 2019</t>
  </si>
  <si>
    <t>May 30th, 2019</t>
  </si>
  <si>
    <t>May 29th, 2019</t>
  </si>
  <si>
    <t>May 28th, 2019</t>
  </si>
  <si>
    <t>May 27th, 2019</t>
  </si>
  <si>
    <t>May 24th, 2019</t>
  </si>
  <si>
    <t>May 23rd, 2019</t>
  </si>
  <si>
    <t>May 22nd, 2019</t>
  </si>
  <si>
    <t>May 21st, 2019</t>
  </si>
  <si>
    <t>May 20th, 2019</t>
  </si>
  <si>
    <t>May 17th, 2019</t>
  </si>
  <si>
    <t>May 16th, 2019</t>
  </si>
  <si>
    <t>May 15th, 2019</t>
  </si>
  <si>
    <t>May 14th, 2019</t>
  </si>
  <si>
    <t>May 13th, 2019</t>
  </si>
  <si>
    <t>May 10th, 2019</t>
  </si>
  <si>
    <t>May 9th, 2019</t>
  </si>
  <si>
    <t>May 8th, 2019</t>
  </si>
  <si>
    <t>May 6th, 2019</t>
  </si>
  <si>
    <t>May 3rd, 2019</t>
  </si>
  <si>
    <t>May 2nd, 2019</t>
  </si>
  <si>
    <t>Apr 30th, 2019</t>
  </si>
  <si>
    <t>Apr 29th, 2019</t>
  </si>
  <si>
    <t>Apr 26th, 2019</t>
  </si>
  <si>
    <t>Apr 25th, 2019</t>
  </si>
  <si>
    <t>Apr 24th, 2019</t>
  </si>
  <si>
    <t>Apr 23rd, 2019</t>
  </si>
  <si>
    <t>Apr 22nd, 2019</t>
  </si>
  <si>
    <t>Apr 19th, 2019</t>
  </si>
  <si>
    <t>Apr 18th, 2019</t>
  </si>
  <si>
    <t>Apr 17th, 2019</t>
  </si>
  <si>
    <t>Apr 16th, 2019</t>
  </si>
  <si>
    <t>Apr 15th, 2019</t>
  </si>
  <si>
    <t>Apr 12th, 2019</t>
  </si>
  <si>
    <t>Apr 11th, 2019</t>
  </si>
  <si>
    <t>Apr 10th, 2019</t>
  </si>
  <si>
    <t>Apr 9th, 2019</t>
  </si>
  <si>
    <t>Apr 8th, 2019</t>
  </si>
  <si>
    <t>Apr 5th, 2019</t>
  </si>
  <si>
    <t>Apr 4th, 2019</t>
  </si>
  <si>
    <t>Apr 3rd, 2019</t>
  </si>
  <si>
    <t>Apr 2nd, 2019</t>
  </si>
  <si>
    <t>Apr 1st, 2019</t>
  </si>
  <si>
    <t>Mar 29th, 2019</t>
  </si>
  <si>
    <t>Mar 28th, 2019</t>
  </si>
  <si>
    <t>Mar 27th, 2019</t>
  </si>
  <si>
    <t>Mar 26th, 2019</t>
  </si>
  <si>
    <t>Mar 25th, 2019</t>
  </si>
  <si>
    <t>Mar 22nd, 2019</t>
  </si>
  <si>
    <t>Mar 21st, 2019</t>
  </si>
  <si>
    <t>Mar 20th, 2019</t>
  </si>
  <si>
    <t>Mar 19th, 2019</t>
  </si>
  <si>
    <t>Mar 18th, 2019</t>
  </si>
  <si>
    <t>Mar 15th, 2019</t>
  </si>
  <si>
    <t>Mar 14th, 2019</t>
  </si>
  <si>
    <t>Mar 13th, 2019</t>
  </si>
  <si>
    <t>Mar 12th, 2019</t>
  </si>
  <si>
    <t>Mar 11th, 2019</t>
  </si>
  <si>
    <t>Mar 8th, 2019</t>
  </si>
  <si>
    <t>Mar 7th, 2019</t>
  </si>
  <si>
    <t>Mar 6th, 2019</t>
  </si>
  <si>
    <t>Mar 5th, 2019</t>
  </si>
  <si>
    <t>Mar 4th, 2019</t>
  </si>
  <si>
    <t>Mar 1st, 2019</t>
  </si>
  <si>
    <t>Feb 28th, 2019</t>
  </si>
  <si>
    <t>Feb 27th, 2019</t>
  </si>
  <si>
    <t>Feb 26th, 2019</t>
  </si>
  <si>
    <t>Feb 25th, 2019</t>
  </si>
  <si>
    <t>Feb 22nd, 2019</t>
  </si>
  <si>
    <t>Feb 21st, 2019</t>
  </si>
  <si>
    <t>Feb 20th, 2019</t>
  </si>
  <si>
    <t>Feb 19th, 2019</t>
  </si>
  <si>
    <t>Feb 18th, 2019</t>
  </si>
  <si>
    <t>Feb 15th, 2019</t>
  </si>
  <si>
    <t>Feb 14th, 2019</t>
  </si>
  <si>
    <t>Feb 13th, 2019</t>
  </si>
  <si>
    <t>Feb 12th, 2019</t>
  </si>
  <si>
    <t>Feb 11th, 2019</t>
  </si>
  <si>
    <t>Feb 8th, 2019</t>
  </si>
  <si>
    <t>Feb 7th, 2019</t>
  </si>
  <si>
    <t>Feb 6th, 2019</t>
  </si>
  <si>
    <t>Feb 4th, 2019</t>
  </si>
  <si>
    <t>Feb 1st, 2019</t>
  </si>
  <si>
    <t>Jan 31st, 2019</t>
  </si>
  <si>
    <t>Jan 30th, 2019</t>
  </si>
  <si>
    <t>Jan 29th, 2019</t>
  </si>
  <si>
    <t>Jan 28th, 2019</t>
  </si>
  <si>
    <t>Jan 25th, 2019</t>
  </si>
  <si>
    <t>Jan 24th, 2019</t>
  </si>
  <si>
    <t>Jan 23rd, 2019</t>
  </si>
  <si>
    <t>Jan 22nd, 2019</t>
  </si>
  <si>
    <t>Jan 21st, 2019</t>
  </si>
  <si>
    <t>Jan 18th, 2019</t>
  </si>
  <si>
    <t>Jan 17th, 2019</t>
  </si>
  <si>
    <t>Jan 16th, 2019</t>
  </si>
  <si>
    <t>Jan 15th, 2019</t>
  </si>
  <si>
    <t>Jan 14th, 2019</t>
  </si>
  <si>
    <t>Jan 11th, 2019</t>
  </si>
  <si>
    <t>Jan 10th, 2019</t>
  </si>
  <si>
    <t>Jan 9th, 2019</t>
  </si>
  <si>
    <t>Jan 8th, 2019</t>
  </si>
  <si>
    <t>Jan 7th, 2019</t>
  </si>
  <si>
    <t>Jan 4th, 2019</t>
  </si>
  <si>
    <t>Jan 3rd, 2019</t>
  </si>
  <si>
    <t>Jan 2nd, 2019</t>
  </si>
  <si>
    <t>Dec 31st, 2018</t>
  </si>
  <si>
    <t>Dec 28th, 2018</t>
  </si>
  <si>
    <t>Dec 27th, 2018</t>
  </si>
  <si>
    <t>Dec 26th, 2018</t>
  </si>
  <si>
    <t>Dec 24th, 2018</t>
  </si>
  <si>
    <t>Dec 21st, 2018</t>
  </si>
  <si>
    <t>Dec 20th, 2018</t>
  </si>
  <si>
    <t>Dec 19th, 2018</t>
  </si>
  <si>
    <t>Dec 18th, 2018</t>
  </si>
  <si>
    <t>Dec 17th, 2018</t>
  </si>
  <si>
    <t>Dec 14th, 2018</t>
  </si>
  <si>
    <t>Dec 13th, 2018</t>
  </si>
  <si>
    <t>Dec 12th, 2018</t>
  </si>
  <si>
    <t>Dec 11th, 2018</t>
  </si>
  <si>
    <t>Dec 10th, 2018</t>
  </si>
  <si>
    <t>Dec 7th, 2018</t>
  </si>
  <si>
    <t>Dec 6th, 2018</t>
  </si>
  <si>
    <t>Dec 5th, 2018</t>
  </si>
  <si>
    <t>Dec 4th, 2018</t>
  </si>
  <si>
    <t>Dec 3rd, 2018</t>
  </si>
  <si>
    <t>Nov 30th, 2018</t>
  </si>
  <si>
    <t>Nov 29th, 2018</t>
  </si>
  <si>
    <t>Nov 28th, 2018</t>
  </si>
  <si>
    <t>Nov 27th, 2018</t>
  </si>
  <si>
    <t>Nov 26th, 2018</t>
  </si>
  <si>
    <t>Nov 23rd, 2018</t>
  </si>
  <si>
    <t>Nov 22nd, 2018</t>
  </si>
  <si>
    <t>Nov 20th, 2018</t>
  </si>
  <si>
    <t>Nov 19th, 2018</t>
  </si>
  <si>
    <t>Nov 16th, 2018</t>
  </si>
  <si>
    <t>Nov 15th, 2018</t>
  </si>
  <si>
    <t>Nov 14th, 2018</t>
  </si>
  <si>
    <t>Nov 13th, 2018</t>
  </si>
  <si>
    <t>Nov 12th, 2018</t>
  </si>
  <si>
    <t>Nov 9th, 2018</t>
  </si>
  <si>
    <t>Nov 8th, 2018</t>
  </si>
  <si>
    <t>Nov 7th, 2018</t>
  </si>
  <si>
    <t>Nov 6th, 2018</t>
  </si>
  <si>
    <t>Nov 5th, 2018</t>
  </si>
  <si>
    <t>Nov 2nd, 2018</t>
  </si>
  <si>
    <t>Nov 1st, 2018</t>
  </si>
  <si>
    <t>Oct 31st, 2018</t>
  </si>
  <si>
    <t>Oct 30th, 2018</t>
  </si>
  <si>
    <t>Oct 26th, 2018</t>
  </si>
  <si>
    <t>Oct 25th, 2018</t>
  </si>
  <si>
    <t>Oct 24th, 2018</t>
  </si>
  <si>
    <t>Oct 23rd, 2018</t>
  </si>
  <si>
    <t>Oct 22nd, 2018</t>
  </si>
  <si>
    <t>Oct 19th, 2018</t>
  </si>
  <si>
    <t>Oct 18th, 2018</t>
  </si>
  <si>
    <t>Oct 17th, 2018</t>
  </si>
  <si>
    <t>Oct 16th, 2018</t>
  </si>
  <si>
    <t>Oct 15th, 2018</t>
  </si>
  <si>
    <t>Oct 12th, 2018</t>
  </si>
  <si>
    <t>Oct 11th, 2018</t>
  </si>
  <si>
    <t>Oct 10th, 2018</t>
  </si>
  <si>
    <t>Oct 9th, 2018</t>
  </si>
  <si>
    <t>Oct 8th, 2018</t>
  </si>
  <si>
    <t>Oct 5th, 2018</t>
  </si>
  <si>
    <t>Oct 4th, 2018</t>
  </si>
  <si>
    <t>Oct 3rd, 2018</t>
  </si>
  <si>
    <t>Oct 2nd, 2018</t>
  </si>
  <si>
    <t>Oct 1st, 2018</t>
  </si>
  <si>
    <t>Sep 28th, 2018</t>
  </si>
  <si>
    <t>Sep 27th, 2018</t>
  </si>
  <si>
    <t>Sep 26th, 2018</t>
  </si>
  <si>
    <t>Sep 25th, 2018</t>
  </si>
  <si>
    <t>Sep 24th, 2018</t>
  </si>
  <si>
    <t>Sep 19th, 2018</t>
  </si>
  <si>
    <t>Sep 18th, 2018</t>
  </si>
  <si>
    <t>Sep 17th, 2018</t>
  </si>
  <si>
    <t>Sep 14th, 2018</t>
  </si>
  <si>
    <t>Sep 13th, 2018</t>
  </si>
  <si>
    <t>Sep 12th, 2018</t>
  </si>
  <si>
    <t>Sep 11th, 2018</t>
  </si>
  <si>
    <t>Sep 10th, 2018</t>
  </si>
  <si>
    <t>Sep 7th, 2018</t>
  </si>
  <si>
    <t>Sep 6th, 2018</t>
  </si>
  <si>
    <t>Sep 5th, 2018</t>
  </si>
  <si>
    <t>Sep 4th, 2018</t>
  </si>
  <si>
    <t>Sep 3rd, 2018</t>
  </si>
  <si>
    <t>Aug 31st, 2018</t>
  </si>
  <si>
    <t>Aug 30th, 2018</t>
  </si>
  <si>
    <t>Aug 29th, 2018</t>
  </si>
  <si>
    <t>Aug 28th, 2018</t>
  </si>
  <si>
    <t>Aug 27th, 2018</t>
  </si>
  <si>
    <t>Aug 24th, 2018</t>
  </si>
  <si>
    <t>Aug 20th, 2018</t>
  </si>
  <si>
    <t>Aug 17th, 2018</t>
  </si>
  <si>
    <t>Aug 16th, 2018</t>
  </si>
  <si>
    <t>Aug 15th, 2018</t>
  </si>
  <si>
    <t>Aug 13th, 2018</t>
  </si>
  <si>
    <t>Aug 10th, 2018</t>
  </si>
  <si>
    <t>Aug 9th, 2018</t>
  </si>
  <si>
    <t>Aug 8th, 2018</t>
  </si>
  <si>
    <t>Aug 7th, 2018</t>
  </si>
  <si>
    <t>Aug 6th, 2018</t>
  </si>
  <si>
    <t>Aug 3rd, 2018</t>
  </si>
  <si>
    <t>Aug 2nd, 2018</t>
  </si>
  <si>
    <t>Aug 1st, 2018</t>
  </si>
  <si>
    <t>Jul 31st, 2018</t>
  </si>
  <si>
    <t>Jul 30th, 2018</t>
  </si>
  <si>
    <t>Jul 27th, 2018</t>
  </si>
  <si>
    <t>Jul 26th, 2018</t>
  </si>
  <si>
    <t>Jul 24th, 2018</t>
  </si>
  <si>
    <t>Jul 23rd, 2018</t>
  </si>
  <si>
    <t>Jul 20th, 2018</t>
  </si>
  <si>
    <t>Jul 19th, 2018</t>
  </si>
  <si>
    <t>Jul 18th, 2018</t>
  </si>
  <si>
    <t>Jul 17th, 2018</t>
  </si>
  <si>
    <t>Jul 16th, 2018</t>
  </si>
  <si>
    <t>Jul 13th, 2018</t>
  </si>
  <si>
    <t>Jul 12th, 2018</t>
  </si>
  <si>
    <t>Jul 11th, 2018</t>
  </si>
  <si>
    <t>Jul 10th, 2018</t>
  </si>
  <si>
    <t>Jul 9th, 2018</t>
  </si>
  <si>
    <t>Jul 6th, 2018</t>
  </si>
  <si>
    <t>Jul 5th, 2018</t>
  </si>
  <si>
    <t>Jul 4th, 2018</t>
  </si>
  <si>
    <t>Jul 3rd, 2018</t>
  </si>
  <si>
    <t>Jun 29th, 2018</t>
  </si>
  <si>
    <t>Jun 28th, 2018</t>
  </si>
  <si>
    <t>Jun 27th, 2018</t>
  </si>
  <si>
    <t>Jun 26th, 2018</t>
  </si>
  <si>
    <t>Jun 25th, 2018</t>
  </si>
  <si>
    <t>Jun 22nd, 2018</t>
  </si>
  <si>
    <t>Jun 21st, 2018</t>
  </si>
  <si>
    <t>Jun 20th, 2018</t>
  </si>
  <si>
    <t>Jun 19th, 2018</t>
  </si>
  <si>
    <t>Jun 14th, 2018</t>
  </si>
  <si>
    <t>Jun 13th, 2018</t>
  </si>
  <si>
    <t>Jun 12th, 2018</t>
  </si>
  <si>
    <t>Jun 11th, 2018</t>
  </si>
  <si>
    <t>Jun 8th, 2018</t>
  </si>
  <si>
    <t>Jun 7th, 2018</t>
  </si>
  <si>
    <t>Jun 6th, 2018</t>
  </si>
  <si>
    <t>Jun 5th, 2018</t>
  </si>
  <si>
    <t>Jun 4th, 2018</t>
  </si>
  <si>
    <t>Jun 1st, 2018</t>
  </si>
  <si>
    <t>May 31st, 2018</t>
  </si>
  <si>
    <t>May 30th, 2018</t>
  </si>
  <si>
    <t>May 29th, 2018</t>
  </si>
  <si>
    <t>May 28th, 2018</t>
  </si>
  <si>
    <t>May 25th, 2018</t>
  </si>
  <si>
    <t>May 24th, 2018</t>
  </si>
  <si>
    <t>May 23rd, 2018</t>
  </si>
  <si>
    <t>May 22nd, 2018</t>
  </si>
  <si>
    <t>May 21st, 2018</t>
  </si>
  <si>
    <t>May 18th, 2018</t>
  </si>
  <si>
    <t>May 16th, 2018</t>
  </si>
  <si>
    <t>May 15th, 2018</t>
  </si>
  <si>
    <t>May 14th, 2018</t>
  </si>
  <si>
    <t>May 11th, 2018</t>
  </si>
  <si>
    <t>May 10th, 2018</t>
  </si>
  <si>
    <t>May 9th, 2018</t>
  </si>
  <si>
    <t>May 8th, 2018</t>
  </si>
  <si>
    <t>May 7th, 2018</t>
  </si>
  <si>
    <t>May 4th, 2018</t>
  </si>
  <si>
    <t>May 3rd, 2018</t>
  </si>
  <si>
    <t>May 2nd, 2018</t>
  </si>
  <si>
    <t>Apr 30th, 2018</t>
  </si>
  <si>
    <t>Apr 27th, 2018</t>
  </si>
  <si>
    <t>Apr 26th, 2018</t>
  </si>
  <si>
    <t>Apr 25th, 2018</t>
  </si>
  <si>
    <t>Apr 24th, 2018</t>
  </si>
  <si>
    <t>Apr 23rd, 2018</t>
  </si>
  <si>
    <t>Apr 20th, 2018</t>
  </si>
  <si>
    <t>Apr 19th, 2018</t>
  </si>
  <si>
    <t>Apr 18th, 2018</t>
  </si>
  <si>
    <t>Apr 17th, 2018</t>
  </si>
  <si>
    <t>Apr 16th, 2018</t>
  </si>
  <si>
    <t>Apr 13th, 2018</t>
  </si>
  <si>
    <t>Apr 12th, 2018</t>
  </si>
  <si>
    <t>Apr 11th, 2018</t>
  </si>
  <si>
    <t>Apr 10th, 2018</t>
  </si>
  <si>
    <t>Apr 9th, 2018</t>
  </si>
  <si>
    <t>Apr 6th, 2018</t>
  </si>
  <si>
    <t>Apr 5th, 2018</t>
  </si>
  <si>
    <t>Apr 4th, 2018</t>
  </si>
  <si>
    <t>Apr 3rd, 2018</t>
  </si>
  <si>
    <t>Apr 2nd, 2018</t>
  </si>
  <si>
    <t>Mar 30th, 2018</t>
  </si>
  <si>
    <t>Mar 29th, 2018</t>
  </si>
  <si>
    <t>Mar 28th, 2018</t>
  </si>
  <si>
    <t>Mar 27th, 2018</t>
  </si>
  <si>
    <t>Mar 26th, 2018</t>
  </si>
  <si>
    <t>Mar 22nd, 2018</t>
  </si>
  <si>
    <t>Mar 21st, 2018</t>
  </si>
  <si>
    <t>Mar 20th, 2018</t>
  </si>
  <si>
    <t>Mar 19th, 2018</t>
  </si>
  <si>
    <t>Mar 16th, 2018</t>
  </si>
  <si>
    <t>Mar 15th, 2018</t>
  </si>
  <si>
    <t>Mar 14th, 2018</t>
  </si>
  <si>
    <t>Mar 13th, 2018</t>
  </si>
  <si>
    <t>Mar 12th, 2018</t>
  </si>
  <si>
    <t>Mar 9th, 2018</t>
  </si>
  <si>
    <t>Mar 8th, 2018</t>
  </si>
  <si>
    <t>Mar 7th, 2018</t>
  </si>
  <si>
    <t>Mar 6th, 2018</t>
  </si>
  <si>
    <t>Mar 5th, 2018</t>
  </si>
  <si>
    <t>Mar 2nd, 2018</t>
  </si>
  <si>
    <t>Mar 1st, 2018</t>
  </si>
  <si>
    <t>Feb 28th, 2018</t>
  </si>
  <si>
    <t>Feb 27th, 2018</t>
  </si>
  <si>
    <t>Feb 26th, 2018</t>
  </si>
  <si>
    <t>Feb 23rd, 2018</t>
  </si>
  <si>
    <t>Feb 22nd, 2018</t>
  </si>
  <si>
    <t>Feb 21st, 2018</t>
  </si>
  <si>
    <t>Feb 20th, 2018</t>
  </si>
  <si>
    <t>Feb 19th, 2018</t>
  </si>
  <si>
    <t>Feb 16th, 2018</t>
  </si>
  <si>
    <t>Feb 15th, 2018</t>
  </si>
  <si>
    <t>Feb 14th, 2018</t>
  </si>
  <si>
    <t>Feb 13th, 2018</t>
  </si>
  <si>
    <t>Feb 12th, 2018</t>
  </si>
  <si>
    <t>Feb 9th, 2018</t>
  </si>
  <si>
    <t>Feb 8th, 2018</t>
  </si>
  <si>
    <t>Feb 7th, 2018</t>
  </si>
  <si>
    <t>Feb 6th, 2018</t>
  </si>
  <si>
    <t>Feb 2nd, 2018</t>
  </si>
  <si>
    <t>Feb 1st, 2018</t>
  </si>
  <si>
    <t>Jan 31st, 2018</t>
  </si>
  <si>
    <t>Jan 30th, 2018</t>
  </si>
  <si>
    <t>Jan 29th, 2018</t>
  </si>
  <si>
    <t>Jan 26th, 2018</t>
  </si>
  <si>
    <t>Jan 25th, 2018</t>
  </si>
  <si>
    <t>Jan 24th, 2018</t>
  </si>
  <si>
    <t>Jan 23rd, 2018</t>
  </si>
  <si>
    <t>Jan 22nd, 2018</t>
  </si>
  <si>
    <t>Jan 19th, 2018</t>
  </si>
  <si>
    <t>Jan 18th, 2018</t>
  </si>
  <si>
    <t>Jan 17th, 2018</t>
  </si>
  <si>
    <t>Jan 16th, 2018</t>
  </si>
  <si>
    <t>Jan 15th, 2018</t>
  </si>
  <si>
    <t>Jan 12th, 2018</t>
  </si>
  <si>
    <t>Jan 11th, 2018</t>
  </si>
  <si>
    <t>Jan 10th, 2018</t>
  </si>
  <si>
    <t>Jan 9th, 2018</t>
  </si>
  <si>
    <t>Jan 8th, 2018</t>
  </si>
  <si>
    <t>Jan 5th, 2018</t>
  </si>
  <si>
    <t>Jan 4th, 2018</t>
  </si>
  <si>
    <t>Jan 3rd, 2018</t>
  </si>
  <si>
    <t>Jan 2nd, 2018</t>
  </si>
  <si>
    <t>Dec 29th, 2017</t>
  </si>
  <si>
    <t>Dec 28th, 2017</t>
  </si>
  <si>
    <t>Dec 27th, 2017</t>
  </si>
  <si>
    <t>Dec 26th, 2017</t>
  </si>
  <si>
    <t>Dec 22nd, 2017</t>
  </si>
  <si>
    <t>Dec 21st, 2017</t>
  </si>
  <si>
    <t>Dec 20th, 2017</t>
  </si>
  <si>
    <t>Dec 19th, 2017</t>
  </si>
  <si>
    <t>Dec 18th, 2017</t>
  </si>
  <si>
    <t>Dec 15th, 2017</t>
  </si>
  <si>
    <t>Dec 14th, 2017</t>
  </si>
  <si>
    <t>Dec 13th, 2017</t>
  </si>
  <si>
    <t>Dec 12th, 2017</t>
  </si>
  <si>
    <t>Dec 11th, 2017</t>
  </si>
  <si>
    <t>Dec 8th, 2017</t>
  </si>
  <si>
    <t>Dec 7th, 2017</t>
  </si>
  <si>
    <t>Dec 6th, 2017</t>
  </si>
  <si>
    <t>Dec 5th, 2017</t>
  </si>
  <si>
    <t>Dec 4th, 2017</t>
  </si>
  <si>
    <t>Nov 30th, 2017</t>
  </si>
  <si>
    <t>Nov 29th, 2017</t>
  </si>
  <si>
    <t>Nov 28th, 2017</t>
  </si>
  <si>
    <t>Nov 27th, 2017</t>
  </si>
  <si>
    <t>Nov 24th, 2017</t>
  </si>
  <si>
    <t>Nov 23rd, 2017</t>
  </si>
  <si>
    <t>Nov 22nd, 2017</t>
  </si>
  <si>
    <t>Nov 21st, 2017</t>
  </si>
  <si>
    <t>Nov 20th, 2017</t>
  </si>
  <si>
    <t>Nov 17th, 2017</t>
  </si>
  <si>
    <t>Nov 16th, 2017</t>
  </si>
  <si>
    <t>Nov 15th, 2017</t>
  </si>
  <si>
    <t>Nov 14th, 2017</t>
  </si>
  <si>
    <t>Nov 13th, 2017</t>
  </si>
  <si>
    <t>Nov 10th, 2017</t>
  </si>
  <si>
    <t>Nov 9th, 2017</t>
  </si>
  <si>
    <t>Nov 8th, 2017</t>
  </si>
  <si>
    <t>Nov 7th, 2017</t>
  </si>
  <si>
    <t>Nov 6th, 2017</t>
  </si>
  <si>
    <t>Nov 3rd, 2017</t>
  </si>
  <si>
    <t>Nov 2nd, 2017</t>
  </si>
  <si>
    <t>Nov 1st, 2017</t>
  </si>
  <si>
    <t>Oct 31st, 2017</t>
  </si>
  <si>
    <t>Oct 30th, 2017</t>
  </si>
  <si>
    <t>Oct 27th, 2017</t>
  </si>
  <si>
    <t>Oct 26th, 2017</t>
  </si>
  <si>
    <t>Oct 25th, 2017</t>
  </si>
  <si>
    <t>Oct 24th, 2017</t>
  </si>
  <si>
    <t>Oct 23rd, 2017</t>
  </si>
  <si>
    <t>Oct 20th, 2017</t>
  </si>
  <si>
    <t>Oct 19th, 2017</t>
  </si>
  <si>
    <t>Oct 18th, 2017</t>
  </si>
  <si>
    <t>Oct 17th, 2017</t>
  </si>
  <si>
    <t>Oct 16th, 2017</t>
  </si>
  <si>
    <t>Oct 13th, 2017</t>
  </si>
  <si>
    <t>Oct 12th, 2017</t>
  </si>
  <si>
    <t>Oct 11th, 2017</t>
  </si>
  <si>
    <t>Oct 10th, 2017</t>
  </si>
  <si>
    <t>Oct 9th, 2017</t>
  </si>
  <si>
    <t>Oct 6th, 2017</t>
  </si>
  <si>
    <t>Oct 5th, 2017</t>
  </si>
  <si>
    <t>Oct 4th, 2017</t>
  </si>
  <si>
    <t>Oct 3rd, 2017</t>
  </si>
  <si>
    <t>Oct 2nd, 2017</t>
  </si>
  <si>
    <t>Sep 29th, 2017</t>
  </si>
  <si>
    <t>Sep 28th, 2017</t>
  </si>
  <si>
    <t>Sep 27th, 2017</t>
  </si>
  <si>
    <t>Sep 26th, 2017</t>
  </si>
  <si>
    <t>Sep 25th, 2017</t>
  </si>
  <si>
    <t>Sep 22nd, 2017</t>
  </si>
  <si>
    <t>Sep 21st, 2017</t>
  </si>
  <si>
    <t>Sep 20th, 2017</t>
  </si>
  <si>
    <t>Sep 19th, 2017</t>
  </si>
  <si>
    <t>Sep 18th, 2017</t>
  </si>
  <si>
    <t>Sep 15th, 2017</t>
  </si>
  <si>
    <t>Sep 14th, 2017</t>
  </si>
  <si>
    <t>Sep 13th, 2017</t>
  </si>
  <si>
    <t>Sep 12th, 2017</t>
  </si>
  <si>
    <t>Sep 11th, 2017</t>
  </si>
  <si>
    <t>Sep 8th, 2017</t>
  </si>
  <si>
    <t>Sep 7th, 2017</t>
  </si>
  <si>
    <t>Sep 6th, 2017</t>
  </si>
  <si>
    <t>Sep 5th, 2017</t>
  </si>
  <si>
    <t>Aug 31st, 2017</t>
  </si>
  <si>
    <t>Aug 30th, 2017</t>
  </si>
  <si>
    <t>Aug 29th, 2017</t>
  </si>
  <si>
    <t>Aug 28th, 2017</t>
  </si>
  <si>
    <t>Aug 25th, 2017</t>
  </si>
  <si>
    <t>Aug 24th, 2017</t>
  </si>
  <si>
    <t>Aug 23rd, 2017</t>
  </si>
  <si>
    <t>Aug 22nd, 2017</t>
  </si>
  <si>
    <t>Aug 21st, 2017</t>
  </si>
  <si>
    <t>Aug 17th, 2017</t>
  </si>
  <si>
    <t>Aug 16th, 2017</t>
  </si>
  <si>
    <t>Aug 15th, 2017</t>
  </si>
  <si>
    <t>Aug 11th, 2017</t>
  </si>
  <si>
    <t>Aug 10th, 2017</t>
  </si>
  <si>
    <t>Aug 9th, 2017</t>
  </si>
  <si>
    <t>Aug 8th, 2017</t>
  </si>
  <si>
    <t>Aug 7th, 2017</t>
  </si>
  <si>
    <t>Aug 4th, 2017</t>
  </si>
  <si>
    <t>Aug 3rd, 2017</t>
  </si>
  <si>
    <t>Aug 2nd, 2017</t>
  </si>
  <si>
    <t>Aug 1st, 2017</t>
  </si>
  <si>
    <t>Jul 31st, 2017</t>
  </si>
  <si>
    <t>Jul 28th, 2017</t>
  </si>
  <si>
    <t>Jul 27th, 2017</t>
  </si>
  <si>
    <t>Jul 26th, 2017</t>
  </si>
  <si>
    <t>Jul 25th, 2017</t>
  </si>
  <si>
    <t>Jul 24th, 2017</t>
  </si>
  <si>
    <t>Jul 21st, 2017</t>
  </si>
  <si>
    <t>Jul 20th, 2017</t>
  </si>
  <si>
    <t>Jul 19th, 2017</t>
  </si>
  <si>
    <t>Jul 18th, 2017</t>
  </si>
  <si>
    <t>Jul 17th, 2017</t>
  </si>
  <si>
    <t>Jul 14th, 2017</t>
  </si>
  <si>
    <t>Jul 13th, 2017</t>
  </si>
  <si>
    <t>Jul 12th, 2017</t>
  </si>
  <si>
    <t>Jul 11th, 2017</t>
  </si>
  <si>
    <t>Jul 10th, 2017</t>
  </si>
  <si>
    <t>Jul 7th, 2017</t>
  </si>
  <si>
    <t>Jul 6th, 2017</t>
  </si>
  <si>
    <t>Jul 5th, 2017</t>
  </si>
  <si>
    <t>Jul 4th, 2017</t>
  </si>
  <si>
    <t>Jun 30th, 2017</t>
  </si>
  <si>
    <t>Jun 29th, 2017</t>
  </si>
  <si>
    <t>Jun 22nd, 2017</t>
  </si>
  <si>
    <t>Jun 21st, 2017</t>
  </si>
  <si>
    <t>Jun 20th, 2017</t>
  </si>
  <si>
    <t>Jun 19th, 2017</t>
  </si>
  <si>
    <t>Jun 16th, 2017</t>
  </si>
  <si>
    <t>Jun 15th, 2017</t>
  </si>
  <si>
    <t>Jun 14th, 2017</t>
  </si>
  <si>
    <t>Jun 13th, 2017</t>
  </si>
  <si>
    <t>Jun 12th, 2017</t>
  </si>
  <si>
    <t>Jun 9th, 2017</t>
  </si>
  <si>
    <t>Jun 8th, 2017</t>
  </si>
  <si>
    <t>Jun 7th, 2017</t>
  </si>
  <si>
    <t>Jun 6th, 2017</t>
  </si>
  <si>
    <t>Jun 5th, 2017</t>
  </si>
  <si>
    <t>Jun 2nd, 2017</t>
  </si>
  <si>
    <t>Jun 1st, 2017</t>
  </si>
  <si>
    <t>May 31st, 2017</t>
  </si>
  <si>
    <t>May 30th, 2017</t>
  </si>
  <si>
    <t>May 26th, 2017</t>
  </si>
  <si>
    <t>May 25th, 2017</t>
  </si>
  <si>
    <t>May 24th, 2017</t>
  </si>
  <si>
    <t>May 23rd, 2017</t>
  </si>
  <si>
    <t>May 22nd, 2017</t>
  </si>
  <si>
    <t>May 19th, 2017</t>
  </si>
  <si>
    <t>May 18th, 2017</t>
  </si>
  <si>
    <t>May 17th, 2017</t>
  </si>
  <si>
    <t>May 16th, 2017</t>
  </si>
  <si>
    <t>May 15th, 2017</t>
  </si>
  <si>
    <t>May 12th, 2017</t>
  </si>
  <si>
    <t>May 11th, 2017</t>
  </si>
  <si>
    <t>May 10th, 2017</t>
  </si>
  <si>
    <t>May 9th, 2017</t>
  </si>
  <si>
    <t>May 8th, 2017</t>
  </si>
  <si>
    <t>May 5th, 2017</t>
  </si>
  <si>
    <t>May 4th, 2017</t>
  </si>
  <si>
    <t>May 3rd, 2017</t>
  </si>
  <si>
    <t>May 2nd, 2017</t>
  </si>
  <si>
    <t>Apr 28th, 2017</t>
  </si>
  <si>
    <t>Apr 27th, 2017</t>
  </si>
  <si>
    <t>Apr 26th, 2017</t>
  </si>
  <si>
    <t>Apr 25th, 2017</t>
  </si>
  <si>
    <t>Apr 24th, 2017</t>
  </si>
  <si>
    <t>Apr 21st, 2017</t>
  </si>
  <si>
    <t>Apr 20th, 2017</t>
  </si>
  <si>
    <t>Apr 19th, 2017</t>
  </si>
  <si>
    <t>Apr 18th, 2017</t>
  </si>
  <si>
    <t>Apr 17th, 2017</t>
  </si>
  <si>
    <t>Apr 14th, 2017</t>
  </si>
  <si>
    <t>Apr 13th, 2017</t>
  </si>
  <si>
    <t>Apr 12th, 2017</t>
  </si>
  <si>
    <t>Apr 11th, 2017</t>
  </si>
  <si>
    <t>Apr 10th, 2017</t>
  </si>
  <si>
    <t>Apr 7th, 2017</t>
  </si>
  <si>
    <t>Apr 6th, 2017</t>
  </si>
  <si>
    <t>Apr 5th, 2017</t>
  </si>
  <si>
    <t>Apr 4th, 2017</t>
  </si>
  <si>
    <t>Apr 3rd, 2017</t>
  </si>
  <si>
    <t>Mar 31st, 2017</t>
  </si>
  <si>
    <t>Mar 30th, 2017</t>
  </si>
  <si>
    <t>Mar 29th, 2017</t>
  </si>
  <si>
    <t>Mar 28th, 2017</t>
  </si>
  <si>
    <t>Mar 27th, 2017</t>
  </si>
  <si>
    <t>Mar 24th, 2017</t>
  </si>
  <si>
    <t>Mar 22nd, 2017</t>
  </si>
  <si>
    <t>Mar 21st, 2017</t>
  </si>
  <si>
    <t>Mar 20th, 2017</t>
  </si>
  <si>
    <t>Mar 17th, 2017</t>
  </si>
  <si>
    <t>Mar 16th, 2017</t>
  </si>
  <si>
    <t>Mar 15th, 2017</t>
  </si>
  <si>
    <t>Mar 14th, 2017</t>
  </si>
  <si>
    <t>Mar 13th, 2017</t>
  </si>
  <si>
    <t>Mar 10th, 2017</t>
  </si>
  <si>
    <t>Mar 9th, 2017</t>
  </si>
  <si>
    <t>Mar 8th, 2017</t>
  </si>
  <si>
    <t>Mar 7th, 2017</t>
  </si>
  <si>
    <t>Mar 6th, 2017</t>
  </si>
  <si>
    <t>Mar 3rd, 2017</t>
  </si>
  <si>
    <t>Mar 2nd, 2017</t>
  </si>
  <si>
    <t>Mar 1st, 2017</t>
  </si>
  <si>
    <t>Feb 28th, 2017</t>
  </si>
  <si>
    <t>Feb 27th, 2017</t>
  </si>
  <si>
    <t>Feb 24th, 2017</t>
  </si>
  <si>
    <t>Feb 23rd, 2017</t>
  </si>
  <si>
    <t>Feb 22nd, 2017</t>
  </si>
  <si>
    <t>Feb 21st, 2017</t>
  </si>
  <si>
    <t>Feb 20th, 2017</t>
  </si>
  <si>
    <t>Feb 17th, 2017</t>
  </si>
  <si>
    <t>Feb 16th, 2017</t>
  </si>
  <si>
    <t>Feb 15th, 2017</t>
  </si>
  <si>
    <t>Feb 14th, 2017</t>
  </si>
  <si>
    <t>Feb 13th, 2017</t>
  </si>
  <si>
    <t>Feb 10th, 2017</t>
  </si>
  <si>
    <t>Feb 9th, 2017</t>
  </si>
  <si>
    <t>Feb 8th, 2017</t>
  </si>
  <si>
    <t>Feb 7th, 2017</t>
  </si>
  <si>
    <t>Feb 6th, 2017</t>
  </si>
  <si>
    <t>Feb 3rd, 2017</t>
  </si>
  <si>
    <t>Feb 2nd, 2017</t>
  </si>
  <si>
    <t>Feb 1st, 2017</t>
  </si>
  <si>
    <t>Jan 31st, 2017</t>
  </si>
  <si>
    <t>Jan 30th, 2017</t>
  </si>
  <si>
    <t>Jan 27th, 2017</t>
  </si>
  <si>
    <t>Jan 26th, 2017</t>
  </si>
  <si>
    <t>Jan 25th, 2017</t>
  </si>
  <si>
    <t>Jan 24th, 2017</t>
  </si>
  <si>
    <t>Jan 23rd, 2017</t>
  </si>
  <si>
    <t>Jan 20th, 2017</t>
  </si>
  <si>
    <t>Jan 19th, 2017</t>
  </si>
  <si>
    <t>Jan 18th, 2017</t>
  </si>
  <si>
    <t>Jan 17th, 2017</t>
  </si>
  <si>
    <t>Jan 16th, 2017</t>
  </si>
  <si>
    <t>Jan 13th, 2017</t>
  </si>
  <si>
    <t>Jan 12th, 2017</t>
  </si>
  <si>
    <t>Jan 11th, 2017</t>
  </si>
  <si>
    <t>Jan 10th, 2017</t>
  </si>
  <si>
    <t>Jan 9th, 2017</t>
  </si>
  <si>
    <t>Jan 6th, 2017</t>
  </si>
  <si>
    <t>Jan 5th, 2017</t>
  </si>
  <si>
    <t>Jan 4th, 2017</t>
  </si>
  <si>
    <t>Jan 3rd, 2017</t>
  </si>
  <si>
    <t>Dec 30th, 2016</t>
  </si>
  <si>
    <t>Dec 29th, 2016</t>
  </si>
  <si>
    <t>Dec 28th, 2016</t>
  </si>
  <si>
    <t>Dec 27th, 2016</t>
  </si>
  <si>
    <t>Dec 26th, 2016</t>
  </si>
  <si>
    <t>Dec 23rd, 2016</t>
  </si>
  <si>
    <t>Dec 22nd, 2016</t>
  </si>
  <si>
    <t>Dec 21st, 2016</t>
  </si>
  <si>
    <t>Dec 20th, 2016</t>
  </si>
  <si>
    <t>Dec 19th, 2016</t>
  </si>
  <si>
    <t>Dec 16th, 2016</t>
  </si>
  <si>
    <t>Dec 15th, 2016</t>
  </si>
  <si>
    <t>Dec 14th, 2016</t>
  </si>
  <si>
    <t>Dec 13th, 2016</t>
  </si>
  <si>
    <t>Dec 9th, 2016</t>
  </si>
  <si>
    <t>Dec 8th, 2016</t>
  </si>
  <si>
    <t>Dec 6th, 2016</t>
  </si>
  <si>
    <t>Dec 5th, 2016</t>
  </si>
  <si>
    <t>Dec 2nd, 2016</t>
  </si>
  <si>
    <t>Dec 1st, 2016</t>
  </si>
  <si>
    <t>Nov 30th, 2016</t>
  </si>
  <si>
    <t>Nov 29th, 2016</t>
  </si>
  <si>
    <t>Nov 28th, 2016</t>
  </si>
  <si>
    <t>Nov 25th, 2016</t>
  </si>
  <si>
    <t>Nov 24th, 2016</t>
  </si>
  <si>
    <t>Nov 23rd, 2016</t>
  </si>
  <si>
    <t>Nov 22nd, 2016</t>
  </si>
  <si>
    <t>Nov 21st, 2016</t>
  </si>
  <si>
    <t>Nov 18th, 2016</t>
  </si>
  <si>
    <t>Nov 17th, 2016</t>
  </si>
  <si>
    <t>Nov 16th, 2016</t>
  </si>
  <si>
    <t>Nov 15th, 2016</t>
  </si>
  <si>
    <t>Nov 14th, 2016</t>
  </si>
  <si>
    <t>Nov 11th, 2016</t>
  </si>
  <si>
    <t>Nov 10th, 2016</t>
  </si>
  <si>
    <t>Nov 9th, 2016</t>
  </si>
  <si>
    <t>Nov 8th, 2016</t>
  </si>
  <si>
    <t>Nov 7th, 2016</t>
  </si>
  <si>
    <t>Nov 4th, 2016</t>
  </si>
  <si>
    <t>Nov 3rd, 2016</t>
  </si>
  <si>
    <t>Nov 2nd, 2016</t>
  </si>
  <si>
    <t>Nov 1st, 2016</t>
  </si>
  <si>
    <t>Oct 31st, 2016</t>
  </si>
  <si>
    <t>Oct 28th, 2016</t>
  </si>
  <si>
    <t>Oct 27th, 2016</t>
  </si>
  <si>
    <t>Oct 26th, 2016</t>
  </si>
  <si>
    <t>Oct 25th, 2016</t>
  </si>
  <si>
    <t>Oct 24th, 2016</t>
  </si>
  <si>
    <t>Oct 21st, 2016</t>
  </si>
  <si>
    <t>Oct 20th, 2016</t>
  </si>
  <si>
    <t>Oct 19th, 2016</t>
  </si>
  <si>
    <t>Oct 18th, 2016</t>
  </si>
  <si>
    <t>Oct 17th, 2016</t>
  </si>
  <si>
    <t>Oct 14th, 2016</t>
  </si>
  <si>
    <t>Oct 13th, 2016</t>
  </si>
  <si>
    <t>Oct 10th, 2016</t>
  </si>
  <si>
    <t>Oct 7th, 2016</t>
  </si>
  <si>
    <t>Oct 6th, 2016</t>
  </si>
  <si>
    <t>Oct 5th, 2016</t>
  </si>
  <si>
    <t>Oct 4th, 2016</t>
  </si>
  <si>
    <t>Oct 3rd, 2016</t>
  </si>
  <si>
    <t>Sep 30th, 2016</t>
  </si>
  <si>
    <t>Sep 29th, 2016</t>
  </si>
  <si>
    <t>Sep 28th, 2016</t>
  </si>
  <si>
    <t>Sep 27th, 2016</t>
  </si>
  <si>
    <t>Sep 26th, 2016</t>
  </si>
  <si>
    <t>Sep 23rd, 2016</t>
  </si>
  <si>
    <t>Sep 22nd, 2016</t>
  </si>
  <si>
    <t>Sep 21st, 2016</t>
  </si>
  <si>
    <t>Sep 20th, 2016</t>
  </si>
  <si>
    <t>Sep 19th, 2016</t>
  </si>
  <si>
    <t>Sep 16th, 2016</t>
  </si>
  <si>
    <t>Sep 15th, 2016</t>
  </si>
  <si>
    <t>Sep 9th, 2016</t>
  </si>
  <si>
    <t>Sep 8th, 2016</t>
  </si>
  <si>
    <t>Sep 7th, 2016</t>
  </si>
  <si>
    <t>Sep 6th, 2016</t>
  </si>
  <si>
    <t>Sep 5th, 2016</t>
  </si>
  <si>
    <t>Sep 2nd, 2016</t>
  </si>
  <si>
    <t>Sep 1st, 2016</t>
  </si>
  <si>
    <t>Aug 31st, 2016</t>
  </si>
  <si>
    <t>Aug 30th, 2016</t>
  </si>
  <si>
    <t>Aug 29th, 2016</t>
  </si>
  <si>
    <t>Aug 26th, 2016</t>
  </si>
  <si>
    <t>Aug 25th, 2016</t>
  </si>
  <si>
    <t>Aug 24th, 2016</t>
  </si>
  <si>
    <t>Aug 23rd, 2016</t>
  </si>
  <si>
    <t>Aug 22nd, 2016</t>
  </si>
  <si>
    <t>Aug 19th, 2016</t>
  </si>
  <si>
    <t>Aug 18th, 2016</t>
  </si>
  <si>
    <t>Aug 17th, 2016</t>
  </si>
  <si>
    <t>Aug 16th, 2016</t>
  </si>
  <si>
    <t>Aug 15th, 2016</t>
  </si>
  <si>
    <t>Aug 12th, 2016</t>
  </si>
  <si>
    <t>Aug 11th, 2016</t>
  </si>
  <si>
    <t>Aug 10th, 2016</t>
  </si>
  <si>
    <t>Aug 9th, 2016</t>
  </si>
  <si>
    <t>Aug 5th, 2016</t>
  </si>
  <si>
    <t>Aug 4th, 2016</t>
  </si>
  <si>
    <t>Aug 3rd, 2016</t>
  </si>
  <si>
    <t>Aug 2nd, 2016</t>
  </si>
  <si>
    <t>Aug 1st, 2016</t>
  </si>
  <si>
    <t>Jul 29th, 2016</t>
  </si>
  <si>
    <t>Jul 28th, 2016</t>
  </si>
  <si>
    <t>Jul 27th, 2016</t>
  </si>
  <si>
    <t>Jul 26th, 2016</t>
  </si>
  <si>
    <t>Jul 25th, 2016</t>
  </si>
  <si>
    <t>Jul 22nd, 2016</t>
  </si>
  <si>
    <t>Jul 21st, 2016</t>
  </si>
  <si>
    <t>Jul 20th, 2016</t>
  </si>
  <si>
    <t>Jul 19th, 2016</t>
  </si>
  <si>
    <t>Jul 18th, 2016</t>
  </si>
  <si>
    <t>Jul 15th, 2016</t>
  </si>
  <si>
    <t>Jul 14th, 2016</t>
  </si>
  <si>
    <t>Jul 13th, 2016</t>
  </si>
  <si>
    <t>Jul 12th, 2016</t>
  </si>
  <si>
    <t>Jul 11th, 2016</t>
  </si>
  <si>
    <t>Jul 4th, 2016</t>
  </si>
  <si>
    <t>Jun 30th, 2016</t>
  </si>
  <si>
    <t>Jun 29th, 2016</t>
  </si>
  <si>
    <t>Jun 28th, 2016</t>
  </si>
  <si>
    <t>Jun 27th, 2016</t>
  </si>
  <si>
    <t>Jun 24th, 2016</t>
  </si>
  <si>
    <t>Jun 23rd, 2016</t>
  </si>
  <si>
    <t>Jun 22nd, 2016</t>
  </si>
  <si>
    <t>Jun 21st, 2016</t>
  </si>
  <si>
    <t>Jun 20th, 2016</t>
  </si>
  <si>
    <t>Jun 17th, 2016</t>
  </si>
  <si>
    <t>Jun 16th, 2016</t>
  </si>
  <si>
    <t>Jun 15th, 2016</t>
  </si>
  <si>
    <t>Jun 14th, 2016</t>
  </si>
  <si>
    <t>Jun 13th, 2016</t>
  </si>
  <si>
    <t>Jun 10th, 2016</t>
  </si>
  <si>
    <t>Jun 9th, 2016</t>
  </si>
  <si>
    <t>Jun 8th, 2016</t>
  </si>
  <si>
    <t>Jun 6th, 2016</t>
  </si>
  <si>
    <t>Jun 3rd, 2016</t>
  </si>
  <si>
    <t>Jun 2nd, 2016</t>
  </si>
  <si>
    <t>Jun 1st, 2016</t>
  </si>
  <si>
    <t>May 31st, 2016</t>
  </si>
  <si>
    <t>May 30th, 2016</t>
  </si>
  <si>
    <t>May 27th, 2016</t>
  </si>
  <si>
    <t>May 26th, 2016</t>
  </si>
  <si>
    <t>May 25th, 2016</t>
  </si>
  <si>
    <t>May 24th, 2016</t>
  </si>
  <si>
    <t>May 23rd, 2016</t>
  </si>
  <si>
    <t>May 20th, 2016</t>
  </si>
  <si>
    <t>May 19th, 2016</t>
  </si>
  <si>
    <t>May 18th, 2016</t>
  </si>
  <si>
    <t>May 17th, 2016</t>
  </si>
  <si>
    <t>May 16th, 2016</t>
  </si>
  <si>
    <t>May 13th, 2016</t>
  </si>
  <si>
    <t>May 12th, 2016</t>
  </si>
  <si>
    <t>May 11th, 2016</t>
  </si>
  <si>
    <t>May 10th, 2016</t>
  </si>
  <si>
    <t>May 9th, 2016</t>
  </si>
  <si>
    <t>May 6th, 2016</t>
  </si>
  <si>
    <t>May 5th, 2016</t>
  </si>
  <si>
    <t>May 4th, 2016</t>
  </si>
  <si>
    <t>May 3rd, 2016</t>
  </si>
  <si>
    <t>May 2nd, 2016</t>
  </si>
  <si>
    <t>Apr 29th, 2016</t>
  </si>
  <si>
    <t>Apr 28th, 2016</t>
  </si>
  <si>
    <t>Apr 27th, 2016</t>
  </si>
  <si>
    <t>Apr 26th, 2016</t>
  </si>
  <si>
    <t>Apr 25th, 2016</t>
  </si>
  <si>
    <t>Apr 22nd, 2016</t>
  </si>
  <si>
    <t>Apr 21st, 2016</t>
  </si>
  <si>
    <t>Apr 20th, 2016</t>
  </si>
  <si>
    <t>Apr 19th, 2016</t>
  </si>
  <si>
    <t>Apr 18th, 2016</t>
  </si>
  <si>
    <t>Apr 15th, 2016</t>
  </si>
  <si>
    <t>Apr 14th, 2016</t>
  </si>
  <si>
    <t>Apr 13th, 2016</t>
  </si>
  <si>
    <t>Apr 12th, 2016</t>
  </si>
  <si>
    <t>Apr 11th, 2016</t>
  </si>
  <si>
    <t>Apr 8th, 2016</t>
  </si>
  <si>
    <t>Apr 7th, 2016</t>
  </si>
  <si>
    <t>Apr 6th, 2016</t>
  </si>
  <si>
    <t>Apr 5th, 2016</t>
  </si>
  <si>
    <t>Apr 4th, 2016</t>
  </si>
  <si>
    <t>Apr 1st, 2016</t>
  </si>
  <si>
    <t>Mar 31st, 2016</t>
  </si>
  <si>
    <t>Mar 30th, 2016</t>
  </si>
  <si>
    <t>Mar 29th, 2016</t>
  </si>
  <si>
    <t>Mar 28th, 2016</t>
  </si>
  <si>
    <t>Mar 25th, 2016</t>
  </si>
  <si>
    <t>Mar 24th, 2016</t>
  </si>
  <si>
    <t>Mar 22nd, 2016</t>
  </si>
  <si>
    <t>Mar 21st, 2016</t>
  </si>
  <si>
    <t>Mar 18th, 2016</t>
  </si>
  <si>
    <t>Mar 17th, 2016</t>
  </si>
  <si>
    <t>Mar 16th, 2016</t>
  </si>
  <si>
    <t>Mar 15th, 2016</t>
  </si>
  <si>
    <t>Mar 14th, 2016</t>
  </si>
  <si>
    <t>Mar 11th, 2016</t>
  </si>
  <si>
    <t>Mar 10th, 2016</t>
  </si>
  <si>
    <t>Mar 9th, 2016</t>
  </si>
  <si>
    <t>Mar 8th, 2016</t>
  </si>
  <si>
    <t>Mar 7th, 2016</t>
  </si>
  <si>
    <t>Mar 4th, 2016</t>
  </si>
  <si>
    <t>Mar 3rd, 2016</t>
  </si>
  <si>
    <t>Mar 2nd, 2016</t>
  </si>
  <si>
    <t>Mar 1st, 2016</t>
  </si>
  <si>
    <t>Feb 29th, 2016</t>
  </si>
  <si>
    <t>Feb 26th, 2016</t>
  </si>
  <si>
    <t>Feb 25th, 2016</t>
  </si>
  <si>
    <t>Feb 24th, 2016</t>
  </si>
  <si>
    <t>Feb 23rd, 2016</t>
  </si>
  <si>
    <t>Feb 22nd, 2016</t>
  </si>
  <si>
    <t>Feb 19th, 2016</t>
  </si>
  <si>
    <t>Feb 18th, 2016</t>
  </si>
  <si>
    <t>Feb 17th, 2016</t>
  </si>
  <si>
    <t>Feb 16th, 2016</t>
  </si>
  <si>
    <t>Feb 15th, 2016</t>
  </si>
  <si>
    <t>Feb 12th, 2016</t>
  </si>
  <si>
    <t>Feb 11th, 2016</t>
  </si>
  <si>
    <t>Feb 10th, 2016</t>
  </si>
  <si>
    <t>Feb 9th, 2016</t>
  </si>
  <si>
    <t>Feb 8th, 2016</t>
  </si>
  <si>
    <t>Feb 4th, 2016</t>
  </si>
  <si>
    <t>Feb 3rd, 2016</t>
  </si>
  <si>
    <t>Feb 2nd, 2016</t>
  </si>
  <si>
    <t>Feb 1st, 2016</t>
  </si>
  <si>
    <t>Jan 29th, 2016</t>
  </si>
  <si>
    <t>Jan 28th, 2016</t>
  </si>
  <si>
    <t>Jan 27th, 2016</t>
  </si>
  <si>
    <t>Jan 26th, 2016</t>
  </si>
  <si>
    <t>Jan 25th, 2016</t>
  </si>
  <si>
    <t>Jan 22nd, 2016</t>
  </si>
  <si>
    <t>Jan 21st, 2016</t>
  </si>
  <si>
    <t>Jan 20th, 2016</t>
  </si>
  <si>
    <t>Jan 19th, 2016</t>
  </si>
  <si>
    <t>Jan 18th, 2016</t>
  </si>
  <si>
    <t>Jan 15th, 2016</t>
  </si>
  <si>
    <t>Jan 14th, 2016</t>
  </si>
  <si>
    <t>Jan 13th, 2016</t>
  </si>
  <si>
    <t>Jan 12th, 2016</t>
  </si>
  <si>
    <t>Jan 11th, 2016</t>
  </si>
  <si>
    <t>Jan 8th, 2016</t>
  </si>
  <si>
    <t>Jan 7th, 2016</t>
  </si>
  <si>
    <t>Jan 6th, 2016</t>
  </si>
  <si>
    <t>Jan 5th, 2016</t>
  </si>
  <si>
    <t>Jan 4th, 2016</t>
  </si>
  <si>
    <t>Dec 31st, 2015</t>
  </si>
  <si>
    <t>Dec 30th, 2015</t>
  </si>
  <si>
    <t>Dec 29th, 2015</t>
  </si>
  <si>
    <t>Dec 28th, 2015</t>
  </si>
  <si>
    <t>Dec 23rd, 2015</t>
  </si>
  <si>
    <t>Dec 22nd, 2015</t>
  </si>
  <si>
    <t>Dec 21st, 2015</t>
  </si>
  <si>
    <t>Dec 18th, 2015</t>
  </si>
  <si>
    <t>Dec 17th, 2015</t>
  </si>
  <si>
    <t>Dec 16th, 2015</t>
  </si>
  <si>
    <t>Dec 15th, 2015</t>
  </si>
  <si>
    <t>Dec 14th, 2015</t>
  </si>
  <si>
    <t>Dec 11th, 2015</t>
  </si>
  <si>
    <t>Dec 10th, 2015</t>
  </si>
  <si>
    <t>Dec 9th, 2015</t>
  </si>
  <si>
    <t>Dec 8th, 2015</t>
  </si>
  <si>
    <t>Dec 7th, 2015</t>
  </si>
  <si>
    <t>Dec 4th, 2015</t>
  </si>
  <si>
    <t>Dec 3rd, 2015</t>
  </si>
  <si>
    <t>Dec 2nd, 2015</t>
  </si>
  <si>
    <t>Dec 1st, 2015</t>
  </si>
  <si>
    <t>Nov 30th, 2015</t>
  </si>
  <si>
    <t>Nov 27th, 2015</t>
  </si>
  <si>
    <t>Nov 26th, 2015</t>
  </si>
  <si>
    <t>Nov 25th, 2015</t>
  </si>
  <si>
    <t>Nov 24th, 2015</t>
  </si>
  <si>
    <t>Nov 23rd, 2015</t>
  </si>
  <si>
    <t>Nov 20th, 2015</t>
  </si>
  <si>
    <t>Nov 19th, 2015</t>
  </si>
  <si>
    <t>Nov 18th, 2015</t>
  </si>
  <si>
    <t>Nov 17th, 2015</t>
  </si>
  <si>
    <t>Nov 16th, 2015</t>
  </si>
  <si>
    <t>Nov 13th, 2015</t>
  </si>
  <si>
    <t>Nov 12th, 2015</t>
  </si>
  <si>
    <t>Nov 11th, 2015</t>
  </si>
  <si>
    <t>Nov 10th, 2015</t>
  </si>
  <si>
    <t>Nov 9th, 2015</t>
  </si>
  <si>
    <t>Nov 6th, 2015</t>
  </si>
  <si>
    <t>Nov 5th, 2015</t>
  </si>
  <si>
    <t>Nov 4th, 2015</t>
  </si>
  <si>
    <t>Nov 3rd, 2015</t>
  </si>
  <si>
    <t>Nov 2nd, 2015</t>
  </si>
  <si>
    <t>Oct 30th, 2015</t>
  </si>
  <si>
    <t>Oct 29th, 2015</t>
  </si>
  <si>
    <t>Oct 28th, 2015</t>
  </si>
  <si>
    <t>Oct 27th, 2015</t>
  </si>
  <si>
    <t>Oct 26th, 2015</t>
  </si>
  <si>
    <t>Oct 22nd, 2015</t>
  </si>
  <si>
    <t>Oct 21st, 2015</t>
  </si>
  <si>
    <t>Oct 20th, 2015</t>
  </si>
  <si>
    <t>Oct 19th, 2015</t>
  </si>
  <si>
    <t>Oct 16th, 2015</t>
  </si>
  <si>
    <t>Oct 15th, 2015</t>
  </si>
  <si>
    <t>Oct 14th, 2015</t>
  </si>
  <si>
    <t>Oct 13th, 2015</t>
  </si>
  <si>
    <t>Oct 12th, 2015</t>
  </si>
  <si>
    <t>Oct 9th, 2015</t>
  </si>
  <si>
    <t>Oct 7th, 2015</t>
  </si>
  <si>
    <t>Oct 6th, 2015</t>
  </si>
  <si>
    <t>Oct 5th, 2015</t>
  </si>
  <si>
    <t>Oct 2nd, 2015</t>
  </si>
  <si>
    <t>Oct 1st, 2015</t>
  </si>
  <si>
    <t>Sep 30th, 2015</t>
  </si>
  <si>
    <t>Sep 29th, 2015</t>
  </si>
  <si>
    <t>Sep 28th, 2015</t>
  </si>
  <si>
    <t>Sep 23rd, 2015</t>
  </si>
  <si>
    <t>Sep 22nd, 2015</t>
  </si>
  <si>
    <t>Sep 21st, 2015</t>
  </si>
  <si>
    <t>Sep 18th, 2015</t>
  </si>
  <si>
    <t>Sep 17th, 2015</t>
  </si>
  <si>
    <t>Sep 16th, 2015</t>
  </si>
  <si>
    <t>Sep 15th, 2015</t>
  </si>
  <si>
    <t>Sep 14th, 2015</t>
  </si>
  <si>
    <t>Sep 11th, 2015</t>
  </si>
  <si>
    <t>Sep 10th, 2015</t>
  </si>
  <si>
    <t>Sep 9th, 2015</t>
  </si>
  <si>
    <t>Sep 8th, 2015</t>
  </si>
  <si>
    <t>Sep 7th, 2015</t>
  </si>
  <si>
    <t>Sep 4th, 2015</t>
  </si>
  <si>
    <t>Sep 3rd, 2015</t>
  </si>
  <si>
    <t>Sep 2nd, 2015</t>
  </si>
  <si>
    <t>Sep 1st, 2015</t>
  </si>
  <si>
    <t>Aug 31st, 2015</t>
  </si>
  <si>
    <t>Aug 28th, 2015</t>
  </si>
  <si>
    <t>Aug 27th, 2015</t>
  </si>
  <si>
    <t>Aug 26th, 2015</t>
  </si>
  <si>
    <t>Aug 25th, 2015</t>
  </si>
  <si>
    <t>Aug 24th, 2015</t>
  </si>
  <si>
    <t>Aug 21st, 2015</t>
  </si>
  <si>
    <t>Aug 20th, 2015</t>
  </si>
  <si>
    <t>Aug 19th, 2015</t>
  </si>
  <si>
    <t>Aug 18th, 2015</t>
  </si>
  <si>
    <t>Aug 17th, 2015</t>
  </si>
  <si>
    <t>Aug 13th, 2015</t>
  </si>
  <si>
    <t>Aug 12th, 2015</t>
  </si>
  <si>
    <t>Aug 11th, 2015</t>
  </si>
  <si>
    <t>Aug 10th, 2015</t>
  </si>
  <si>
    <t>Aug 7th, 2015</t>
  </si>
  <si>
    <t>Aug 6th, 2015</t>
  </si>
  <si>
    <t>Aug 5th, 2015</t>
  </si>
  <si>
    <t>Aug 4th, 2015</t>
  </si>
  <si>
    <t>Aug 3rd, 2015</t>
  </si>
  <si>
    <t>Jul 31st, 2015</t>
  </si>
  <si>
    <t>Jul 30th, 2015</t>
  </si>
  <si>
    <t>Jul 29th, 2015</t>
  </si>
  <si>
    <t>Jul 28th, 2015</t>
  </si>
  <si>
    <t>Jul 27th, 2015</t>
  </si>
  <si>
    <t>Jul 24th, 2015</t>
  </si>
  <si>
    <t>Jul 23rd, 2015</t>
  </si>
  <si>
    <t>Jul 22nd, 2015</t>
  </si>
  <si>
    <t>Jul 16th, 2015</t>
  </si>
  <si>
    <t>Jul 15th, 2015</t>
  </si>
  <si>
    <t>Jul 14th, 2015</t>
  </si>
  <si>
    <t>Jul 13th, 2015</t>
  </si>
  <si>
    <t>Jul 10th, 2015</t>
  </si>
  <si>
    <t>Jul 9th, 2015</t>
  </si>
  <si>
    <t>Jul 8th, 2015</t>
  </si>
  <si>
    <t>Jul 7th, 2015</t>
  </si>
  <si>
    <t>Jul 6th, 2015</t>
  </si>
  <si>
    <t>Jul 3rd, 2015</t>
  </si>
  <si>
    <t>Jul 2nd, 2015</t>
  </si>
  <si>
    <t>Jun 30th, 2015</t>
  </si>
  <si>
    <t>Jun 29th, 2015</t>
  </si>
  <si>
    <t>Jun 26th, 2015</t>
  </si>
  <si>
    <t>Jun 25th, 2015</t>
  </si>
  <si>
    <t>Jun 24th, 2015</t>
  </si>
  <si>
    <t>Jun 23rd, 2015</t>
  </si>
  <si>
    <t>Jun 22nd, 2015</t>
  </si>
  <si>
    <t>Jun 18th, 2015</t>
  </si>
  <si>
    <t>Jun 17th, 2015</t>
  </si>
  <si>
    <t>Jun 16th, 2015</t>
  </si>
  <si>
    <t>Jun 15th, 2015</t>
  </si>
  <si>
    <t>Jun 12th, 2015</t>
  </si>
  <si>
    <t>Jun 11th, 2015</t>
  </si>
  <si>
    <t>Jun 10th, 2015</t>
  </si>
  <si>
    <t>Jun 9th, 2015</t>
  </si>
  <si>
    <t>Jun 8th, 2015</t>
  </si>
  <si>
    <t>Jun 5th, 2015</t>
  </si>
  <si>
    <t>Jun 4th, 2015</t>
  </si>
  <si>
    <t>Jun 3rd, 2015</t>
  </si>
  <si>
    <t>Jun 2nd, 2015</t>
  </si>
  <si>
    <t>Jun 1st, 2015</t>
  </si>
  <si>
    <t>May 29th, 2015</t>
  </si>
  <si>
    <t>May 28th, 2015</t>
  </si>
  <si>
    <t>May 27th, 2015</t>
  </si>
  <si>
    <t>May 26th, 2015</t>
  </si>
  <si>
    <t>May 25th, 2015</t>
  </si>
  <si>
    <t>May 22nd, 2015</t>
  </si>
  <si>
    <t>May 21st, 2015</t>
  </si>
  <si>
    <t>May 20th, 2015</t>
  </si>
  <si>
    <t>May 19th, 2015</t>
  </si>
  <si>
    <t>May 18th, 2015</t>
  </si>
  <si>
    <t>May 15th, 2015</t>
  </si>
  <si>
    <t>May 14th, 2015</t>
  </si>
  <si>
    <t>May 13th, 2015</t>
  </si>
  <si>
    <t>May 12th, 2015</t>
  </si>
  <si>
    <t>May 11th, 2015</t>
  </si>
  <si>
    <t>May 8th, 2015</t>
  </si>
  <si>
    <t>May 7th, 2015</t>
  </si>
  <si>
    <t>May 6th, 2015</t>
  </si>
  <si>
    <t>May 5th, 2015</t>
  </si>
  <si>
    <t>May 4th, 2015</t>
  </si>
  <si>
    <t>Apr 30th, 2015</t>
  </si>
  <si>
    <t>Apr 29th, 2015</t>
  </si>
  <si>
    <t>Apr 28th, 2015</t>
  </si>
  <si>
    <t>Apr 27th, 2015</t>
  </si>
  <si>
    <t>Apr 24th, 2015</t>
  </si>
  <si>
    <t>Apr 23rd, 2015</t>
  </si>
  <si>
    <t>Apr 22nd, 2015</t>
  </si>
  <si>
    <t>Apr 21st, 2015</t>
  </si>
  <si>
    <t>Apr 20th, 2015</t>
  </si>
  <si>
    <t>Apr 17th, 2015</t>
  </si>
  <si>
    <t>Apr 16th, 2015</t>
  </si>
  <si>
    <t>Apr 15th, 2015</t>
  </si>
  <si>
    <t>Apr 14th, 2015</t>
  </si>
  <si>
    <t>Apr 13th, 2015</t>
  </si>
  <si>
    <t>Apr 10th, 2015</t>
  </si>
  <si>
    <t>Apr 9th, 2015</t>
  </si>
  <si>
    <t>Apr 8th, 2015</t>
  </si>
  <si>
    <t>Apr 7th, 2015</t>
  </si>
  <si>
    <t>Apr 6th, 2015</t>
  </si>
  <si>
    <t>Apr 3rd, 2015</t>
  </si>
  <si>
    <t>Apr 2nd, 2015</t>
  </si>
  <si>
    <t>Apr 1st, 2015</t>
  </si>
  <si>
    <t>Mar 31st, 2015</t>
  </si>
  <si>
    <t>Mar 30th, 2015</t>
  </si>
  <si>
    <t>Mar 27th, 2015</t>
  </si>
  <si>
    <t>Mar 26th, 2015</t>
  </si>
  <si>
    <t>Mar 25th, 2015</t>
  </si>
  <si>
    <t>Mar 24th, 2015</t>
  </si>
  <si>
    <t>Mar 20th, 2015</t>
  </si>
  <si>
    <t>Mar 19th, 2015</t>
  </si>
  <si>
    <t>Mar 18th, 2015</t>
  </si>
  <si>
    <t>Mar 17th, 2015</t>
  </si>
  <si>
    <t>Mar 16th, 2015</t>
  </si>
  <si>
    <t>Mar 13th, 2015</t>
  </si>
  <si>
    <t>Mar 12th, 2015</t>
  </si>
  <si>
    <t>Mar 11th, 2015</t>
  </si>
  <si>
    <t>Mar 10th, 2015</t>
  </si>
  <si>
    <t>Mar 9th, 2015</t>
  </si>
  <si>
    <t>Mar 6th, 2015</t>
  </si>
  <si>
    <t>Mar 5th, 2015</t>
  </si>
  <si>
    <t>Mar 4th, 2015</t>
  </si>
  <si>
    <t>Mar 3rd, 2015</t>
  </si>
  <si>
    <t>Mar 2nd, 2015</t>
  </si>
  <si>
    <t>Feb 27th, 2015</t>
  </si>
  <si>
    <t>Feb 26th, 2015</t>
  </si>
  <si>
    <t>Feb 25th, 2015</t>
  </si>
  <si>
    <t>Feb 24th, 2015</t>
  </si>
  <si>
    <t>Feb 23rd, 2015</t>
  </si>
  <si>
    <t>Feb 20th, 2015</t>
  </si>
  <si>
    <t>Feb 19th, 2015</t>
  </si>
  <si>
    <t>Feb 18th, 2015</t>
  </si>
  <si>
    <t>Feb 17th, 2015</t>
  </si>
  <si>
    <t>Feb 16th, 2015</t>
  </si>
  <si>
    <t>Feb 13th, 2015</t>
  </si>
  <si>
    <t>Feb 12th, 2015</t>
  </si>
  <si>
    <t>Feb 11th, 2015</t>
  </si>
  <si>
    <t>Feb 10th, 2015</t>
  </si>
  <si>
    <t>Feb 9th, 2015</t>
  </si>
  <si>
    <t>Feb 6th, 2015</t>
  </si>
  <si>
    <t>Feb 4th, 2015</t>
  </si>
  <si>
    <t>Feb 3rd, 2015</t>
  </si>
  <si>
    <t>Feb 2nd, 2015</t>
  </si>
  <si>
    <t>Jan 30th, 2015</t>
  </si>
  <si>
    <t>Jan 29th, 2015</t>
  </si>
  <si>
    <t>Jan 28th, 2015</t>
  </si>
  <si>
    <t>Jan 27th, 2015</t>
  </si>
  <si>
    <t>Jan 26th, 2015</t>
  </si>
  <si>
    <t>Jan 23rd, 2015</t>
  </si>
  <si>
    <t>Jan 22nd, 2015</t>
  </si>
  <si>
    <t>Jan 21st, 2015</t>
  </si>
  <si>
    <t>Jan 20th, 2015</t>
  </si>
  <si>
    <t>Jan 19th, 2015</t>
  </si>
  <si>
    <t>Jan 16th, 2015</t>
  </si>
  <si>
    <t>Jan 15th, 2015</t>
  </si>
  <si>
    <t>Jan 14th, 2015</t>
  </si>
  <si>
    <t>Jan 13th, 2015</t>
  </si>
  <si>
    <t>Jan 12th, 2015</t>
  </si>
  <si>
    <t>Jan 9th, 2015</t>
  </si>
  <si>
    <t>Jan 8th, 2015</t>
  </si>
  <si>
    <t>Jan 7th, 2015</t>
  </si>
  <si>
    <t>Jan 6th, 2015</t>
  </si>
  <si>
    <t>Jan 5th, 2015</t>
  </si>
  <si>
    <t>Jan 2nd, 2015</t>
  </si>
  <si>
    <t>Dec 31st, 2014</t>
  </si>
  <si>
    <t>Dec 30th, 2014</t>
  </si>
  <si>
    <t>Dec 29th, 2014</t>
  </si>
  <si>
    <t>Dec 26th, 2014</t>
  </si>
  <si>
    <t>Dec 24th, 2014</t>
  </si>
  <si>
    <t>Dec 23rd, 2014</t>
  </si>
  <si>
    <t>Dec 22nd, 2014</t>
  </si>
  <si>
    <t>Dec 19th, 2014</t>
  </si>
  <si>
    <t>Dec 18th, 2014</t>
  </si>
  <si>
    <t>Dec 17th, 2014</t>
  </si>
  <si>
    <t>Dec 16th, 2014</t>
  </si>
  <si>
    <t>Dec 15th, 2014</t>
  </si>
  <si>
    <t>Dec 12th, 2014</t>
  </si>
  <si>
    <t>Dec 11th, 2014</t>
  </si>
  <si>
    <t>Dec 10th, 2014</t>
  </si>
  <si>
    <t>Dec 9th, 2014</t>
  </si>
  <si>
    <t>Dec 8th, 2014</t>
  </si>
  <si>
    <t>Dec 5th, 2014</t>
  </si>
  <si>
    <t>Dec 4th, 2014</t>
  </si>
  <si>
    <t>Dec 3rd, 2014</t>
  </si>
  <si>
    <t>Dec 2nd, 2014</t>
  </si>
  <si>
    <t>Dec 1st, 2014</t>
  </si>
  <si>
    <t>Nov 28th, 2014</t>
  </si>
  <si>
    <t>Nov 27th, 2014</t>
  </si>
  <si>
    <t>Nov 26th, 2014</t>
  </si>
  <si>
    <t>Nov 25th, 2014</t>
  </si>
  <si>
    <t>Nov 24th, 2014</t>
  </si>
  <si>
    <t>Nov 21st, 2014</t>
  </si>
  <si>
    <t>Nov 20th, 2014</t>
  </si>
  <si>
    <t>Nov 19th, 2014</t>
  </si>
  <si>
    <t>Nov 18th, 2014</t>
  </si>
  <si>
    <t>Nov 17th, 2014</t>
  </si>
  <si>
    <t>Nov 14th, 2014</t>
  </si>
  <si>
    <t>Nov 13th, 2014</t>
  </si>
  <si>
    <t>Nov 12th, 2014</t>
  </si>
  <si>
    <t>Nov 11th, 2014</t>
  </si>
  <si>
    <t>Nov 10th, 2014</t>
  </si>
  <si>
    <t>Nov 7th, 2014</t>
  </si>
  <si>
    <t>Nov 6th, 2014</t>
  </si>
  <si>
    <t>Nov 5th, 2014</t>
  </si>
  <si>
    <t>Oct 31st, 2014</t>
  </si>
  <si>
    <t>Oct 30th, 2014</t>
  </si>
  <si>
    <t>Oct 29th, 2014</t>
  </si>
  <si>
    <t>Oct 28th, 2014</t>
  </si>
  <si>
    <t>Oct 27th, 2014</t>
  </si>
  <si>
    <t>Oct 24th, 2014</t>
  </si>
  <si>
    <t>Oct 23rd, 2014</t>
  </si>
  <si>
    <t>Oct 22nd, 2014</t>
  </si>
  <si>
    <t>Oct 21st, 2014</t>
  </si>
  <si>
    <t>Oct 20th, 2014</t>
  </si>
  <si>
    <t>Oct 17th, 2014</t>
  </si>
  <si>
    <t>Oct 16th, 2014</t>
  </si>
  <si>
    <t>Oct 15th, 2014</t>
  </si>
  <si>
    <t>Oct 14th, 2014</t>
  </si>
  <si>
    <t>Oct 13th, 2014</t>
  </si>
  <si>
    <t>Oct 10th, 2014</t>
  </si>
  <si>
    <t>Oct 9th, 2014</t>
  </si>
  <si>
    <t>Oct 3rd, 2014</t>
  </si>
  <si>
    <t>Oct 2nd, 2014</t>
  </si>
  <si>
    <t>Oct 1st, 2014</t>
  </si>
  <si>
    <t>Sep 30th, 2014</t>
  </si>
  <si>
    <t>Sep 29th, 2014</t>
  </si>
  <si>
    <t>Sep 26th, 2014</t>
  </si>
  <si>
    <t>Sep 25th, 2014</t>
  </si>
  <si>
    <t>Sep 24th, 2014</t>
  </si>
  <si>
    <t>Sep 23rd, 2014</t>
  </si>
  <si>
    <t>Sep 22nd, 2014</t>
  </si>
  <si>
    <t>Sep 19th, 2014</t>
  </si>
  <si>
    <t>Sep 18th, 2014</t>
  </si>
  <si>
    <t>Sep 17th, 2014</t>
  </si>
  <si>
    <t>Sep 16th, 2014</t>
  </si>
  <si>
    <t>Sep 15th, 2014</t>
  </si>
  <si>
    <t>Sep 12th, 2014</t>
  </si>
  <si>
    <t>Sep 11th, 2014</t>
  </si>
  <si>
    <t>Sep 10th, 2014</t>
  </si>
  <si>
    <t>Sep 9th, 2014</t>
  </si>
  <si>
    <t>Sep 8th, 2014</t>
  </si>
  <si>
    <t>Sep 5th, 2014</t>
  </si>
  <si>
    <t>Sep 4th, 2014</t>
  </si>
  <si>
    <t>Sep 3rd, 2014</t>
  </si>
  <si>
    <t>Sep 2nd, 2014</t>
  </si>
  <si>
    <t>Sep 1st, 2014</t>
  </si>
  <si>
    <t>Aug 29th, 2014</t>
  </si>
  <si>
    <t>Aug 28th, 2014</t>
  </si>
  <si>
    <t>Aug 27th, 2014</t>
  </si>
  <si>
    <t>Aug 26th, 2014</t>
  </si>
  <si>
    <t>Aug 25th, 2014</t>
  </si>
  <si>
    <t>Aug 22nd, 2014</t>
  </si>
  <si>
    <t>Aug 21st, 2014</t>
  </si>
  <si>
    <t>Aug 20th, 2014</t>
  </si>
  <si>
    <t>Aug 19th, 2014</t>
  </si>
  <si>
    <t>Aug 18th, 2014</t>
  </si>
  <si>
    <t>Aug 15th, 2014</t>
  </si>
  <si>
    <t>Aug 13th, 2014</t>
  </si>
  <si>
    <t>Aug 12th, 2014</t>
  </si>
  <si>
    <t>Aug 11th, 2014</t>
  </si>
  <si>
    <t>Aug 8th, 2014</t>
  </si>
  <si>
    <t>Aug 7th, 2014</t>
  </si>
  <si>
    <t>Aug 6th, 2014</t>
  </si>
  <si>
    <t>Aug 5th, 2014</t>
  </si>
  <si>
    <t>Aug 4th, 2014</t>
  </si>
  <si>
    <t>Jul 28th, 2014</t>
  </si>
  <si>
    <t>Jul 25th, 2014</t>
  </si>
  <si>
    <t>Jul 24th, 2014</t>
  </si>
  <si>
    <t>Jul 23rd, 2014</t>
  </si>
  <si>
    <t>Jul 22nd, 2014</t>
  </si>
  <si>
    <t>Jul 21st, 2014</t>
  </si>
  <si>
    <t>Jul 18th, 2014</t>
  </si>
  <si>
    <t>Jul 17th, 2014</t>
  </si>
  <si>
    <t>Jul 16th, 2014</t>
  </si>
  <si>
    <t>Jul 15th, 2014</t>
  </si>
  <si>
    <t>Jul 14th, 2014</t>
  </si>
  <si>
    <t>Jul 11th, 2014</t>
  </si>
  <si>
    <t>Jul 10th, 2014</t>
  </si>
  <si>
    <t>Jul 9th, 2014</t>
  </si>
  <si>
    <t>Jul 8th, 2014</t>
  </si>
  <si>
    <t>Jul 7th, 2014</t>
  </si>
  <si>
    <t>Jul 4th, 2014</t>
  </si>
  <si>
    <t>Jul 3rd, 2014</t>
  </si>
  <si>
    <t>Jul 2nd, 2014</t>
  </si>
  <si>
    <t>Jun 30th, 2014</t>
  </si>
  <si>
    <t>Jun 27th, 2014</t>
  </si>
  <si>
    <t>Jun 26th, 2014</t>
  </si>
  <si>
    <t>Jun 25th, 2014</t>
  </si>
  <si>
    <t>Jun 24th, 2014</t>
  </si>
  <si>
    <t>Jun 23rd, 2014</t>
  </si>
  <si>
    <t>Jun 20th, 2014</t>
  </si>
  <si>
    <t>Jun 19th, 2014</t>
  </si>
  <si>
    <t>Jun 18th, 2014</t>
  </si>
  <si>
    <t>Jun 17th, 2014</t>
  </si>
  <si>
    <t>Jun 16th, 2014</t>
  </si>
  <si>
    <t>Jun 13th, 2014</t>
  </si>
  <si>
    <t>Jun 12th, 2014</t>
  </si>
  <si>
    <t>Jun 11th, 2014</t>
  </si>
  <si>
    <t>Jun 10th, 2014</t>
  </si>
  <si>
    <t>Jun 9th, 2014</t>
  </si>
  <si>
    <t>Jun 6th, 2014</t>
  </si>
  <si>
    <t>Jun 5th, 2014</t>
  </si>
  <si>
    <t>Jun 4th, 2014</t>
  </si>
  <si>
    <t>Jun 3rd, 2014</t>
  </si>
  <si>
    <t>Jun 2nd, 2014</t>
  </si>
  <si>
    <t>May 30th, 2014</t>
  </si>
  <si>
    <t>May 29th, 2014</t>
  </si>
  <si>
    <t>May 28th, 2014</t>
  </si>
  <si>
    <t>May 27th, 2014</t>
  </si>
  <si>
    <t>May 26th, 2014</t>
  </si>
  <si>
    <t>May 23rd, 2014</t>
  </si>
  <si>
    <t>May 22nd, 2014</t>
  </si>
  <si>
    <t>May 21st, 2014</t>
  </si>
  <si>
    <t>May 20th, 2014</t>
  </si>
  <si>
    <t>May 19th, 2014</t>
  </si>
  <si>
    <t>May 16th, 2014</t>
  </si>
  <si>
    <t>May 15th, 2014</t>
  </si>
  <si>
    <t>May 14th, 2014</t>
  </si>
  <si>
    <t>May 13th, 2014</t>
  </si>
  <si>
    <t>May 12th, 2014</t>
  </si>
  <si>
    <t>May 9th, 2014</t>
  </si>
  <si>
    <t>May 8th, 2014</t>
  </si>
  <si>
    <t>May 7th, 2014</t>
  </si>
  <si>
    <t>May 6th, 2014</t>
  </si>
  <si>
    <t>May 5th, 2014</t>
  </si>
  <si>
    <t>May 2nd, 2014</t>
  </si>
  <si>
    <t>Apr 30th, 2014</t>
  </si>
  <si>
    <t>Apr 29th, 2014</t>
  </si>
  <si>
    <t>Apr 28th, 2014</t>
  </si>
  <si>
    <t>Apr 25th, 2014</t>
  </si>
  <si>
    <t>Apr 24th, 2014</t>
  </si>
  <si>
    <t>Apr 23rd, 2014</t>
  </si>
  <si>
    <t>Apr 22nd, 2014</t>
  </si>
  <si>
    <t>Apr 21st, 2014</t>
  </si>
  <si>
    <t>Apr 18th, 2014</t>
  </si>
  <si>
    <t>Apr 17th, 2014</t>
  </si>
  <si>
    <t>Apr 16th, 2014</t>
  </si>
  <si>
    <t>Apr 15th, 2014</t>
  </si>
  <si>
    <t>Apr 14th, 2014</t>
  </si>
  <si>
    <t>Apr 11th, 2014</t>
  </si>
  <si>
    <t>Apr 10th, 2014</t>
  </si>
  <si>
    <t>Apr 9th, 2014</t>
  </si>
  <si>
    <t>Apr 8th, 2014</t>
  </si>
  <si>
    <t>Apr 7th, 2014</t>
  </si>
  <si>
    <t>Apr 4th, 2014</t>
  </si>
  <si>
    <t>Apr 3rd, 2014</t>
  </si>
  <si>
    <t>Apr 2nd, 2014</t>
  </si>
  <si>
    <t>Apr 1st, 2014</t>
  </si>
  <si>
    <t>Mar 31st, 2014</t>
  </si>
  <si>
    <t>Mar 28th, 2014</t>
  </si>
  <si>
    <t>Mar 27th, 2014</t>
  </si>
  <si>
    <t>Mar 26th, 2014</t>
  </si>
  <si>
    <t>Mar 25th, 2014</t>
  </si>
  <si>
    <t>Mar 24th, 2014</t>
  </si>
  <si>
    <t>Mar 21st, 2014</t>
  </si>
  <si>
    <t>Mar 20th, 2014</t>
  </si>
  <si>
    <t>Mar 19th, 2014</t>
  </si>
  <si>
    <t>Mar 18th, 2014</t>
  </si>
  <si>
    <t>Mar 17th, 2014</t>
  </si>
  <si>
    <t>Mar 14th, 2014</t>
  </si>
  <si>
    <t>Mar 13th, 2014</t>
  </si>
  <si>
    <t>Mar 12th, 2014</t>
  </si>
  <si>
    <t>Mar 11th, 2014</t>
  </si>
  <si>
    <t>Mar 10th, 2014</t>
  </si>
  <si>
    <t>Mar 7th, 2014</t>
  </si>
  <si>
    <t>Mar 6th, 2014</t>
  </si>
  <si>
    <t>Mar 5th, 2014</t>
  </si>
  <si>
    <t>Mar 4th, 2014</t>
  </si>
  <si>
    <t>Mar 3rd, 2014</t>
  </si>
  <si>
    <t>Feb 28th, 2014</t>
  </si>
  <si>
    <t>Feb 27th, 2014</t>
  </si>
  <si>
    <t>Feb 26th, 2014</t>
  </si>
  <si>
    <t>Feb 25th, 2014</t>
  </si>
  <si>
    <t>Feb 24th, 2014</t>
  </si>
  <si>
    <t>Feb 21st, 2014</t>
  </si>
  <si>
    <t>Feb 20th, 2014</t>
  </si>
  <si>
    <t>Feb 19th, 2014</t>
  </si>
  <si>
    <t>Feb 18th, 2014</t>
  </si>
  <si>
    <t>Feb 17th, 2014</t>
  </si>
  <si>
    <t>Feb 14th, 2014</t>
  </si>
  <si>
    <t>Feb 13th, 2014</t>
  </si>
  <si>
    <t>Feb 12th, 2014</t>
  </si>
  <si>
    <t>Feb 11th, 2014</t>
  </si>
  <si>
    <t>Feb 10th, 2014</t>
  </si>
  <si>
    <t>Feb 7th, 2014</t>
  </si>
  <si>
    <t>Feb 6th, 2014</t>
  </si>
  <si>
    <t>Feb 4th, 2014</t>
  </si>
  <si>
    <t>Feb 3rd, 2014</t>
  </si>
  <si>
    <t>Jan 31st, 2014</t>
  </si>
  <si>
    <t>Jan 30th, 2014</t>
  </si>
  <si>
    <t>Jan 29th, 2014</t>
  </si>
  <si>
    <t>Jan 28th, 2014</t>
  </si>
  <si>
    <t>Jan 27th, 2014</t>
  </si>
  <si>
    <t>Jan 24th, 2014</t>
  </si>
  <si>
    <t>Jan 23rd, 2014</t>
  </si>
  <si>
    <t>Jan 22nd, 2014</t>
  </si>
  <si>
    <t>Jan 21st, 2014</t>
  </si>
  <si>
    <t>Jan 20th, 2014</t>
  </si>
  <si>
    <t>Jan 17th, 2014</t>
  </si>
  <si>
    <t>Jan 16th, 2014</t>
  </si>
  <si>
    <t>Jan 15th, 2014</t>
  </si>
  <si>
    <t>Jan 13th, 2014</t>
  </si>
  <si>
    <t>Jan 10th, 2014</t>
  </si>
  <si>
    <t>Jan 9th, 2014</t>
  </si>
  <si>
    <t>Jan 8th, 2014</t>
  </si>
  <si>
    <t>Jan 7th, 2014</t>
  </si>
  <si>
    <t>Jan 6th, 2014</t>
  </si>
  <si>
    <t>Jan 3rd, 2014</t>
  </si>
  <si>
    <t>Jan 2nd, 2014</t>
  </si>
  <si>
    <t>Dec 31st, 2013</t>
  </si>
  <si>
    <t>Dec 30th, 2013</t>
  </si>
  <si>
    <t>Dec 27th, 2013</t>
  </si>
  <si>
    <t>Dec 26th, 2013</t>
  </si>
  <si>
    <t>Dec 24th, 2013</t>
  </si>
  <si>
    <t>Dec 23rd, 2013</t>
  </si>
  <si>
    <t>Dec 20th, 2013</t>
  </si>
  <si>
    <t>Dec 19th, 2013</t>
  </si>
  <si>
    <t>Dec 18th, 2013</t>
  </si>
  <si>
    <t>Dec 17th, 2013</t>
  </si>
  <si>
    <t>Dec 16th, 2013</t>
  </si>
  <si>
    <t>Dec 13th, 2013</t>
  </si>
  <si>
    <t>Dec 12th, 2013</t>
  </si>
  <si>
    <t>Dec 11th, 2013</t>
  </si>
  <si>
    <t>Dec 10th, 2013</t>
  </si>
  <si>
    <t>Dec 9th, 2013</t>
  </si>
  <si>
    <t>Dec 6th, 2013</t>
  </si>
  <si>
    <t>Dec 5th, 2013</t>
  </si>
  <si>
    <t>Dec 4th, 2013</t>
  </si>
  <si>
    <t>Dec 3rd, 2013</t>
  </si>
  <si>
    <t>Dec 2nd, 2013</t>
  </si>
  <si>
    <t>Nov 29th, 2013</t>
  </si>
  <si>
    <t>Nov 28th, 2013</t>
  </si>
  <si>
    <t>Nov 27th, 2013</t>
  </si>
  <si>
    <t>Nov 26th, 2013</t>
  </si>
  <si>
    <t>Nov 25th, 2013</t>
  </si>
  <si>
    <t>Nov 22nd, 2013</t>
  </si>
  <si>
    <t>Nov 21st, 2013</t>
  </si>
  <si>
    <t>Nov 20th, 2013</t>
  </si>
  <si>
    <t>Nov 19th, 2013</t>
  </si>
  <si>
    <t>Nov 18th, 2013</t>
  </si>
  <si>
    <t>Nov 13th, 2013</t>
  </si>
  <si>
    <t>Nov 12th, 2013</t>
  </si>
  <si>
    <t>Nov 11th, 2013</t>
  </si>
  <si>
    <t>Nov 8th, 2013</t>
  </si>
  <si>
    <t>Nov 7th, 2013</t>
  </si>
  <si>
    <t>Nov 6th, 2013</t>
  </si>
  <si>
    <t>Nov 5th, 2013</t>
  </si>
  <si>
    <t>Nov 4th, 2013</t>
  </si>
  <si>
    <t>Nov 1st, 2013</t>
  </si>
  <si>
    <t>Oct 31st, 2013</t>
  </si>
  <si>
    <t>Oct 30th, 2013</t>
  </si>
  <si>
    <t>Oct 29th, 2013</t>
  </si>
  <si>
    <t>Oct 28th, 2013</t>
  </si>
  <si>
    <t>Oct 25th, 2013</t>
  </si>
  <si>
    <t>Oct 24th, 2013</t>
  </si>
  <si>
    <t>Oct 23rd, 2013</t>
  </si>
  <si>
    <t>Oct 22nd, 2013</t>
  </si>
  <si>
    <t>Oct 21st, 2013</t>
  </si>
  <si>
    <t>Oct 14th, 2013</t>
  </si>
  <si>
    <t>Oct 11th, 2013</t>
  </si>
  <si>
    <t>Oct 10th, 2013</t>
  </si>
  <si>
    <t>Oct 9th, 2013</t>
  </si>
  <si>
    <t>Oct 8th, 2013</t>
  </si>
  <si>
    <t>Oct 7th, 2013</t>
  </si>
  <si>
    <t>Oct 4th, 2013</t>
  </si>
  <si>
    <t>Oct 3rd, 2013</t>
  </si>
  <si>
    <t>Oct 2nd, 2013</t>
  </si>
  <si>
    <t>Oct 1st, 2013</t>
  </si>
  <si>
    <t>Sep 30th, 2013</t>
  </si>
  <si>
    <t>Sep 27th, 2013</t>
  </si>
  <si>
    <t>Sep 26th, 2013</t>
  </si>
  <si>
    <t>Sep 25th, 2013</t>
  </si>
  <si>
    <t>Sep 24th, 2013</t>
  </si>
  <si>
    <t>Sep 23rd, 2013</t>
  </si>
  <si>
    <t>Sep 20th, 2013</t>
  </si>
  <si>
    <t>Sep 19th, 2013</t>
  </si>
  <si>
    <t>Sep 18th, 2013</t>
  </si>
  <si>
    <t>Sep 17th, 2013</t>
  </si>
  <si>
    <t>Sep 16th, 2013</t>
  </si>
  <si>
    <t>Sep 13th, 2013</t>
  </si>
  <si>
    <t>Sep 12th, 2013</t>
  </si>
  <si>
    <t>Sep 11th, 2013</t>
  </si>
  <si>
    <t>Sep 10th, 2013</t>
  </si>
  <si>
    <t>Sep 9th, 2013</t>
  </si>
  <si>
    <t>Sep 6th, 2013</t>
  </si>
  <si>
    <t>Sep 5th, 2013</t>
  </si>
  <si>
    <t>Sep 4th, 2013</t>
  </si>
  <si>
    <t>Sep 3rd, 2013</t>
  </si>
  <si>
    <t>Sep 2nd, 2013</t>
  </si>
  <si>
    <t>Aug 30th, 2013</t>
  </si>
  <si>
    <t>Aug 29th, 2013</t>
  </si>
  <si>
    <t>Aug 28th, 2013</t>
  </si>
  <si>
    <t>Aug 27th, 2013</t>
  </si>
  <si>
    <t>Aug 26th, 2013</t>
  </si>
  <si>
    <t>Aug 23rd, 2013</t>
  </si>
  <si>
    <t>Aug 22nd, 2013</t>
  </si>
  <si>
    <t>Aug 21st, 2013</t>
  </si>
  <si>
    <t>Aug 20th, 2013</t>
  </si>
  <si>
    <t>Aug 19th, 2013</t>
  </si>
  <si>
    <t>Aug 16th, 2013</t>
  </si>
  <si>
    <t>Aug 15th, 2013</t>
  </si>
  <si>
    <t>Aug 13th, 2013</t>
  </si>
  <si>
    <t>Aug 12th, 2013</t>
  </si>
  <si>
    <t>Aug 7th, 2013</t>
  </si>
  <si>
    <t>Aug 6th, 2013</t>
  </si>
  <si>
    <t>Aug 5th, 2013</t>
  </si>
  <si>
    <t>Aug 2nd, 2013</t>
  </si>
  <si>
    <t>Aug 1st, 2013</t>
  </si>
  <si>
    <t>Jul 31st, 2013</t>
  </si>
  <si>
    <t>Jul 30th, 2013</t>
  </si>
  <si>
    <t>Jul 29th, 2013</t>
  </si>
  <si>
    <t>Jul 26th, 2013</t>
  </si>
  <si>
    <t>Jul 25th, 2013</t>
  </si>
  <si>
    <t>Jul 24th, 2013</t>
  </si>
  <si>
    <t>Jul 23rd, 2013</t>
  </si>
  <si>
    <t>Jul 22nd, 2013</t>
  </si>
  <si>
    <t>Jul 19th, 2013</t>
  </si>
  <si>
    <t>Jul 18th, 2013</t>
  </si>
  <si>
    <t>Jul 17th, 2013</t>
  </si>
  <si>
    <t>Jul 16th, 2013</t>
  </si>
  <si>
    <t>Jul 15th, 2013</t>
  </si>
  <si>
    <t>Jul 12th, 2013</t>
  </si>
  <si>
    <t>Jul 10th, 2013</t>
  </si>
  <si>
    <t>Jul 9th, 2013</t>
  </si>
  <si>
    <t>Jul 8th, 2013</t>
  </si>
  <si>
    <t>Jul 5th, 2013</t>
  </si>
  <si>
    <t>Jul 4th, 2013</t>
  </si>
  <si>
    <t>Jul 3rd, 2013</t>
  </si>
  <si>
    <t>Jul 2nd, 2013</t>
  </si>
  <si>
    <t>Jun 28th, 2013</t>
  </si>
  <si>
    <t>Jun 27th, 2013</t>
  </si>
  <si>
    <t>Jun 26th, 2013</t>
  </si>
  <si>
    <t>Jun 25th, 2013</t>
  </si>
  <si>
    <t>Jun 24th, 2013</t>
  </si>
  <si>
    <t>Jun 21st, 2013</t>
  </si>
  <si>
    <t>Jun 20th, 2013</t>
  </si>
  <si>
    <t>Jun 19th, 2013</t>
  </si>
  <si>
    <t>Jun 18th, 2013</t>
  </si>
  <si>
    <t>Jun 17th, 2013</t>
  </si>
  <si>
    <t>Jun 14th, 2013</t>
  </si>
  <si>
    <t>Jun 13th, 2013</t>
  </si>
  <si>
    <t>Jun 12th, 2013</t>
  </si>
  <si>
    <t>Jun 11th, 2013</t>
  </si>
  <si>
    <t>Jun 10th, 2013</t>
  </si>
  <si>
    <t>Jun 7th, 2013</t>
  </si>
  <si>
    <t>Jun 6th, 2013</t>
  </si>
  <si>
    <t>Jun 5th, 2013</t>
  </si>
  <si>
    <t>Jun 4th, 2013</t>
  </si>
  <si>
    <t>Jun 3rd, 2013</t>
  </si>
  <si>
    <t>May 31st, 2013</t>
  </si>
  <si>
    <t>May 30th, 2013</t>
  </si>
  <si>
    <t>May 29th, 2013</t>
  </si>
  <si>
    <t>May 28th, 2013</t>
  </si>
  <si>
    <t>May 27th, 2013</t>
  </si>
  <si>
    <t>May 24th, 2013</t>
  </si>
  <si>
    <t>May 23rd, 2013</t>
  </si>
  <si>
    <t>May 22nd, 2013</t>
  </si>
  <si>
    <t>May 21st, 2013</t>
  </si>
  <si>
    <t>May 20th, 2013</t>
  </si>
  <si>
    <t>May 17th, 2013</t>
  </si>
  <si>
    <t>May 16th, 2013</t>
  </si>
  <si>
    <t>May 15th, 2013</t>
  </si>
  <si>
    <t>May 14th, 2013</t>
  </si>
  <si>
    <t>May 13th, 2013</t>
  </si>
  <si>
    <t>May 10th, 2013</t>
  </si>
  <si>
    <t>May 9th, 2013</t>
  </si>
  <si>
    <t>May 8th, 2013</t>
  </si>
  <si>
    <t>May 7th, 2013</t>
  </si>
  <si>
    <t>May 6th, 2013</t>
  </si>
  <si>
    <t>May 3rd, 2013</t>
  </si>
  <si>
    <t>May 2nd, 2013</t>
  </si>
  <si>
    <t>Apr 30th, 2013</t>
  </si>
  <si>
    <t>Apr 29th, 2013</t>
  </si>
  <si>
    <t>Apr 26th, 2013</t>
  </si>
  <si>
    <t>Apr 25th, 2013</t>
  </si>
  <si>
    <t>Apr 24th, 2013</t>
  </si>
  <si>
    <t>Apr 23rd, 2013</t>
  </si>
  <si>
    <t>Apr 22nd, 2013</t>
  </si>
  <si>
    <t>Apr 19th, 2013</t>
  </si>
  <si>
    <t>Apr 18th, 2013</t>
  </si>
  <si>
    <t>Apr 17th, 2013</t>
  </si>
  <si>
    <t>Apr 16th, 2013</t>
  </si>
  <si>
    <t>Apr 15th, 2013</t>
  </si>
  <si>
    <t>Apr 12th, 2013</t>
  </si>
  <si>
    <t>Apr 11th, 2013</t>
  </si>
  <si>
    <t>Apr 10th, 2013</t>
  </si>
  <si>
    <t>Apr 9th, 2013</t>
  </si>
  <si>
    <t>Apr 8th, 2013</t>
  </si>
  <si>
    <t>Apr 5th, 2013</t>
  </si>
  <si>
    <t>Apr 4th, 2013</t>
  </si>
  <si>
    <t>Apr 3rd, 2013</t>
  </si>
  <si>
    <t>Apr 2nd, 2013</t>
  </si>
  <si>
    <t>Apr 1st, 2013</t>
  </si>
  <si>
    <t>Mar 29th, 2013</t>
  </si>
  <si>
    <t>Mar 28th, 2013</t>
  </si>
  <si>
    <t>Mar 27th, 2013</t>
  </si>
  <si>
    <t>Mar 26th, 2013</t>
  </si>
  <si>
    <t>Mar 25th, 2013</t>
  </si>
  <si>
    <t>Mar 22nd, 2013</t>
  </si>
  <si>
    <t>Mar 21st, 2013</t>
  </si>
  <si>
    <t>Mar 20th, 2013</t>
  </si>
  <si>
    <t>Mar 19th, 2013</t>
  </si>
  <si>
    <t>Mar 18th, 2013</t>
  </si>
  <si>
    <t>Mar 15th, 2013</t>
  </si>
  <si>
    <t>Mar 14th, 2013</t>
  </si>
  <si>
    <t>Mar 13th, 2013</t>
  </si>
  <si>
    <t>Mar 12th, 2013</t>
  </si>
  <si>
    <t>Mar 11th, 2013</t>
  </si>
  <si>
    <t>Mar 8th, 2013</t>
  </si>
  <si>
    <t>Mar 7th, 2013</t>
  </si>
  <si>
    <t>Mar 6th, 2013</t>
  </si>
  <si>
    <t>Mar 5th, 2013</t>
  </si>
  <si>
    <t>Mar 4th, 2013</t>
  </si>
  <si>
    <t>Mar 1st, 2013</t>
  </si>
  <si>
    <t>Feb 28th, 2013</t>
  </si>
  <si>
    <t>Feb 27th, 2013</t>
  </si>
  <si>
    <t>Feb 26th, 2013</t>
  </si>
  <si>
    <t>Feb 25th, 2013</t>
  </si>
  <si>
    <t>Feb 22nd, 2013</t>
  </si>
  <si>
    <t>Feb 21st, 2013</t>
  </si>
  <si>
    <t>Feb 20th, 2013</t>
  </si>
  <si>
    <t>Feb 19th, 2013</t>
  </si>
  <si>
    <t>Feb 18th, 2013</t>
  </si>
  <si>
    <t>Feb 15th, 2013</t>
  </si>
  <si>
    <t>Feb 14th, 2013</t>
  </si>
  <si>
    <t>Feb 13th, 2013</t>
  </si>
  <si>
    <t>Feb 12th, 2013</t>
  </si>
  <si>
    <t>Feb 11th, 2013</t>
  </si>
  <si>
    <t>Feb 8th, 2013</t>
  </si>
  <si>
    <t>Feb 7th, 2013</t>
  </si>
  <si>
    <t>Feb 6th, 2013</t>
  </si>
  <si>
    <t>Feb 4th, 2013</t>
  </si>
  <si>
    <t>Feb 1st, 2013</t>
  </si>
  <si>
    <t>Jan 31st, 2013</t>
  </si>
  <si>
    <t>Jan 30th, 2013</t>
  </si>
  <si>
    <t>Jan 29th, 2013</t>
  </si>
  <si>
    <t>Jan 28th, 2013</t>
  </si>
  <si>
    <t>Jan 24th, 2013</t>
  </si>
  <si>
    <t>Jan 23rd, 2013</t>
  </si>
  <si>
    <t>Jan 22nd, 2013</t>
  </si>
  <si>
    <t>Jan 21st, 2013</t>
  </si>
  <si>
    <t>Jan 18th, 2013</t>
  </si>
  <si>
    <t>Jan 17th, 2013</t>
  </si>
  <si>
    <t>Jan 16th, 2013</t>
  </si>
  <si>
    <t>Jan 15th, 2013</t>
  </si>
  <si>
    <t>Jan 14th, 2013</t>
  </si>
  <si>
    <t>Jan 11th, 2013</t>
  </si>
  <si>
    <t>Jan 10th, 2013</t>
  </si>
  <si>
    <t>Jan 9th, 2013</t>
  </si>
  <si>
    <t>Jan 8th, 2013</t>
  </si>
  <si>
    <t>Jan 7th, 2013</t>
  </si>
  <si>
    <t>Jan 4th, 2013</t>
  </si>
  <si>
    <t>Jan 3rd, 2013</t>
  </si>
  <si>
    <t>Jan 2nd, 2013</t>
  </si>
  <si>
    <t>Dec 31st, 2012</t>
  </si>
  <si>
    <t>Dec 28th, 2012</t>
  </si>
  <si>
    <t>Dec 27th, 2012</t>
  </si>
  <si>
    <t>Dec 26th, 2012</t>
  </si>
  <si>
    <t>Dec 24th, 2012</t>
  </si>
  <si>
    <t>Dec 21st, 2012</t>
  </si>
  <si>
    <t>Dec 20th, 2012</t>
  </si>
  <si>
    <t>Dec 19th, 2012</t>
  </si>
  <si>
    <t>Dec 18th, 2012</t>
  </si>
  <si>
    <t>Dec 17th, 2012</t>
  </si>
  <si>
    <t>Dec 14th, 2012</t>
  </si>
  <si>
    <t>Dec 13th, 2012</t>
  </si>
  <si>
    <t>Dec 12th, 2012</t>
  </si>
  <si>
    <t>Dec 11th, 2012</t>
  </si>
  <si>
    <t>Dec 10th, 2012</t>
  </si>
  <si>
    <t>Dec 7th, 2012</t>
  </si>
  <si>
    <t>Dec 6th, 2012</t>
  </si>
  <si>
    <t>Dec 5th, 2012</t>
  </si>
  <si>
    <t>Dec 4th, 2012</t>
  </si>
  <si>
    <t>Dec 3rd, 2012</t>
  </si>
  <si>
    <t>Nov 30th, 2012</t>
  </si>
  <si>
    <t>Nov 29th, 2012</t>
  </si>
  <si>
    <t>Nov 28th, 2012</t>
  </si>
  <si>
    <t>Nov 27th, 2012</t>
  </si>
  <si>
    <t>Nov 26th, 2012</t>
  </si>
  <si>
    <t>Nov 23rd, 2012</t>
  </si>
  <si>
    <t>Nov 22nd, 2012</t>
  </si>
  <si>
    <t>Nov 21st, 2012</t>
  </si>
  <si>
    <t>Nov 20th, 2012</t>
  </si>
  <si>
    <t>Nov 19th, 2012</t>
  </si>
  <si>
    <t>Nov 16th, 2012</t>
  </si>
  <si>
    <t>Nov 15th, 2012</t>
  </si>
  <si>
    <t>Nov 14th, 2012</t>
  </si>
  <si>
    <t>Nov 13th, 2012</t>
  </si>
  <si>
    <t>Nov 12th, 2012</t>
  </si>
  <si>
    <t>Nov 8th, 2012</t>
  </si>
  <si>
    <t>Nov 7th, 2012</t>
  </si>
  <si>
    <t>Nov 6th, 2012</t>
  </si>
  <si>
    <t>Nov 5th, 2012</t>
  </si>
  <si>
    <t>Nov 2nd, 2012</t>
  </si>
  <si>
    <t>Nov 1st, 2012</t>
  </si>
  <si>
    <t>Oct 31st, 2012</t>
  </si>
  <si>
    <t>Oct 30th, 2012</t>
  </si>
  <si>
    <t>Oct 25th, 2012</t>
  </si>
  <si>
    <t>Oct 24th, 2012</t>
  </si>
  <si>
    <t>Oct 23rd, 2012</t>
  </si>
  <si>
    <t>Oct 22nd, 2012</t>
  </si>
  <si>
    <t>Oct 19th, 2012</t>
  </si>
  <si>
    <t>Oct 18th, 2012</t>
  </si>
  <si>
    <t>Oct 17th, 2012</t>
  </si>
  <si>
    <t>Oct 16th, 2012</t>
  </si>
  <si>
    <t>Oct 15th, 2012</t>
  </si>
  <si>
    <t>Oct 12th, 2012</t>
  </si>
  <si>
    <t>Oct 11th, 2012</t>
  </si>
  <si>
    <t>Oct 10th, 2012</t>
  </si>
  <si>
    <t>Oct 9th, 2012</t>
  </si>
  <si>
    <t>Oct 8th, 2012</t>
  </si>
  <si>
    <t>Oct 5th, 2012</t>
  </si>
  <si>
    <t>Oct 4th, 2012</t>
  </si>
  <si>
    <t>Oct 3rd, 2012</t>
  </si>
  <si>
    <t>Oct 2nd, 2012</t>
  </si>
  <si>
    <t>Oct 1st, 2012</t>
  </si>
  <si>
    <t>Sep 28th, 2012</t>
  </si>
  <si>
    <t>Sep 27th, 2012</t>
  </si>
  <si>
    <t>Sep 26th, 2012</t>
  </si>
  <si>
    <t>Sep 25th, 2012</t>
  </si>
  <si>
    <t>Sep 24th, 2012</t>
  </si>
  <si>
    <t>Sep 20th, 2012</t>
  </si>
  <si>
    <t>Sep 19th, 2012</t>
  </si>
  <si>
    <t>Sep 18th, 2012</t>
  </si>
  <si>
    <t>Sep 17th, 2012</t>
  </si>
  <si>
    <t>Sep 14th, 2012</t>
  </si>
  <si>
    <t>Sep 13th, 2012</t>
  </si>
  <si>
    <t>Sep 12th, 2012</t>
  </si>
  <si>
    <t>Sep 11th, 2012</t>
  </si>
  <si>
    <t>Sep 10th, 2012</t>
  </si>
  <si>
    <t>Sep 7th, 2012</t>
  </si>
  <si>
    <t>Sep 6th, 2012</t>
  </si>
  <si>
    <t>Sep 5th, 2012</t>
  </si>
  <si>
    <t>Sep 4th, 2012</t>
  </si>
  <si>
    <t>Sep 3rd, 2012</t>
  </si>
  <si>
    <t>Aug 31st, 2012</t>
  </si>
  <si>
    <t>Aug 30th, 2012</t>
  </si>
  <si>
    <t>Aug 29th, 2012</t>
  </si>
  <si>
    <t>Aug 28th, 2012</t>
  </si>
  <si>
    <t>Aug 27th, 2012</t>
  </si>
  <si>
    <t>Aug 24th, 2012</t>
  </si>
  <si>
    <t>Aug 23rd, 2012</t>
  </si>
  <si>
    <t>Aug 17th, 2012</t>
  </si>
  <si>
    <t>Aug 16th, 2012</t>
  </si>
  <si>
    <t>Aug 15th, 2012</t>
  </si>
  <si>
    <t>Aug 13th, 2012</t>
  </si>
  <si>
    <t>Aug 10th, 2012</t>
  </si>
  <si>
    <t>Aug 9th, 2012</t>
  </si>
  <si>
    <t>Aug 8th, 2012</t>
  </si>
  <si>
    <t>Aug 7th, 2012</t>
  </si>
  <si>
    <t>Aug 6th, 2012</t>
  </si>
  <si>
    <t>Aug 3rd, 2012</t>
  </si>
  <si>
    <t>Aug 2nd, 2012</t>
  </si>
  <si>
    <t>Aug 1st, 2012</t>
  </si>
  <si>
    <t>Jul 31st, 2012</t>
  </si>
  <si>
    <t>Jul 30th, 2012</t>
  </si>
  <si>
    <t>Jul 27th, 2012</t>
  </si>
  <si>
    <t>Jul 26th, 2012</t>
  </si>
  <si>
    <t>Jul 25th, 2012</t>
  </si>
  <si>
    <t>Jul 24th, 2012</t>
  </si>
  <si>
    <t>Jul 20th, 2012</t>
  </si>
  <si>
    <t>Jul 19th, 2012</t>
  </si>
  <si>
    <t>Jul 18th, 2012</t>
  </si>
  <si>
    <t>Jul 17th, 2012</t>
  </si>
  <si>
    <t>Jul 16th, 2012</t>
  </si>
  <si>
    <t>Jul 13th, 2012</t>
  </si>
  <si>
    <t>Jul 12th, 2012</t>
  </si>
  <si>
    <t>Jul 11th, 2012</t>
  </si>
  <si>
    <t>Jul 10th, 2012</t>
  </si>
  <si>
    <t>Jul 9th, 2012</t>
  </si>
  <si>
    <t>Jul 6th, 2012</t>
  </si>
  <si>
    <t>Jul 5th, 2012</t>
  </si>
  <si>
    <t>Jul 4th, 2012</t>
  </si>
  <si>
    <t>Jul 3rd, 2012</t>
  </si>
  <si>
    <t>Jun 29th, 2012</t>
  </si>
  <si>
    <t>Jun 28th, 2012</t>
  </si>
  <si>
    <t>Jun 27th, 2012</t>
  </si>
  <si>
    <t>Jun 26th, 2012</t>
  </si>
  <si>
    <t>Jun 25th, 2012</t>
  </si>
  <si>
    <t>Jun 22nd, 2012</t>
  </si>
  <si>
    <t>Jun 21st, 2012</t>
  </si>
  <si>
    <t>Jun 20th, 2012</t>
  </si>
  <si>
    <t>Jun 19th, 2012</t>
  </si>
  <si>
    <t>Jun 18th, 2012</t>
  </si>
  <si>
    <t>Jun 15th, 2012</t>
  </si>
  <si>
    <t>Jun 14th, 2012</t>
  </si>
  <si>
    <t>Jun 13th, 2012</t>
  </si>
  <si>
    <t>Jun 12th, 2012</t>
  </si>
  <si>
    <t>Jun 11th, 2012</t>
  </si>
  <si>
    <t>Jun 8th, 2012</t>
  </si>
  <si>
    <t>Jun 7th, 2012</t>
  </si>
  <si>
    <t>Jun 6th, 2012</t>
  </si>
  <si>
    <t>Jun 5th, 2012</t>
  </si>
  <si>
    <t>Jun 4th, 2012</t>
  </si>
  <si>
    <t>Jun 1st, 2012</t>
  </si>
  <si>
    <t>May 31st, 2012</t>
  </si>
  <si>
    <t>May 30th, 2012</t>
  </si>
  <si>
    <t>May 29th, 2012</t>
  </si>
  <si>
    <t>May 28th, 2012</t>
  </si>
  <si>
    <t>May 25th, 2012</t>
  </si>
  <si>
    <t>May 24th, 2012</t>
  </si>
  <si>
    <t>May 23rd, 2012</t>
  </si>
  <si>
    <t>May 22nd, 2012</t>
  </si>
  <si>
    <t>May 21st, 2012</t>
  </si>
  <si>
    <t>May 18th, 2012</t>
  </si>
  <si>
    <t>May 17th, 2012</t>
  </si>
  <si>
    <t>May 16th, 2012</t>
  </si>
  <si>
    <t>May 15th, 2012</t>
  </si>
  <si>
    <t>May 14th, 2012</t>
  </si>
  <si>
    <t>May 11th, 2012</t>
  </si>
  <si>
    <t>May 10th, 2012</t>
  </si>
  <si>
    <t>May 9th, 2012</t>
  </si>
  <si>
    <t>May 8th, 2012</t>
  </si>
  <si>
    <t>May 7th, 2012</t>
  </si>
  <si>
    <t>May 4th, 2012</t>
  </si>
  <si>
    <t>May 3rd, 2012</t>
  </si>
  <si>
    <t>May 2nd, 2012</t>
  </si>
  <si>
    <t>Apr 30th, 2012</t>
  </si>
  <si>
    <t>Apr 27th, 2012</t>
  </si>
  <si>
    <t>Apr 26th, 2012</t>
  </si>
  <si>
    <t>Apr 25th, 2012</t>
  </si>
  <si>
    <t>Apr 24th, 2012</t>
  </si>
  <si>
    <t>Apr 23rd, 2012</t>
  </si>
  <si>
    <t>Apr 20th, 2012</t>
  </si>
  <si>
    <t>Apr 19th, 2012</t>
  </si>
  <si>
    <t>Apr 18th, 2012</t>
  </si>
  <si>
    <t>Apr 17th, 2012</t>
  </si>
  <si>
    <t>Apr 16th, 2012</t>
  </si>
  <si>
    <t>Apr 13th, 2012</t>
  </si>
  <si>
    <t>Apr 12th, 2012</t>
  </si>
  <si>
    <t>Apr 11th, 2012</t>
  </si>
  <si>
    <t>Apr 10th, 2012</t>
  </si>
  <si>
    <t>Apr 9th, 2012</t>
  </si>
  <si>
    <t>Apr 6th, 2012</t>
  </si>
  <si>
    <t>Apr 5th, 2012</t>
  </si>
  <si>
    <t>Apr 4th, 2012</t>
  </si>
  <si>
    <t>Apr 3rd, 2012</t>
  </si>
  <si>
    <t>Apr 2nd, 2012</t>
  </si>
  <si>
    <t>Mar 30th, 2012</t>
  </si>
  <si>
    <t>Mar 29th, 2012</t>
  </si>
  <si>
    <t>Mar 28th, 2012</t>
  </si>
  <si>
    <t>Mar 27th, 2012</t>
  </si>
  <si>
    <t>Mar 26th, 2012</t>
  </si>
  <si>
    <t>Mar 22nd, 2012</t>
  </si>
  <si>
    <t>Mar 21st, 2012</t>
  </si>
  <si>
    <t>Mar 20th, 2012</t>
  </si>
  <si>
    <t>Mar 19th, 2012</t>
  </si>
  <si>
    <t>Mar 16th, 2012</t>
  </si>
  <si>
    <t>Mar 15th, 2012</t>
  </si>
  <si>
    <t>Mar 14th, 2012</t>
  </si>
  <si>
    <t>Mar 13th, 2012</t>
  </si>
  <si>
    <t>Mar 12th, 2012</t>
  </si>
  <si>
    <t>Mar 9th, 2012</t>
  </si>
  <si>
    <t>Mar 8th, 2012</t>
  </si>
  <si>
    <t>Mar 7th, 2012</t>
  </si>
  <si>
    <t>Mar 6th, 2012</t>
  </si>
  <si>
    <t>Mar 5th, 2012</t>
  </si>
  <si>
    <t>Mar 2nd, 2012</t>
  </si>
  <si>
    <t>Mar 1st, 2012</t>
  </si>
  <si>
    <t>Feb 29th, 2012</t>
  </si>
  <si>
    <t>Feb 28th, 2012</t>
  </si>
  <si>
    <t>Feb 27th, 2012</t>
  </si>
  <si>
    <t>Feb 24th, 2012</t>
  </si>
  <si>
    <t>Feb 23rd, 2012</t>
  </si>
  <si>
    <t>Feb 22nd, 2012</t>
  </si>
  <si>
    <t>Feb 21st, 2012</t>
  </si>
  <si>
    <t>Feb 20th, 2012</t>
  </si>
  <si>
    <t>Feb 17th, 2012</t>
  </si>
  <si>
    <t>Feb 16th, 2012</t>
  </si>
  <si>
    <t>Feb 15th, 2012</t>
  </si>
  <si>
    <t>Feb 14th, 2012</t>
  </si>
  <si>
    <t>Feb 13th, 2012</t>
  </si>
  <si>
    <t>Feb 10th, 2012</t>
  </si>
  <si>
    <t>Feb 9th, 2012</t>
  </si>
  <si>
    <t>Feb 8th, 2012</t>
  </si>
  <si>
    <t>Feb 7th, 2012</t>
  </si>
  <si>
    <t>Feb 6th, 2012</t>
  </si>
  <si>
    <t>Feb 3rd, 2012</t>
  </si>
  <si>
    <t>Feb 2nd, 2012</t>
  </si>
  <si>
    <t>Feb 1st, 2012</t>
  </si>
  <si>
    <t>Jan 31st, 2012</t>
  </si>
  <si>
    <t>Jan 30th, 2012</t>
  </si>
  <si>
    <t>Jan 27th, 2012</t>
  </si>
  <si>
    <t>Jan 26th, 2012</t>
  </si>
  <si>
    <t>Jan 25th, 2012</t>
  </si>
  <si>
    <t>Jan 24th, 2012</t>
  </si>
  <si>
    <t>Jan 23rd, 2012</t>
  </si>
  <si>
    <t>Jan 20th, 2012</t>
  </si>
  <si>
    <t>Jan 19th, 2012</t>
  </si>
  <si>
    <t>Jan 18th, 2012</t>
  </si>
  <si>
    <t>Jan 17th, 2012</t>
  </si>
  <si>
    <t>Jan 16th, 2012</t>
  </si>
  <si>
    <t>Jan 13th, 2012</t>
  </si>
  <si>
    <t>Jan 12th, 2012</t>
  </si>
  <si>
    <t>Jan 11th, 2012</t>
  </si>
  <si>
    <t>Jan 10th, 2012</t>
  </si>
  <si>
    <t>Jan 9th, 2012</t>
  </si>
  <si>
    <t>Jan 6th, 2012</t>
  </si>
  <si>
    <t>Jan 5th, 2012</t>
  </si>
  <si>
    <t>Jan 4th, 2012</t>
  </si>
  <si>
    <t>Jan 3rd, 2012</t>
  </si>
  <si>
    <t>Dec 30th, 2011</t>
  </si>
  <si>
    <t>Dec 29th, 2011</t>
  </si>
  <si>
    <t>Dec 28th, 2011</t>
  </si>
  <si>
    <t>Dec 27th, 2011</t>
  </si>
  <si>
    <t>Dec 26th, 2011</t>
  </si>
  <si>
    <t>Dec 23rd, 2011</t>
  </si>
  <si>
    <t>Dec 22nd, 2011</t>
  </si>
  <si>
    <t>Dec 21st, 2011</t>
  </si>
  <si>
    <t>Dec 20th, 2011</t>
  </si>
  <si>
    <t>Dec 19th, 2011</t>
  </si>
  <si>
    <t>Dec 16th, 2011</t>
  </si>
  <si>
    <t>Dec 15th, 2011</t>
  </si>
  <si>
    <t>Dec 14th, 2011</t>
  </si>
  <si>
    <t>Dec 13th, 2011</t>
  </si>
  <si>
    <t>Dec 12th, 2011</t>
  </si>
  <si>
    <t>Dec 9th, 2011</t>
  </si>
  <si>
    <t>Dec 8th, 2011</t>
  </si>
  <si>
    <t>Dec 7th, 2011</t>
  </si>
  <si>
    <t>Dec 2nd, 2011</t>
  </si>
  <si>
    <t>Dec 1st, 2011</t>
  </si>
  <si>
    <t>Nov 30th, 2011</t>
  </si>
  <si>
    <t>Nov 29th, 2011</t>
  </si>
  <si>
    <t>Nov 28th, 2011</t>
  </si>
  <si>
    <t>Nov 25th, 2011</t>
  </si>
  <si>
    <t>Nov 24th, 2011</t>
  </si>
  <si>
    <t>Nov 23rd, 2011</t>
  </si>
  <si>
    <t>Nov 22nd, 2011</t>
  </si>
  <si>
    <t>Nov 21st, 2011</t>
  </si>
  <si>
    <t>Nov 18th, 2011</t>
  </si>
  <si>
    <t>Nov 17th, 2011</t>
  </si>
  <si>
    <t>Nov 16th, 2011</t>
  </si>
  <si>
    <t>Nov 15th, 2011</t>
  </si>
  <si>
    <t>Nov 14th, 2011</t>
  </si>
  <si>
    <t>Nov 11th, 2011</t>
  </si>
  <si>
    <t>Nov 10th, 2011</t>
  </si>
  <si>
    <t>Nov 4th, 2011</t>
  </si>
  <si>
    <t>Nov 3rd, 2011</t>
  </si>
  <si>
    <t>Nov 2nd, 2011</t>
  </si>
  <si>
    <t>Nov 1st, 2011</t>
  </si>
  <si>
    <t>Oct 31st, 2011</t>
  </si>
  <si>
    <t>Oct 28th, 2011</t>
  </si>
  <si>
    <t>Oct 27th, 2011</t>
  </si>
  <si>
    <t>Oct 26th, 2011</t>
  </si>
  <si>
    <t>Oct 25th, 2011</t>
  </si>
  <si>
    <t>Oct 21st, 2011</t>
  </si>
  <si>
    <t>Oct 20th, 2011</t>
  </si>
  <si>
    <t>Oct 19th, 2011</t>
  </si>
  <si>
    <t>Oct 18th, 2011</t>
  </si>
  <si>
    <t>Oct 17th, 2011</t>
  </si>
  <si>
    <t>Oct 14th, 2011</t>
  </si>
  <si>
    <t>Oct 13th, 2011</t>
  </si>
  <si>
    <t>Oct 12th, 2011</t>
  </si>
  <si>
    <t>Oct 11th, 2011</t>
  </si>
  <si>
    <t>Oct 10th, 2011</t>
  </si>
  <si>
    <t>Oct 8th, 2011</t>
  </si>
  <si>
    <t>Oct 7th, 2011</t>
  </si>
  <si>
    <t>Oct 6th, 2011</t>
  </si>
  <si>
    <t>Oct 5th, 2011</t>
  </si>
  <si>
    <t>Oct 4th, 2011</t>
  </si>
  <si>
    <t>Oct 3rd, 2011</t>
  </si>
  <si>
    <t>Oct 1st, 2011</t>
  </si>
  <si>
    <t>Sep 30th, 2011</t>
  </si>
  <si>
    <t>Sep 29th, 2011</t>
  </si>
  <si>
    <t>Sep 28th, 2011</t>
  </si>
  <si>
    <t>Sep 27th, 2011</t>
  </si>
  <si>
    <t>Sep 26th, 2011</t>
  </si>
  <si>
    <t>Sep 24th, 2011</t>
  </si>
  <si>
    <t>Sep 23rd, 2011</t>
  </si>
  <si>
    <t>Sep 22nd, 2011</t>
  </si>
  <si>
    <t>Sep 21st, 2011</t>
  </si>
  <si>
    <t>Sep 20th, 2011</t>
  </si>
  <si>
    <t>Sep 19th, 2011</t>
  </si>
  <si>
    <t>Sep 17th, 2011</t>
  </si>
  <si>
    <t>Sep 16th, 2011</t>
  </si>
  <si>
    <t>Sep 15th, 2011</t>
  </si>
  <si>
    <t>Sep 14th, 2011</t>
  </si>
  <si>
    <t>Sep 13th, 2011</t>
  </si>
  <si>
    <t>Sep 12th, 2011</t>
  </si>
  <si>
    <t>Sep 10th, 2011</t>
  </si>
  <si>
    <t>Sep 9th, 2011</t>
  </si>
  <si>
    <t>Sep 8th, 2011</t>
  </si>
  <si>
    <t>Sep 7th, 2011</t>
  </si>
  <si>
    <t>Sep 6th, 2011</t>
  </si>
  <si>
    <t>Sep 5th, 2011</t>
  </si>
  <si>
    <t>Aug 30th, 2011</t>
  </si>
  <si>
    <t>Aug 29th, 2011</t>
  </si>
  <si>
    <t>Aug 27th, 2011</t>
  </si>
  <si>
    <t>Aug 26th, 2011</t>
  </si>
  <si>
    <t>Aug 25th, 2011</t>
  </si>
  <si>
    <t>Aug 24th, 2011</t>
  </si>
  <si>
    <t>Aug 23rd, 2011</t>
  </si>
  <si>
    <t>Aug 22nd, 2011</t>
  </si>
  <si>
    <t>Aug 20th, 2011</t>
  </si>
  <si>
    <t>Aug 19th, 2011</t>
  </si>
  <si>
    <t>Aug 18th, 2011</t>
  </si>
  <si>
    <t>Aug 17th, 2011</t>
  </si>
  <si>
    <t>Aug 16th, 2011</t>
  </si>
  <si>
    <t>Aug 15th, 2011</t>
  </si>
  <si>
    <t>Aug 13th, 2011</t>
  </si>
  <si>
    <t>Aug 12th, 2011</t>
  </si>
  <si>
    <t>Aug 11th, 2011</t>
  </si>
  <si>
    <t>Aug 10th, 2011</t>
  </si>
  <si>
    <t>Aug 9th, 2011</t>
  </si>
  <si>
    <t>Aug 8th, 2011</t>
  </si>
  <si>
    <t>Aug 6th, 2011</t>
  </si>
  <si>
    <t>Aug 5th, 2011</t>
  </si>
  <si>
    <t>Aug 4th, 2011</t>
  </si>
  <si>
    <t>Aug 3rd, 2011</t>
  </si>
  <si>
    <t>Aug 1st, 2011</t>
  </si>
  <si>
    <t>Jul 30th, 2011</t>
  </si>
  <si>
    <t>Jul 29th, 2011</t>
  </si>
  <si>
    <t>Jul 28th, 2011</t>
  </si>
  <si>
    <t>Jul 27th, 2011</t>
  </si>
  <si>
    <t>Jul 26th, 2011</t>
  </si>
  <si>
    <t>Jul 25th, 2011</t>
  </si>
  <si>
    <t>Jul 23rd, 2011</t>
  </si>
  <si>
    <t>Jul 22nd, 2011</t>
  </si>
  <si>
    <t>Jul 21st, 2011</t>
  </si>
  <si>
    <t>Jul 20th, 2011</t>
  </si>
  <si>
    <t>Jul 19th, 2011</t>
  </si>
  <si>
    <t>Jul 18th, 2011</t>
  </si>
  <si>
    <t>Jul 16th, 2011</t>
  </si>
  <si>
    <t>Jul 15th, 2011</t>
  </si>
  <si>
    <t>Jul 14th, 2011</t>
  </si>
  <si>
    <t>Jul 13th, 2011</t>
  </si>
  <si>
    <t>Jul 12th, 2011</t>
  </si>
  <si>
    <t>Jul 11th, 2011</t>
  </si>
  <si>
    <t>Jul 9th, 2011</t>
  </si>
  <si>
    <t>Jul 8th, 2011</t>
  </si>
  <si>
    <t>Jul 7th, 2011</t>
  </si>
  <si>
    <t>Jul 6th, 2011</t>
  </si>
  <si>
    <t>Jul 5th, 2011</t>
  </si>
  <si>
    <t>Jul 4th, 2011</t>
  </si>
  <si>
    <t>Jul 2nd, 2011</t>
  </si>
  <si>
    <t>Jun 30th, 2011</t>
  </si>
  <si>
    <t>Jun 29th, 2011</t>
  </si>
  <si>
    <t>Jun 28th, 2011</t>
  </si>
  <si>
    <t>Jun 27th, 2011</t>
  </si>
  <si>
    <t>Jun 25th, 2011</t>
  </si>
  <si>
    <t>Jun 24th, 2011</t>
  </si>
  <si>
    <t>Jun 23rd, 2011</t>
  </si>
  <si>
    <t>Jun 22nd, 2011</t>
  </si>
  <si>
    <t>Jun 21st, 2011</t>
  </si>
  <si>
    <t>Jun 20th, 2011</t>
  </si>
  <si>
    <t>Jun 18th, 2011</t>
  </si>
  <si>
    <t>Jun 17th, 2011</t>
  </si>
  <si>
    <t>Jun 16th, 2011</t>
  </si>
  <si>
    <t>Jun 15th, 2011</t>
  </si>
  <si>
    <t>Jun 14th, 2011</t>
  </si>
  <si>
    <t>Jun 13th, 2011</t>
  </si>
  <si>
    <t>Jun 11th, 2011</t>
  </si>
  <si>
    <t>Jun 10th, 2011</t>
  </si>
  <si>
    <t>Jun 9th, 2011</t>
  </si>
  <si>
    <t>Jun 8th, 2011</t>
  </si>
  <si>
    <t>Jun 7th, 2011</t>
  </si>
  <si>
    <t>Jun 6th, 2011</t>
  </si>
  <si>
    <t>Jun 4th, 2011</t>
  </si>
  <si>
    <t>Jun 3rd, 2011</t>
  </si>
  <si>
    <t>Jun 2nd, 2011</t>
  </si>
  <si>
    <t>Jun 1st, 2011</t>
  </si>
  <si>
    <t>May 31st, 2011</t>
  </si>
  <si>
    <t>May 30th, 2011</t>
  </si>
  <si>
    <t>May 28th, 2011</t>
  </si>
  <si>
    <t>May 27th, 2011</t>
  </si>
  <si>
    <t>May 26th, 2011</t>
  </si>
  <si>
    <t>May 25th, 2011</t>
  </si>
  <si>
    <t>May 24th, 2011</t>
  </si>
  <si>
    <t>May 23rd, 2011</t>
  </si>
  <si>
    <t>May 21st, 2011</t>
  </si>
  <si>
    <t>May 20th, 2011</t>
  </si>
  <si>
    <t>May 19th, 2011</t>
  </si>
  <si>
    <t>May 18th, 2011</t>
  </si>
  <si>
    <t>May 17th, 2011</t>
  </si>
  <si>
    <t>May 16th, 2011</t>
  </si>
  <si>
    <t>May 14th, 2011</t>
  </si>
  <si>
    <t>May 13th, 2011</t>
  </si>
  <si>
    <t>May 12th, 2011</t>
  </si>
  <si>
    <t>May 11th, 2011</t>
  </si>
  <si>
    <t>May 10th, 2011</t>
  </si>
  <si>
    <t>May 9th, 2011</t>
  </si>
  <si>
    <t>May 7th, 2011</t>
  </si>
  <si>
    <t>May 6th, 2011</t>
  </si>
  <si>
    <t>May 5th, 2011</t>
  </si>
  <si>
    <t>May 4th, 2011</t>
  </si>
  <si>
    <t>May 3rd, 2011</t>
  </si>
  <si>
    <t>May 2nd, 2011</t>
  </si>
  <si>
    <t>Apr 30th, 2011</t>
  </si>
  <si>
    <t>Apr 29th, 2011</t>
  </si>
  <si>
    <t>Apr 28th, 2011</t>
  </si>
  <si>
    <t>Apr 27th, 2011</t>
  </si>
  <si>
    <t>Apr 26th, 2011</t>
  </si>
  <si>
    <t>Apr 25th, 2011</t>
  </si>
  <si>
    <t>Apr 23rd, 2011</t>
  </si>
  <si>
    <t>Apr 22nd, 2011</t>
  </si>
  <si>
    <t>Apr 21st, 2011</t>
  </si>
  <si>
    <t>Apr 20th, 2011</t>
  </si>
  <si>
    <t>Apr 19th, 2011</t>
  </si>
  <si>
    <t>Apr 18th, 2011</t>
  </si>
  <si>
    <t>Apr 16th, 2011</t>
  </si>
  <si>
    <t>Apr 15th, 2011</t>
  </si>
  <si>
    <t>Apr 14th, 2011</t>
  </si>
  <si>
    <t>Apr 13th, 2011</t>
  </si>
  <si>
    <t>Apr 12th, 2011</t>
  </si>
  <si>
    <t>Apr 11th, 2011</t>
  </si>
  <si>
    <t>Apr 9th, 2011</t>
  </si>
  <si>
    <t>Apr 8th, 2011</t>
  </si>
  <si>
    <t>Apr 7th, 2011</t>
  </si>
  <si>
    <t>Apr 6th, 2011</t>
  </si>
  <si>
    <t>Apr 5th, 2011</t>
  </si>
  <si>
    <t>Apr 4th, 2011</t>
  </si>
  <si>
    <t>Apr 2nd, 2011</t>
  </si>
  <si>
    <t>Apr 1st, 2011</t>
  </si>
  <si>
    <t>Mar 31st, 2011</t>
  </si>
  <si>
    <t>Mar 30th, 2011</t>
  </si>
  <si>
    <t>Mar 29th, 2011</t>
  </si>
  <si>
    <t>Mar 28th, 2011</t>
  </si>
  <si>
    <t>Mar 26th, 2011</t>
  </si>
  <si>
    <t>Mar 25th, 2011</t>
  </si>
  <si>
    <t>Mar 24th, 2011</t>
  </si>
  <si>
    <t>Mar 22nd, 2011</t>
  </si>
  <si>
    <t>Mar 21st, 2011</t>
  </si>
  <si>
    <t>Mar 19th, 2011</t>
  </si>
  <si>
    <t>Mar 18th, 2011</t>
  </si>
  <si>
    <t>Mar 17th, 2011</t>
  </si>
  <si>
    <t>Mar 16th, 2011</t>
  </si>
  <si>
    <t>Mar 15th, 2011</t>
  </si>
  <si>
    <t>Mar 14th, 2011</t>
  </si>
  <si>
    <t>Mar 12th, 2011</t>
  </si>
  <si>
    <t>Mar 11th, 2011</t>
  </si>
  <si>
    <t>Mar 10th, 2011</t>
  </si>
  <si>
    <t>Mar 9th, 2011</t>
  </si>
  <si>
    <t>Mar 8th, 2011</t>
  </si>
  <si>
    <t>Mar 7th, 2011</t>
  </si>
  <si>
    <t>Mar 5th, 2011</t>
  </si>
  <si>
    <t>Mar 4th, 2011</t>
  </si>
  <si>
    <t>Mar 3rd, 2011</t>
  </si>
  <si>
    <t>Mar 2nd, 2011</t>
  </si>
  <si>
    <t>Mar 1st, 2011</t>
  </si>
  <si>
    <t>Feb 28th, 2011</t>
  </si>
  <si>
    <t>Feb 26th, 2011</t>
  </si>
  <si>
    <t>Feb 25th, 2011</t>
  </si>
  <si>
    <t>Feb 24th, 2011</t>
  </si>
  <si>
    <t>Feb 23rd, 2011</t>
  </si>
  <si>
    <t>Feb 22nd, 2011</t>
  </si>
  <si>
    <t>Feb 21st, 2011</t>
  </si>
  <si>
    <t>Feb 19th, 2011</t>
  </si>
  <si>
    <t>Feb 18th, 2011</t>
  </si>
  <si>
    <t>Feb 17th, 2011</t>
  </si>
  <si>
    <t>Feb 15th, 2011</t>
  </si>
  <si>
    <t>Feb 14th, 2011</t>
  </si>
  <si>
    <t>Feb 12th, 2011</t>
  </si>
  <si>
    <t>Feb 11th, 2011</t>
  </si>
  <si>
    <t>Feb 10th, 2011</t>
  </si>
  <si>
    <t>Feb 9th, 2011</t>
  </si>
  <si>
    <t>Feb 8th, 2011</t>
  </si>
  <si>
    <t>Feb 7th, 2011</t>
  </si>
  <si>
    <t>Feb 4th, 2011</t>
  </si>
  <si>
    <t>Feb 3rd, 2011</t>
  </si>
  <si>
    <t>Feb 2nd, 2011</t>
  </si>
  <si>
    <t>Feb 1st, 2011</t>
  </si>
  <si>
    <t>Jan 31st, 2011</t>
  </si>
  <si>
    <t>Jan 29th, 2011</t>
  </si>
  <si>
    <t>Jan 28th, 2011</t>
  </si>
  <si>
    <t>Jan 27th, 2011</t>
  </si>
  <si>
    <t>Jan 26th, 2011</t>
  </si>
  <si>
    <t>Jan 25th, 2011</t>
  </si>
  <si>
    <t>Jan 24th, 2011</t>
  </si>
  <si>
    <t>Jan 22nd, 2011</t>
  </si>
  <si>
    <t>Jan 21st, 2011</t>
  </si>
  <si>
    <t>Jan 20th, 2011</t>
  </si>
  <si>
    <t>Jan 19th, 2011</t>
  </si>
  <si>
    <t>Jan 18th, 2011</t>
  </si>
  <si>
    <t>Jan 17th, 2011</t>
  </si>
  <si>
    <t>Jan 15th, 2011</t>
  </si>
  <si>
    <t>Jan 14th, 2011</t>
  </si>
  <si>
    <t>Jan 13th, 2011</t>
  </si>
  <si>
    <t>Jan 12th, 2011</t>
  </si>
  <si>
    <t>Jan 11th, 2011</t>
  </si>
  <si>
    <t>Jan 10th, 2011</t>
  </si>
  <si>
    <t>Jan 8th, 2011</t>
  </si>
  <si>
    <t>Jan 6th, 2011</t>
  </si>
  <si>
    <t>Jan 5th, 2011</t>
  </si>
  <si>
    <t>Jan 4th, 2011</t>
  </si>
  <si>
    <t>Jan 3rd, 2011</t>
  </si>
  <si>
    <t>Dec 31st, 2010</t>
  </si>
  <si>
    <t>Dec 30th, 2010</t>
  </si>
  <si>
    <t>Dec 29th, 2010</t>
  </si>
  <si>
    <t>Dec 28th, 2010</t>
  </si>
  <si>
    <t>Dec 27th, 2010</t>
  </si>
  <si>
    <t>Dec 24th, 2010</t>
  </si>
  <si>
    <t>Dec 23rd, 2010</t>
  </si>
  <si>
    <t>Dec 22nd, 2010</t>
  </si>
  <si>
    <t>Dec 21st, 2010</t>
  </si>
  <si>
    <t>Dec 20th, 2010</t>
  </si>
  <si>
    <t>Dec 18th, 2010</t>
  </si>
  <si>
    <t>Dec 15th, 2010</t>
  </si>
  <si>
    <t>Dec 14th, 2010</t>
  </si>
  <si>
    <t>Dec 13th, 2010</t>
  </si>
  <si>
    <t>Dec 11th, 2010</t>
  </si>
  <si>
    <t>Dec 10th, 2010</t>
  </si>
  <si>
    <t>Dec 9th, 2010</t>
  </si>
  <si>
    <t>Dec 8th, 2010</t>
  </si>
  <si>
    <t>Dec 7th, 2010</t>
  </si>
  <si>
    <t>Dec 6th, 2010</t>
  </si>
  <si>
    <t>Dec 4th, 2010</t>
  </si>
  <si>
    <t>Dec 3rd, 2010</t>
  </si>
  <si>
    <t>Dec 2nd, 2010</t>
  </si>
  <si>
    <t>Dec 1st, 2010</t>
  </si>
  <si>
    <t>Nov 30th, 2010</t>
  </si>
  <si>
    <t>Nov 29th, 2010</t>
  </si>
  <si>
    <t>Nov 27th, 2010</t>
  </si>
  <si>
    <t>Nov 26th, 2010</t>
  </si>
  <si>
    <t>Nov 25th, 2010</t>
  </si>
  <si>
    <t>Nov 24th, 2010</t>
  </si>
  <si>
    <t>Nov 23rd, 2010</t>
  </si>
  <si>
    <t>Nov 22nd, 2010</t>
  </si>
  <si>
    <t>Nov 16th, 2010</t>
  </si>
  <si>
    <t>Nov 15th, 2010</t>
  </si>
  <si>
    <t>Nov 12th, 2010</t>
  </si>
  <si>
    <t>Nov 11th, 2010</t>
  </si>
  <si>
    <t>Nov 10th, 2010</t>
  </si>
  <si>
    <t>Nov 8th, 2010</t>
  </si>
  <si>
    <t>Nov 5th, 2010</t>
  </si>
  <si>
    <t>Nov 4th, 2010</t>
  </si>
  <si>
    <t>Nov 3rd, 2010</t>
  </si>
  <si>
    <t>Nov 2nd, 2010</t>
  </si>
  <si>
    <t>Nov 1st, 2010</t>
  </si>
  <si>
    <t>Oct 29th, 2010</t>
  </si>
  <si>
    <t>Oct 28th, 2010</t>
  </si>
  <si>
    <t>Oct 27th, 2010</t>
  </si>
  <si>
    <t>Oct 26th, 2010</t>
  </si>
  <si>
    <t>Oct 25th, 2010</t>
  </si>
  <si>
    <t>Oct 22nd, 2010</t>
  </si>
  <si>
    <t>Oct 21st, 2010</t>
  </si>
  <si>
    <t>Oct 20th, 2010</t>
  </si>
  <si>
    <t>Oct 19th, 2010</t>
  </si>
  <si>
    <t>Oct 18th, 2010</t>
  </si>
  <si>
    <t>Oct 15th, 2010</t>
  </si>
  <si>
    <t>Oct 14th, 2010</t>
  </si>
  <si>
    <t>Oct 13th, 2010</t>
  </si>
  <si>
    <t>Oct 12th, 2010</t>
  </si>
  <si>
    <t>Oct 11th, 2010</t>
  </si>
  <si>
    <t>Oct 8th, 2010</t>
  </si>
  <si>
    <t>Oct 7th, 2010</t>
  </si>
  <si>
    <t>Oct 6th, 2010</t>
  </si>
  <si>
    <t>Oct 5th, 2010</t>
  </si>
  <si>
    <t>Oct 4th, 2010</t>
  </si>
  <si>
    <t>Oct 1st, 2010</t>
  </si>
  <si>
    <t>Sep 30th, 2010</t>
  </si>
  <si>
    <t>Sep 29th, 2010</t>
  </si>
  <si>
    <t>Sep 28th, 2010</t>
  </si>
  <si>
    <t>Sep 27th, 2010</t>
  </si>
  <si>
    <t>Sep 24th, 2010</t>
  </si>
  <si>
    <t>Sep 23rd, 2010</t>
  </si>
  <si>
    <t>Sep 22nd, 2010</t>
  </si>
  <si>
    <t>Sep 21st, 2010</t>
  </si>
  <si>
    <t>Sep 20th, 2010</t>
  </si>
  <si>
    <t>Sep 17th, 2010</t>
  </si>
  <si>
    <t>Sep 16th, 2010</t>
  </si>
  <si>
    <t>Sep 15th, 2010</t>
  </si>
  <si>
    <t>Sep 14th, 2010</t>
  </si>
  <si>
    <t>Sep 9th, 2010</t>
  </si>
  <si>
    <t>Sep 8th, 2010</t>
  </si>
  <si>
    <t>Sep 7th, 2010</t>
  </si>
  <si>
    <t>Sep 6th, 2010</t>
  </si>
  <si>
    <t>Sep 3rd, 2010</t>
  </si>
  <si>
    <t>Sep 2nd, 2010</t>
  </si>
  <si>
    <t>Sep 1st, 2010</t>
  </si>
  <si>
    <t>Aug 31st, 2010</t>
  </si>
  <si>
    <t>Aug 30th, 2010</t>
  </si>
  <si>
    <t>Aug 27th, 2010</t>
  </si>
  <si>
    <t>Aug 26th, 2010</t>
  </si>
  <si>
    <t>Aug 25th, 2010</t>
  </si>
  <si>
    <t>Aug 24th, 2010</t>
  </si>
  <si>
    <t>Aug 23rd, 2010</t>
  </si>
  <si>
    <t>Aug 20th, 2010</t>
  </si>
  <si>
    <t>Aug 19th, 2010</t>
  </si>
  <si>
    <t>Aug 18th, 2010</t>
  </si>
  <si>
    <t>Aug 17th, 2010</t>
  </si>
  <si>
    <t>Aug 16th, 2010</t>
  </si>
  <si>
    <t>Aug 13th, 2010</t>
  </si>
  <si>
    <t>Aug 11th, 2010</t>
  </si>
  <si>
    <t>Aug 10th, 2010</t>
  </si>
  <si>
    <t>Aug 9th, 2010</t>
  </si>
  <si>
    <t>Aug 6th, 2010</t>
  </si>
  <si>
    <t>Aug 5th, 2010</t>
  </si>
  <si>
    <t>Aug 4th, 2010</t>
  </si>
  <si>
    <t>Aug 3rd, 2010</t>
  </si>
  <si>
    <t>Aug 2nd, 2010</t>
  </si>
  <si>
    <t>Jul 30th, 2010</t>
  </si>
  <si>
    <t>Jul 29th, 2010</t>
  </si>
  <si>
    <t>Jul 28th, 2010</t>
  </si>
  <si>
    <t>Jul 27th, 2010</t>
  </si>
  <si>
    <t>Jul 26th, 2010</t>
  </si>
  <si>
    <t>Jul 23rd, 2010</t>
  </si>
  <si>
    <t>Jul 22nd, 2010</t>
  </si>
  <si>
    <t>Jul 21st, 2010</t>
  </si>
  <si>
    <t>Jul 20th, 2010</t>
  </si>
  <si>
    <t>Jul 19th, 2010</t>
  </si>
  <si>
    <t>Jul 16th, 2010</t>
  </si>
  <si>
    <t>Jul 15th, 2010</t>
  </si>
  <si>
    <t>Jul 14th, 2010</t>
  </si>
  <si>
    <t>Jul 13th, 2010</t>
  </si>
  <si>
    <t>Jul 12th, 2010</t>
  </si>
  <si>
    <t>Jul 9th, 2010</t>
  </si>
  <si>
    <t>Jul 8th, 2010</t>
  </si>
  <si>
    <t>Jul 7th, 2010</t>
  </si>
  <si>
    <t>Jul 6th, 2010</t>
  </si>
  <si>
    <t>Jul 5th, 2010</t>
  </si>
  <si>
    <t>Jul 2nd, 2010</t>
  </si>
  <si>
    <t>Jun 30th, 2010</t>
  </si>
  <si>
    <t>Jun 29th, 2010</t>
  </si>
  <si>
    <t>Jun 28th, 2010</t>
  </si>
  <si>
    <t>Jun 25th, 2010</t>
  </si>
  <si>
    <t>Jun 24th, 2010</t>
  </si>
  <si>
    <t>Jun 23rd, 2010</t>
  </si>
  <si>
    <t>Jun 22nd, 2010</t>
  </si>
  <si>
    <t>Jun 21st, 2010</t>
  </si>
  <si>
    <t>Jun 18th, 2010</t>
  </si>
  <si>
    <t>Jun 17th, 2010</t>
  </si>
  <si>
    <t>Jun 16th, 2010</t>
  </si>
  <si>
    <t>Jun 15th, 2010</t>
  </si>
  <si>
    <t>Jun 14th, 2010</t>
  </si>
  <si>
    <t>Jun 11th, 2010</t>
  </si>
  <si>
    <t>Jun 10th, 2010</t>
  </si>
  <si>
    <t>Jun 9th, 2010</t>
  </si>
  <si>
    <t>Jun 8th, 2010</t>
  </si>
  <si>
    <t>Jun 7th, 2010</t>
  </si>
  <si>
    <t>Jun 4th, 2010</t>
  </si>
  <si>
    <t>Jun 3rd, 2010</t>
  </si>
  <si>
    <t>Jun 2nd, 2010</t>
  </si>
  <si>
    <t>Jun 1st, 2010</t>
  </si>
  <si>
    <t>May 31st, 2010</t>
  </si>
  <si>
    <t>May 28th, 2010</t>
  </si>
  <si>
    <t>May 27th, 2010</t>
  </si>
  <si>
    <t>May 26th, 2010</t>
  </si>
  <si>
    <t>May 25th, 2010</t>
  </si>
  <si>
    <t>May 24th, 2010</t>
  </si>
  <si>
    <t>May 21st, 2010</t>
  </si>
  <si>
    <t>May 20th, 2010</t>
  </si>
  <si>
    <t>May 19th, 2010</t>
  </si>
  <si>
    <t>May 18th, 2010</t>
  </si>
  <si>
    <t>May 17th, 2010</t>
  </si>
  <si>
    <t>May 14th, 2010</t>
  </si>
  <si>
    <t>May 13th, 2010</t>
  </si>
  <si>
    <t>May 12th, 2010</t>
  </si>
  <si>
    <t>May 11th, 2010</t>
  </si>
  <si>
    <t>May 10th, 2010</t>
  </si>
  <si>
    <t>May 7th, 2010</t>
  </si>
  <si>
    <t>May 6th, 2010</t>
  </si>
  <si>
    <t>May 4th, 2010</t>
  </si>
  <si>
    <t>May 3rd, 2010</t>
  </si>
  <si>
    <t>Apr 30th, 2010</t>
  </si>
  <si>
    <t>Apr 29th, 2010</t>
  </si>
  <si>
    <t>Apr 28th, 2010</t>
  </si>
  <si>
    <t>Apr 27th, 2010</t>
  </si>
  <si>
    <t>Apr 26th, 2010</t>
  </si>
  <si>
    <t>Apr 23rd, 2010</t>
  </si>
  <si>
    <t>Apr 22nd, 2010</t>
  </si>
  <si>
    <t>Apr 21st, 2010</t>
  </si>
  <si>
    <t>Apr 20th, 2010</t>
  </si>
  <si>
    <t>Apr 19th, 2010</t>
  </si>
  <si>
    <t>Apr 17th, 2010</t>
  </si>
  <si>
    <t>Apr 16th, 2010</t>
  </si>
  <si>
    <t>Apr 15th, 2010</t>
  </si>
  <si>
    <t>Apr 14th, 2010</t>
  </si>
  <si>
    <t>Apr 13th, 2010</t>
  </si>
  <si>
    <t>Apr 12th, 2010</t>
  </si>
  <si>
    <t>Apr 10th, 2010</t>
  </si>
  <si>
    <t>Apr 9th, 2010</t>
  </si>
  <si>
    <t>Apr 8th, 2010</t>
  </si>
  <si>
    <t>Apr 7th, 2010</t>
  </si>
  <si>
    <t>Apr 6th, 2010</t>
  </si>
  <si>
    <t>Apr 5th, 2010</t>
  </si>
  <si>
    <t>Apr 3rd, 2010</t>
  </si>
  <si>
    <t>Apr 2nd, 2010</t>
  </si>
  <si>
    <t>Apr 1st, 2010</t>
  </si>
  <si>
    <t>Mar 31st, 2010</t>
  </si>
  <si>
    <t>Mar 30th, 2010</t>
  </si>
  <si>
    <t>Mar 29th, 2010</t>
  </si>
  <si>
    <t>Mar 27th, 2010</t>
  </si>
  <si>
    <t>Mar 26th, 2010</t>
  </si>
  <si>
    <t>Mar 25th, 2010</t>
  </si>
  <si>
    <t>Mar 24th, 2010</t>
  </si>
  <si>
    <t>Mar 22nd, 2010</t>
  </si>
  <si>
    <t>Mar 20th, 2010</t>
  </si>
  <si>
    <t>Mar 19th, 2010</t>
  </si>
  <si>
    <t>Mar 18th, 2010</t>
  </si>
  <si>
    <t>Mar 17th, 2010</t>
  </si>
  <si>
    <t>Mar 16th, 2010</t>
  </si>
  <si>
    <t>Mar 15th, 2010</t>
  </si>
  <si>
    <t>Mar 13th, 2010</t>
  </si>
  <si>
    <t>Mar 12th, 2010</t>
  </si>
  <si>
    <t>Mar 11th, 2010</t>
  </si>
  <si>
    <t>Mar 10th, 2010</t>
  </si>
  <si>
    <t>Mar 9th, 2010</t>
  </si>
  <si>
    <t>Mar 8th, 2010</t>
  </si>
  <si>
    <t>Mar 6th, 2010</t>
  </si>
  <si>
    <t>Mar 5th, 2010</t>
  </si>
  <si>
    <t>Mar 4th, 2010</t>
  </si>
  <si>
    <t>Mar 3rd, 2010</t>
  </si>
  <si>
    <t>Mar 2nd, 2010</t>
  </si>
  <si>
    <t>Mar 1st, 2010</t>
  </si>
  <si>
    <t>Feb 26th, 2010</t>
  </si>
  <si>
    <t>Feb 25th, 2010</t>
  </si>
  <si>
    <t>Feb 24th, 2010</t>
  </si>
  <si>
    <t>Feb 23rd, 2010</t>
  </si>
  <si>
    <t>Feb 22nd, 2010</t>
  </si>
  <si>
    <t>Feb 20th, 2010</t>
  </si>
  <si>
    <t>Feb 19th, 2010</t>
  </si>
  <si>
    <t>Feb 18th, 2010</t>
  </si>
  <si>
    <t>Feb 17th, 2010</t>
  </si>
  <si>
    <t>Feb 16th, 2010</t>
  </si>
  <si>
    <t>Feb 15th, 2010</t>
  </si>
  <si>
    <t>Feb 13th, 2010</t>
  </si>
  <si>
    <t>Feb 12th, 2010</t>
  </si>
  <si>
    <t>Feb 11th, 2010</t>
  </si>
  <si>
    <t>Feb 10th, 2010</t>
  </si>
  <si>
    <t>Feb 9th, 2010</t>
  </si>
  <si>
    <t>Feb 8th, 2010</t>
  </si>
  <si>
    <t>Feb 6th, 2010</t>
  </si>
  <si>
    <t>Feb 4th, 2010</t>
  </si>
  <si>
    <t>Feb 3rd, 2010</t>
  </si>
  <si>
    <t>Feb 2nd, 2010</t>
  </si>
  <si>
    <t>Feb 1st, 2010</t>
  </si>
  <si>
    <t>Jan 30th, 2010</t>
  </si>
  <si>
    <t>Jan 29th, 2010</t>
  </si>
  <si>
    <t>Jan 28th, 2010</t>
  </si>
  <si>
    <t>Jan 27th, 2010</t>
  </si>
  <si>
    <t>Jan 26th, 2010</t>
  </si>
  <si>
    <t>Jan 25th, 2010</t>
  </si>
  <si>
    <t>Jan 23rd, 2010</t>
  </si>
  <si>
    <t>Jan 22nd, 2010</t>
  </si>
  <si>
    <t>Jan 21st, 2010</t>
  </si>
  <si>
    <t>Jan 20th, 2010</t>
  </si>
  <si>
    <t>Jan 19th, 2010</t>
  </si>
  <si>
    <t>Jan 18th, 2010</t>
  </si>
  <si>
    <t>Jan 16th, 2010</t>
  </si>
  <si>
    <t>Jan 15th, 2010</t>
  </si>
  <si>
    <t>Jan 14th, 2010</t>
  </si>
  <si>
    <t>Jan 13th, 2010</t>
  </si>
  <si>
    <t>Jan 12th, 2010</t>
  </si>
  <si>
    <t>Jan 11th, 2010</t>
  </si>
  <si>
    <t>Jan 9th, 2010</t>
  </si>
  <si>
    <t>Jan 8th, 2010</t>
  </si>
  <si>
    <t>Jan 7th, 2010</t>
  </si>
  <si>
    <t>Jan 6th, 2010</t>
  </si>
  <si>
    <t>Jan 5th, 2010</t>
  </si>
  <si>
    <t>Jan 4th, 2010</t>
  </si>
  <si>
    <t>Jan 2nd, 2010</t>
  </si>
  <si>
    <t>Dec 31st, 2009</t>
  </si>
  <si>
    <t>Dec 30th, 2009</t>
  </si>
  <si>
    <t>Dec 29th, 2009</t>
  </si>
  <si>
    <t>Dec 26th, 2009</t>
  </si>
  <si>
    <t>Dec 24th, 2009</t>
  </si>
  <si>
    <t>Dec 23rd, 2009</t>
  </si>
  <si>
    <t>Dec 22nd, 2009</t>
  </si>
  <si>
    <t>Dec 21st, 2009</t>
  </si>
  <si>
    <t>Dec 19th, 2009</t>
  </si>
  <si>
    <t>Dec 18th, 2009</t>
  </si>
  <si>
    <t>Dec 17th, 2009</t>
  </si>
  <si>
    <t>Dec 16th, 2009</t>
  </si>
  <si>
    <t>Dec 15th, 2009</t>
  </si>
  <si>
    <t>Dec 14th, 2009</t>
  </si>
  <si>
    <t>Dec 12th, 2009</t>
  </si>
  <si>
    <t>Dec 11th, 2009</t>
  </si>
  <si>
    <t>Dec 10th, 2009</t>
  </si>
  <si>
    <t>Dec 9th, 2009</t>
  </si>
  <si>
    <t>Dec 8th, 2009</t>
  </si>
  <si>
    <t>Dec 7th, 2009</t>
  </si>
  <si>
    <t>Dec 5th, 2009</t>
  </si>
  <si>
    <t>Dec 4th, 2009</t>
  </si>
  <si>
    <t>Dec 3rd, 2009</t>
  </si>
  <si>
    <t>Dec 2nd, 2009</t>
  </si>
  <si>
    <t>Dec 1st, 2009</t>
  </si>
  <si>
    <t>Nov 26th, 2009</t>
  </si>
  <si>
    <t>Nov 25th, 2009</t>
  </si>
  <si>
    <t>Nov 24th, 2009</t>
  </si>
  <si>
    <t>Nov 23rd, 2009</t>
  </si>
  <si>
    <t>Nov 21st, 2009</t>
  </si>
  <si>
    <t>Nov 20th, 2009</t>
  </si>
  <si>
    <t>Nov 19th, 2009</t>
  </si>
  <si>
    <t>Nov 18th, 2009</t>
  </si>
  <si>
    <t>Nov 17th, 2009</t>
  </si>
  <si>
    <t>Nov 16th, 2009</t>
  </si>
  <si>
    <t>Nov 14th, 2009</t>
  </si>
  <si>
    <t>Nov 13th, 2009</t>
  </si>
  <si>
    <t>Nov 12th, 2009</t>
  </si>
  <si>
    <t>Nov 11th, 2009</t>
  </si>
  <si>
    <t>Nov 10th, 2009</t>
  </si>
  <si>
    <t>Nov 7th, 2009</t>
  </si>
  <si>
    <t>Nov 6th, 2009</t>
  </si>
  <si>
    <t>Nov 5th, 2009</t>
  </si>
  <si>
    <t>Nov 4th, 2009</t>
  </si>
  <si>
    <t>Nov 3rd, 2009</t>
  </si>
  <si>
    <t>Nov 2nd, 2009</t>
  </si>
  <si>
    <t>Oct 31st, 2009</t>
  </si>
  <si>
    <t>Oct 30th, 2009</t>
  </si>
  <si>
    <t>Oct 29th, 2009</t>
  </si>
  <si>
    <t>Oct 28th, 2009</t>
  </si>
  <si>
    <t>Oct 27th, 2009</t>
  </si>
  <si>
    <t>Oct 26th, 2009</t>
  </si>
  <si>
    <t>Oct 24th, 2009</t>
  </si>
  <si>
    <t>Oct 23rd, 2009</t>
  </si>
  <si>
    <t>Oct 22nd, 2009</t>
  </si>
  <si>
    <t>Oct 21st, 2009</t>
  </si>
  <si>
    <t>Oct 20th, 2009</t>
  </si>
  <si>
    <t>Oct 19th, 2009</t>
  </si>
  <si>
    <t>Oct 17th, 2009</t>
  </si>
  <si>
    <t>Oct 16th, 2009</t>
  </si>
  <si>
    <t>Oct 15th, 2009</t>
  </si>
  <si>
    <t>Oct 14th, 2009</t>
  </si>
  <si>
    <t>Oct 13th, 2009</t>
  </si>
  <si>
    <t>Oct 12th, 2009</t>
  </si>
  <si>
    <t>Oct 10th, 2009</t>
  </si>
  <si>
    <t>Oct 9th, 2009</t>
  </si>
  <si>
    <t>Oct 8th, 2009</t>
  </si>
  <si>
    <t>Oct 7th, 2009</t>
  </si>
  <si>
    <t>Oct 6th, 2009</t>
  </si>
  <si>
    <t>Oct 5th, 2009</t>
  </si>
  <si>
    <t>Oct 3rd, 2009</t>
  </si>
  <si>
    <t>Oct 2nd, 2009</t>
  </si>
  <si>
    <t>Oct 1st, 2009</t>
  </si>
  <si>
    <t>Sep 30th, 2009</t>
  </si>
  <si>
    <t>Sep 29th, 2009</t>
  </si>
  <si>
    <t>Sep 28th, 2009</t>
  </si>
  <si>
    <t>Sep 26th, 2009</t>
  </si>
  <si>
    <t>Sep 25th, 2009</t>
  </si>
  <si>
    <t>Sep 24th, 2009</t>
  </si>
  <si>
    <t>Sep 19th, 2009</t>
  </si>
  <si>
    <t>Sep 18th, 2009</t>
  </si>
  <si>
    <t>Sep 17th, 2009</t>
  </si>
  <si>
    <t>Sep 16th, 2009</t>
  </si>
  <si>
    <t>Sep 15th, 2009</t>
  </si>
  <si>
    <t>Sep 14th, 2009</t>
  </si>
  <si>
    <t>Sep 12th, 2009</t>
  </si>
  <si>
    <t>Sep 11th, 2009</t>
  </si>
  <si>
    <t>Sep 10th, 2009</t>
  </si>
  <si>
    <t>Sep 9th, 2009</t>
  </si>
  <si>
    <t>Sep 8th, 2009</t>
  </si>
  <si>
    <t>Sep 7th, 2009</t>
  </si>
  <si>
    <t>Sep 5th, 2009</t>
  </si>
  <si>
    <t>Sep 4th, 2009</t>
  </si>
  <si>
    <t>Sep 3rd, 2009</t>
  </si>
  <si>
    <t>Sep 2nd, 2009</t>
  </si>
  <si>
    <t>Sep 1st, 2009</t>
  </si>
  <si>
    <t>Aug 31st, 2009</t>
  </si>
  <si>
    <t>Aug 29th, 2009</t>
  </si>
  <si>
    <t>Aug 28th, 2009</t>
  </si>
  <si>
    <t>Aug 27th, 2009</t>
  </si>
  <si>
    <t>Aug 26th, 2009</t>
  </si>
  <si>
    <t>Aug 25th, 2009</t>
  </si>
  <si>
    <t>Aug 24th, 2009</t>
  </si>
  <si>
    <t>Aug 22nd, 2009</t>
  </si>
  <si>
    <t>Aug 21st, 2009</t>
  </si>
  <si>
    <t>Aug 20th, 2009</t>
  </si>
  <si>
    <t>Aug 19th, 2009</t>
  </si>
  <si>
    <t>Aug 18th, 2009</t>
  </si>
  <si>
    <t>Aug 17th, 2009</t>
  </si>
  <si>
    <t>Aug 15th, 2009</t>
  </si>
  <si>
    <t>Aug 13th, 2009</t>
  </si>
  <si>
    <t>Aug 12th, 2009</t>
  </si>
  <si>
    <t>Aug 11th, 2009</t>
  </si>
  <si>
    <t>Aug 10th, 2009</t>
  </si>
  <si>
    <t>Aug 8th, 2009</t>
  </si>
  <si>
    <t>Aug 7th, 2009</t>
  </si>
  <si>
    <t>Aug 6th, 2009</t>
  </si>
  <si>
    <t>Aug 5th, 2009</t>
  </si>
  <si>
    <t>Aug 4th, 2009</t>
  </si>
  <si>
    <t>Aug 3rd, 2009</t>
  </si>
  <si>
    <t>Aug 1st, 2009</t>
  </si>
  <si>
    <t>Jul 31st, 2009</t>
  </si>
  <si>
    <t>Jul 30th, 2009</t>
  </si>
  <si>
    <t>Jul 29th, 2009</t>
  </si>
  <si>
    <t>Jul 28th, 2009</t>
  </si>
  <si>
    <t>Jul 27th, 2009</t>
  </si>
  <si>
    <t>Jul 25th, 2009</t>
  </si>
  <si>
    <t>Jul 24th, 2009</t>
  </si>
  <si>
    <t>Jul 23rd, 2009</t>
  </si>
  <si>
    <t>Jul 22nd, 2009</t>
  </si>
  <si>
    <t>Jul 21st, 2009</t>
  </si>
  <si>
    <t>Jul 20th, 2009</t>
  </si>
  <si>
    <t>Jul 18th, 2009</t>
  </si>
  <si>
    <t>Jul 16th, 2009</t>
  </si>
  <si>
    <t>Jul 15th, 2009</t>
  </si>
  <si>
    <t>Jul 14th, 2009</t>
  </si>
  <si>
    <t>Jul 13th, 2009</t>
  </si>
  <si>
    <t>Jul 11th, 2009</t>
  </si>
  <si>
    <t>Jul 10th, 2009</t>
  </si>
  <si>
    <t>Jul 9th, 2009</t>
  </si>
  <si>
    <t>Jul 8th, 2009</t>
  </si>
  <si>
    <t>Jul 7th, 2009</t>
  </si>
  <si>
    <t>Jul 6th, 2009</t>
  </si>
  <si>
    <t>Jul 4th, 2009</t>
  </si>
  <si>
    <t>Jul 3rd, 2009</t>
  </si>
  <si>
    <t>Jul 2nd, 2009</t>
  </si>
  <si>
    <t>Jun 30th, 2009</t>
  </si>
  <si>
    <t>Jun 29th, 2009</t>
  </si>
  <si>
    <t>Jun 27th, 2009</t>
  </si>
  <si>
    <t>Jun 26th, 2009</t>
  </si>
  <si>
    <t>Jun 25th, 2009</t>
  </si>
  <si>
    <t>Jun 24th, 2009</t>
  </si>
  <si>
    <t>Jun 23rd, 2009</t>
  </si>
  <si>
    <t>Jun 22nd, 2009</t>
  </si>
  <si>
    <t>Jun 20th, 2009</t>
  </si>
  <si>
    <t>Jun 19th, 2009</t>
  </si>
  <si>
    <t>Jun 18th, 2009</t>
  </si>
  <si>
    <t>Jun 17th, 2009</t>
  </si>
  <si>
    <t>Jun 16th, 2009</t>
  </si>
  <si>
    <t>Jun 15th, 2009</t>
  </si>
  <si>
    <t>Jun 13th, 2009</t>
  </si>
  <si>
    <t>Jun 12th, 2009</t>
  </si>
  <si>
    <t>Jun 11th, 2009</t>
  </si>
  <si>
    <t>Jun 10th, 2009</t>
  </si>
  <si>
    <t>Jun 9th, 2009</t>
  </si>
  <si>
    <t>Jun 8th, 2009</t>
  </si>
  <si>
    <t>Jun 6th, 2009</t>
  </si>
  <si>
    <t>Jun 5th, 2009</t>
  </si>
  <si>
    <t>Jun 4th, 2009</t>
  </si>
  <si>
    <t>Jun 3rd, 2009</t>
  </si>
  <si>
    <t>Jun 2nd, 2009</t>
  </si>
  <si>
    <t>Jun 1st, 2009</t>
  </si>
  <si>
    <t>May 30th, 2009</t>
  </si>
  <si>
    <t>May 29th, 2009</t>
  </si>
  <si>
    <t>May 28th, 2009</t>
  </si>
  <si>
    <t>May 27th, 2009</t>
  </si>
  <si>
    <t>May 26th, 2009</t>
  </si>
  <si>
    <t>May 25th, 2009</t>
  </si>
  <si>
    <t>May 22nd, 2009</t>
  </si>
  <si>
    <t>May 21st, 2009</t>
  </si>
  <si>
    <t>May 20th, 2009</t>
  </si>
  <si>
    <t>May 19th, 2009</t>
  </si>
  <si>
    <t>May 16th, 2009</t>
  </si>
  <si>
    <t>May 15th, 2009</t>
  </si>
  <si>
    <t>May 14th, 2009</t>
  </si>
  <si>
    <t>May 13th, 2009</t>
  </si>
  <si>
    <t>May 12th, 2009</t>
  </si>
  <si>
    <t>May 9th, 2009</t>
  </si>
  <si>
    <t>May 8th, 2009</t>
  </si>
  <si>
    <t>May 7th, 2009</t>
  </si>
  <si>
    <t>May 6th, 2009</t>
  </si>
  <si>
    <t>May 5th, 2009</t>
  </si>
  <si>
    <t>May 4th, 2009</t>
  </si>
  <si>
    <t>May 2nd, 2009</t>
  </si>
  <si>
    <t>Apr 30th, 2009</t>
  </si>
  <si>
    <t>Apr 29th, 2009</t>
  </si>
  <si>
    <t>Apr 28th, 2009</t>
  </si>
  <si>
    <t>Apr 27th, 2009</t>
  </si>
  <si>
    <t>Apr 25th, 2009</t>
  </si>
  <si>
    <t>Apr 24th, 2009</t>
  </si>
  <si>
    <t>Apr 23rd, 2009</t>
  </si>
  <si>
    <t>Apr 22nd, 2009</t>
  </si>
  <si>
    <t>Apr 21st, 2009</t>
  </si>
  <si>
    <t>Apr 20th, 2009</t>
  </si>
  <si>
    <t>Apr 18th, 2009</t>
  </si>
  <si>
    <t>Apr 17th, 2009</t>
  </si>
  <si>
    <t>Apr 16th, 2009</t>
  </si>
  <si>
    <t>Apr 15th, 2009</t>
  </si>
  <si>
    <t>Apr 14th, 2009</t>
  </si>
  <si>
    <t>Apr 13th, 2009</t>
  </si>
  <si>
    <t>Apr 11th, 2009</t>
  </si>
  <si>
    <t>Apr 10th, 2009</t>
  </si>
  <si>
    <t>Apr 9th, 2009</t>
  </si>
  <si>
    <t>Apr 8th, 2009</t>
  </si>
  <si>
    <t>Apr 7th, 2009</t>
  </si>
  <si>
    <t>Apr 6th, 2009</t>
  </si>
  <si>
    <t>Apr 4th, 2009</t>
  </si>
  <si>
    <t>Apr 3rd, 2009</t>
  </si>
  <si>
    <t>Apr 2nd, 2009</t>
  </si>
  <si>
    <t>Apr 1st, 2009</t>
  </si>
  <si>
    <t>Mar 31st, 2009</t>
  </si>
  <si>
    <t>Mar 30th, 2009</t>
  </si>
  <si>
    <t>Mar 28th, 2009</t>
  </si>
  <si>
    <t>Mar 27th, 2009</t>
  </si>
  <si>
    <t>Mar 26th, 2009</t>
  </si>
  <si>
    <t>Mar 25th, 2009</t>
  </si>
  <si>
    <t>Mar 24th, 2009</t>
  </si>
  <si>
    <t>Mar 21st, 2009</t>
  </si>
  <si>
    <t>Mar 20th, 2009</t>
  </si>
  <si>
    <t>Mar 19th, 2009</t>
  </si>
  <si>
    <t>Mar 18th, 2009</t>
  </si>
  <si>
    <t>Mar 17th, 2009</t>
  </si>
  <si>
    <t>Mar 16th, 2009</t>
  </si>
  <si>
    <t>Mar 14th, 2009</t>
  </si>
  <si>
    <t>Mar 13th, 2009</t>
  </si>
  <si>
    <t>Mar 12th, 2009</t>
  </si>
  <si>
    <t>Mar 11th, 2009</t>
  </si>
  <si>
    <t>Mar 9th, 2009</t>
  </si>
  <si>
    <t>Mar 7th, 2009</t>
  </si>
  <si>
    <t>Mar 6th, 2009</t>
  </si>
  <si>
    <t>Mar 5th, 2009</t>
  </si>
  <si>
    <t>Mar 4th, 2009</t>
  </si>
  <si>
    <t>Mar 3rd, 2009</t>
  </si>
  <si>
    <t>Mar 2nd, 2009</t>
  </si>
  <si>
    <t>Feb 28th, 2009</t>
  </si>
  <si>
    <t>Feb 27th, 2009</t>
  </si>
  <si>
    <t>Feb 26th, 2009</t>
  </si>
  <si>
    <t>Feb 25th, 2009</t>
  </si>
  <si>
    <t>Feb 24th, 2009</t>
  </si>
  <si>
    <t>Feb 23rd, 2009</t>
  </si>
  <si>
    <t>Feb 21st, 2009</t>
  </si>
  <si>
    <t>Feb 20th, 2009</t>
  </si>
  <si>
    <t>Feb 19th, 2009</t>
  </si>
  <si>
    <t>Feb 18th, 2009</t>
  </si>
  <si>
    <t>Feb 17th, 2009</t>
  </si>
  <si>
    <t>Feb 16th, 2009</t>
  </si>
  <si>
    <t>Feb 14th, 2009</t>
  </si>
  <si>
    <t>Feb 13th, 2009</t>
  </si>
  <si>
    <t>Feb 12th, 2009</t>
  </si>
  <si>
    <t>Feb 11th, 2009</t>
  </si>
  <si>
    <t>Feb 10th, 2009</t>
  </si>
  <si>
    <t>Feb 9th, 2009</t>
  </si>
  <si>
    <t>Feb 7th, 2009</t>
  </si>
  <si>
    <t>Feb 6th, 2009</t>
  </si>
  <si>
    <t>Feb 4th, 2009</t>
  </si>
  <si>
    <t>Feb 3rd, 2009</t>
  </si>
  <si>
    <t>Feb 2nd, 2009</t>
  </si>
  <si>
    <t>Jan 31st, 2009</t>
  </si>
  <si>
    <t>Jan 30th, 2009</t>
  </si>
  <si>
    <t>Jan 29th, 2009</t>
  </si>
  <si>
    <t>Jan 28th, 2009</t>
  </si>
  <si>
    <t>Jan 27th, 2009</t>
  </si>
  <si>
    <t>Jan 26th, 2009</t>
  </si>
  <si>
    <t>Jan 24th, 2009</t>
  </si>
  <si>
    <t>Jan 23rd, 2009</t>
  </si>
  <si>
    <t>Jan 22nd, 2009</t>
  </si>
  <si>
    <t>Jan 21st, 2009</t>
  </si>
  <si>
    <t>Jan 20th, 2009</t>
  </si>
  <si>
    <t>Jan 19th, 2009</t>
  </si>
  <si>
    <t>Jan 17th, 2009</t>
  </si>
  <si>
    <t>Jan 16th, 2009</t>
  </si>
  <si>
    <t>Jan 15th, 2009</t>
  </si>
  <si>
    <t>Jan 14th, 2009</t>
  </si>
  <si>
    <t>Jan 13th, 2009</t>
  </si>
  <si>
    <t>Jan 12th, 2009</t>
  </si>
  <si>
    <t>Jan 10th, 2009</t>
  </si>
  <si>
    <t>Jan 9th, 2009</t>
  </si>
  <si>
    <t>Jan 6th, 2009</t>
  </si>
  <si>
    <t>Jan 5th, 2009</t>
  </si>
  <si>
    <t>Jan 3rd, 2009</t>
  </si>
  <si>
    <t>Jan 2nd, 2009</t>
  </si>
  <si>
    <t>Dec 31st, 2008</t>
  </si>
  <si>
    <t>Dec 30th, 2008</t>
  </si>
  <si>
    <t>Dec 29th, 2008</t>
  </si>
  <si>
    <t>Dec 27th, 2008</t>
  </si>
  <si>
    <t>Dec 26th, 2008</t>
  </si>
  <si>
    <t>Dec 24th, 2008</t>
  </si>
  <si>
    <t>Dec 23rd, 2008</t>
  </si>
  <si>
    <t>Dec 22nd, 2008</t>
  </si>
  <si>
    <t>Dec 20th, 2008</t>
  </si>
  <si>
    <t>Dec 19th, 2008</t>
  </si>
  <si>
    <t>Dec 18th, 2008</t>
  </si>
  <si>
    <t>Dec 17th, 2008</t>
  </si>
  <si>
    <t>Dec 16th, 2008</t>
  </si>
  <si>
    <t>Dec 15th, 2008</t>
  </si>
  <si>
    <t>Dec 13th, 2008</t>
  </si>
  <si>
    <t>Dec 12th, 2008</t>
  </si>
  <si>
    <t>Dec 6th, 2008</t>
  </si>
  <si>
    <t>Dec 5th, 2008</t>
  </si>
  <si>
    <t>Dec 4th, 2008</t>
  </si>
  <si>
    <t>Dec 3rd, 2008</t>
  </si>
  <si>
    <t>Dec 2nd, 2008</t>
  </si>
  <si>
    <t>Dec 1st, 2008</t>
  </si>
  <si>
    <t>Nov 29th, 2008</t>
  </si>
  <si>
    <t>Nov 28th, 2008</t>
  </si>
  <si>
    <t>Nov 27th, 2008</t>
  </si>
  <si>
    <t>Nov 26th, 2008</t>
  </si>
  <si>
    <t>Nov 25th, 2008</t>
  </si>
  <si>
    <t>Nov 24th, 2008</t>
  </si>
  <si>
    <t>Nov 22nd, 2008</t>
  </si>
  <si>
    <t>Nov 21st, 2008</t>
  </si>
  <si>
    <t>Nov 20th, 2008</t>
  </si>
  <si>
    <t>Nov 19th, 2008</t>
  </si>
  <si>
    <t>Nov 18th, 2008</t>
  </si>
  <si>
    <t>Nov 17th, 2008</t>
  </si>
  <si>
    <t>Nov 15th, 2008</t>
  </si>
  <si>
    <t>Nov 14th, 2008</t>
  </si>
  <si>
    <t>Nov 13th, 2008</t>
  </si>
  <si>
    <t>Nov 12th, 2008</t>
  </si>
  <si>
    <t>Nov 11th, 2008</t>
  </si>
  <si>
    <t>Nov 10th, 2008</t>
  </si>
  <si>
    <t>Nov 8th, 2008</t>
  </si>
  <si>
    <t>Nov 7th, 2008</t>
  </si>
  <si>
    <t>Nov 6th, 2008</t>
  </si>
  <si>
    <t>Nov 5th, 2008</t>
  </si>
  <si>
    <t>Nov 4th, 2008</t>
  </si>
  <si>
    <t>Nov 3rd, 2008</t>
  </si>
  <si>
    <t>Nov 1st, 2008</t>
  </si>
  <si>
    <t>Oct 31st, 2008</t>
  </si>
  <si>
    <t>Oct 30th, 2008</t>
  </si>
  <si>
    <t>Oct 29th, 2008</t>
  </si>
  <si>
    <t>Oct 28th, 2008</t>
  </si>
  <si>
    <t>Oct 27th, 2008</t>
  </si>
  <si>
    <t>Oct 25th, 2008</t>
  </si>
  <si>
    <t>Oct 24th, 2008</t>
  </si>
  <si>
    <t>Oct 23rd, 2008</t>
  </si>
  <si>
    <t>Oct 22nd, 2008</t>
  </si>
  <si>
    <t>Oct 21st, 2008</t>
  </si>
  <si>
    <t>Oct 20th, 2008</t>
  </si>
  <si>
    <t>Oct 18th, 2008</t>
  </si>
  <si>
    <t>Oct 17th, 2008</t>
  </si>
  <si>
    <t>Oct 16th, 2008</t>
  </si>
  <si>
    <t>Oct 15th, 2008</t>
  </si>
  <si>
    <t>Oct 14th, 2008</t>
  </si>
  <si>
    <t>Oct 13th, 2008</t>
  </si>
  <si>
    <t>Oct 11th, 2008</t>
  </si>
  <si>
    <t>Oct 10th, 2008</t>
  </si>
  <si>
    <t>Oct 9th, 2008</t>
  </si>
  <si>
    <t>Oct 8th, 2008</t>
  </si>
  <si>
    <t>Oct 7th, 2008</t>
  </si>
  <si>
    <t>Oct 6th, 2008</t>
  </si>
  <si>
    <t>Oct 4th, 2008</t>
  </si>
  <si>
    <t>Sep 30th, 2008</t>
  </si>
  <si>
    <t>Sep 29th, 2008</t>
  </si>
  <si>
    <t>Sep 27th, 2008</t>
  </si>
  <si>
    <t>Sep 26th, 2008</t>
  </si>
  <si>
    <t>Sep 25th, 2008</t>
  </si>
  <si>
    <t>Sep 24th, 2008</t>
  </si>
  <si>
    <t>Sep 23rd, 2008</t>
  </si>
  <si>
    <t>Sep 22nd, 2008</t>
  </si>
  <si>
    <t>Sep 20th, 2008</t>
  </si>
  <si>
    <t>Sep 19th, 2008</t>
  </si>
  <si>
    <t>Sep 18th, 2008</t>
  </si>
  <si>
    <t>Sep 17th, 2008</t>
  </si>
  <si>
    <t>Sep 16th, 2008</t>
  </si>
  <si>
    <t>Sep 15th, 2008</t>
  </si>
  <si>
    <t>Sep 13th, 2008</t>
  </si>
  <si>
    <t>Sep 12th, 2008</t>
  </si>
  <si>
    <t>Sep 11th, 2008</t>
  </si>
  <si>
    <t>Sep 10th, 2008</t>
  </si>
  <si>
    <t>Sep 9th, 2008</t>
  </si>
  <si>
    <t>Sep 8th, 2008</t>
  </si>
  <si>
    <t>Sep 6th, 2008</t>
  </si>
  <si>
    <t>Sep 5th, 2008</t>
  </si>
  <si>
    <t>Sep 4th, 2008</t>
  </si>
  <si>
    <t>Sep 3rd, 2008</t>
  </si>
  <si>
    <t>Sep 2nd, 2008</t>
  </si>
  <si>
    <t>Sep 1st, 2008</t>
  </si>
  <si>
    <t>Aug 30th, 2008</t>
  </si>
  <si>
    <t>Aug 29th, 2008</t>
  </si>
  <si>
    <t>Aug 28th, 2008</t>
  </si>
  <si>
    <t>Aug 27th, 2008</t>
  </si>
  <si>
    <t>Aug 26th, 2008</t>
  </si>
  <si>
    <t>Aug 25th, 2008</t>
  </si>
  <si>
    <t>Aug 23rd, 2008</t>
  </si>
  <si>
    <t>Aug 22nd, 2008</t>
  </si>
  <si>
    <t>Aug 21st, 2008</t>
  </si>
  <si>
    <t>Aug 20th, 2008</t>
  </si>
  <si>
    <t>Aug 19th, 2008</t>
  </si>
  <si>
    <t>Aug 18th, 2008</t>
  </si>
  <si>
    <t>Aug 16th, 2008</t>
  </si>
  <si>
    <t>Aug 15th, 2008</t>
  </si>
  <si>
    <t>Aug 13th, 2008</t>
  </si>
  <si>
    <t>Aug 12th, 2008</t>
  </si>
  <si>
    <t>Aug 11th, 2008</t>
  </si>
  <si>
    <t>Aug 9th, 2008</t>
  </si>
  <si>
    <t>Aug 8th, 2008</t>
  </si>
  <si>
    <t>Aug 7th, 2008</t>
  </si>
  <si>
    <t>Aug 6th, 2008</t>
  </si>
  <si>
    <t>Aug 5th, 2008</t>
  </si>
  <si>
    <t>Aug 4th, 2008</t>
  </si>
  <si>
    <t>Aug 2nd, 2008</t>
  </si>
  <si>
    <t>Aug 1st, 2008</t>
  </si>
  <si>
    <t>Jul 31st, 2008</t>
  </si>
  <si>
    <t>Jul 30th, 2008</t>
  </si>
  <si>
    <t>Jul 29th, 2008</t>
  </si>
  <si>
    <t>Jul 28th, 2008</t>
  </si>
  <si>
    <t>Jul 26th, 2008</t>
  </si>
  <si>
    <t>Jul 25th, 2008</t>
  </si>
  <si>
    <t>Jul 24th, 2008</t>
  </si>
  <si>
    <t>Jul 23rd, 2008</t>
  </si>
  <si>
    <t>Jul 22nd, 2008</t>
  </si>
  <si>
    <t>Jul 21st, 2008</t>
  </si>
  <si>
    <t>Jul 19th, 2008</t>
  </si>
  <si>
    <t>Jul 18th, 2008</t>
  </si>
  <si>
    <t>Jul 17th, 2008</t>
  </si>
  <si>
    <t>Jul 16th, 2008</t>
  </si>
  <si>
    <t>Jul 15th, 2008</t>
  </si>
  <si>
    <t>Jul 14th, 2008</t>
  </si>
  <si>
    <t>Jul 12th, 2008</t>
  </si>
  <si>
    <t>Jul 11th, 2008</t>
  </si>
  <si>
    <t>Jul 10th, 2008</t>
  </si>
  <si>
    <t>Jul 9th, 2008</t>
  </si>
  <si>
    <t>Jul 8th, 2008</t>
  </si>
  <si>
    <t>Jul 7th, 2008</t>
  </si>
  <si>
    <t>Jul 5th, 2008</t>
  </si>
  <si>
    <t>Jul 4th, 2008</t>
  </si>
  <si>
    <t>Jul 3rd, 2008</t>
  </si>
  <si>
    <t>Jul 2nd, 2008</t>
  </si>
  <si>
    <t>Jul 1st, 2008</t>
  </si>
  <si>
    <t>Jun 30th, 2008</t>
  </si>
  <si>
    <t>Jun 28th, 2008</t>
  </si>
  <si>
    <t>Jun 27th, 2008</t>
  </si>
  <si>
    <t>Jun 26th, 2008</t>
  </si>
  <si>
    <t>Jun 25th, 2008</t>
  </si>
  <si>
    <t>Jun 24th, 2008</t>
  </si>
  <si>
    <t>Jun 23rd, 2008</t>
  </si>
  <si>
    <t>Jun 21st, 2008</t>
  </si>
  <si>
    <t>Jun 20th, 2008</t>
  </si>
  <si>
    <t>Jun 19th, 2008</t>
  </si>
  <si>
    <t>Jun 18th, 2008</t>
  </si>
  <si>
    <t>Jun 17th, 2008</t>
  </si>
  <si>
    <t>Jun 16th, 2008</t>
  </si>
  <si>
    <t>Jun 14th, 2008</t>
  </si>
  <si>
    <t>Jun 13th, 2008</t>
  </si>
  <si>
    <t>Jun 12th, 2008</t>
  </si>
  <si>
    <t>Jun 11th, 2008</t>
  </si>
  <si>
    <t>Jun 10th, 2008</t>
  </si>
  <si>
    <t>Jun 9th, 2008</t>
  </si>
  <si>
    <t>Jun 7th, 2008</t>
  </si>
  <si>
    <t>Jun 6th, 2008</t>
  </si>
  <si>
    <t>Jun 5th, 2008</t>
  </si>
  <si>
    <t>Jun 4th, 2008</t>
  </si>
  <si>
    <t>Jun 3rd, 2008</t>
  </si>
  <si>
    <t>Jun 2nd, 2008</t>
  </si>
  <si>
    <t>May 31st, 2008</t>
  </si>
  <si>
    <t>May 30th, 2008</t>
  </si>
  <si>
    <t>May 29th, 2008</t>
  </si>
  <si>
    <t>May 28th, 2008</t>
  </si>
  <si>
    <t>May 27th, 2008</t>
  </si>
  <si>
    <t>May 26th, 2008</t>
  </si>
  <si>
    <t>May 24th, 2008</t>
  </si>
  <si>
    <t>May 23rd, 2008</t>
  </si>
  <si>
    <t>May 22nd, 2008</t>
  </si>
  <si>
    <t>May 21st, 2008</t>
  </si>
  <si>
    <t>May 20th, 2008</t>
  </si>
  <si>
    <t>May 19th, 2008</t>
  </si>
  <si>
    <t>May 17th, 2008</t>
  </si>
  <si>
    <t>May 16th, 2008</t>
  </si>
  <si>
    <t>May 15th, 2008</t>
  </si>
  <si>
    <t>May 14th, 2008</t>
  </si>
  <si>
    <t>May 13th, 2008</t>
  </si>
  <si>
    <t>May 12th, 2008</t>
  </si>
  <si>
    <t>May 10th, 2008</t>
  </si>
  <si>
    <t>May 9th, 2008</t>
  </si>
  <si>
    <t>May 8th, 2008</t>
  </si>
  <si>
    <t>May 7th, 2008</t>
  </si>
  <si>
    <t>May 6th, 2008</t>
  </si>
  <si>
    <t>May 5th, 2008</t>
  </si>
  <si>
    <t>May 3rd, 2008</t>
  </si>
  <si>
    <t>May 2nd, 2008</t>
  </si>
  <si>
    <t>Apr 30th, 2008</t>
  </si>
  <si>
    <t>Apr 29th, 2008</t>
  </si>
  <si>
    <t>Apr 28th, 2008</t>
  </si>
  <si>
    <t>Apr 26th, 2008</t>
  </si>
  <si>
    <t>Apr 25th, 2008</t>
  </si>
  <si>
    <t>Apr 24th, 2008</t>
  </si>
  <si>
    <t>Apr 23rd, 2008</t>
  </si>
  <si>
    <t>Apr 22nd, 2008</t>
  </si>
  <si>
    <t>Apr 21st, 2008</t>
  </si>
  <si>
    <t>Apr 19th, 2008</t>
  </si>
  <si>
    <t>Apr 18th, 2008</t>
  </si>
  <si>
    <t>Apr 17th, 2008</t>
  </si>
  <si>
    <t>Apr 16th, 2008</t>
  </si>
  <si>
    <t>Apr 15th, 2008</t>
  </si>
  <si>
    <t>Apr 14th, 2008</t>
  </si>
  <si>
    <t>Apr 12th, 2008</t>
  </si>
  <si>
    <t>Apr 11th, 2008</t>
  </si>
  <si>
    <t>Apr 10th, 2008</t>
  </si>
  <si>
    <t>Apr 9th, 2008</t>
  </si>
  <si>
    <t>Apr 8th, 2008</t>
  </si>
  <si>
    <t>Apr 7th, 2008</t>
  </si>
  <si>
    <t>Apr 5th, 2008</t>
  </si>
  <si>
    <t>Apr 4th, 2008</t>
  </si>
  <si>
    <t>Apr 3rd, 2008</t>
  </si>
  <si>
    <t>Apr 2nd, 2008</t>
  </si>
  <si>
    <t>Apr 1st, 2008</t>
  </si>
  <si>
    <t>Mar 31st, 2008</t>
  </si>
  <si>
    <t>Mar 29th, 2008</t>
  </si>
  <si>
    <t>Mar 28th, 2008</t>
  </si>
  <si>
    <t>Mar 27th, 2008</t>
  </si>
  <si>
    <t>Mar 26th, 2008</t>
  </si>
  <si>
    <t>Mar 25th, 2008</t>
  </si>
  <si>
    <t>Mar 24th, 2008</t>
  </si>
  <si>
    <t>Mar 22nd, 2008</t>
  </si>
  <si>
    <t>Mar 20th, 2008</t>
  </si>
  <si>
    <t>Mar 19th, 2008</t>
  </si>
  <si>
    <t>Mar 18th, 2008</t>
  </si>
  <si>
    <t>Mar 17th, 2008</t>
  </si>
  <si>
    <t>Mar 15th, 2008</t>
  </si>
  <si>
    <t>Mar 14th, 2008</t>
  </si>
  <si>
    <t>Mar 13th, 2008</t>
  </si>
  <si>
    <t>Mar 12th, 2008</t>
  </si>
  <si>
    <t>Mar 11th, 2008</t>
  </si>
  <si>
    <t>Mar 10th, 2008</t>
  </si>
  <si>
    <t>Mar 8th, 2008</t>
  </si>
  <si>
    <t>Mar 7th, 2008</t>
  </si>
  <si>
    <t>Mar 6th, 2008</t>
  </si>
  <si>
    <t>Mar 5th, 2008</t>
  </si>
  <si>
    <t>Mar 4th, 2008</t>
  </si>
  <si>
    <t>Mar 3rd, 2008</t>
  </si>
  <si>
    <t>Mar 1st, 2008</t>
  </si>
  <si>
    <t>Feb 29th, 2008</t>
  </si>
  <si>
    <t>Feb 28th, 2008</t>
  </si>
  <si>
    <t>Feb 27th, 2008</t>
  </si>
  <si>
    <t>Feb 26th, 2008</t>
  </si>
  <si>
    <t>Feb 25th, 2008</t>
  </si>
  <si>
    <t>Feb 23rd, 2008</t>
  </si>
  <si>
    <t>Feb 22nd, 2008</t>
  </si>
  <si>
    <t>Feb 21st, 2008</t>
  </si>
  <si>
    <t>Feb 20th, 2008</t>
  </si>
  <si>
    <t>Feb 19th, 2008</t>
  </si>
  <si>
    <t>Feb 16th, 2008</t>
  </si>
  <si>
    <t>Feb 15th, 2008</t>
  </si>
  <si>
    <t>Feb 14th, 2008</t>
  </si>
  <si>
    <t>Feb 13th, 2008</t>
  </si>
  <si>
    <t>Feb 12th, 2008</t>
  </si>
  <si>
    <t>Feb 11th, 2008</t>
  </si>
  <si>
    <t>Feb 9th, 2008</t>
  </si>
  <si>
    <t>Feb 8th, 2008</t>
  </si>
  <si>
    <t>Feb 7th, 2008</t>
  </si>
  <si>
    <t>Feb 6th, 2008</t>
  </si>
  <si>
    <t>Feb 4th, 2008</t>
  </si>
  <si>
    <t>Feb 2nd, 2008</t>
  </si>
  <si>
    <t>Feb 1st, 2008</t>
  </si>
  <si>
    <t>Jan 31st, 2008</t>
  </si>
  <si>
    <t>Jan 30th, 2008</t>
  </si>
  <si>
    <t>Jan 29th, 2008</t>
  </si>
  <si>
    <t>Jan 28th, 2008</t>
  </si>
  <si>
    <t>Jan 26th, 2008</t>
  </si>
  <si>
    <t>Jan 25th, 2008</t>
  </si>
  <si>
    <t>Jan 24th, 2008</t>
  </si>
  <si>
    <t>Jan 23rd, 2008</t>
  </si>
  <si>
    <t>Jan 22nd, 2008</t>
  </si>
  <si>
    <t>Jan 21st, 2008</t>
  </si>
  <si>
    <t>Jan 18th, 2008</t>
  </si>
  <si>
    <t>Jan 17th, 2008</t>
  </si>
  <si>
    <t>Jan 16th, 2008</t>
  </si>
  <si>
    <t>Jan 15th, 2008</t>
  </si>
  <si>
    <t>Jan 14th, 2008</t>
  </si>
  <si>
    <t>Jan 12th, 2008</t>
  </si>
  <si>
    <t>Jan 11th, 2008</t>
  </si>
  <si>
    <t>Jan 10th, 2008</t>
  </si>
  <si>
    <t>Jan 9th, 2008</t>
  </si>
  <si>
    <t>Jan 8th, 2008</t>
  </si>
  <si>
    <t>Jan 7th, 2008</t>
  </si>
  <si>
    <t>Jan 5th, 2008</t>
  </si>
  <si>
    <t>Jan 4th, 2008</t>
  </si>
  <si>
    <t>Jan 3rd, 2008</t>
  </si>
  <si>
    <t>Jan 2nd, 2008</t>
  </si>
  <si>
    <t>Jan 1st, 2008</t>
  </si>
  <si>
    <t>Dec 31st, 2007</t>
  </si>
  <si>
    <t>Dec 29th, 2007</t>
  </si>
  <si>
    <t>Dec 27th, 2007</t>
  </si>
  <si>
    <t>Dec 26th, 2007</t>
  </si>
  <si>
    <t>Dec 24th, 2007</t>
  </si>
  <si>
    <t>Dec 22nd, 2007</t>
  </si>
  <si>
    <t>Dec 21st, 2007</t>
  </si>
  <si>
    <t>Dec 20th, 2007</t>
  </si>
  <si>
    <t>Dec 19th, 2007</t>
  </si>
  <si>
    <t>Dec 18th, 2007</t>
  </si>
  <si>
    <t>Dec 17th, 2007</t>
  </si>
  <si>
    <t>Dec 15th, 2007</t>
  </si>
  <si>
    <t>Dec 14th, 2007</t>
  </si>
  <si>
    <t>Dec 13th, 2007</t>
  </si>
  <si>
    <t>Dec 12th, 2007</t>
  </si>
  <si>
    <t>Dec 11th, 2007</t>
  </si>
  <si>
    <t>Dec 10th, 2007</t>
  </si>
  <si>
    <t>Dec 8th, 2007</t>
  </si>
  <si>
    <t>Dec 7th, 2007</t>
  </si>
  <si>
    <t>Dec 6th, 2007</t>
  </si>
  <si>
    <t>Dec 5th, 2007</t>
  </si>
  <si>
    <t>Dec 4th, 2007</t>
  </si>
  <si>
    <t>Dec 3rd, 2007</t>
  </si>
  <si>
    <t>Nov 30th, 2007</t>
  </si>
  <si>
    <t>Nov 29th, 2007</t>
  </si>
  <si>
    <t>Nov 28th, 2007</t>
  </si>
  <si>
    <t>Nov 27th, 2007</t>
  </si>
  <si>
    <t>Nov 26th, 2007</t>
  </si>
  <si>
    <t>Nov 24th, 2007</t>
  </si>
  <si>
    <t>Nov 23rd, 2007</t>
  </si>
  <si>
    <t>Nov 22nd, 2007</t>
  </si>
  <si>
    <t>Nov 21st, 2007</t>
  </si>
  <si>
    <t>Nov 20th, 2007</t>
  </si>
  <si>
    <t>Nov 19th, 2007</t>
  </si>
  <si>
    <t>Nov 17th, 2007</t>
  </si>
  <si>
    <t>Nov 16th, 2007</t>
  </si>
  <si>
    <t>Nov 15th, 2007</t>
  </si>
  <si>
    <t>Nov 14th, 2007</t>
  </si>
  <si>
    <t>Nov 13th, 2007</t>
  </si>
  <si>
    <t>Nov 12th, 2007</t>
  </si>
  <si>
    <t>Nov 10th, 2007</t>
  </si>
  <si>
    <t>Nov 8th, 2007</t>
  </si>
  <si>
    <t>Nov 7th, 2007</t>
  </si>
  <si>
    <t>Nov 6th, 2007</t>
  </si>
  <si>
    <t>Nov 5th, 2007</t>
  </si>
  <si>
    <t>Nov 3rd, 2007</t>
  </si>
  <si>
    <t>Nov 2nd, 2007</t>
  </si>
  <si>
    <t>Nov 1st, 2007</t>
  </si>
  <si>
    <t>Oct 31st, 2007</t>
  </si>
  <si>
    <t>Oct 30th, 2007</t>
  </si>
  <si>
    <t>Oct 29th, 2007</t>
  </si>
  <si>
    <t>Oct 27th, 2007</t>
  </si>
  <si>
    <t>Oct 26th, 2007</t>
  </si>
  <si>
    <t>Oct 25th, 2007</t>
  </si>
  <si>
    <t>Oct 24th, 2007</t>
  </si>
  <si>
    <t>Oct 23rd, 2007</t>
  </si>
  <si>
    <t>Oct 22nd, 2007</t>
  </si>
  <si>
    <t>Oct 20th, 2007</t>
  </si>
  <si>
    <t>Oct 19th, 2007</t>
  </si>
  <si>
    <t>Oct 18th, 2007</t>
  </si>
  <si>
    <t>Oct 17th, 2007</t>
  </si>
  <si>
    <t>Oct 13th, 2007</t>
  </si>
  <si>
    <t>Oct 11th, 2007</t>
  </si>
  <si>
    <t>Oct 10th, 2007</t>
  </si>
  <si>
    <t>Oct 9th, 2007</t>
  </si>
  <si>
    <t>Oct 8th, 2007</t>
  </si>
  <si>
    <t>Oct 6th, 2007</t>
  </si>
  <si>
    <t>Oct 5th, 2007</t>
  </si>
  <si>
    <t>Oct 4th, 2007</t>
  </si>
  <si>
    <t>Oct 3rd, 2007</t>
  </si>
  <si>
    <t>Oct 2nd, 2007</t>
  </si>
  <si>
    <t>Oct 1st, 2007</t>
  </si>
  <si>
    <t>Sep 29th, 2007</t>
  </si>
  <si>
    <t>Sep 28th, 2007</t>
  </si>
  <si>
    <t>Sep 27th, 2007</t>
  </si>
  <si>
    <t>Sep 26th, 2007</t>
  </si>
  <si>
    <t>Sep 25th, 2007</t>
  </si>
  <si>
    <t>Sep 24th, 2007</t>
  </si>
  <si>
    <t>Sep 22nd, 2007</t>
  </si>
  <si>
    <t>Sep 21st, 2007</t>
  </si>
  <si>
    <t>Sep 20th, 2007</t>
  </si>
  <si>
    <t>Sep 19th, 2007</t>
  </si>
  <si>
    <t>Sep 18th, 2007</t>
  </si>
  <si>
    <t>Sep 17th, 2007</t>
  </si>
  <si>
    <t>Sep 15th, 2007</t>
  </si>
  <si>
    <t>Sep 14th, 2007</t>
  </si>
  <si>
    <t>Sep 13th, 2007</t>
  </si>
  <si>
    <t>Sep 12th, 2007</t>
  </si>
  <si>
    <t>Sep 11th, 2007</t>
  </si>
  <si>
    <t>Sep 10th, 2007</t>
  </si>
  <si>
    <t>Sep 8th, 2007</t>
  </si>
  <si>
    <t>Sep 7th, 2007</t>
  </si>
  <si>
    <t>Sep 6th, 2007</t>
  </si>
  <si>
    <t>Sep 5th, 2007</t>
  </si>
  <si>
    <t>Sep 4th, 2007</t>
  </si>
  <si>
    <t>Sep 3rd, 2007</t>
  </si>
  <si>
    <t>Sep 1st, 2007</t>
  </si>
  <si>
    <t>Aug 31st, 2007</t>
  </si>
  <si>
    <t>Aug 30th, 2007</t>
  </si>
  <si>
    <t>Aug 29th, 2007</t>
  </si>
  <si>
    <t>Aug 28th, 2007</t>
  </si>
  <si>
    <t>Aug 27th, 2007</t>
  </si>
  <si>
    <t>Aug 25th, 2007</t>
  </si>
  <si>
    <t>Aug 24th, 2007</t>
  </si>
  <si>
    <t>Aug 23rd, 2007</t>
  </si>
  <si>
    <t>Aug 22nd, 2007</t>
  </si>
  <si>
    <t>Aug 21st, 2007</t>
  </si>
  <si>
    <t>Aug 20th, 2007</t>
  </si>
  <si>
    <t>Aug 18th, 2007</t>
  </si>
  <si>
    <t>Aug 17th, 2007</t>
  </si>
  <si>
    <t>Aug 16th, 2007</t>
  </si>
  <si>
    <t>Aug 15th, 2007</t>
  </si>
  <si>
    <t>Aug 13th, 2007</t>
  </si>
  <si>
    <t>Aug 11th, 2007</t>
  </si>
  <si>
    <t>Aug 10th, 2007</t>
  </si>
  <si>
    <t>Aug 9th, 2007</t>
  </si>
  <si>
    <t>Aug 8th, 2007</t>
  </si>
  <si>
    <t>Aug 7th, 2007</t>
  </si>
  <si>
    <t>Aug 6th, 2007</t>
  </si>
  <si>
    <t>Aug 4th, 2007</t>
  </si>
  <si>
    <t>Aug 3rd, 2007</t>
  </si>
  <si>
    <t>Aug 2nd, 2007</t>
  </si>
  <si>
    <t>Aug 1st, 2007</t>
  </si>
  <si>
    <t>Jul 31st, 2007</t>
  </si>
  <si>
    <t>Jul 30th, 2007</t>
  </si>
  <si>
    <t>Jul 28th, 2007</t>
  </si>
  <si>
    <t>Jul 27th, 2007</t>
  </si>
  <si>
    <t>Jul 26th, 2007</t>
  </si>
  <si>
    <t>Jul 25th, 2007</t>
  </si>
  <si>
    <t>Jul 24th, 2007</t>
  </si>
  <si>
    <t>Jul 23rd, 2007</t>
  </si>
  <si>
    <t>Jul 21st, 2007</t>
  </si>
  <si>
    <t>Jul 20th, 2007</t>
  </si>
  <si>
    <t>Jul 19th, 2007</t>
  </si>
  <si>
    <t>Jul 18th, 2007</t>
  </si>
  <si>
    <t>Jul 17th, 2007</t>
  </si>
  <si>
    <t>Jul 16th, 2007</t>
  </si>
  <si>
    <t>Jul 14th, 2007</t>
  </si>
  <si>
    <t>Jul 13th, 2007</t>
  </si>
  <si>
    <t>Jul 12th, 2007</t>
  </si>
  <si>
    <t>Jul 11th, 2007</t>
  </si>
  <si>
    <t>Jul 10th, 2007</t>
  </si>
  <si>
    <t>Jul 9th, 2007</t>
  </si>
  <si>
    <t>Jul 7th, 2007</t>
  </si>
  <si>
    <t>Jul 6th, 2007</t>
  </si>
  <si>
    <t>Jul 5th, 2007</t>
  </si>
  <si>
    <t>Jul 4th, 2007</t>
  </si>
  <si>
    <t>Jul 3rd, 2007</t>
  </si>
  <si>
    <t>Jul 2nd, 2007</t>
  </si>
  <si>
    <t>Jun 30th, 2007</t>
  </si>
  <si>
    <t>Jun 29th, 2007</t>
  </si>
  <si>
    <t>Jun 28th, 2007</t>
  </si>
  <si>
    <t>Jun 27th, 2007</t>
  </si>
  <si>
    <t>Jun 26th, 2007</t>
  </si>
  <si>
    <t>Jun 25th, 2007</t>
  </si>
  <si>
    <t>Jun 23rd, 2007</t>
  </si>
  <si>
    <t>Jun 22nd, 2007</t>
  </si>
  <si>
    <t>Jun 21st, 2007</t>
  </si>
  <si>
    <t>Jun 20th, 2007</t>
  </si>
  <si>
    <t>Jun 19th, 2007</t>
  </si>
  <si>
    <t>Jun 18th, 2007</t>
  </si>
  <si>
    <t>Jun 16th, 2007</t>
  </si>
  <si>
    <t>Jun 15th, 2007</t>
  </si>
  <si>
    <t>Jun 14th, 2007</t>
  </si>
  <si>
    <t>Jun 13th, 2007</t>
  </si>
  <si>
    <t>Jun 12th, 2007</t>
  </si>
  <si>
    <t>Jun 11th, 2007</t>
  </si>
  <si>
    <t>Jun 9th, 2007</t>
  </si>
  <si>
    <t>Jun 8th, 2007</t>
  </si>
  <si>
    <t>Jun 7th, 2007</t>
  </si>
  <si>
    <t>Jun 6th, 2007</t>
  </si>
  <si>
    <t>Jun 5th, 2007</t>
  </si>
  <si>
    <t>Jun 4th, 2007</t>
  </si>
  <si>
    <t>Jun 2nd, 2007</t>
  </si>
  <si>
    <t>Jun 1st, 2007</t>
  </si>
  <si>
    <t>May 31st, 2007</t>
  </si>
  <si>
    <t>May 30th, 2007</t>
  </si>
  <si>
    <t>May 29th, 2007</t>
  </si>
  <si>
    <t>May 28th, 2007</t>
  </si>
  <si>
    <t>May 26th, 2007</t>
  </si>
  <si>
    <t>May 25th, 2007</t>
  </si>
  <si>
    <t>May 24th, 2007</t>
  </si>
  <si>
    <t>May 23rd, 2007</t>
  </si>
  <si>
    <t>May 22nd, 2007</t>
  </si>
  <si>
    <t>May 21st, 2007</t>
  </si>
  <si>
    <t>May 19th, 2007</t>
  </si>
  <si>
    <t>May 18th, 2007</t>
  </si>
  <si>
    <t>May 17th, 2007</t>
  </si>
  <si>
    <t>May 16th, 2007</t>
  </si>
  <si>
    <t>May 15th, 2007</t>
  </si>
  <si>
    <t>May 14th, 2007</t>
  </si>
  <si>
    <t>May 12th, 2007</t>
  </si>
  <si>
    <t>May 11th, 2007</t>
  </si>
  <si>
    <t>May 10th, 2007</t>
  </si>
  <si>
    <t>May 9th, 2007</t>
  </si>
  <si>
    <t>May 8th, 2007</t>
  </si>
  <si>
    <t>May 7th, 2007</t>
  </si>
  <si>
    <t>May 5th, 2007</t>
  </si>
  <si>
    <t>May 4th, 2007</t>
  </si>
  <si>
    <t>May 3rd, 2007</t>
  </si>
  <si>
    <t>May 2nd, 2007</t>
  </si>
  <si>
    <t>Apr 30th, 2007</t>
  </si>
  <si>
    <t>Apr 28th, 2007</t>
  </si>
  <si>
    <t>Apr 27th, 2007</t>
  </si>
  <si>
    <t>Apr 26th, 2007</t>
  </si>
  <si>
    <t>Apr 25th, 2007</t>
  </si>
  <si>
    <t>Apr 24th, 2007</t>
  </si>
  <si>
    <t>Apr 23rd, 2007</t>
  </si>
  <si>
    <t>Apr 21st, 2007</t>
  </si>
  <si>
    <t>Apr 20th, 2007</t>
  </si>
  <si>
    <t>Apr 19th, 2007</t>
  </si>
  <si>
    <t>Apr 18th, 2007</t>
  </si>
  <si>
    <t>Apr 17th, 2007</t>
  </si>
  <si>
    <t>Apr 16th, 2007</t>
  </si>
  <si>
    <t>Apr 14th, 2007</t>
  </si>
  <si>
    <t>Apr 13th, 2007</t>
  </si>
  <si>
    <t>Apr 12th, 2007</t>
  </si>
  <si>
    <t>Apr 11th, 2007</t>
  </si>
  <si>
    <t>Apr 10th, 2007</t>
  </si>
  <si>
    <t>Apr 9th, 2007</t>
  </si>
  <si>
    <t>Apr 7th, 2007</t>
  </si>
  <si>
    <t>Apr 6th, 2007</t>
  </si>
  <si>
    <t>Apr 5th, 2007</t>
  </si>
  <si>
    <t>Apr 4th, 2007</t>
  </si>
  <si>
    <t>Apr 3rd, 2007</t>
  </si>
  <si>
    <t>Apr 2nd, 2007</t>
  </si>
  <si>
    <t>Mar 30th, 2007</t>
  </si>
  <si>
    <t>Mar 29th, 2007</t>
  </si>
  <si>
    <t>Mar 28th, 2007</t>
  </si>
  <si>
    <t>Mar 27th, 2007</t>
  </si>
  <si>
    <t>Mar 26th, 2007</t>
  </si>
  <si>
    <t>Mar 24th, 2007</t>
  </si>
  <si>
    <t>Mar 22nd, 2007</t>
  </si>
  <si>
    <t>Mar 21st, 2007</t>
  </si>
  <si>
    <t>Mar 20th, 2007</t>
  </si>
  <si>
    <t>Mar 19th, 2007</t>
  </si>
  <si>
    <t>Mar 17th, 2007</t>
  </si>
  <si>
    <t>Mar 16th, 2007</t>
  </si>
  <si>
    <t>Mar 15th, 2007</t>
  </si>
  <si>
    <t>Mar 14th, 2007</t>
  </si>
  <si>
    <t>Mar 13th, 2007</t>
  </si>
  <si>
    <t>Mar 12th, 2007</t>
  </si>
  <si>
    <t>Mar 10th, 2007</t>
  </si>
  <si>
    <t>Mar 9th, 2007</t>
  </si>
  <si>
    <t>Mar 8th, 2007</t>
  </si>
  <si>
    <t>Mar 7th, 2007</t>
  </si>
  <si>
    <t>Mar 6th, 2007</t>
  </si>
  <si>
    <t>Mar 5th, 2007</t>
  </si>
  <si>
    <t>Mar 4th, 2007</t>
  </si>
  <si>
    <t>Mar 3rd, 2007</t>
  </si>
  <si>
    <t>Mar 2nd, 2007</t>
  </si>
  <si>
    <t>Mar 1st, 2007</t>
  </si>
  <si>
    <t>Feb 28th, 2007</t>
  </si>
  <si>
    <t>Feb 27th, 2007</t>
  </si>
  <si>
    <t>Feb 26th, 2007</t>
  </si>
  <si>
    <t>Feb 25th, 2007</t>
  </si>
  <si>
    <t>Feb 24th, 2007</t>
  </si>
  <si>
    <t>Feb 23rd, 2007</t>
  </si>
  <si>
    <t>Feb 22nd, 2007</t>
  </si>
  <si>
    <t>Feb 21st, 2007</t>
  </si>
  <si>
    <t>Feb 20th, 2007</t>
  </si>
  <si>
    <t>Feb 19th, 2007</t>
  </si>
  <si>
    <t>Feb 18th, 2007</t>
  </si>
  <si>
    <t>Feb 17th, 2007</t>
  </si>
  <si>
    <t>Feb 16th, 2007</t>
  </si>
  <si>
    <t>Feb 15th, 2007</t>
  </si>
  <si>
    <t>Feb 14th, 2007</t>
  </si>
  <si>
    <t>Feb 13th, 2007</t>
  </si>
  <si>
    <t>Feb 12th, 2007</t>
  </si>
  <si>
    <t>Feb 11th, 2007</t>
  </si>
  <si>
    <t>Feb 10th, 2007</t>
  </si>
  <si>
    <t>Feb 9th, 2007</t>
  </si>
  <si>
    <t>Feb 8th, 2007</t>
  </si>
  <si>
    <t>Feb 7th, 2007</t>
  </si>
  <si>
    <t>Feb 6th, 2007</t>
  </si>
  <si>
    <t>Feb 5th, 2007</t>
  </si>
  <si>
    <t>Feb 3rd, 2007</t>
  </si>
  <si>
    <t>Feb 2nd, 2007</t>
  </si>
  <si>
    <t>Feb 1st, 2007</t>
  </si>
  <si>
    <t>Jan 31st, 2007</t>
  </si>
  <si>
    <t>Jan 30th, 2007</t>
  </si>
  <si>
    <t>Jan 27th, 2007</t>
  </si>
  <si>
    <t>Jan 26th, 2007</t>
  </si>
  <si>
    <t>Jan 25th, 2007</t>
  </si>
  <si>
    <t>Jan 24th, 2007</t>
  </si>
  <si>
    <t>Jan 23rd, 2007</t>
  </si>
  <si>
    <t>Jan 22nd, 2007</t>
  </si>
  <si>
    <t>Jan 21st, 2007</t>
  </si>
  <si>
    <t>Jan 20th, 2007</t>
  </si>
  <si>
    <t>Jan 19th, 2007</t>
  </si>
  <si>
    <t>Jan 18th, 2007</t>
  </si>
  <si>
    <t>Jan 17th, 2007</t>
  </si>
  <si>
    <t>Jan 16th, 2007</t>
  </si>
  <si>
    <t>Jan 15th, 2007</t>
  </si>
  <si>
    <t>Jan 14th, 2007</t>
  </si>
  <si>
    <t>Jan 13th, 2007</t>
  </si>
  <si>
    <t>Jan 12th, 2007</t>
  </si>
  <si>
    <t>Jan 11th, 2007</t>
  </si>
  <si>
    <t>Jan 10th, 2007</t>
  </si>
  <si>
    <t>Jan 9th, 2007</t>
  </si>
  <si>
    <t>Jan 8th, 2007</t>
  </si>
  <si>
    <t>Jan 7th, 2007</t>
  </si>
  <si>
    <t>Jan 6th, 2007</t>
  </si>
  <si>
    <t>Jan 5th, 2007</t>
  </si>
  <si>
    <t>Jan 4th, 2007</t>
  </si>
  <si>
    <t>Jan 3rd, 2007</t>
  </si>
  <si>
    <t>Jan 2nd, 2007</t>
  </si>
  <si>
    <t>Dec 30th, 2006</t>
  </si>
  <si>
    <t>Dec 29th, 2006</t>
  </si>
  <si>
    <t>Dec 28th, 2006</t>
  </si>
  <si>
    <t>Dec 27th, 2006</t>
  </si>
  <si>
    <t>Dec 26th, 2006</t>
  </si>
  <si>
    <t>Dec 25th, 2006</t>
  </si>
  <si>
    <t>Dec 23rd, 2006</t>
  </si>
  <si>
    <t>Dec 22nd, 2006</t>
  </si>
  <si>
    <t>Dec 21st, 2006</t>
  </si>
  <si>
    <t>Dec 20th, 2006</t>
  </si>
  <si>
    <t>Dec 19th, 2006</t>
  </si>
  <si>
    <t>Dec 18th, 2006</t>
  </si>
  <si>
    <t>Dec 17th, 2006</t>
  </si>
  <si>
    <t>Dec 16th, 2006</t>
  </si>
  <si>
    <t>Dec 15th, 2006</t>
  </si>
  <si>
    <t>Dec 14th, 2006</t>
  </si>
  <si>
    <t>Dec 13th, 2006</t>
  </si>
  <si>
    <t>Dec 12th, 2006</t>
  </si>
  <si>
    <t>Dec 11th, 2006</t>
  </si>
  <si>
    <t>Dec 10th, 2006</t>
  </si>
  <si>
    <t>Dec 9th, 2006</t>
  </si>
  <si>
    <t>Dec 8th, 2006</t>
  </si>
  <si>
    <t>Dec 7th, 2006</t>
  </si>
  <si>
    <t>Dec 6th, 2006</t>
  </si>
  <si>
    <t>Dec 5th, 2006</t>
  </si>
  <si>
    <t>Dec 4th, 2006</t>
  </si>
  <si>
    <t>Dec 3rd, 2006</t>
  </si>
  <si>
    <t>Dec 2nd, 2006</t>
  </si>
  <si>
    <t>Dec 1st, 2006</t>
  </si>
  <si>
    <t>Nov 30th, 2006</t>
  </si>
  <si>
    <t>Nov 29th, 2006</t>
  </si>
  <si>
    <t>Nov 28th, 2006</t>
  </si>
  <si>
    <t>Nov 27th, 2006</t>
  </si>
  <si>
    <t>Nov 26th, 2006</t>
  </si>
  <si>
    <t>Nov 25th, 2006</t>
  </si>
  <si>
    <t>Nov 24th, 2006</t>
  </si>
  <si>
    <t>Nov 23rd, 2006</t>
  </si>
  <si>
    <t>Nov 22nd, 2006</t>
  </si>
  <si>
    <t>Nov 21st, 2006</t>
  </si>
  <si>
    <t>Nov 20th, 2006</t>
  </si>
  <si>
    <t>Nov 19th, 2006</t>
  </si>
  <si>
    <t>Nov 18th, 2006</t>
  </si>
  <si>
    <t>Nov 17th, 2006</t>
  </si>
  <si>
    <t>Nov 16th, 2006</t>
  </si>
  <si>
    <t>Nov 15th, 2006</t>
  </si>
  <si>
    <t>Nov 14th, 2006</t>
  </si>
  <si>
    <t>Nov 13th, 2006</t>
  </si>
  <si>
    <t>Nov 12th, 2006</t>
  </si>
  <si>
    <t>Nov 11th, 2006</t>
  </si>
  <si>
    <t>Nov 10th, 2006</t>
  </si>
  <si>
    <t>Nov 9th, 2006</t>
  </si>
  <si>
    <t>Nov 8th, 2006</t>
  </si>
  <si>
    <t>Nov 7th, 2006</t>
  </si>
  <si>
    <t>Nov 6th, 2006</t>
  </si>
  <si>
    <t>Nov 5th, 2006</t>
  </si>
  <si>
    <t>Nov 4th, 2006</t>
  </si>
  <si>
    <t>Nov 3rd, 2006</t>
  </si>
  <si>
    <t>Nov 2nd, 2006</t>
  </si>
  <si>
    <t>Nov 1st, 2006</t>
  </si>
  <si>
    <t>Oct 31st, 2006</t>
  </si>
  <si>
    <t>Oct 30th, 2006</t>
  </si>
  <si>
    <t>Oct 29th, 2006</t>
  </si>
  <si>
    <t>Oct 27th, 2006</t>
  </si>
  <si>
    <t>Oct 20th, 2006</t>
  </si>
  <si>
    <t>Oct 19th, 2006</t>
  </si>
  <si>
    <t>Oct 18th, 2006</t>
  </si>
  <si>
    <t>Oct 17th, 2006</t>
  </si>
  <si>
    <t>Oct 16th, 2006</t>
  </si>
  <si>
    <t>Oct 15th, 2006</t>
  </si>
  <si>
    <t>Oct 13th, 2006</t>
  </si>
  <si>
    <t>Oct 12th, 2006</t>
  </si>
  <si>
    <t>Oct 11th, 2006</t>
  </si>
  <si>
    <t>Oct 10th, 2006</t>
  </si>
  <si>
    <t>Oct 9th, 2006</t>
  </si>
  <si>
    <t>Oct 8th, 2006</t>
  </si>
  <si>
    <t>Oct 6th, 2006</t>
  </si>
  <si>
    <t>Oct 5th, 2006</t>
  </si>
  <si>
    <t>Oct 4th, 2006</t>
  </si>
  <si>
    <t>Oct 3rd, 2006</t>
  </si>
  <si>
    <t>Oct 2nd, 2006</t>
  </si>
  <si>
    <t>Oct 1st, 2006</t>
  </si>
  <si>
    <t>Sep 29th, 2006</t>
  </si>
  <si>
    <t>Sep 28th, 2006</t>
  </si>
  <si>
    <t>Sep 27th, 2006</t>
  </si>
  <si>
    <t>Sep 25th, 2006</t>
  </si>
  <si>
    <t>Sep 24th, 2006</t>
  </si>
  <si>
    <t>Sep 22nd, 2006</t>
  </si>
  <si>
    <t>Sep 21st, 2006</t>
  </si>
  <si>
    <t>Sep 20th, 2006</t>
  </si>
  <si>
    <t>Sep 19th, 2006</t>
  </si>
  <si>
    <t>Sep 18th, 2006</t>
  </si>
  <si>
    <t>Sep 17th, 2006</t>
  </si>
  <si>
    <t>Sep 15th, 2006</t>
  </si>
  <si>
    <t>Sep 14th, 2006</t>
  </si>
  <si>
    <t>Sep 13th, 2006</t>
  </si>
  <si>
    <t>Sep 12th, 2006</t>
  </si>
  <si>
    <t>Sep 11th, 2006</t>
  </si>
  <si>
    <t>Sep 10th, 2006</t>
  </si>
  <si>
    <t>Sep 8th, 2006</t>
  </si>
  <si>
    <t>Sep 7th, 2006</t>
  </si>
  <si>
    <t>Sep 6th, 2006</t>
  </si>
  <si>
    <t>Sep 5th, 2006</t>
  </si>
  <si>
    <t>Sep 4th, 2006</t>
  </si>
  <si>
    <t>Sep 3rd, 2006</t>
  </si>
  <si>
    <t>Sep 1st, 2006</t>
  </si>
  <si>
    <t>Aug 31st, 2006</t>
  </si>
  <si>
    <t>Aug 30th, 2006</t>
  </si>
  <si>
    <t>Aug 29th, 2006</t>
  </si>
  <si>
    <t>Aug 28th, 2006</t>
  </si>
  <si>
    <t>Aug 27th, 2006</t>
  </si>
  <si>
    <t>Aug 25th, 2006</t>
  </si>
  <si>
    <t>Aug 24th, 2006</t>
  </si>
  <si>
    <t>Aug 23rd, 2006</t>
  </si>
  <si>
    <t>Aug 22nd, 2006</t>
  </si>
  <si>
    <t>Aug 21st, 2006</t>
  </si>
  <si>
    <t>Aug 20th, 2006</t>
  </si>
  <si>
    <t>Aug 18th, 2006</t>
  </si>
  <si>
    <t>Aug 17th, 2006</t>
  </si>
  <si>
    <t>Aug 16th, 2006</t>
  </si>
  <si>
    <t>Aug 15th, 2006</t>
  </si>
  <si>
    <t>Aug 14th, 2006</t>
  </si>
  <si>
    <t>Aug 11th, 2006</t>
  </si>
  <si>
    <t>Aug 10th, 2006</t>
  </si>
  <si>
    <t>Aug 9th, 2006</t>
  </si>
  <si>
    <t>Aug 8th, 2006</t>
  </si>
  <si>
    <t>Aug 7th, 2006</t>
  </si>
  <si>
    <t>Aug 6th, 2006</t>
  </si>
  <si>
    <t>Aug 4th, 2006</t>
  </si>
  <si>
    <t>Aug 3rd, 2006</t>
  </si>
  <si>
    <t>Aug 2nd, 2006</t>
  </si>
  <si>
    <t>Aug 1st, 2006</t>
  </si>
  <si>
    <t>Jul 31st, 2006</t>
  </si>
  <si>
    <t>Jul 30th, 2006</t>
  </si>
  <si>
    <t>Jul 28th, 2006</t>
  </si>
  <si>
    <t>Jul 27th, 2006</t>
  </si>
  <si>
    <t>Jul 26th, 2006</t>
  </si>
  <si>
    <t>Jul 25th, 2006</t>
  </si>
  <si>
    <t>Jul 24th, 2006</t>
  </si>
  <si>
    <t>Jul 23rd, 2006</t>
  </si>
  <si>
    <t>Jul 21st, 2006</t>
  </si>
  <si>
    <t>Jul 20th, 2006</t>
  </si>
  <si>
    <t>Jul 19th, 2006</t>
  </si>
  <si>
    <t>Jul 18th, 2006</t>
  </si>
  <si>
    <t>Jul 17th, 2006</t>
  </si>
  <si>
    <t>Jul 16th, 2006</t>
  </si>
  <si>
    <t>Jul 14th, 2006</t>
  </si>
  <si>
    <t>Jul 13th, 2006</t>
  </si>
  <si>
    <t>Jul 12th, 2006</t>
  </si>
  <si>
    <t>Jul 11th, 2006</t>
  </si>
  <si>
    <t>Jul 10th, 2006</t>
  </si>
  <si>
    <t>Jul 9th, 2006</t>
  </si>
  <si>
    <t>Jul 7th, 2006</t>
  </si>
  <si>
    <t>Jul 6th, 2006</t>
  </si>
  <si>
    <t>Jul 5th, 2006</t>
  </si>
  <si>
    <t>Jul 4th, 2006</t>
  </si>
  <si>
    <t>Jul 3rd, 2006</t>
  </si>
  <si>
    <t>Jul 2nd, 2006</t>
  </si>
  <si>
    <t>Jun 29th, 2006</t>
  </si>
  <si>
    <t>Jun 28th, 2006</t>
  </si>
  <si>
    <t>Jun 27th, 2006</t>
  </si>
  <si>
    <t>Jun 26th, 2006</t>
  </si>
  <si>
    <t>Jun 25th, 2006</t>
  </si>
  <si>
    <t>Jun 23rd, 2006</t>
  </si>
  <si>
    <t>Jun 22nd, 2006</t>
  </si>
  <si>
    <t>Jun 21st, 2006</t>
  </si>
  <si>
    <t>Jun 20th, 2006</t>
  </si>
  <si>
    <t>Jun 19th, 2006</t>
  </si>
  <si>
    <t>Jun 18th, 2006</t>
  </si>
  <si>
    <t>Jun 16th, 2006</t>
  </si>
  <si>
    <t>Jun 15th, 2006</t>
  </si>
  <si>
    <t>Jun 14th, 2006</t>
  </si>
  <si>
    <t>Jun 13th, 2006</t>
  </si>
  <si>
    <t>Jun 12th, 2006</t>
  </si>
  <si>
    <t>Jun 11th, 2006</t>
  </si>
  <si>
    <t>Jun 9th, 2006</t>
  </si>
  <si>
    <t>Jun 8th, 2006</t>
  </si>
  <si>
    <t>Jun 7th, 2006</t>
  </si>
  <si>
    <t>Jun 6th, 2006</t>
  </si>
  <si>
    <t>Jun 5th, 2006</t>
  </si>
  <si>
    <t>Jun 4th, 2006</t>
  </si>
  <si>
    <t>Jun 2nd, 2006</t>
  </si>
  <si>
    <t>Jun 1st, 2006</t>
  </si>
  <si>
    <t>May 31st, 2006</t>
  </si>
  <si>
    <t>May 30th, 2006</t>
  </si>
  <si>
    <t>May 29th, 2006</t>
  </si>
  <si>
    <t>May 28th, 2006</t>
  </si>
  <si>
    <t>May 26th, 2006</t>
  </si>
  <si>
    <t>May 25th, 2006</t>
  </si>
  <si>
    <t>May 24th, 2006</t>
  </si>
  <si>
    <t>May 23rd, 2006</t>
  </si>
  <si>
    <t>May 22nd, 2006</t>
  </si>
  <si>
    <t>May 21st, 2006</t>
  </si>
  <si>
    <t>May 19th, 2006</t>
  </si>
  <si>
    <t>May 18th, 2006</t>
  </si>
  <si>
    <t>May 17th, 2006</t>
  </si>
  <si>
    <t>May 16th, 2006</t>
  </si>
  <si>
    <t>May 15th, 2006</t>
  </si>
  <si>
    <t>May 14th, 2006</t>
  </si>
  <si>
    <t>May 12th, 2006</t>
  </si>
  <si>
    <t>May 11th, 2006</t>
  </si>
  <si>
    <t>May 10th, 2006</t>
  </si>
  <si>
    <t>May 9th, 2006</t>
  </si>
  <si>
    <t>May 8th, 2006</t>
  </si>
  <si>
    <t>May 7th, 2006</t>
  </si>
  <si>
    <t>May 5th, 2006</t>
  </si>
  <si>
    <t>May 4th, 2006</t>
  </si>
  <si>
    <t>May 3rd, 2006</t>
  </si>
  <si>
    <t>May 2nd, 2006</t>
  </si>
  <si>
    <t>May 1st, 2006</t>
  </si>
  <si>
    <t>Apr 28th, 2006</t>
  </si>
  <si>
    <t>Apr 27th, 2006</t>
  </si>
  <si>
    <t>Apr 26th, 2006</t>
  </si>
  <si>
    <t>Apr 25th, 2006</t>
  </si>
  <si>
    <t>Apr 24th, 2006</t>
  </si>
  <si>
    <t>Apr 23rd, 2006</t>
  </si>
  <si>
    <t>Apr 21st, 2006</t>
  </si>
  <si>
    <t>Apr 20th, 2006</t>
  </si>
  <si>
    <t>Apr 19th, 2006</t>
  </si>
  <si>
    <t>Apr 18th, 2006</t>
  </si>
  <si>
    <t>Apr 17th, 2006</t>
  </si>
  <si>
    <t>Apr 16th, 2006</t>
  </si>
  <si>
    <t>Apr 14th, 2006</t>
  </si>
  <si>
    <t>Apr 13th, 2006</t>
  </si>
  <si>
    <t>Apr 12th, 2006</t>
  </si>
  <si>
    <t>Apr 11th, 2006</t>
  </si>
  <si>
    <t>Apr 9th, 2006</t>
  </si>
  <si>
    <t>Apr 7th, 2006</t>
  </si>
  <si>
    <t>Apr 6th, 2006</t>
  </si>
  <si>
    <t>Apr 5th, 2006</t>
  </si>
  <si>
    <t>Apr 4th, 2006</t>
  </si>
  <si>
    <t>Apr 3rd, 2006</t>
  </si>
  <si>
    <t>Apr 2nd, 2006</t>
  </si>
  <si>
    <t>Mar 31st, 2006</t>
  </si>
  <si>
    <t>Mar 30th, 2006</t>
  </si>
  <si>
    <t>Mar 29th, 2006</t>
  </si>
  <si>
    <t>Mar 28th, 2006</t>
  </si>
  <si>
    <t>Mar 27th, 2006</t>
  </si>
  <si>
    <t>Mar 26th, 2006</t>
  </si>
  <si>
    <t>Mar 24th, 2006</t>
  </si>
  <si>
    <t>Mar 23rd, 2006</t>
  </si>
  <si>
    <t>Mar 21st, 2006</t>
  </si>
  <si>
    <t>Mar 20th, 2006</t>
  </si>
  <si>
    <t>Mar 19th, 2006</t>
  </si>
  <si>
    <t>Mar 17th, 2006</t>
  </si>
  <si>
    <t>Mar 16th, 2006</t>
  </si>
  <si>
    <t>Mar 15th, 2006</t>
  </si>
  <si>
    <t>Mar 14th, 2006</t>
  </si>
  <si>
    <t>Mar 13th, 2006</t>
  </si>
  <si>
    <t>Mar 12th, 2006</t>
  </si>
  <si>
    <t>Mar 10th, 2006</t>
  </si>
  <si>
    <t>Mar 9th, 2006</t>
  </si>
  <si>
    <t>Mar 8th, 2006</t>
  </si>
  <si>
    <t>Mar 7th, 2006</t>
  </si>
  <si>
    <t>Mar 6th, 2006</t>
  </si>
  <si>
    <t>Mar 5th, 2006</t>
  </si>
  <si>
    <t>Mar 3rd, 2006</t>
  </si>
  <si>
    <t>Mar 2nd, 2006</t>
  </si>
  <si>
    <t>Mar 1st, 2006</t>
  </si>
  <si>
    <t>Feb 28th, 2006</t>
  </si>
  <si>
    <t>Feb 27th, 2006</t>
  </si>
  <si>
    <t>Feb 26th, 2006</t>
  </si>
  <si>
    <t>Feb 24th, 2006</t>
  </si>
  <si>
    <t>Feb 23rd, 2006</t>
  </si>
  <si>
    <t>Feb 22nd, 2006</t>
  </si>
  <si>
    <t>Feb 21st, 2006</t>
  </si>
  <si>
    <t>Feb 20th, 2006</t>
  </si>
  <si>
    <t>Feb 19th, 2006</t>
  </si>
  <si>
    <t>Feb 17th, 2006</t>
  </si>
  <si>
    <t>Feb 16th, 2006</t>
  </si>
  <si>
    <t>Feb 15th, 2006</t>
  </si>
  <si>
    <t>Feb 14th, 2006</t>
  </si>
  <si>
    <t>Feb 13th, 2006</t>
  </si>
  <si>
    <t>Feb 12th, 2006</t>
  </si>
  <si>
    <t>Feb 10th, 2006</t>
  </si>
  <si>
    <t>Feb 9th, 2006</t>
  </si>
  <si>
    <t>Feb 6th, 2006</t>
  </si>
  <si>
    <t>Feb 5th, 2006</t>
  </si>
  <si>
    <t>Feb 3rd, 2006</t>
  </si>
  <si>
    <t>Feb 2nd, 2006</t>
  </si>
  <si>
    <t>Feb 1st, 2006</t>
  </si>
  <si>
    <t>Jan 31st, 2006</t>
  </si>
  <si>
    <t>Jan 30th, 2006</t>
  </si>
  <si>
    <t>Jan 29th, 2006</t>
  </si>
  <si>
    <t>Jan 27th, 2006</t>
  </si>
  <si>
    <t>Jan 26th, 2006</t>
  </si>
  <si>
    <t>Jan 25th, 2006</t>
  </si>
  <si>
    <t>Jan 24th, 2006</t>
  </si>
  <si>
    <t>Jan 23rd, 2006</t>
  </si>
  <si>
    <t>Jan 22nd, 2006</t>
  </si>
  <si>
    <t>Jan 20th, 2006</t>
  </si>
  <si>
    <t>Jan 19th, 2006</t>
  </si>
  <si>
    <t>Jan 18th, 2006</t>
  </si>
  <si>
    <t>Jan 17th, 2006</t>
  </si>
  <si>
    <t>Jan 16th, 2006</t>
  </si>
  <si>
    <t>Jan 15th, 2006</t>
  </si>
  <si>
    <t>Jan 13th, 2006</t>
  </si>
  <si>
    <t>Jan 12th, 2006</t>
  </si>
  <si>
    <t>Jan 9th, 2006</t>
  </si>
  <si>
    <t>Jan 8th, 2006</t>
  </si>
  <si>
    <t>Jan 6th, 2006</t>
  </si>
  <si>
    <t>Jan 5th, 2006</t>
  </si>
  <si>
    <t>Jan 4th, 2006</t>
  </si>
  <si>
    <t>Jan 3rd, 2006</t>
  </si>
  <si>
    <t>Jan 2nd, 2006</t>
  </si>
  <si>
    <t>Jan 1st, 2006</t>
  </si>
  <si>
    <t>Dec 30th, 2005</t>
  </si>
  <si>
    <t>Dec 29th, 2005</t>
  </si>
  <si>
    <t>Dec 28th, 2005</t>
  </si>
  <si>
    <t>Dec 27th, 2005</t>
  </si>
  <si>
    <t>Dec 26th, 2005</t>
  </si>
  <si>
    <t>Dec 25th, 2005</t>
  </si>
  <si>
    <t>Dec 23rd, 2005</t>
  </si>
  <si>
    <t>Dec 22nd, 2005</t>
  </si>
  <si>
    <t>Dec 21st, 2005</t>
  </si>
  <si>
    <t>Dec 20th, 2005</t>
  </si>
  <si>
    <t>Dec 19th, 2005</t>
  </si>
  <si>
    <t>Dec 18th, 2005</t>
  </si>
  <si>
    <t>Dec 16th, 2005</t>
  </si>
  <si>
    <t>Dec 15th, 2005</t>
  </si>
  <si>
    <t>Dec 14th, 2005</t>
  </si>
  <si>
    <t>Dec 13th, 2005</t>
  </si>
  <si>
    <t>Dec 12th, 2005</t>
  </si>
  <si>
    <t>Dec 11th, 2005</t>
  </si>
  <si>
    <t>Dec 9th, 2005</t>
  </si>
  <si>
    <t>Dec 8th, 2005</t>
  </si>
  <si>
    <t>Dec 7th, 2005</t>
  </si>
  <si>
    <t>Dec 6th, 2005</t>
  </si>
  <si>
    <t>Dec 5th, 2005</t>
  </si>
  <si>
    <t>Dec 4th, 2005</t>
  </si>
  <si>
    <t>Dec 2nd, 2005</t>
  </si>
  <si>
    <t>Dec 1st, 2005</t>
  </si>
  <si>
    <t>Nov 30th, 2005</t>
  </si>
  <si>
    <t>Nov 29th, 2005</t>
  </si>
  <si>
    <t>Nov 28th, 2005</t>
  </si>
  <si>
    <t>Nov 27th, 2005</t>
  </si>
  <si>
    <t>Nov 25th, 2005</t>
  </si>
  <si>
    <t>Nov 24th, 2005</t>
  </si>
  <si>
    <t>Nov 23rd, 2005</t>
  </si>
  <si>
    <t>Nov 22nd, 2005</t>
  </si>
  <si>
    <t>Nov 21st, 2005</t>
  </si>
  <si>
    <t>Nov 20th, 2005</t>
  </si>
  <si>
    <t>Nov 18th, 2005</t>
  </si>
  <si>
    <t>Nov 17th, 2005</t>
  </si>
  <si>
    <t>Nov 16th, 2005</t>
  </si>
  <si>
    <t>Nov 15th, 2005</t>
  </si>
  <si>
    <t>Nov 14th, 2005</t>
  </si>
  <si>
    <t>Nov 13th, 2005</t>
  </si>
  <si>
    <t>Nov 11th, 2005</t>
  </si>
  <si>
    <t>Nov 10th, 2005</t>
  </si>
  <si>
    <t>Nov 9th, 2005</t>
  </si>
  <si>
    <t>Nov 7th, 2005</t>
  </si>
  <si>
    <t>Nov 6th, 2005</t>
  </si>
  <si>
    <t>Nov 1st, 2005</t>
  </si>
  <si>
    <t>Oct 31st, 2005</t>
  </si>
  <si>
    <t>Oct 30th, 2005</t>
  </si>
  <si>
    <t>Oct 28th, 2005</t>
  </si>
  <si>
    <t>Oct 27th, 2005</t>
  </si>
  <si>
    <t>Oct 26th, 2005</t>
  </si>
  <si>
    <t>Oct 25th, 2005</t>
  </si>
  <si>
    <t>Oct 24th, 2005</t>
  </si>
  <si>
    <t>Oct 23rd, 2005</t>
  </si>
  <si>
    <t>Oct 21st, 2005</t>
  </si>
  <si>
    <t>Oct 20th, 2005</t>
  </si>
  <si>
    <t>Oct 19th, 2005</t>
  </si>
  <si>
    <t>Oct 18th, 2005</t>
  </si>
  <si>
    <t>Oct 17th, 2005</t>
  </si>
  <si>
    <t>Oct 16th, 2005</t>
  </si>
  <si>
    <t>Oct 14th, 2005</t>
  </si>
  <si>
    <t>Oct 13th, 2005</t>
  </si>
  <si>
    <t>Oct 12th, 2005</t>
  </si>
  <si>
    <t>Oct 11th, 2005</t>
  </si>
  <si>
    <t>Oct 10th, 2005</t>
  </si>
  <si>
    <t>Oct 9th, 2005</t>
  </si>
  <si>
    <t>Oct 7th, 2005</t>
  </si>
  <si>
    <t>Oct 6th, 2005</t>
  </si>
  <si>
    <t>Oct 4th, 2005</t>
  </si>
  <si>
    <t>Oct 3rd, 2005</t>
  </si>
  <si>
    <t>Oct 2nd, 2005</t>
  </si>
  <si>
    <t>Sep 30th, 2005</t>
  </si>
  <si>
    <t>Sep 29th, 2005</t>
  </si>
  <si>
    <t>Sep 28th, 2005</t>
  </si>
  <si>
    <t>Sep 27th, 2005</t>
  </si>
  <si>
    <t>Sep 26th, 2005</t>
  </si>
  <si>
    <t>Sep 25th, 2005</t>
  </si>
  <si>
    <t>Sep 23rd, 2005</t>
  </si>
  <si>
    <t>Sep 22nd, 2005</t>
  </si>
  <si>
    <t>Sep 21st, 2005</t>
  </si>
  <si>
    <t>Sep 20th, 2005</t>
  </si>
  <si>
    <t>Sep 19th, 2005</t>
  </si>
  <si>
    <t>Sep 18th, 2005</t>
  </si>
  <si>
    <t>Sep 16th, 2005</t>
  </si>
  <si>
    <t>Sep 15th, 2005</t>
  </si>
  <si>
    <t>Sep 14th, 2005</t>
  </si>
  <si>
    <t>Sep 13th, 2005</t>
  </si>
  <si>
    <t>Sep 12th, 2005</t>
  </si>
  <si>
    <t>Sep 11th, 2005</t>
  </si>
  <si>
    <t>Sep 9th, 2005</t>
  </si>
  <si>
    <t>Sep 8th, 2005</t>
  </si>
  <si>
    <t>Sep 7th, 2005</t>
  </si>
  <si>
    <t>Sep 6th, 2005</t>
  </si>
  <si>
    <t>Sep 5th, 2005</t>
  </si>
  <si>
    <t>Sep 4th, 2005</t>
  </si>
  <si>
    <t>Sep 2nd, 2005</t>
  </si>
  <si>
    <t>Sep 1st, 2005</t>
  </si>
  <si>
    <t>Aug 31st, 2005</t>
  </si>
  <si>
    <t>Aug 30th, 2005</t>
  </si>
  <si>
    <t>Aug 29th, 2005</t>
  </si>
  <si>
    <t>Aug 28th, 2005</t>
  </si>
  <si>
    <t>Aug 26th, 2005</t>
  </si>
  <si>
    <t>Aug 25th, 2005</t>
  </si>
  <si>
    <t>Aug 24th, 2005</t>
  </si>
  <si>
    <t>Aug 23rd, 2005</t>
  </si>
  <si>
    <t>Aug 22nd, 2005</t>
  </si>
  <si>
    <t>Aug 21st, 2005</t>
  </si>
  <si>
    <t>Aug 19th, 2005</t>
  </si>
  <si>
    <t>Aug 18th, 2005</t>
  </si>
  <si>
    <t>Aug 17th, 2005</t>
  </si>
  <si>
    <t>Aug 16th, 2005</t>
  </si>
  <si>
    <t>Aug 15th, 2005</t>
  </si>
  <si>
    <t>Aug 14th, 2005</t>
  </si>
  <si>
    <t>Aug 12th, 2005</t>
  </si>
  <si>
    <t>Aug 11th, 2005</t>
  </si>
  <si>
    <t>Aug 10th, 2005</t>
  </si>
  <si>
    <t>Aug 9th, 2005</t>
  </si>
  <si>
    <t>Aug 8th, 2005</t>
  </si>
  <si>
    <t>Aug 7th, 2005</t>
  </si>
  <si>
    <t>Aug 5th, 2005</t>
  </si>
  <si>
    <t>Aug 4th, 2005</t>
  </si>
  <si>
    <t>Aug 3rd, 2005</t>
  </si>
  <si>
    <t>Aug 2nd, 2005</t>
  </si>
  <si>
    <t>Aug 1st, 2005</t>
  </si>
  <si>
    <t>Jul 31st, 2005</t>
  </si>
  <si>
    <t>Jul 29th, 2005</t>
  </si>
  <si>
    <t>Jul 28th, 2005</t>
  </si>
  <si>
    <t>Jul 27th, 2005</t>
  </si>
  <si>
    <t>Jul 26th, 2005</t>
  </si>
  <si>
    <t>Jul 25th, 2005</t>
  </si>
  <si>
    <t>Jul 24th, 2005</t>
  </si>
  <si>
    <t>Jul 22nd, 2005</t>
  </si>
  <si>
    <t>Jul 21st, 2005</t>
  </si>
  <si>
    <t>Jul 20th, 2005</t>
  </si>
  <si>
    <t>Jul 19th, 2005</t>
  </si>
  <si>
    <t>Jul 18th, 2005</t>
  </si>
  <si>
    <t>Jul 17th, 2005</t>
  </si>
  <si>
    <t>Jul 15th, 2005</t>
  </si>
  <si>
    <t>Jul 14th, 2005</t>
  </si>
  <si>
    <t>Jul 13th, 2005</t>
  </si>
  <si>
    <t>Jul 12th, 2005</t>
  </si>
  <si>
    <t>Jul 11th, 2005</t>
  </si>
  <si>
    <t>Jul 10th, 2005</t>
  </si>
  <si>
    <t>Jul 8th, 2005</t>
  </si>
  <si>
    <t>Jul 7th, 2005</t>
  </si>
  <si>
    <t>Jul 6th, 2005</t>
  </si>
  <si>
    <t>Jul 5th, 2005</t>
  </si>
  <si>
    <t>Jul 4th, 2005</t>
  </si>
  <si>
    <t>Jul 3rd, 2005</t>
  </si>
  <si>
    <t>Jul 1st, 2005</t>
  </si>
  <si>
    <t>Jun 29th, 2005</t>
  </si>
  <si>
    <t>Jun 28th, 2005</t>
  </si>
  <si>
    <t>Jun 27th, 2005</t>
  </si>
  <si>
    <t>Jun 26th, 2005</t>
  </si>
  <si>
    <t>Jun 24th, 2005</t>
  </si>
  <si>
    <t>Jun 23rd, 2005</t>
  </si>
  <si>
    <t>Jun 22nd, 2005</t>
  </si>
  <si>
    <t>Jun 21st, 2005</t>
  </si>
  <si>
    <t>Jun 20th, 2005</t>
  </si>
  <si>
    <t>Jun 19th, 2005</t>
  </si>
  <si>
    <t>Jun 17th, 2005</t>
  </si>
  <si>
    <t>Jun 16th, 2005</t>
  </si>
  <si>
    <t>Jun 15th, 2005</t>
  </si>
  <si>
    <t>Jun 14th, 2005</t>
  </si>
  <si>
    <t>Jun 13th, 2005</t>
  </si>
  <si>
    <t>Jun 12th, 2005</t>
  </si>
  <si>
    <t>Jun 10th, 2005</t>
  </si>
  <si>
    <t>Jun 9th, 2005</t>
  </si>
  <si>
    <t>Jun 8th, 2005</t>
  </si>
  <si>
    <t>Jun 7th, 2005</t>
  </si>
  <si>
    <t>Jun 6th, 2005</t>
  </si>
  <si>
    <t>Jun 5th, 2005</t>
  </si>
  <si>
    <t>Jun 3rd, 2005</t>
  </si>
  <si>
    <t>Jun 2nd, 2005</t>
  </si>
  <si>
    <t>Jun 1st, 2005</t>
  </si>
  <si>
    <t>May 31st, 2005</t>
  </si>
  <si>
    <t>May 30th, 2005</t>
  </si>
  <si>
    <t>May 29th, 2005</t>
  </si>
  <si>
    <t>May 27th, 2005</t>
  </si>
  <si>
    <t>May 26th, 2005</t>
  </si>
  <si>
    <t>May 25th, 2005</t>
  </si>
  <si>
    <t>May 24th, 2005</t>
  </si>
  <si>
    <t>May 23rd, 2005</t>
  </si>
  <si>
    <t>May 22nd, 2005</t>
  </si>
  <si>
    <t>May 20th, 2005</t>
  </si>
  <si>
    <t>May 19th, 2005</t>
  </si>
  <si>
    <t>May 18th, 2005</t>
  </si>
  <si>
    <t>May 17th, 2005</t>
  </si>
  <si>
    <t>May 16th, 2005</t>
  </si>
  <si>
    <t>May 15th, 2005</t>
  </si>
  <si>
    <t>May 13th, 2005</t>
  </si>
  <si>
    <t>May 12th, 2005</t>
  </si>
  <si>
    <t>May 11th, 2005</t>
  </si>
  <si>
    <t>May 10th, 2005</t>
  </si>
  <si>
    <t>May 9th, 2005</t>
  </si>
  <si>
    <t>May 8th, 2005</t>
  </si>
  <si>
    <t>May 6th, 2005</t>
  </si>
  <si>
    <t>May 5th, 2005</t>
  </si>
  <si>
    <t>May 4th, 2005</t>
  </si>
  <si>
    <t>May 3rd, 2005</t>
  </si>
  <si>
    <t>May 2nd, 2005</t>
  </si>
  <si>
    <t>May 1st, 2005</t>
  </si>
  <si>
    <t>Apr 28th, 2005</t>
  </si>
  <si>
    <t>Apr 27th, 2005</t>
  </si>
  <si>
    <t>Apr 26th, 2005</t>
  </si>
  <si>
    <t>Apr 25th, 2005</t>
  </si>
  <si>
    <t>Apr 24th, 2005</t>
  </si>
  <si>
    <t>Apr 21st, 2005</t>
  </si>
  <si>
    <t>Apr 20th, 2005</t>
  </si>
  <si>
    <t>Apr 19th, 2005</t>
  </si>
  <si>
    <t>Apr 18th, 2005</t>
  </si>
  <si>
    <t>Apr 17th, 2005</t>
  </si>
  <si>
    <t>Apr 14th, 2005</t>
  </si>
  <si>
    <t>Apr 13th, 2005</t>
  </si>
  <si>
    <t>Apr 12th, 2005</t>
  </si>
  <si>
    <t>Apr 11th, 2005</t>
  </si>
  <si>
    <t>Apr 10th, 2005</t>
  </si>
  <si>
    <t>Apr 7th, 2005</t>
  </si>
  <si>
    <t>Apr 6th, 2005</t>
  </si>
  <si>
    <t>Apr 5th, 2005</t>
  </si>
  <si>
    <t>Apr 4th, 2005</t>
  </si>
  <si>
    <t>Apr 3rd, 2005</t>
  </si>
  <si>
    <t>Mar 31st, 2005</t>
  </si>
  <si>
    <t>Mar 30th, 2005</t>
  </si>
  <si>
    <t>Mar 29th, 2005</t>
  </si>
  <si>
    <t>Mar 28th, 2005</t>
  </si>
  <si>
    <t>Mar 27th, 2005</t>
  </si>
  <si>
    <t>Mar 24th, 2005</t>
  </si>
  <si>
    <t>Mar 23rd, 2005</t>
  </si>
  <si>
    <t>Mar 21st, 2005</t>
  </si>
  <si>
    <t>Mar 20th, 2005</t>
  </si>
  <si>
    <t>Mar 17th, 2005</t>
  </si>
  <si>
    <t>Mar 16th, 2005</t>
  </si>
  <si>
    <t>Mar 15th, 2005</t>
  </si>
  <si>
    <t>Mar 14th, 2005</t>
  </si>
  <si>
    <t>Mar 13th, 2005</t>
  </si>
  <si>
    <t>Mar 10th, 2005</t>
  </si>
  <si>
    <t>Mar 9th, 2005</t>
  </si>
  <si>
    <t>Mar 8th, 2005</t>
  </si>
  <si>
    <t>Mar 7th, 2005</t>
  </si>
  <si>
    <t>Mar 6th, 2005</t>
  </si>
  <si>
    <t>Mar 3rd, 2005</t>
  </si>
  <si>
    <t>Mar 2nd, 2005</t>
  </si>
  <si>
    <t>Mar 1st, 2005</t>
  </si>
  <si>
    <t>Feb 28th, 2005</t>
  </si>
  <si>
    <t>Feb 27th, 2005</t>
  </si>
  <si>
    <t>Feb 24th, 2005</t>
  </si>
  <si>
    <t>Feb 23rd, 2005</t>
  </si>
  <si>
    <t>Feb 22nd, 2005</t>
  </si>
  <si>
    <t>Feb 21st, 2005</t>
  </si>
  <si>
    <t>Feb 20th, 2005</t>
  </si>
  <si>
    <t>Feb 16th, 2005</t>
  </si>
  <si>
    <t>Feb 15th, 2005</t>
  </si>
  <si>
    <t>Feb 14th, 2005</t>
  </si>
  <si>
    <t>Feb 13th, 2005</t>
  </si>
  <si>
    <t>Feb 10th, 2005</t>
  </si>
  <si>
    <t>Feb 9th, 2005</t>
  </si>
  <si>
    <t>Feb 8th, 2005</t>
  </si>
  <si>
    <t>Feb 7th, 2005</t>
  </si>
  <si>
    <t>Feb 6th, 2005</t>
  </si>
  <si>
    <t>Feb 3rd, 2005</t>
  </si>
  <si>
    <t>Feb 2nd, 2005</t>
  </si>
  <si>
    <t>Feb 1st, 2005</t>
  </si>
  <si>
    <t>Jan 31st, 2005</t>
  </si>
  <si>
    <t>Jan 30th, 2005</t>
  </si>
  <si>
    <t>Jan 27th, 2005</t>
  </si>
  <si>
    <t>Jan 26th, 2005</t>
  </si>
  <si>
    <t>Jan 25th, 2005</t>
  </si>
  <si>
    <t>Jan 24th, 2005</t>
  </si>
  <si>
    <t>Jan 23rd, 2005</t>
  </si>
  <si>
    <t>Jan 18th, 2005</t>
  </si>
  <si>
    <t>Jan 17th, 2005</t>
  </si>
  <si>
    <t>Jan 16th, 2005</t>
  </si>
  <si>
    <t>Jan 13th, 2005</t>
  </si>
  <si>
    <t>Jan 12th, 2005</t>
  </si>
  <si>
    <t>Jan 11th, 2005</t>
  </si>
  <si>
    <t>Jan 10th, 2005</t>
  </si>
  <si>
    <t>Jan 9th, 2005</t>
  </si>
  <si>
    <t>Jan 6th, 2005</t>
  </si>
  <si>
    <t>Jan 5th, 2005</t>
  </si>
  <si>
    <t>Jan 4th, 2005</t>
  </si>
  <si>
    <t>Jan 3rd, 2005</t>
  </si>
  <si>
    <t>Jan 2nd, 2005</t>
  </si>
  <si>
    <t>Average_rate</t>
  </si>
  <si>
    <t>Grand Total</t>
  </si>
  <si>
    <t>A H Grains</t>
  </si>
  <si>
    <t>QUETTA TEXTILE MILLS LTD - Property</t>
  </si>
  <si>
    <t>0037319</t>
  </si>
  <si>
    <t>Total</t>
  </si>
  <si>
    <t>2021 (30.09.21)</t>
  </si>
  <si>
    <t>Sr. No.</t>
  </si>
  <si>
    <t>Legal Cost Incurred - NPLs client</t>
  </si>
  <si>
    <t>Segment</t>
  </si>
  <si>
    <t>Corporate</t>
  </si>
  <si>
    <t>NAME</t>
  </si>
  <si>
    <t>PROFIT_DUE</t>
  </si>
  <si>
    <t>Total Exposure</t>
  </si>
  <si>
    <t>Loss Given Default (%)</t>
  </si>
  <si>
    <t>Contract rate (proxy for EIR)</t>
  </si>
  <si>
    <t>Cost Incurred</t>
  </si>
  <si>
    <t>LOSS GIVEN DEFAULT (%) MODEL</t>
  </si>
  <si>
    <t>Profit_Rec
(Exposure)</t>
  </si>
  <si>
    <t>Discounted  Recovery
 (Net of Cost)</t>
  </si>
  <si>
    <t>Discounted  Recovery</t>
  </si>
  <si>
    <t>For mid-period discounting</t>
  </si>
  <si>
    <t>RR</t>
  </si>
  <si>
    <t>Year of default</t>
  </si>
  <si>
    <t>Dec'21</t>
  </si>
  <si>
    <t>Quarter of default</t>
  </si>
  <si>
    <t>Row Labels</t>
  </si>
  <si>
    <t xml:space="preserve">2016 - Q4 </t>
  </si>
  <si>
    <t xml:space="preserve">2017 - Q2 </t>
  </si>
  <si>
    <t xml:space="preserve">2017 - Q4 </t>
  </si>
  <si>
    <t xml:space="preserve">2018 - Q1 </t>
  </si>
  <si>
    <t>2018 - Q2</t>
  </si>
  <si>
    <t>2018 - Q3</t>
  </si>
  <si>
    <t>2018 - Q4</t>
  </si>
  <si>
    <t>2019 - Q1</t>
  </si>
  <si>
    <t>2019 - Q2</t>
  </si>
  <si>
    <t>2019 - Q3</t>
  </si>
  <si>
    <t>2019 - Q4</t>
  </si>
  <si>
    <t>2020 - Q1</t>
  </si>
  <si>
    <t>2021 - Q1</t>
  </si>
  <si>
    <t>2021 - Q2</t>
  </si>
  <si>
    <t>2015 - Q1</t>
  </si>
  <si>
    <t>2016 - Q3</t>
  </si>
  <si>
    <t>SE</t>
  </si>
  <si>
    <t>ME</t>
  </si>
  <si>
    <t>0269958</t>
  </si>
  <si>
    <t>A K NIAZI GOODS TRANSPORT COMPANY</t>
  </si>
  <si>
    <t>2017 - Q2</t>
  </si>
  <si>
    <t>2016 - Q4</t>
  </si>
  <si>
    <t>2015 - Q4</t>
  </si>
  <si>
    <t>2021 - Q3</t>
  </si>
  <si>
    <t>2021 - Q4</t>
  </si>
  <si>
    <t>SME</t>
  </si>
  <si>
    <t>LGD</t>
  </si>
  <si>
    <t>Average of LGD</t>
  </si>
  <si>
    <t>Dec 31st, 2021</t>
  </si>
  <si>
    <t>Dec 30th, 2021</t>
  </si>
  <si>
    <t>Dec 29th, 2021</t>
  </si>
  <si>
    <t>Dec 28th, 2021</t>
  </si>
  <si>
    <t>Dec 27th, 2021</t>
  </si>
  <si>
    <t>Dec 24th, 2021</t>
  </si>
  <si>
    <t>Dec 23rd, 2021</t>
  </si>
  <si>
    <t>Dec 22nd, 2021</t>
  </si>
  <si>
    <t>Dec 21st, 2021</t>
  </si>
  <si>
    <t>Dec 20th, 2021</t>
  </si>
  <si>
    <t>Dec 17th, 2021</t>
  </si>
  <si>
    <t>Dec 16th, 2021</t>
  </si>
  <si>
    <t>Dec 15th, 2021</t>
  </si>
  <si>
    <t>Dec 14th, 2021</t>
  </si>
  <si>
    <t>Dec 13th, 2021</t>
  </si>
  <si>
    <t>Dec 10th, 2021</t>
  </si>
  <si>
    <t>Dec 9th, 2021</t>
  </si>
  <si>
    <t>Dec 8th, 2021</t>
  </si>
  <si>
    <t>Dec 7th, 2021</t>
  </si>
  <si>
    <t>Dec 6th, 2021</t>
  </si>
  <si>
    <t>Dec 3rd, 2021</t>
  </si>
  <si>
    <t>Dec 2nd, 2021</t>
  </si>
  <si>
    <t>Dec 1st, 2021</t>
  </si>
  <si>
    <t>Nov 30th, 2021</t>
  </si>
  <si>
    <t>Nov 29th, 2021</t>
  </si>
  <si>
    <t>Nov 26th, 2021</t>
  </si>
  <si>
    <t>Nov 25th, 2021</t>
  </si>
  <si>
    <t>Nov 24th, 2021</t>
  </si>
  <si>
    <t>Nov 23rd, 2021</t>
  </si>
  <si>
    <t>Nov 22nd, 2021</t>
  </si>
  <si>
    <t>Nov 19th, 2021</t>
  </si>
  <si>
    <t>Nov 18th, 2021</t>
  </si>
  <si>
    <t>Nov 17th, 2021</t>
  </si>
  <si>
    <t>Nov 16th, 2021</t>
  </si>
  <si>
    <t>Nov 15th, 2021</t>
  </si>
  <si>
    <t>Nov 12th, 2021</t>
  </si>
  <si>
    <t>Nov 11th, 2021</t>
  </si>
  <si>
    <t>Nov 10th, 2021</t>
  </si>
  <si>
    <t>Nov 9th, 2021</t>
  </si>
  <si>
    <t>Nov 8th,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</si>
</sst>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0.0%"/>
    <numFmt numFmtId="167" formatCode="0.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rgb="FFFF0000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1"/>
      <name val="Trebuchet MS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3" fontId="0" fillId="0" borderId="0" xfId="1" applyFont="1"/>
    <xf numFmtId="164" fontId="0" fillId="0" borderId="1" xfId="1" applyNumberFormat="1" applyFont="1" applyBorder="1"/>
    <xf numFmtId="0" fontId="0" fillId="0" borderId="0" xfId="0" applyBorder="1"/>
    <xf numFmtId="0" fontId="3" fillId="0" borderId="1" xfId="0" applyFont="1" applyBorder="1"/>
    <xf numFmtId="41" fontId="4" fillId="0" borderId="1" xfId="0" applyNumberFormat="1" applyFont="1" applyBorder="1"/>
    <xf numFmtId="0" fontId="4" fillId="0" borderId="1" xfId="0" applyFont="1" applyFill="1" applyBorder="1" applyAlignment="1">
      <alignment horizontal="right"/>
    </xf>
    <xf numFmtId="0" fontId="3" fillId="0" borderId="1" xfId="0" applyFont="1" applyFill="1" applyBorder="1"/>
    <xf numFmtId="41" fontId="5" fillId="6" borderId="1" xfId="0" applyNumberFormat="1" applyFont="1" applyFill="1" applyBorder="1"/>
    <xf numFmtId="41" fontId="6" fillId="6" borderId="1" xfId="0" applyNumberFormat="1" applyFont="1" applyFill="1" applyBorder="1"/>
    <xf numFmtId="0" fontId="6" fillId="6" borderId="1" xfId="0" applyFont="1" applyFill="1" applyBorder="1"/>
    <xf numFmtId="41" fontId="7" fillId="6" borderId="1" xfId="0" applyNumberFormat="1" applyFont="1" applyFill="1" applyBorder="1"/>
    <xf numFmtId="41" fontId="7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164" fontId="0" fillId="0" borderId="1" xfId="1" applyNumberFormat="1" applyFont="1" applyBorder="1" applyAlignment="1">
      <alignment horizontal="left" vertical="center"/>
    </xf>
    <xf numFmtId="0" fontId="9" fillId="0" borderId="0" xfId="0" applyFont="1"/>
    <xf numFmtId="164" fontId="9" fillId="0" borderId="0" xfId="1" applyNumberFormat="1" applyFont="1"/>
    <xf numFmtId="0" fontId="10" fillId="0" borderId="0" xfId="0" applyFont="1"/>
    <xf numFmtId="0" fontId="10" fillId="4" borderId="0" xfId="0" applyFont="1" applyFill="1" applyBorder="1" applyAlignment="1"/>
    <xf numFmtId="0" fontId="10" fillId="0" borderId="7" xfId="0" applyFont="1" applyBorder="1" applyAlignment="1">
      <alignment horizontal="left"/>
    </xf>
    <xf numFmtId="0" fontId="10" fillId="5" borderId="0" xfId="0" applyFont="1" applyFill="1" applyBorder="1" applyAlignment="1"/>
    <xf numFmtId="0" fontId="10" fillId="0" borderId="0" xfId="0" applyFont="1" applyFill="1" applyBorder="1" applyAlignment="1"/>
    <xf numFmtId="0" fontId="9" fillId="0" borderId="0" xfId="0" applyFont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165" fontId="10" fillId="2" borderId="1" xfId="0" applyNumberFormat="1" applyFont="1" applyFill="1" applyBorder="1" applyAlignment="1">
      <alignment horizontal="left" vertical="center" wrapText="1"/>
    </xf>
    <xf numFmtId="164" fontId="10" fillId="2" borderId="1" xfId="1" applyNumberFormat="1" applyFont="1" applyFill="1" applyBorder="1" applyAlignment="1">
      <alignment horizontal="center" vertical="center" wrapText="1"/>
    </xf>
    <xf numFmtId="164" fontId="10" fillId="8" borderId="1" xfId="1" applyNumberFormat="1" applyFont="1" applyFill="1" applyBorder="1" applyAlignment="1">
      <alignment horizontal="center" vertical="center" wrapText="1"/>
    </xf>
    <xf numFmtId="164" fontId="10" fillId="9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9" fontId="9" fillId="0" borderId="1" xfId="2" applyFont="1" applyBorder="1" applyAlignment="1">
      <alignment horizontal="left" vertical="center"/>
    </xf>
    <xf numFmtId="165" fontId="9" fillId="0" borderId="1" xfId="0" applyNumberFormat="1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9" fillId="0" borderId="1" xfId="1" applyNumberFormat="1" applyFont="1" applyBorder="1"/>
    <xf numFmtId="164" fontId="9" fillId="0" borderId="0" xfId="1" applyNumberFormat="1" applyFont="1" applyBorder="1"/>
    <xf numFmtId="164" fontId="9" fillId="0" borderId="1" xfId="0" applyNumberFormat="1" applyFont="1" applyBorder="1"/>
    <xf numFmtId="164" fontId="10" fillId="0" borderId="0" xfId="1" applyNumberFormat="1" applyFont="1" applyBorder="1" applyAlignment="1">
      <alignment horizontal="center" vertical="center"/>
    </xf>
    <xf numFmtId="164" fontId="9" fillId="0" borderId="0" xfId="0" applyNumberFormat="1" applyFont="1"/>
    <xf numFmtId="164" fontId="9" fillId="0" borderId="0" xfId="0" applyNumberFormat="1" applyFont="1" applyBorder="1"/>
    <xf numFmtId="43" fontId="9" fillId="0" borderId="0" xfId="1" applyNumberFormat="1" applyFont="1"/>
    <xf numFmtId="0" fontId="9" fillId="0" borderId="0" xfId="0" applyFont="1" applyBorder="1"/>
    <xf numFmtId="9" fontId="10" fillId="7" borderId="0" xfId="0" applyNumberFormat="1" applyFont="1" applyFill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9" fontId="9" fillId="0" borderId="0" xfId="2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left" vertical="center"/>
    </xf>
    <xf numFmtId="164" fontId="9" fillId="0" borderId="0" xfId="0" applyNumberFormat="1" applyFont="1" applyBorder="1" applyAlignment="1">
      <alignment horizontal="center" vertical="center"/>
    </xf>
    <xf numFmtId="9" fontId="9" fillId="0" borderId="0" xfId="2" applyFont="1" applyBorder="1"/>
    <xf numFmtId="164" fontId="10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/>
    <xf numFmtId="164" fontId="10" fillId="0" borderId="5" xfId="1" applyNumberFormat="1" applyFont="1" applyFill="1" applyBorder="1" applyAlignment="1">
      <alignment horizontal="center" vertical="center" wrapText="1"/>
    </xf>
    <xf numFmtId="164" fontId="9" fillId="0" borderId="5" xfId="0" applyNumberFormat="1" applyFont="1" applyFill="1" applyBorder="1"/>
    <xf numFmtId="164" fontId="9" fillId="0" borderId="0" xfId="0" applyNumberFormat="1" applyFont="1" applyFill="1" applyBorder="1"/>
    <xf numFmtId="164" fontId="9" fillId="0" borderId="0" xfId="1" applyNumberFormat="1" applyFont="1" applyFill="1" applyBorder="1"/>
    <xf numFmtId="165" fontId="10" fillId="2" borderId="1" xfId="1" applyNumberFormat="1" applyFont="1" applyFill="1" applyBorder="1" applyAlignment="1">
      <alignment horizontal="center" vertical="center" wrapText="1"/>
    </xf>
    <xf numFmtId="165" fontId="10" fillId="8" borderId="1" xfId="1" applyNumberFormat="1" applyFont="1" applyFill="1" applyBorder="1" applyAlignment="1">
      <alignment horizontal="center" vertical="center" wrapText="1"/>
    </xf>
    <xf numFmtId="43" fontId="9" fillId="0" borderId="1" xfId="1" applyFont="1" applyBorder="1"/>
    <xf numFmtId="43" fontId="9" fillId="10" borderId="1" xfId="1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/>
    </xf>
    <xf numFmtId="166" fontId="9" fillId="0" borderId="1" xfId="2" applyNumberFormat="1" applyFont="1" applyBorder="1"/>
    <xf numFmtId="0" fontId="9" fillId="0" borderId="1" xfId="2" applyNumberFormat="1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left" vertical="center"/>
    </xf>
    <xf numFmtId="0" fontId="9" fillId="0" borderId="0" xfId="0" applyFont="1" applyFill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9" fontId="9" fillId="0" borderId="1" xfId="2" applyFont="1" applyFill="1" applyBorder="1" applyAlignment="1">
      <alignment horizontal="left" vertical="center"/>
    </xf>
    <xf numFmtId="0" fontId="9" fillId="0" borderId="1" xfId="2" applyNumberFormat="1" applyFont="1" applyFill="1" applyBorder="1" applyAlignment="1">
      <alignment horizontal="left" vertical="center"/>
    </xf>
    <xf numFmtId="165" fontId="9" fillId="0" borderId="1" xfId="0" applyNumberFormat="1" applyFont="1" applyFill="1" applyBorder="1" applyAlignment="1">
      <alignment horizontal="left" vertical="center"/>
    </xf>
    <xf numFmtId="164" fontId="9" fillId="0" borderId="1" xfId="1" applyNumberFormat="1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/>
    <xf numFmtId="43" fontId="9" fillId="0" borderId="1" xfId="1" applyFont="1" applyFill="1" applyBorder="1"/>
    <xf numFmtId="164" fontId="9" fillId="0" borderId="1" xfId="0" applyNumberFormat="1" applyFont="1" applyFill="1" applyBorder="1"/>
    <xf numFmtId="166" fontId="9" fillId="0" borderId="1" xfId="2" applyNumberFormat="1" applyFont="1" applyFill="1" applyBorder="1"/>
    <xf numFmtId="0" fontId="10" fillId="2" borderId="8" xfId="1" applyNumberFormat="1" applyFont="1" applyFill="1" applyBorder="1" applyAlignment="1">
      <alignment horizontal="center" vertical="center" wrapText="1"/>
    </xf>
    <xf numFmtId="0" fontId="10" fillId="0" borderId="9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0" fillId="5" borderId="0" xfId="0" applyFont="1" applyFill="1"/>
    <xf numFmtId="164" fontId="9" fillId="0" borderId="5" xfId="0" applyNumberFormat="1" applyFont="1" applyBorder="1"/>
    <xf numFmtId="0" fontId="9" fillId="0" borderId="0" xfId="0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43" fontId="9" fillId="0" borderId="0" xfId="1" applyFont="1"/>
    <xf numFmtId="0" fontId="4" fillId="0" borderId="1" xfId="0" applyFont="1" applyBorder="1" applyAlignment="1">
      <alignment horizontal="right"/>
    </xf>
    <xf numFmtId="0" fontId="12" fillId="0" borderId="0" xfId="0" applyFont="1"/>
    <xf numFmtId="0" fontId="13" fillId="0" borderId="0" xfId="0" pivotButton="1" applyFont="1"/>
    <xf numFmtId="0" fontId="13" fillId="0" borderId="0" xfId="0" applyFont="1" applyAlignment="1">
      <alignment horizontal="left"/>
    </xf>
    <xf numFmtId="166" fontId="13" fillId="0" borderId="0" xfId="0" applyNumberFormat="1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0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0" fillId="0" borderId="0" xfId="2" applyNumberFormat="1" applyFont="1"/>
    <xf numFmtId="167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0.0%"/>
    </dxf>
    <dxf>
      <numFmt numFmtId="166" formatCode="0.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6" formatCode="0.0%"/>
    </dxf>
    <dxf>
      <numFmt numFmtId="166" formatCode="0.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6" formatCode="0.0%"/>
    </dxf>
    <dxf>
      <numFmt numFmtId="166" formatCode="0.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6" formatCode="0.0%"/>
    </dxf>
    <dxf>
      <numFmt numFmtId="166" formatCode="0.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man Ahmed" refreshedDate="44579.46386851852" createdVersion="6" refreshedVersion="5" minRefreshableVersion="3" recordCount="22" xr:uid="{00000000-000A-0000-FFFF-FFFF00000000}">
  <cacheSource type="worksheet">
    <worksheetSource ref="B5:EA27" sheet="All-SME"/>
  </cacheSource>
  <cacheFields count="130">
    <cacheField name="CIF" numFmtId="0">
      <sharedItems/>
    </cacheField>
    <cacheField name="Customer Name" numFmtId="0">
      <sharedItems/>
    </cacheField>
    <cacheField name="Segment" numFmtId="0">
      <sharedItems/>
    </cacheField>
    <cacheField name="Contract rate (proxy for EIR)" numFmtId="9">
      <sharedItems containsSemiMixedTypes="0" containsString="0" containsNumber="1" minValue="6.1541632653061222E-2" maxValue="0.12567078189300424"/>
    </cacheField>
    <cacheField name="Year of default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Quarter of default" numFmtId="0">
      <sharedItems count="12">
        <s v="2015 - Q4"/>
        <s v="2016 - Q4"/>
        <s v="2017 - Q2"/>
        <s v="2018 - Q2"/>
        <s v="2018 - Q3"/>
        <s v="2019 - Q1"/>
        <s v="2019 - Q2"/>
        <s v="2019 - Q3"/>
        <s v="2020 - Q1"/>
        <s v="2021 - Q2"/>
        <s v="2021 - Q3"/>
        <s v="2021 - Q4"/>
      </sharedItems>
    </cacheField>
    <cacheField name="Classification_Date" numFmtId="165">
      <sharedItems containsSemiMixedTypes="0" containsNonDate="0" containsDate="1" containsString="0" minDate="2015-10-11T00:00:00" maxDate="2021-11-02T00:00:00"/>
    </cacheField>
    <cacheField name="Dec'21" numFmtId="164">
      <sharedItems containsSemiMixedTypes="0" containsString="0" containsNumber="1" minValue="0" maxValue="69464395.060000002"/>
    </cacheField>
    <cacheField name="Sep'21" numFmtId="164">
      <sharedItems containsSemiMixedTypes="0" containsString="0" containsNumber="1" minValue="0" maxValue="74231759.270000011"/>
    </cacheField>
    <cacheField name="Jun'21" numFmtId="164">
      <sharedItems containsSemiMixedTypes="0" containsString="0" containsNumber="1" minValue="0" maxValue="79131759.270000011"/>
    </cacheField>
    <cacheField name="Mar'21" numFmtId="164">
      <sharedItems containsSemiMixedTypes="0" containsString="0" containsNumber="1" minValue="0" maxValue="86531759.269999996"/>
    </cacheField>
    <cacheField name="Dec'20" numFmtId="164">
      <sharedItems containsSemiMixedTypes="0" containsString="0" containsNumber="1" minValue="0" maxValue="90131757.81058827"/>
    </cacheField>
    <cacheField name="Sept'20" numFmtId="164">
      <sharedItems containsSemiMixedTypes="0" containsString="0" containsNumber="1" minValue="0" maxValue="99458510.720000014"/>
    </cacheField>
    <cacheField name="June'20" numFmtId="164">
      <sharedItems containsSemiMixedTypes="0" containsString="0" containsNumber="1" minValue="0" maxValue="104053547.80000001"/>
    </cacheField>
    <cacheField name="Mar'20" numFmtId="164">
      <sharedItems containsSemiMixedTypes="0" containsString="0" containsNumber="1" minValue="0" maxValue="116231194.38000001"/>
    </cacheField>
    <cacheField name="Dec'19" numFmtId="164">
      <sharedItems containsSemiMixedTypes="0" containsString="0" containsNumber="1" minValue="0" maxValue="117128294.38000001"/>
    </cacheField>
    <cacheField name="Sept'19" numFmtId="164">
      <sharedItems containsSemiMixedTypes="0" containsString="0" containsNumber="1" minValue="0" maxValue="117149516.78"/>
    </cacheField>
    <cacheField name="June'19" numFmtId="164">
      <sharedItems containsSemiMixedTypes="0" containsString="0" containsNumber="1" minValue="0" maxValue="119766397.72999999"/>
    </cacheField>
    <cacheField name="Mar'19" numFmtId="164">
      <sharedItems containsSemiMixedTypes="0" containsString="0" containsNumber="1" minValue="0" maxValue="63969961"/>
    </cacheField>
    <cacheField name="Dec'18" numFmtId="164">
      <sharedItems containsSemiMixedTypes="0" containsString="0" containsNumber="1" minValue="0" maxValue="63969961"/>
    </cacheField>
    <cacheField name="Sept'18" numFmtId="164">
      <sharedItems containsSemiMixedTypes="0" containsString="0" containsNumber="1" minValue="0" maxValue="65361206"/>
    </cacheField>
    <cacheField name="June'18" numFmtId="164">
      <sharedItems containsSemiMixedTypes="0" containsString="0" containsNumber="1" minValue="0" maxValue="65362306"/>
    </cacheField>
    <cacheField name="Mar'18" numFmtId="164">
      <sharedItems containsSemiMixedTypes="0" containsString="0" containsNumber="1" minValue="0" maxValue="8337036.1299999999"/>
    </cacheField>
    <cacheField name="Dec'17" numFmtId="164">
      <sharedItems containsSemiMixedTypes="0" containsString="0" containsNumber="1" minValue="0" maxValue="8576348.4600000009"/>
    </cacheField>
    <cacheField name="Sept'17" numFmtId="164">
      <sharedItems containsSemiMixedTypes="0" containsString="0" containsNumber="1" minValue="0" maxValue="9245869.9700000007"/>
    </cacheField>
    <cacheField name="June'17" numFmtId="164">
      <sharedItems containsSemiMixedTypes="0" containsString="0" containsNumber="1" minValue="0" maxValue="9710666"/>
    </cacheField>
    <cacheField name="Mar'17" numFmtId="164">
      <sharedItems containsSemiMixedTypes="0" containsString="0" containsNumber="1" minValue="0" maxValue="9861067.5899999999"/>
    </cacheField>
    <cacheField name="Dec'16" numFmtId="164">
      <sharedItems containsSemiMixedTypes="0" containsString="0" containsNumber="1" minValue="0" maxValue="10518044"/>
    </cacheField>
    <cacheField name="Sept'16" numFmtId="164">
      <sharedItems containsSemiMixedTypes="0" containsString="0" containsNumber="1" containsInteger="1" minValue="0" maxValue="11504111"/>
    </cacheField>
    <cacheField name="June'16" numFmtId="164">
      <sharedItems containsSemiMixedTypes="0" containsString="0" containsNumber="1" containsInteger="1" minValue="0" maxValue="11832800"/>
    </cacheField>
    <cacheField name="Mar'16" numFmtId="164">
      <sharedItems containsSemiMixedTypes="0" containsString="0" containsNumber="1" minValue="0" maxValue="14457442.060000001"/>
    </cacheField>
    <cacheField name="Dec'15" numFmtId="164">
      <sharedItems containsSemiMixedTypes="0" containsString="0" containsNumber="1" minValue="0" maxValue="14457442.060000001"/>
    </cacheField>
    <cacheField name="Sept'15" numFmtId="164">
      <sharedItems containsSemiMixedTypes="0" containsString="0" containsNumber="1" containsInteger="1" minValue="0" maxValue="0"/>
    </cacheField>
    <cacheField name="June'15" numFmtId="164">
      <sharedItems containsSemiMixedTypes="0" containsString="0" containsNumber="1" containsInteger="1" minValue="0" maxValue="0"/>
    </cacheField>
    <cacheField name="Mar'15" numFmtId="164">
      <sharedItems containsSemiMixedTypes="0" containsString="0" containsNumber="1" containsInteger="1" minValue="0" maxValue="0"/>
    </cacheField>
    <cacheField name="1" numFmtId="0">
      <sharedItems containsNonDate="0" containsString="0" containsBlank="1"/>
    </cacheField>
    <cacheField name="31-Dec-21" numFmtId="164">
      <sharedItems containsSemiMixedTypes="0" containsString="0" containsNumber="1" minValue="0" maxValue="4767364.2100000083"/>
    </cacheField>
    <cacheField name="30-Sep-21" numFmtId="164">
      <sharedItems containsSemiMixedTypes="0" containsString="0" containsNumber="1" containsInteger="1" minValue="0" maxValue="9419640"/>
    </cacheField>
    <cacheField name="30-Jun-21" numFmtId="164">
      <sharedItems containsSemiMixedTypes="0" containsString="0" containsNumber="1" minValue="0" maxValue="7399999.9999999851"/>
    </cacheField>
    <cacheField name="31-Mar-21" numFmtId="164">
      <sharedItems containsSemiMixedTypes="0" containsString="0" containsNumber="1" minValue="0" maxValue="3599998.5405882746"/>
    </cacheField>
    <cacheField name="31-Dec-20" numFmtId="164">
      <sharedItems containsSemiMixedTypes="0" containsString="0" containsNumber="1" minValue="0" maxValue="9500002.4594117329"/>
    </cacheField>
    <cacheField name="30-Sep-20" numFmtId="164">
      <sharedItems containsSemiMixedTypes="0" containsString="0" containsNumber="1" minValue="0" maxValue="4595037.0799999982"/>
    </cacheField>
    <cacheField name="30-Jun-20" numFmtId="164">
      <sharedItems containsSemiMixedTypes="0" containsString="0" containsNumber="1" minValue="0" maxValue="116149515.53"/>
    </cacheField>
    <cacheField name="31-Mar-20" numFmtId="164">
      <sharedItems containsSemiMixedTypes="0" containsString="0" containsNumber="1" containsInteger="1" minValue="0" maxValue="10576375"/>
    </cacheField>
    <cacheField name="31-Dec-19" numFmtId="164">
      <sharedItems containsSemiMixedTypes="0" containsString="0" containsNumber="1" minValue="0" maxValue="23500366"/>
    </cacheField>
    <cacheField name="30-Sep-19" numFmtId="164">
      <sharedItems containsSemiMixedTypes="0" containsString="0" containsNumber="1" minValue="0" maxValue="4460350.6799999774"/>
    </cacheField>
    <cacheField name="30-Jun-19" numFmtId="164">
      <sharedItems containsSemiMixedTypes="0" containsString="0" containsNumber="1" minValue="0" maxValue="1001585.9699999997"/>
    </cacheField>
    <cacheField name="31-Mar-19" numFmtId="164">
      <sharedItems containsSemiMixedTypes="0" containsString="0" containsNumber="1" containsInteger="1" minValue="0" maxValue="385941"/>
    </cacheField>
    <cacheField name="31-Dec-18" numFmtId="164">
      <sharedItems containsSemiMixedTypes="0" containsString="0" containsNumber="1" minValue="0" maxValue="1391245"/>
    </cacheField>
    <cacheField name="30-Sep-18" numFmtId="164">
      <sharedItems containsSemiMixedTypes="0" containsString="0" containsNumber="1" minValue="0" maxValue="2167090"/>
    </cacheField>
    <cacheField name="30-Jun-18" numFmtId="164">
      <sharedItems containsSemiMixedTypes="0" containsString="0" containsNumber="1" minValue="0" maxValue="439701.36000000034"/>
    </cacheField>
    <cacheField name="31-Mar-18" numFmtId="164">
      <sharedItems containsSemiMixedTypes="0" containsString="0" containsNumber="1" minValue="0" maxValue="239312.33000000101"/>
    </cacheField>
    <cacheField name="31-Dec-17" numFmtId="164">
      <sharedItems containsSemiMixedTypes="0" containsString="0" containsNumber="1" minValue="0" maxValue="669521.50999999978"/>
    </cacheField>
    <cacheField name="30-Sep-17" numFmtId="164">
      <sharedItems containsSemiMixedTypes="0" containsString="0" containsNumber="1" minValue="0" maxValue="2253085.4"/>
    </cacheField>
    <cacheField name="30-Jun-17" numFmtId="164">
      <sharedItems containsSemiMixedTypes="0" containsString="0" containsNumber="1" minValue="0" maxValue="150401.58999999985"/>
    </cacheField>
    <cacheField name="31-Mar-17" numFmtId="164">
      <sharedItems containsSemiMixedTypes="0" containsString="0" containsNumber="1" minValue="0" maxValue="3347965.26"/>
    </cacheField>
    <cacheField name="31-Dec-16" numFmtId="164">
      <sharedItems containsSemiMixedTypes="0" containsString="0" containsNumber="1" containsInteger="1" minValue="0" maxValue="986067"/>
    </cacheField>
    <cacheField name="30-Sep-16" numFmtId="164">
      <sharedItems containsSemiMixedTypes="0" containsString="0" containsNumber="1" containsInteger="1" minValue="0" maxValue="328689"/>
    </cacheField>
    <cacheField name="30-Jun-16" numFmtId="164">
      <sharedItems containsSemiMixedTypes="0" containsString="0" containsNumber="1" minValue="0" maxValue="2624642.0600000005"/>
    </cacheField>
    <cacheField name="31-Mar-16" numFmtId="164">
      <sharedItems containsSemiMixedTypes="0" containsString="0" containsNumber="1" containsInteger="1" minValue="0" maxValue="0"/>
    </cacheField>
    <cacheField name="31-Dec-15" numFmtId="164">
      <sharedItems containsSemiMixedTypes="0" containsString="0" containsNumber="1" containsInteger="1" minValue="0" maxValue="0"/>
    </cacheField>
    <cacheField name="30-Sep-15" numFmtId="164">
      <sharedItems containsSemiMixedTypes="0" containsString="0" containsNumber="1" containsInteger="1" minValue="0" maxValue="0"/>
    </cacheField>
    <cacheField name="30-Jun-15" numFmtId="164">
      <sharedItems containsSemiMixedTypes="0" containsString="0" containsNumber="1" containsInteger="1" minValue="0" maxValue="0"/>
    </cacheField>
    <cacheField name="31-Mar-15" numFmtId="164">
      <sharedItems containsSemiMixedTypes="0" containsString="0" containsNumber="1" containsInteger="1" minValue="0" maxValue="0"/>
    </cacheField>
    <cacheField name="12" numFmtId="164">
      <sharedItems containsNonDate="0" containsString="0" containsBlank="1"/>
    </cacheField>
    <cacheField name="31-Dec-212" numFmtId="43">
      <sharedItems containsSemiMixedTypes="0" containsString="0" containsNumber="1" minValue="8.2191780821917804E-2" maxValue="6.1023972602739729"/>
    </cacheField>
    <cacheField name="30-Sep-212" numFmtId="43">
      <sharedItems containsString="0" containsBlank="1" containsNumber="1" minValue="8.2191780821917804E-2" maxValue="5.8503424657534246"/>
    </cacheField>
    <cacheField name="30-Jun-212" numFmtId="43">
      <sharedItems containsString="0" containsBlank="1" containsNumber="1" minValue="4.5205479452054796E-2" maxValue="5.5982876712328764"/>
    </cacheField>
    <cacheField name="31-Mar-212" numFmtId="43">
      <sharedItems containsString="0" containsBlank="1" containsNumber="1" minValue="0.89143835616438349" maxValue="5.3489726027397264"/>
    </cacheField>
    <cacheField name="31-Dec-202" numFmtId="43">
      <sharedItems containsString="0" containsBlank="1" containsNumber="1" minValue="0.64486301369863008" maxValue="5.1023972602739729"/>
    </cacheField>
    <cacheField name="30-Sep-202" numFmtId="43">
      <sharedItems containsString="0" containsBlank="1" containsNumber="1" minValue="0.39280821917808217" maxValue="4.8503424657534246"/>
    </cacheField>
    <cacheField name="30-Jun-202" numFmtId="43">
      <sharedItems containsString="0" containsBlank="1" containsNumber="1" minValue="0.14075342465753427" maxValue="4.5982876712328764"/>
    </cacheField>
    <cacheField name="31-Mar-202" numFmtId="43">
      <sharedItems containsString="0" containsBlank="1" containsNumber="1" minValue="8.21917808219178E-3" maxValue="4.3489726027397264"/>
    </cacheField>
    <cacheField name="31-Dec-192" numFmtId="43">
      <sharedItems containsString="0" containsBlank="1" containsNumber="1" minValue="0.20650684931506852" maxValue="4.0996575342465755"/>
    </cacheField>
    <cacheField name="30-Sep-192" numFmtId="0">
      <sharedItems containsString="0" containsBlank="1" containsNumber="1" minValue="3.9726027397260277E-2" maxValue="3.8476027397260273"/>
    </cacheField>
    <cacheField name="30-Jun-192" numFmtId="0">
      <sharedItems containsString="0" containsBlank="1" containsNumber="1" minValue="3.9726027397260277E-2" maxValue="3.5955479452054795"/>
    </cacheField>
    <cacheField name="31-Mar-192" numFmtId="0">
      <sharedItems containsString="0" containsBlank="1" containsNumber="1" minValue="7.9452054794520555E-2" maxValue="3.3462328767123286"/>
    </cacheField>
    <cacheField name="31-Dec-182" numFmtId="0">
      <sharedItems containsString="0" containsBlank="1" containsNumber="1" minValue="0.24212328767123287" maxValue="3.0996575342465755"/>
    </cacheField>
    <cacheField name="30-Sep-182" numFmtId="0">
      <sharedItems containsString="0" containsBlank="1" containsNumber="1" minValue="5.7534246575342465E-2" maxValue="2.8476027397260273"/>
    </cacheField>
    <cacheField name="30-Jun-182" numFmtId="0">
      <sharedItems containsString="0" containsBlank="1" containsNumber="1" minValue="3.9726027397260277E-2" maxValue="2.5955479452054795"/>
    </cacheField>
    <cacheField name="31-Mar-182" numFmtId="0">
      <sharedItems containsString="0" containsBlank="1" containsNumber="1" minValue="0.66130136986301369" maxValue="2.3462328767123286"/>
    </cacheField>
    <cacheField name="31-Dec-172" numFmtId="0">
      <sharedItems containsString="0" containsBlank="1" containsNumber="1" minValue="0.41472602739726028" maxValue="2.0996575342465755"/>
    </cacheField>
    <cacheField name="30-Sep-172" numFmtId="0">
      <sharedItems containsString="0" containsBlank="1" containsNumber="1" minValue="0.16267123287671231" maxValue="1.8476027397260273"/>
    </cacheField>
    <cacheField name="30-Jun-172" numFmtId="0">
      <sharedItems containsString="0" containsBlank="1" containsNumber="1" minValue="1.7808219178082191E-2" maxValue="1.5955479452054795"/>
    </cacheField>
    <cacheField name="31-Mar-172" numFmtId="0">
      <sharedItems containsString="0" containsBlank="1" containsNumber="1" minValue="0.20924657534246577" maxValue="1.3462328767123288"/>
    </cacheField>
    <cacheField name="31-Dec-162" numFmtId="0">
      <sharedItems containsString="0" containsBlank="1" containsNumber="1" minValue="4.3835616438356165E-2" maxValue="1.0996575342465753"/>
    </cacheField>
    <cacheField name="30-Sep-162" numFmtId="0">
      <sharedItems containsString="0" containsBlank="1" containsNumber="1" minValue="0.8476027397260274" maxValue="0.8476027397260274"/>
    </cacheField>
    <cacheField name="30-Jun-162" numFmtId="0">
      <sharedItems containsString="0" containsBlank="1" containsNumber="1" minValue="0.59554794520547949" maxValue="0.59554794520547949"/>
    </cacheField>
    <cacheField name="31-Mar-162" numFmtId="0">
      <sharedItems containsString="0" containsBlank="1" containsNumber="1" minValue="0.34623287671232877" maxValue="0.34623287671232877"/>
    </cacheField>
    <cacheField name="31-Dec-152" numFmtId="0">
      <sharedItems containsString="0" containsBlank="1" containsNumber="1" minValue="0.11095890410958904" maxValue="0.11095890410958904"/>
    </cacheField>
    <cacheField name="30-Sep-152" numFmtId="0">
      <sharedItems containsNonDate="0" containsString="0" containsBlank="1"/>
    </cacheField>
    <cacheField name="30-Jun-152" numFmtId="0">
      <sharedItems containsNonDate="0" containsString="0" containsBlank="1"/>
    </cacheField>
    <cacheField name="31-Mar-152" numFmtId="164">
      <sharedItems containsNonDate="0" containsString="0" containsBlank="1"/>
    </cacheField>
    <cacheField name="13" numFmtId="164">
      <sharedItems containsNonDate="0" containsString="0" containsBlank="1"/>
    </cacheField>
    <cacheField name="31-Dec-213" numFmtId="164">
      <sharedItems containsSemiMixedTypes="0" containsString="0" containsNumber="1" minValue="0" maxValue="3535898.3888174114"/>
    </cacheField>
    <cacheField name="30-Sep-213" numFmtId="164">
      <sharedItems containsSemiMixedTypes="0" containsString="0" containsNumber="1" minValue="0" maxValue="8229343.3309397167"/>
    </cacheField>
    <cacheField name="30-Jun-213" numFmtId="164">
      <sharedItems containsSemiMixedTypes="0" containsString="0" containsNumber="1" minValue="0" maxValue="5825995.4437511098"/>
    </cacheField>
    <cacheField name="31-Mar-213" numFmtId="164">
      <sharedItems containsSemiMixedTypes="0" containsString="0" containsNumber="1" minValue="0" maxValue="2919163.2351152021"/>
    </cacheField>
    <cacheField name="31-Dec-203" numFmtId="164">
      <sharedItems containsSemiMixedTypes="0" containsString="0" containsNumber="1" minValue="0" maxValue="7904726.5809267247"/>
    </cacheField>
    <cacheField name="30-Sep-203" numFmtId="164">
      <sharedItems containsSemiMixedTypes="0" containsString="0" containsNumber="1" minValue="0" maxValue="3952577.0675815302"/>
    </cacheField>
    <cacheField name="30-Jun-203" numFmtId="164">
      <sharedItems containsSemiMixedTypes="0" containsString="0" containsNumber="1" minValue="0" maxValue="103069609.28296706"/>
    </cacheField>
    <cacheField name="31-Mar-203" numFmtId="164">
      <sharedItems containsSemiMixedTypes="0" containsString="0" containsNumber="1" minValue="0" maxValue="9461484.3988225404"/>
    </cacheField>
    <cacheField name="31-Dec-193" numFmtId="164">
      <sharedItems containsSemiMixedTypes="0" containsString="0" containsNumber="1" minValue="0" maxValue="22932838.953240756"/>
    </cacheField>
    <cacheField name="30-Sep-193" numFmtId="164">
      <sharedItems containsSemiMixedTypes="0" containsString="0" containsNumber="1" minValue="0" maxValue="4320286.7982852906"/>
    </cacheField>
    <cacheField name="30-Jun-193" numFmtId="164">
      <sharedItems containsSemiMixedTypes="0" containsString="0" containsNumber="1" minValue="0" maxValue="776224.36139859783"/>
    </cacheField>
    <cacheField name="31-Mar-193" numFmtId="164">
      <sharedItems containsSemiMixedTypes="0" containsString="0" containsNumber="1" minValue="0" maxValue="366141.1106819316"/>
    </cacheField>
    <cacheField name="31-Dec-183" numFmtId="164">
      <sharedItems containsSemiMixedTypes="0" containsString="0" containsNumber="1" minValue="0" maxValue="1366312.0532722916"/>
    </cacheField>
    <cacheField name="30-Sep-183" numFmtId="164">
      <sharedItems containsSemiMixedTypes="0" containsString="0" containsNumber="1" minValue="0" maxValue="2157797.6626386326"/>
    </cacheField>
    <cacheField name="30-Jun-183" numFmtId="164">
      <sharedItems containsSemiMixedTypes="0" containsString="0" containsNumber="1" minValue="0" maxValue="365801.25260917569"/>
    </cacheField>
    <cacheField name="31-Mar-183" numFmtId="164">
      <sharedItems containsSemiMixedTypes="0" containsString="0" containsNumber="1" minValue="0" maxValue="202641.52841381694"/>
    </cacheField>
    <cacheField name="31-Dec-173" numFmtId="164">
      <sharedItems containsSemiMixedTypes="0" containsString="0" containsNumber="1" minValue="0" maxValue="576925.26448603661"/>
    </cacheField>
    <cacheField name="30-Sep-173" numFmtId="164">
      <sharedItems containsSemiMixedTypes="0" containsString="0" containsNumber="1" minValue="0" maxValue="2231302.4611464087"/>
    </cacheField>
    <cacheField name="30-Jun-173" numFmtId="164">
      <sharedItems containsSemiMixedTypes="0" containsString="0" containsNumber="1" minValue="0" maxValue="134316.12376260062"/>
    </cacheField>
    <cacheField name="31-Mar-173" numFmtId="164">
      <sharedItems containsSemiMixedTypes="0" containsString="0" containsNumber="1" minValue="0" maxValue="3306118.6857688781"/>
    </cacheField>
    <cacheField name="31-Dec-163" numFmtId="164">
      <sharedItems containsSemiMixedTypes="0" containsString="0" containsNumber="1" minValue="0" maxValue="912115.4064039127"/>
    </cacheField>
    <cacheField name="30-Sep-163" numFmtId="164">
      <sharedItems containsSemiMixedTypes="0" containsString="0" containsNumber="1" minValue="0" maxValue="309520.12076360203"/>
    </cacheField>
    <cacheField name="30-Jun-163" numFmtId="164">
      <sharedItems containsSemiMixedTypes="0" containsString="0" containsNumber="1" minValue="0" maxValue="2516136.2211119751"/>
    </cacheField>
    <cacheField name="31-Mar-163" numFmtId="164">
      <sharedItems containsSemiMixedTypes="0" containsString="0" containsNumber="1" containsInteger="1" minValue="0" maxValue="0"/>
    </cacheField>
    <cacheField name="31-Dec-153" numFmtId="164">
      <sharedItems containsSemiMixedTypes="0" containsString="0" containsNumber="1" containsInteger="1" minValue="0" maxValue="0"/>
    </cacheField>
    <cacheField name="30-Sep-153" numFmtId="164">
      <sharedItems containsSemiMixedTypes="0" containsString="0" containsNumber="1" containsInteger="1" minValue="0" maxValue="0"/>
    </cacheField>
    <cacheField name="30-Jun-153" numFmtId="164">
      <sharedItems containsSemiMixedTypes="0" containsString="0" containsNumber="1" containsInteger="1" minValue="0" maxValue="0"/>
    </cacheField>
    <cacheField name="31-Mar-153" numFmtId="164">
      <sharedItems containsSemiMixedTypes="0" containsString="0" containsNumber="1" containsInteger="1" minValue="0" maxValue="0"/>
    </cacheField>
    <cacheField name="Discounted  Recovery" numFmtId="164">
      <sharedItems containsSemiMixedTypes="0" containsString="0" containsNumber="1" minValue="0" maxValue="104010954.75982088"/>
    </cacheField>
    <cacheField name=" 1 " numFmtId="164">
      <sharedItems containsNonDate="0" containsString="0" containsBlank="1"/>
    </cacheField>
    <cacheField name="Profit_Rec_x000a_(Exposure)" numFmtId="164">
      <sharedItems containsSemiMixedTypes="0" containsString="0" containsNumber="1" minValue="0" maxValue="6720725.7012903094"/>
    </cacheField>
    <cacheField name="Total Exposure" numFmtId="164">
      <sharedItems containsSemiMixedTypes="0" containsString="0" containsNumber="1" minValue="1628833" maxValue="124889634.72999999"/>
    </cacheField>
    <cacheField name="Cost Incurred" numFmtId="164">
      <sharedItems containsSemiMixedTypes="0" containsString="0" containsNumber="1" containsInteger="1" minValue="0" maxValue="393923"/>
    </cacheField>
    <cacheField name="Discounted  Recovery_x000a_ (Net of Cost)" numFmtId="164">
      <sharedItems containsSemiMixedTypes="0" containsString="0" containsNumber="1" minValue="0" maxValue="103970954.75982088"/>
    </cacheField>
    <cacheField name="RR" numFmtId="166">
      <sharedItems containsSemiMixedTypes="0" containsString="0" containsNumber="1" minValue="0" maxValue="0.99033195153029208"/>
    </cacheField>
    <cacheField name="LGD" numFmtId="166">
      <sharedItems containsSemiMixedTypes="0" containsString="0" containsNumber="1" minValue="9.6680484697079239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man Ahmed" refreshedDate="44579.463919907408" createdVersion="6" refreshedVersion="5" minRefreshableVersion="3" recordCount="29" xr:uid="{00000000-000A-0000-FFFF-FFFF01000000}">
  <cacheSource type="worksheet">
    <worksheetSource ref="B6:EA35" sheet="All-Corporate"/>
  </cacheSource>
  <cacheFields count="130">
    <cacheField name="CIF" numFmtId="0">
      <sharedItems/>
    </cacheField>
    <cacheField name="Customer Name" numFmtId="0">
      <sharedItems/>
    </cacheField>
    <cacheField name="Segment" numFmtId="0">
      <sharedItems/>
    </cacheField>
    <cacheField name="Contract rate (proxy for EIR)" numFmtId="9">
      <sharedItems containsSemiMixedTypes="0" containsString="0" containsNumber="1" minValue="6.1541632653061222E-2" maxValue="0.12567078189300424"/>
    </cacheField>
    <cacheField name="Year of default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Quarter of default" numFmtId="0">
      <sharedItems count="32">
        <s v="2015 - Q1"/>
        <s v="2016 - Q3"/>
        <s v="2016 - Q4 "/>
        <s v="2017 - Q2 "/>
        <s v="2017 - Q4 "/>
        <s v="2018 - Q1 "/>
        <s v="2018 - Q2"/>
        <s v="2018 - Q3"/>
        <s v="2018 - Q4"/>
        <s v="2019 - Q1"/>
        <s v="2019 - Q2"/>
        <s v="2019 - Q3"/>
        <s v="2019 - Q4"/>
        <s v="2020 - Q1"/>
        <s v="2021 - Q1"/>
        <s v="2021 - Q2"/>
        <s v="Q1 2018" u="1"/>
        <s v="Q3 2018" u="1"/>
        <s v="Q1 2019" u="1"/>
        <s v="Q3 2019" u="1"/>
        <s v="Q2 2021" u="1"/>
        <s v="Q4 2016" u="1"/>
        <s v="Q2 2017" u="1"/>
        <s v="Q4 2017" u="1"/>
        <s v="Q2 2018" u="1"/>
        <s v="Q4 2018" u="1"/>
        <s v="Q2 2019" u="1"/>
        <s v="Q1 2020" u="1"/>
        <s v="Q4 2019" u="1"/>
        <s v="Q1 2021" u="1"/>
        <s v="Q1 2015" u="1"/>
        <s v="Q3 2016" u="1"/>
      </sharedItems>
    </cacheField>
    <cacheField name="Classification_Date" numFmtId="165">
      <sharedItems containsSemiMixedTypes="0" containsNonDate="0" containsDate="1" containsString="0" minDate="2015-01-01T00:00:00" maxDate="2021-06-15T00:00:00"/>
    </cacheField>
    <cacheField name="Dec'21" numFmtId="164">
      <sharedItems containsSemiMixedTypes="0" containsString="0" containsNumber="1" minValue="0" maxValue="1277200000"/>
    </cacheField>
    <cacheField name="Sep'21" numFmtId="164">
      <sharedItems containsSemiMixedTypes="0" containsString="0" containsNumber="1" minValue="0" maxValue="1277200000"/>
    </cacheField>
    <cacheField name="Jun'21" numFmtId="164">
      <sharedItems containsSemiMixedTypes="0" containsString="0" containsNumber="1" minValue="0" maxValue="1277200000"/>
    </cacheField>
    <cacheField name="Mar'21" numFmtId="164">
      <sharedItems containsSemiMixedTypes="0" containsString="0" containsNumber="1" minValue="0" maxValue="1280000000"/>
    </cacheField>
    <cacheField name="Dec'20" numFmtId="164">
      <sharedItems containsSemiMixedTypes="0" containsString="0" containsNumber="1" minValue="0" maxValue="1114834153.1005883"/>
    </cacheField>
    <cacheField name="Sept'20" numFmtId="164">
      <sharedItems containsSemiMixedTypes="0" containsString="0" containsNumber="1" minValue="0" maxValue="1114834154.5599999"/>
    </cacheField>
    <cacheField name="June'20" numFmtId="164">
      <sharedItems containsSemiMixedTypes="0" containsString="0" containsNumber="1" minValue="0" maxValue="1114834154.5599999"/>
    </cacheField>
    <cacheField name="Mar'20" numFmtId="164">
      <sharedItems containsSemiMixedTypes="0" containsString="0" containsNumber="1" minValue="0" maxValue="1114834154.5599999"/>
    </cacheField>
    <cacheField name="Dec'19" numFmtId="164">
      <sharedItems containsSemiMixedTypes="0" containsString="0" containsNumber="1" minValue="0" maxValue="524643757"/>
    </cacheField>
    <cacheField name="Sept'19" numFmtId="164">
      <sharedItems containsSemiMixedTypes="0" containsString="0" containsNumber="1" minValue="0" maxValue="334307704"/>
    </cacheField>
    <cacheField name="June'19" numFmtId="164">
      <sharedItems containsSemiMixedTypes="0" containsString="0" containsNumber="1" minValue="0" maxValue="334307704"/>
    </cacheField>
    <cacheField name="Mar'19" numFmtId="164">
      <sharedItems containsSemiMixedTypes="0" containsString="0" containsNumber="1" minValue="0" maxValue="334307704"/>
    </cacheField>
    <cacheField name="Dec'18" numFmtId="164">
      <sharedItems containsSemiMixedTypes="0" containsString="0" containsNumber="1" minValue="0" maxValue="334307704"/>
    </cacheField>
    <cacheField name="Sept'18" numFmtId="164">
      <sharedItems containsSemiMixedTypes="0" containsString="0" containsNumber="1" minValue="0" maxValue="334307704"/>
    </cacheField>
    <cacheField name="June'18" numFmtId="164">
      <sharedItems containsSemiMixedTypes="0" containsString="0" containsNumber="1" minValue="0" maxValue="334307704"/>
    </cacheField>
    <cacheField name="Mar'18" numFmtId="164">
      <sharedItems containsSemiMixedTypes="0" containsString="0" containsNumber="1" minValue="0" maxValue="334307704"/>
    </cacheField>
    <cacheField name="Dec'17" numFmtId="164">
      <sharedItems containsSemiMixedTypes="0" containsString="0" containsNumber="1" minValue="0" maxValue="334307704"/>
    </cacheField>
    <cacheField name="Sept'17" numFmtId="164">
      <sharedItems containsSemiMixedTypes="0" containsString="0" containsNumber="1" minValue="0" maxValue="334674256"/>
    </cacheField>
    <cacheField name="June'17" numFmtId="164">
      <sharedItems containsSemiMixedTypes="0" containsString="0" containsNumber="1" minValue="0" maxValue="334674256"/>
    </cacheField>
    <cacheField name="Mar'17" numFmtId="164">
      <sharedItems containsSemiMixedTypes="0" containsString="0" containsNumber="1" containsInteger="1" minValue="0" maxValue="334967498"/>
    </cacheField>
    <cacheField name="Dec'16" numFmtId="164">
      <sharedItems containsSemiMixedTypes="0" containsString="0" containsNumber="1" containsInteger="1" minValue="0" maxValue="334967498"/>
    </cacheField>
    <cacheField name="Sept'16" numFmtId="164">
      <sharedItems containsSemiMixedTypes="0" containsString="0" containsNumber="1" containsInteger="1" minValue="0" maxValue="154300000"/>
    </cacheField>
    <cacheField name="June'16" numFmtId="164">
      <sharedItems containsSemiMixedTypes="0" containsString="0" containsNumber="1" containsInteger="1" minValue="0" maxValue="154300000"/>
    </cacheField>
    <cacheField name="Mar'16" numFmtId="164">
      <sharedItems containsSemiMixedTypes="0" containsString="0" containsNumber="1" containsInteger="1" minValue="0" maxValue="154300000"/>
    </cacheField>
    <cacheField name="Dec'15" numFmtId="164">
      <sharedItems containsSemiMixedTypes="0" containsString="0" containsNumber="1" containsInteger="1" minValue="0" maxValue="154300000"/>
    </cacheField>
    <cacheField name="Sept'15" numFmtId="164">
      <sharedItems containsSemiMixedTypes="0" containsString="0" containsNumber="1" containsInteger="1" minValue="0" maxValue="154300000"/>
    </cacheField>
    <cacheField name="June'15" numFmtId="164">
      <sharedItems containsSemiMixedTypes="0" containsString="0" containsNumber="1" containsInteger="1" minValue="0" maxValue="154300000"/>
    </cacheField>
    <cacheField name="Mar'15" numFmtId="164">
      <sharedItems containsSemiMixedTypes="0" containsString="0" containsNumber="1" containsInteger="1" minValue="0" maxValue="156800000"/>
    </cacheField>
    <cacheField name=" 1 " numFmtId="164">
      <sharedItems containsNonDate="0" containsString="0" containsBlank="1"/>
    </cacheField>
    <cacheField name="31-Dec-21" numFmtId="164">
      <sharedItems containsSemiMixedTypes="0" containsString="0" containsNumber="1" minValue="0" maxValue="20000000"/>
    </cacheField>
    <cacheField name="30-Sep-21" numFmtId="164">
      <sharedItems containsSemiMixedTypes="0" containsString="0" containsNumber="1" minValue="0" maxValue="29799670.18"/>
    </cacheField>
    <cacheField name="30-Jun-21" numFmtId="164">
      <sharedItems containsSemiMixedTypes="0" containsString="0" containsNumber="1" minValue="0" maxValue="78306124.549999997"/>
    </cacheField>
    <cacheField name="31-Mar-21" numFmtId="164">
      <sharedItems containsSemiMixedTypes="0" containsString="0" containsNumber="1" minValue="0" maxValue="522634251.54058826"/>
    </cacheField>
    <cacheField name="31-Dec-20" numFmtId="164">
      <sharedItems containsSemiMixedTypes="0" containsString="0" containsNumber="1" minValue="0" maxValue="45744658"/>
    </cacheField>
    <cacheField name="30-Sep-20" numFmtId="164">
      <sharedItems containsSemiMixedTypes="0" containsString="0" containsNumber="1" minValue="0" maxValue="18215318.469999999"/>
    </cacheField>
    <cacheField name="30-Jun-20" numFmtId="164">
      <sharedItems containsSemiMixedTypes="0" containsString="0" containsNumber="1" minValue="0" maxValue="56936183"/>
    </cacheField>
    <cacheField name="31-Mar-20" numFmtId="164">
      <sharedItems containsSemiMixedTypes="0" containsString="0" containsNumber="1" containsInteger="1" minValue="0" maxValue="30694945"/>
    </cacheField>
    <cacheField name="31-Dec-19" numFmtId="164">
      <sharedItems containsSemiMixedTypes="0" containsString="0" containsNumber="1" minValue="0" maxValue="90972822.74000001"/>
    </cacheField>
    <cacheField name="30-Sep-19" numFmtId="164">
      <sharedItems containsSemiMixedTypes="0" containsString="0" containsNumber="1" minValue="0" maxValue="19629474.170000017"/>
    </cacheField>
    <cacheField name="30-Jun-19" numFmtId="164">
      <sharedItems containsSemiMixedTypes="0" containsString="0" containsNumber="1" minValue="0" maxValue="32143249.120000035"/>
    </cacheField>
    <cacheField name="31-Mar-19" numFmtId="164">
      <sharedItems containsSemiMixedTypes="0" containsString="0" containsNumber="1" minValue="0" maxValue="3888888.8999999985"/>
    </cacheField>
    <cacheField name="31-Dec-18" numFmtId="164">
      <sharedItems containsSemiMixedTypes="0" containsString="0" containsNumber="1" minValue="0" maxValue="22013719.390000015"/>
    </cacheField>
    <cacheField name="30-Sep-18" numFmtId="164">
      <sharedItems containsSemiMixedTypes="0" containsString="0" containsNumber="1" containsInteger="1" minValue="0" maxValue="118048568"/>
    </cacheField>
    <cacheField name="30-Jun-18" numFmtId="164">
      <sharedItems containsSemiMixedTypes="0" containsString="0" containsNumber="1" containsInteger="1" minValue="0" maxValue="10500000"/>
    </cacheField>
    <cacheField name="31-Mar-18" numFmtId="164">
      <sharedItems containsSemiMixedTypes="0" containsString="0" containsNumber="1" containsInteger="1" minValue="0" maxValue="0"/>
    </cacheField>
    <cacheField name="31-Dec-17" numFmtId="164">
      <sharedItems containsSemiMixedTypes="0" containsString="0" containsNumber="1" containsInteger="1" minValue="0" maxValue="366552"/>
    </cacheField>
    <cacheField name="30-Sep-17" numFmtId="164">
      <sharedItems containsSemiMixedTypes="0" containsString="0" containsNumber="1" minValue="0" maxValue="2799842.5"/>
    </cacheField>
    <cacheField name="30-Jun-17" numFmtId="164">
      <sharedItems containsSemiMixedTypes="0" containsString="0" containsNumber="1" containsInteger="1" minValue="0" maxValue="293242"/>
    </cacheField>
    <cacheField name="31-Mar-17" numFmtId="164">
      <sharedItems containsSemiMixedTypes="0" containsString="0" containsNumber="1" containsInteger="1" minValue="0" maxValue="0"/>
    </cacheField>
    <cacheField name="31-Dec-16" numFmtId="164">
      <sharedItems containsSemiMixedTypes="0" containsString="0" containsNumber="1" containsInteger="1" minValue="0" maxValue="2724418"/>
    </cacheField>
    <cacheField name="30-Sep-16" numFmtId="164">
      <sharedItems containsSemiMixedTypes="0" containsString="0" containsNumber="1" containsInteger="1" minValue="0" maxValue="0"/>
    </cacheField>
    <cacheField name="30-Jun-16" numFmtId="164">
      <sharedItems containsSemiMixedTypes="0" containsString="0" containsNumber="1" containsInteger="1" minValue="0" maxValue="0"/>
    </cacheField>
    <cacheField name="31-Mar-16" numFmtId="164">
      <sharedItems containsSemiMixedTypes="0" containsString="0" containsNumber="1" containsInteger="1" minValue="0" maxValue="0"/>
    </cacheField>
    <cacheField name="31-Dec-15" numFmtId="164">
      <sharedItems containsSemiMixedTypes="0" containsString="0" containsNumber="1" containsInteger="1" minValue="0" maxValue="0"/>
    </cacheField>
    <cacheField name="30-Sep-15" numFmtId="164">
      <sharedItems containsSemiMixedTypes="0" containsString="0" containsNumber="1" containsInteger="1" minValue="0" maxValue="0"/>
    </cacheField>
    <cacheField name="30-Jun-15" numFmtId="164">
      <sharedItems containsSemiMixedTypes="0" containsString="0" containsNumber="1" containsInteger="1" minValue="0" maxValue="2500000"/>
    </cacheField>
    <cacheField name="31-Mar-15" numFmtId="164">
      <sharedItems containsSemiMixedTypes="0" containsString="0" containsNumber="1" containsInteger="1" minValue="0" maxValue="0"/>
    </cacheField>
    <cacheField name="2" numFmtId="164">
      <sharedItems containsNonDate="0" containsString="0" containsBlank="1"/>
    </cacheField>
    <cacheField name="31-Dec-212" numFmtId="43">
      <sharedItems containsSemiMixedTypes="0" containsString="0" containsNumber="1" minValue="0.42294520547945202" maxValue="6.8777397260273974"/>
    </cacheField>
    <cacheField name="30-Sep-212" numFmtId="43">
      <sharedItems containsSemiMixedTypes="0" containsString="0" containsNumber="1" minValue="0.17089041095890412" maxValue="6.6256849315068491"/>
    </cacheField>
    <cacheField name="30-Jun-212" numFmtId="43">
      <sharedItems containsSemiMixedTypes="0" containsString="0" containsNumber="1" minValue="2.1917808219178082E-2" maxValue="6.3736301369863018"/>
    </cacheField>
    <cacheField name="31-Mar-212" numFmtId="0">
      <sharedItems containsString="0" containsBlank="1" containsNumber="1" minValue="0" maxValue="6.1243150684931509"/>
    </cacheField>
    <cacheField name="31-Dec-202" numFmtId="0">
      <sharedItems containsString="0" containsBlank="1" containsNumber="1" minValue="0.4315068493150685" maxValue="5.8777397260273974"/>
    </cacheField>
    <cacheField name="30-Sep-202" numFmtId="0">
      <sharedItems containsString="0" containsBlank="1" containsNumber="1" minValue="0.30547945205479454" maxValue="5.6256849315068491"/>
    </cacheField>
    <cacheField name="30-Jun-202" numFmtId="0">
      <sharedItems containsString="0" containsBlank="1" containsNumber="1" minValue="0.17945205479452056" maxValue="5.3736301369863018"/>
    </cacheField>
    <cacheField name="31-Mar-202" numFmtId="0">
      <sharedItems containsString="0" containsBlank="1" containsNumber="1" minValue="4.3835616438356165E-2" maxValue="5.1243150684931509"/>
    </cacheField>
    <cacheField name="31-Dec-192" numFmtId="0">
      <sharedItems containsString="0" containsBlank="1" containsNumber="1" minValue="3.0136986301369864E-2" maxValue="4.875"/>
    </cacheField>
    <cacheField name="30-Sep-192" numFmtId="0">
      <sharedItems containsString="0" containsBlank="1" containsNumber="1" minValue="0.14349315068493151" maxValue="4.6229452054794518"/>
    </cacheField>
    <cacheField name="30-Jun-192" numFmtId="0">
      <sharedItems containsString="0" containsBlank="1" containsNumber="1" minValue="8.21917808219178E-3" maxValue="4.3708904109589044"/>
    </cacheField>
    <cacheField name="31-Mar-192" numFmtId="0">
      <sharedItems containsString="0" containsBlank="1" containsNumber="1" minValue="3.287671232876712E-2" maxValue="4.1215753424657535"/>
    </cacheField>
    <cacheField name="31-Dec-182" numFmtId="0">
      <sharedItems containsString="0" containsBlank="1" containsNumber="1" minValue="0" maxValue="3.875"/>
    </cacheField>
    <cacheField name="30-Sep-182" numFmtId="0">
      <sharedItems containsString="0" containsBlank="1" containsNumber="1" minValue="1.3698630136986301E-2" maxValue="3.6229452054794522"/>
    </cacheField>
    <cacheField name="30-Jun-182" numFmtId="0">
      <sharedItems containsString="0" containsBlank="1" containsNumber="1" minValue="8.7671232876712329E-2" maxValue="3.370890410958904"/>
    </cacheField>
    <cacheField name="31-Mar-182" numFmtId="0">
      <sharedItems containsString="0" containsBlank="1" containsNumber="1" minValue="2.4657534246575342E-2" maxValue="3.1215753424657535"/>
    </cacheField>
    <cacheField name="31-Dec-172" numFmtId="0">
      <sharedItems containsString="0" containsBlank="1" containsNumber="1" minValue="7.1232876712328766E-2" maxValue="2.875"/>
    </cacheField>
    <cacheField name="30-Sep-172" numFmtId="0">
      <sharedItems containsString="0" containsBlank="1" containsNumber="1" minValue="0.14075342465753427" maxValue="2.6229452054794522"/>
    </cacheField>
    <cacheField name="30-Jun-172" numFmtId="0">
      <sharedItems containsString="0" containsBlank="1" containsNumber="1" minValue="6.8493150684931503E-3" maxValue="2.370890410958904"/>
    </cacheField>
    <cacheField name="31-Mar-172" numFmtId="0">
      <sharedItems containsString="0" containsBlank="1" containsNumber="1" minValue="0.12157534246575341" maxValue="2.1215753424657535"/>
    </cacheField>
    <cacheField name="31-Dec-162" numFmtId="0">
      <sharedItems containsString="0" containsBlank="1" containsNumber="1" minValue="0" maxValue="1.875"/>
    </cacheField>
    <cacheField name="30-Sep-162" numFmtId="0">
      <sharedItems containsString="0" containsBlank="1" containsNumber="1" minValue="2.8767123287671233E-2" maxValue="1.622945205479452"/>
    </cacheField>
    <cacheField name="30-Jun-162" numFmtId="0">
      <sharedItems containsString="0" containsBlank="1" containsNumber="1" minValue="1.3708904109589042" maxValue="1.3708904109589042"/>
    </cacheField>
    <cacheField name="31-Mar-162" numFmtId="0">
      <sharedItems containsString="0" containsBlank="1" containsNumber="1" minValue="1.1215753424657535" maxValue="1.1215753424657535"/>
    </cacheField>
    <cacheField name="31-Dec-152" numFmtId="0">
      <sharedItems containsString="0" containsBlank="1" containsNumber="1" minValue="0.87226027397260275" maxValue="0.87226027397260275"/>
    </cacheField>
    <cacheField name="30-Sep-152" numFmtId="0">
      <sharedItems containsString="0" containsBlank="1" containsNumber="1" minValue="0.62020547945205484" maxValue="0.62020547945205484"/>
    </cacheField>
    <cacheField name="30-Jun-152" numFmtId="0">
      <sharedItems containsString="0" containsBlank="1" containsNumber="1" minValue="0.36815068493150682" maxValue="0.36815068493150682"/>
    </cacheField>
    <cacheField name="31-Mar-152" numFmtId="0">
      <sharedItems containsString="0" containsBlank="1" containsNumber="1" minValue="0.12191780821917808" maxValue="0.12191780821917808"/>
    </cacheField>
    <cacheField name="1" numFmtId="164">
      <sharedItems containsNonDate="0" containsString="0" containsBlank="1"/>
    </cacheField>
    <cacheField name="31-Dec-213" numFmtId="164">
      <sharedItems containsSemiMixedTypes="0" containsString="0" containsNumber="1" minValue="0" maxValue="15899886.002867766"/>
    </cacheField>
    <cacheField name="30-Sep-213" numFmtId="164">
      <sharedItems containsSemiMixedTypes="0" containsString="0" containsNumber="1" minValue="0" maxValue="23113761.844847638"/>
    </cacheField>
    <cacheField name="30-Jun-213" numFmtId="164">
      <sharedItems containsSemiMixedTypes="0" containsString="0" containsNumber="1" minValue="0" maxValue="59837806.287530594"/>
    </cacheField>
    <cacheField name="31-Mar-213" numFmtId="164">
      <sharedItems containsSemiMixedTypes="0" containsString="0" containsNumber="1" minValue="0" maxValue="444343142.2400285"/>
    </cacheField>
    <cacheField name="31-Dec-203" numFmtId="164">
      <sharedItems containsSemiMixedTypes="0" containsString="0" containsNumber="1" minValue="0" maxValue="36227488.490809403"/>
    </cacheField>
    <cacheField name="30-Sep-203" numFmtId="164">
      <sharedItems containsSemiMixedTypes="0" containsString="0" containsNumber="1" minValue="0" maxValue="15207912.556064628"/>
    </cacheField>
    <cacheField name="30-Jun-203" numFmtId="164">
      <sharedItems containsSemiMixedTypes="0" containsString="0" containsNumber="1" minValue="0" maxValue="48943831.975714013"/>
    </cacheField>
    <cacheField name="31-Mar-203" numFmtId="164">
      <sharedItems containsSemiMixedTypes="0" containsString="0" containsNumber="1" minValue="0" maxValue="29895439.042509943"/>
    </cacheField>
    <cacheField name="31-Dec-193" numFmtId="164">
      <sharedItems containsSemiMixedTypes="0" containsString="0" containsNumber="1" minValue="0" maxValue="83457405.891171962"/>
    </cacheField>
    <cacheField name="30-Sep-193" numFmtId="164">
      <sharedItems containsSemiMixedTypes="0" containsString="0" containsNumber="1" minValue="0" maxValue="18350070.652574003"/>
    </cacheField>
    <cacheField name="30-Jun-193" numFmtId="164">
      <sharedItems containsSemiMixedTypes="0" containsString="0" containsNumber="1" minValue="0" maxValue="31133887.173896413"/>
    </cacheField>
    <cacheField name="31-Mar-193" numFmtId="164">
      <sharedItems containsSemiMixedTypes="0" containsString="0" containsNumber="1" minValue="0" maxValue="3629473.8043994764"/>
    </cacheField>
    <cacheField name="31-Dec-183" numFmtId="164">
      <sharedItems containsSemiMixedTypes="0" containsString="0" containsNumber="1" minValue="0" maxValue="21761232.445580747"/>
    </cacheField>
    <cacheField name="30-Sep-183" numFmtId="164">
      <sharedItems containsSemiMixedTypes="0" containsString="0" containsNumber="1" minValue="0" maxValue="115412250.15330392"/>
    </cacheField>
    <cacheField name="30-Jun-183" numFmtId="164">
      <sharedItems containsSemiMixedTypes="0" containsString="0" containsNumber="1" minValue="0" maxValue="10364713.078700833"/>
    </cacheField>
    <cacheField name="31-Mar-183" numFmtId="164">
      <sharedItems containsSemiMixedTypes="0" containsString="0" containsNumber="1" containsInteger="1" minValue="0" maxValue="0"/>
    </cacheField>
    <cacheField name="31-Dec-173" numFmtId="164">
      <sharedItems containsSemiMixedTypes="0" containsString="0" containsNumber="1" minValue="0" maxValue="347770.87895103544"/>
    </cacheField>
    <cacheField name="30-Sep-173" numFmtId="164">
      <sharedItems containsSemiMixedTypes="0" containsString="0" containsNumber="1" minValue="0" maxValue="2745685.3791912035"/>
    </cacheField>
    <cacheField name="30-Jun-173" numFmtId="164">
      <sharedItems containsSemiMixedTypes="0" containsString="0" containsNumber="1" minValue="0" maxValue="286776.70098973089"/>
    </cacheField>
    <cacheField name="31-Mar-173" numFmtId="164">
      <sharedItems containsSemiMixedTypes="0" containsString="0" containsNumber="1" containsInteger="1" minValue="0" maxValue="0"/>
    </cacheField>
    <cacheField name="31-Dec-163" numFmtId="164">
      <sharedItems containsSemiMixedTypes="0" containsString="0" containsNumber="1" minValue="0" maxValue="2694355.7502895095"/>
    </cacheField>
    <cacheField name="30-Sep-163" numFmtId="164">
      <sharedItems containsSemiMixedTypes="0" containsString="0" containsNumber="1" containsInteger="1" minValue="0" maxValue="0"/>
    </cacheField>
    <cacheField name="30-Jun-163" numFmtId="164">
      <sharedItems containsSemiMixedTypes="0" containsString="0" containsNumber="1" containsInteger="1" minValue="0" maxValue="0"/>
    </cacheField>
    <cacheField name="31-Mar-163" numFmtId="164">
      <sharedItems containsSemiMixedTypes="0" containsString="0" containsNumber="1" containsInteger="1" minValue="0" maxValue="0"/>
    </cacheField>
    <cacheField name="31-Dec-153" numFmtId="164">
      <sharedItems containsSemiMixedTypes="0" containsString="0" containsNumber="1" containsInteger="1" minValue="0" maxValue="0"/>
    </cacheField>
    <cacheField name="30-Sep-153" numFmtId="164">
      <sharedItems containsSemiMixedTypes="0" containsString="0" containsNumber="1" containsInteger="1" minValue="0" maxValue="0"/>
    </cacheField>
    <cacheField name="30-Jun-153" numFmtId="164">
      <sharedItems containsSemiMixedTypes="0" containsString="0" containsNumber="1" minValue="0" maxValue="2435596.0389396506"/>
    </cacheField>
    <cacheField name="31-Mar-153" numFmtId="164">
      <sharedItems containsSemiMixedTypes="0" containsString="0" containsNumber="1" containsInteger="1" minValue="0" maxValue="0"/>
    </cacheField>
    <cacheField name="Discounted  Recovery" numFmtId="164">
      <sharedItems containsSemiMixedTypes="0" containsString="0" containsNumber="1" minValue="1.2684398348775261" maxValue="446176115.60844493"/>
    </cacheField>
    <cacheField name=" 1 2" numFmtId="164">
      <sharedItems containsNonDate="0" containsString="0" containsBlank="1"/>
    </cacheField>
    <cacheField name="Profit_Rec_x000a_(Exposure)" numFmtId="164">
      <sharedItems containsSemiMixedTypes="0" containsString="0" containsNumber="1" minValue="0" maxValue="116788798.61"/>
    </cacheField>
    <cacheField name="Total Exposure" numFmtId="164">
      <sharedItems containsSemiMixedTypes="0" containsString="0" containsNumber="1" minValue="790749" maxValue="1396788798.6099999"/>
    </cacheField>
    <cacheField name="Cost Incurred" numFmtId="164">
      <sharedItems containsSemiMixedTypes="0" containsString="0" containsNumber="1" containsInteger="1" minValue="0" maxValue="5062400"/>
    </cacheField>
    <cacheField name="Discounted  Recovery_x000a_ (Net of Cost)" numFmtId="164">
      <sharedItems containsSemiMixedTypes="0" containsString="0" containsNumber="1" minValue="0" maxValue="446176115.60844493"/>
    </cacheField>
    <cacheField name="RR" numFmtId="166">
      <sharedItems containsSemiMixedTypes="0" containsString="0" containsNumber="1" minValue="0" maxValue="0.98896562505808927"/>
    </cacheField>
    <cacheField name="LGD" numFmtId="166">
      <sharedItems containsSemiMixedTypes="0" containsString="0" containsNumber="1" minValue="1.103437494191073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0190348"/>
    <s v="MUHAMMAD RIAZ / A K FASHION APPAREL INDUSTRIES"/>
    <s v="SE"/>
    <n v="7.3466122448979557E-2"/>
    <x v="0"/>
    <x v="0"/>
    <d v="2015-10-11T00:00:00"/>
    <n v="0"/>
    <n v="0"/>
    <n v="0"/>
    <n v="0"/>
    <n v="0"/>
    <n v="0"/>
    <n v="0"/>
    <n v="0"/>
    <n v="0"/>
    <n v="1922019.16"/>
    <n v="6110764.6299999999"/>
    <n v="7112350.5999999996"/>
    <n v="7212350.5999999996"/>
    <n v="7459164.9699999997"/>
    <n v="7897334.7699999996"/>
    <n v="8337036.1299999999"/>
    <n v="8576348.4600000009"/>
    <n v="9245869.9700000007"/>
    <n v="9710666"/>
    <n v="9861067.5899999999"/>
    <n v="10518044"/>
    <n v="11504111"/>
    <n v="11832800"/>
    <n v="14457442.060000001"/>
    <n v="14457442.060000001"/>
    <n v="0"/>
    <n v="0"/>
    <n v="0"/>
    <m/>
    <n v="0"/>
    <n v="0"/>
    <n v="0"/>
    <n v="0"/>
    <n v="0"/>
    <n v="0"/>
    <n v="0"/>
    <n v="0"/>
    <n v="1922019.16"/>
    <n v="4188745.4699999997"/>
    <n v="1001585.9699999997"/>
    <n v="100000"/>
    <n v="246814.37000000011"/>
    <n v="438169.79999999981"/>
    <n v="439701.36000000034"/>
    <n v="239312.33000000101"/>
    <n v="669521.50999999978"/>
    <n v="464796.02999999933"/>
    <n v="150401.58999999985"/>
    <n v="656976.41000000015"/>
    <n v="986067"/>
    <n v="328689"/>
    <n v="2624642.0600000005"/>
    <n v="0"/>
    <n v="0"/>
    <n v="0"/>
    <n v="0"/>
    <n v="0"/>
    <m/>
    <n v="6.1023972602739729"/>
    <n v="5.8503424657534246"/>
    <n v="5.5982876712328764"/>
    <n v="5.3489726027397264"/>
    <n v="5.1023972602739729"/>
    <n v="4.8503424657534246"/>
    <n v="4.5982876712328764"/>
    <n v="4.3489726027397264"/>
    <n v="4.0996575342465755"/>
    <n v="3.8476027397260273"/>
    <n v="3.5955479452054795"/>
    <n v="3.3462328767123286"/>
    <n v="3.0996575342465755"/>
    <n v="2.8476027397260273"/>
    <n v="2.5955479452054795"/>
    <n v="2.3462328767123286"/>
    <n v="2.0996575342465755"/>
    <n v="1.8476027397260273"/>
    <n v="1.5955479452054795"/>
    <n v="1.3462328767123288"/>
    <n v="1.0996575342465753"/>
    <n v="0.8476027397260274"/>
    <n v="0.59554794520547949"/>
    <n v="0.34623287671232877"/>
    <n v="0.11095890410958904"/>
    <m/>
    <m/>
    <m/>
    <m/>
    <n v="0"/>
    <n v="0"/>
    <n v="0"/>
    <n v="0"/>
    <n v="0"/>
    <n v="0"/>
    <n v="0"/>
    <n v="0"/>
    <n v="1437262.3530951291"/>
    <n v="3188766.0532559305"/>
    <n v="776224.36139859783"/>
    <n v="78881.47705715755"/>
    <n v="198124.01570699591"/>
    <n v="358071.2655921338"/>
    <n v="365801.25260917569"/>
    <n v="202641.52841381694"/>
    <n v="576925.26448603661"/>
    <n v="407734.80282933579"/>
    <n v="134316.12376260062"/>
    <n v="597174.83192485326"/>
    <n v="912115.4064039127"/>
    <n v="309520.12076360203"/>
    <n v="2516136.2211119751"/>
    <n v="0"/>
    <n v="0"/>
    <n v="0"/>
    <n v="0"/>
    <n v="0"/>
    <n v="12059695.078411253"/>
    <m/>
    <n v="0"/>
    <n v="14457442.060000001"/>
    <n v="0"/>
    <n v="12059695.078411253"/>
    <n v="0.83415136843448312"/>
    <n v="0.16584863156551688"/>
  </r>
  <r>
    <s v="0242296"/>
    <s v="PAK GLOBAL SEEDS CORPORATION"/>
    <s v="ME"/>
    <n v="6.1953688524589955E-2"/>
    <x v="1"/>
    <x v="1"/>
    <d v="2016-1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47965.26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47965.26"/>
    <n v="0"/>
    <n v="0"/>
    <n v="0"/>
    <n v="0"/>
    <n v="0"/>
    <n v="0"/>
    <n v="0"/>
    <n v="0"/>
    <m/>
    <n v="4.9654109589041093"/>
    <n v="4.713356164383562"/>
    <n v="4.4613013698630137"/>
    <n v="4.2119863013698629"/>
    <n v="3.9654109589041093"/>
    <n v="3.7133561643835615"/>
    <n v="3.4613013698630137"/>
    <n v="3.2119863013698629"/>
    <n v="2.9626712328767124"/>
    <n v="2.7106164383561642"/>
    <n v="2.4585616438356164"/>
    <n v="2.2092465753424659"/>
    <n v="1.9626712328767124"/>
    <n v="1.7106164383561644"/>
    <n v="1.4585616438356164"/>
    <n v="1.2092465753424657"/>
    <n v="0.96267123287671241"/>
    <n v="0.71061643835616439"/>
    <n v="0.45856164383561648"/>
    <n v="0.20924657534246577"/>
    <n v="4.3835616438356165E-2"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06118.6857688781"/>
    <n v="0"/>
    <n v="0"/>
    <n v="0"/>
    <n v="0"/>
    <n v="0"/>
    <n v="0"/>
    <n v="0"/>
    <n v="0"/>
    <n v="3306118.6857688781"/>
    <m/>
    <n v="0"/>
    <n v="3347965.26"/>
    <n v="0"/>
    <n v="3306118.6857688781"/>
    <n v="0.98750089353342885"/>
    <n v="1.2499106466571153E-2"/>
  </r>
  <r>
    <s v="0057516"/>
    <s v="HASSAM / A AND B ELECTRONICS"/>
    <s v="ME"/>
    <n v="6.1541632653061222E-2"/>
    <x v="2"/>
    <x v="2"/>
    <d v="2017-06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53085.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2253085.4"/>
    <n v="0"/>
    <n v="0"/>
    <n v="0"/>
    <n v="0"/>
    <n v="0"/>
    <n v="0"/>
    <n v="0"/>
    <n v="0"/>
    <n v="0"/>
    <n v="0"/>
    <m/>
    <n v="4.4174657534246577"/>
    <n v="4.1654109589041095"/>
    <n v="3.9133561643835613"/>
    <n v="3.6640410958904108"/>
    <n v="3.4174657534246577"/>
    <n v="3.1654109589041095"/>
    <n v="2.9133561643835617"/>
    <n v="2.6640410958904108"/>
    <n v="2.4147260273972604"/>
    <n v="2.1626712328767121"/>
    <n v="1.9106164383561643"/>
    <n v="1.6613013698630137"/>
    <n v="1.4147260273972602"/>
    <n v="1.1626712328767124"/>
    <n v="0.91061643835616435"/>
    <n v="0.66130136986301369"/>
    <n v="0.41472602739726028"/>
    <n v="0.16267123287671231"/>
    <n v="1.7808219178082191E-2"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2231302.4611464087"/>
    <n v="0"/>
    <n v="0"/>
    <n v="0"/>
    <n v="0"/>
    <n v="0"/>
    <n v="0"/>
    <n v="0"/>
    <n v="0"/>
    <n v="0"/>
    <n v="0"/>
    <n v="2231302.4611464087"/>
    <m/>
    <n v="0"/>
    <n v="2253085.4"/>
    <n v="0"/>
    <n v="2231302.4611464087"/>
    <n v="0.99033195153029208"/>
    <n v="9.6680484697079239E-3"/>
  </r>
  <r>
    <s v="0369482"/>
    <s v="COTTON AND COTTON"/>
    <s v="ME"/>
    <n v="7.7548559670781933E-2"/>
    <x v="3"/>
    <x v="3"/>
    <d v="2018-04-12T00:00:00"/>
    <n v="27433000"/>
    <n v="27433000"/>
    <n v="27433000"/>
    <n v="27433000"/>
    <n v="27432998.540588267"/>
    <n v="27433000"/>
    <n v="27433000"/>
    <n v="27433000"/>
    <n v="27433000"/>
    <n v="27433000"/>
    <n v="27433000"/>
    <n v="27433000"/>
    <n v="27433000"/>
    <n v="27433000"/>
    <n v="27433000"/>
    <n v="0"/>
    <n v="0"/>
    <n v="0"/>
    <n v="0"/>
    <n v="0"/>
    <n v="0"/>
    <n v="0"/>
    <n v="0"/>
    <n v="0"/>
    <n v="0"/>
    <n v="0"/>
    <n v="0"/>
    <n v="0"/>
    <m/>
    <n v="0"/>
    <n v="0"/>
    <n v="0"/>
    <n v="0"/>
    <n v="1.4594117328524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3.5982876712328768"/>
    <n v="3.3462328767123286"/>
    <n v="3.0941780821917808"/>
    <n v="2.8448630136986299"/>
    <n v="2.5982876712328768"/>
    <n v="2.3462328767123286"/>
    <n v="2.0941780821917808"/>
    <n v="1.8448630136986301"/>
    <n v="1.5955479452054795"/>
    <n v="1.3434931506849315"/>
    <n v="1.0914383561643837"/>
    <n v="0.8421232876712329"/>
    <n v="0.59554794520547949"/>
    <n v="0.34349315068493153"/>
    <n v="0.10821917808219178"/>
    <m/>
    <m/>
    <m/>
    <m/>
    <m/>
    <m/>
    <m/>
    <m/>
    <m/>
    <m/>
    <m/>
    <m/>
    <m/>
    <m/>
    <n v="0"/>
    <n v="0"/>
    <n v="0"/>
    <n v="0"/>
    <n v="1.20198089299837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019808929983717"/>
    <m/>
    <n v="883671.29"/>
    <n v="28316671.289999999"/>
    <n v="393923"/>
    <n v="0"/>
    <n v="0"/>
    <n v="1"/>
  </r>
  <r>
    <s v="0376132"/>
    <s v="MUHAMMAD SHOAIB WARDAG / HAMID TRUCKING STATION"/>
    <s v="ME"/>
    <n v="7.7548559670781933E-2"/>
    <x v="3"/>
    <x v="3"/>
    <d v="2018-06-01T00:00:00"/>
    <n v="7677030"/>
    <n v="7865375"/>
    <n v="13104142"/>
    <n v="13104142"/>
    <n v="13104140.540588267"/>
    <n v="22604143"/>
    <n v="22604143"/>
    <n v="22604143"/>
    <n v="22604143"/>
    <n v="22604143"/>
    <n v="22604143"/>
    <n v="22604143"/>
    <n v="22990084"/>
    <n v="22990084"/>
    <n v="22990084"/>
    <n v="0"/>
    <n v="0"/>
    <n v="0"/>
    <n v="0"/>
    <n v="0"/>
    <n v="0"/>
    <n v="0"/>
    <n v="0"/>
    <n v="0"/>
    <n v="0"/>
    <n v="0"/>
    <n v="0"/>
    <n v="0"/>
    <m/>
    <n v="188345"/>
    <n v="5238767"/>
    <n v="0"/>
    <n v="0"/>
    <n v="9500002.4594117329"/>
    <n v="0"/>
    <n v="0"/>
    <n v="0"/>
    <n v="0"/>
    <n v="0"/>
    <n v="0"/>
    <n v="385941"/>
    <n v="0"/>
    <n v="0"/>
    <n v="0"/>
    <n v="0"/>
    <n v="0"/>
    <n v="0"/>
    <n v="0"/>
    <n v="0"/>
    <n v="0"/>
    <n v="0"/>
    <n v="0"/>
    <n v="0"/>
    <n v="0"/>
    <n v="0"/>
    <n v="0"/>
    <n v="0"/>
    <m/>
    <n v="3.4613013698630137"/>
    <n v="3.2092465753424659"/>
    <n v="2.9571917808219177"/>
    <n v="2.7078767123287673"/>
    <n v="2.4613013698630137"/>
    <n v="2.2092465753424659"/>
    <n v="1.9571917808219177"/>
    <n v="1.707876712328767"/>
    <n v="1.4585616438356164"/>
    <n v="1.2065068493150686"/>
    <n v="0.95445205479452055"/>
    <n v="0.70513698630136989"/>
    <n v="0.45856164383561648"/>
    <n v="0.20650684931506852"/>
    <n v="3.9726027397260277E-2"/>
    <m/>
    <m/>
    <m/>
    <m/>
    <m/>
    <m/>
    <m/>
    <m/>
    <m/>
    <m/>
    <m/>
    <m/>
    <m/>
    <m/>
    <n v="145438.83248891804"/>
    <n v="4122220.6166221439"/>
    <n v="0"/>
    <n v="0"/>
    <n v="7904726.5809267247"/>
    <n v="0"/>
    <n v="0"/>
    <n v="0"/>
    <n v="0"/>
    <n v="0"/>
    <n v="0"/>
    <n v="366141.1106819316"/>
    <n v="0"/>
    <n v="0"/>
    <n v="0"/>
    <n v="0"/>
    <n v="0"/>
    <n v="0"/>
    <n v="0"/>
    <n v="0"/>
    <n v="0"/>
    <n v="0"/>
    <n v="0"/>
    <n v="0"/>
    <n v="0"/>
    <n v="0"/>
    <n v="0"/>
    <n v="0"/>
    <n v="12538527.140719719"/>
    <m/>
    <n v="0"/>
    <n v="22990084"/>
    <n v="0"/>
    <n v="12538527.140719719"/>
    <n v="0.54538848752008562"/>
    <n v="0.45461151247991438"/>
  </r>
  <r>
    <s v="0264584"/>
    <s v="IRFAN ALI / FRISCON INTERNATIONAL"/>
    <s v="ME"/>
    <n v="7.7548559670781933E-2"/>
    <x v="3"/>
    <x v="4"/>
    <d v="2018-08-19T00:00:00"/>
    <n v="41125964"/>
    <n v="41125964"/>
    <n v="41125964"/>
    <n v="41125964"/>
    <n v="41125962.540588267"/>
    <n v="41125964"/>
    <n v="43325966"/>
    <n v="48602341"/>
    <n v="59178716"/>
    <n v="59178716"/>
    <n v="59178716"/>
    <n v="59178716"/>
    <n v="59178716"/>
    <n v="59178716"/>
    <n v="61345806"/>
    <n v="0"/>
    <n v="0"/>
    <n v="0"/>
    <n v="0"/>
    <n v="0"/>
    <n v="0"/>
    <n v="0"/>
    <n v="0"/>
    <n v="0"/>
    <n v="0"/>
    <n v="0"/>
    <n v="0"/>
    <n v="0"/>
    <m/>
    <n v="0"/>
    <n v="0"/>
    <n v="0"/>
    <n v="0"/>
    <n v="1.459411732852459"/>
    <n v="2200002"/>
    <n v="5276375"/>
    <n v="10576375"/>
    <n v="0"/>
    <n v="0"/>
    <n v="0"/>
    <n v="0"/>
    <n v="0"/>
    <n v="2167090"/>
    <n v="0"/>
    <n v="0"/>
    <n v="0"/>
    <n v="0"/>
    <n v="0"/>
    <n v="0"/>
    <n v="0"/>
    <n v="0"/>
    <n v="0"/>
    <n v="0"/>
    <n v="0"/>
    <n v="0"/>
    <n v="0"/>
    <n v="0"/>
    <m/>
    <n v="3.2448630136986303"/>
    <n v="2.992808219178082"/>
    <n v="2.7407534246575342"/>
    <n v="2.4914383561643834"/>
    <n v="2.2448630136986303"/>
    <n v="1.992808219178082"/>
    <n v="1.7407534246575342"/>
    <n v="1.4914383561643836"/>
    <n v="1.2421232876712329"/>
    <n v="0.9900684931506849"/>
    <n v="0.73801369863013699"/>
    <n v="0.48869863013698633"/>
    <n v="0.24212328767123287"/>
    <n v="5.7534246575342465E-2"/>
    <m/>
    <m/>
    <m/>
    <m/>
    <m/>
    <m/>
    <m/>
    <m/>
    <m/>
    <m/>
    <m/>
    <m/>
    <m/>
    <m/>
    <m/>
    <n v="0"/>
    <n v="0"/>
    <n v="0"/>
    <n v="0"/>
    <n v="1.2341318112443018"/>
    <n v="1895756.9328484281"/>
    <n v="4633093.8221542332"/>
    <n v="9461484.3988225404"/>
    <n v="0"/>
    <n v="0"/>
    <n v="0"/>
    <n v="0"/>
    <n v="0"/>
    <n v="2157797.6626386326"/>
    <n v="0"/>
    <n v="0"/>
    <n v="0"/>
    <n v="0"/>
    <n v="0"/>
    <n v="0"/>
    <n v="0"/>
    <n v="0"/>
    <n v="0"/>
    <n v="0"/>
    <n v="0"/>
    <n v="0"/>
    <n v="0"/>
    <n v="0"/>
    <n v="18148134.050595649"/>
    <m/>
    <n v="0"/>
    <n v="61345806"/>
    <n v="0"/>
    <n v="18148134.050595649"/>
    <n v="0.29583332967531062"/>
    <n v="0.70416667032468938"/>
  </r>
  <r>
    <s v="0376009"/>
    <s v="MUHAMMAD AFZAAL / AFZAAL TRANSPORT COMPANY"/>
    <s v="ME"/>
    <n v="7.7548559670781933E-2"/>
    <x v="3"/>
    <x v="4"/>
    <d v="2018-08-19T00:00:00"/>
    <n v="59919961"/>
    <n v="59919961"/>
    <n v="59919961"/>
    <n v="59919961"/>
    <n v="59919959.540588267"/>
    <n v="59919961"/>
    <n v="63969961"/>
    <n v="63969961"/>
    <n v="63969961"/>
    <n v="63969961"/>
    <n v="63969961"/>
    <n v="63969961"/>
    <n v="63969961"/>
    <n v="65361206"/>
    <n v="65362306"/>
    <n v="0"/>
    <n v="0"/>
    <n v="0"/>
    <n v="0"/>
    <n v="0"/>
    <n v="0"/>
    <n v="0"/>
    <n v="0"/>
    <n v="0"/>
    <n v="0"/>
    <n v="0"/>
    <n v="0"/>
    <n v="0"/>
    <m/>
    <n v="0"/>
    <n v="0"/>
    <n v="0"/>
    <n v="0"/>
    <n v="1.459411732852459"/>
    <n v="4050000"/>
    <n v="0"/>
    <n v="0"/>
    <n v="0"/>
    <n v="0"/>
    <n v="0"/>
    <n v="0"/>
    <n v="1391245"/>
    <n v="1100"/>
    <n v="0"/>
    <n v="0"/>
    <n v="0"/>
    <n v="0"/>
    <n v="0"/>
    <n v="0"/>
    <n v="0"/>
    <n v="0"/>
    <n v="0"/>
    <n v="0"/>
    <n v="0"/>
    <n v="0"/>
    <n v="0"/>
    <n v="0"/>
    <m/>
    <n v="3.2448630136986303"/>
    <n v="2.992808219178082"/>
    <n v="2.7407534246575342"/>
    <n v="2.4914383561643834"/>
    <n v="2.2448630136986303"/>
    <n v="1.992808219178082"/>
    <n v="1.7407534246575342"/>
    <n v="1.4914383561643836"/>
    <n v="1.2421232876712329"/>
    <n v="0.9900684931506849"/>
    <n v="0.73801369863013699"/>
    <n v="0.48869863013698633"/>
    <n v="0.24212328767123287"/>
    <n v="5.7534246575342465E-2"/>
    <m/>
    <m/>
    <m/>
    <m/>
    <m/>
    <m/>
    <m/>
    <m/>
    <m/>
    <m/>
    <m/>
    <m/>
    <m/>
    <m/>
    <m/>
    <n v="0"/>
    <n v="0"/>
    <n v="0"/>
    <n v="0"/>
    <n v="1.2341318112443018"/>
    <n v="3489912.999186425"/>
    <n v="0"/>
    <n v="0"/>
    <n v="0"/>
    <n v="0"/>
    <n v="0"/>
    <n v="0"/>
    <n v="1366312.0532722916"/>
    <n v="1095.283273376969"/>
    <n v="0"/>
    <n v="0"/>
    <n v="0"/>
    <n v="0"/>
    <n v="0"/>
    <n v="0"/>
    <n v="0"/>
    <n v="0"/>
    <n v="0"/>
    <n v="0"/>
    <n v="0"/>
    <n v="0"/>
    <n v="0"/>
    <n v="0"/>
    <n v="4857321.5698639043"/>
    <m/>
    <n v="0"/>
    <n v="65362306"/>
    <n v="0"/>
    <n v="4857321.5698639043"/>
    <n v="7.4313803583733781E-2"/>
    <n v="0.92568619641626626"/>
  </r>
  <r>
    <s v="0379830"/>
    <s v="KOREA ENGINEERING AND CONSTRUCTION"/>
    <s v="ME"/>
    <n v="0.12567078189300424"/>
    <x v="4"/>
    <x v="5"/>
    <d v="2019-02-01T00:00:00"/>
    <n v="20953567"/>
    <n v="20953567"/>
    <n v="21453567"/>
    <n v="21453567"/>
    <n v="21453565.540588267"/>
    <n v="21453567"/>
    <n v="21453567"/>
    <n v="21453567"/>
    <n v="21453567"/>
    <n v="21453567"/>
    <n v="21453567"/>
    <n v="21453567"/>
    <n v="0"/>
    <n v="0"/>
    <n v="0"/>
    <n v="0"/>
    <n v="0"/>
    <n v="0"/>
    <n v="0"/>
    <n v="0"/>
    <n v="0"/>
    <n v="0"/>
    <n v="0"/>
    <n v="0"/>
    <n v="0"/>
    <n v="0"/>
    <n v="0"/>
    <n v="0"/>
    <m/>
    <n v="0"/>
    <n v="500000"/>
    <n v="0"/>
    <n v="0"/>
    <n v="1.4594117328524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7900684931506849"/>
    <n v="2.5380136986301371"/>
    <n v="2.2859589041095889"/>
    <n v="2.0366438356164385"/>
    <n v="1.7900684931506849"/>
    <n v="1.5380136986301369"/>
    <n v="1.2859589041095891"/>
    <n v="1.0366438356164382"/>
    <n v="0.7873287671232877"/>
    <n v="0.53527397260273968"/>
    <n v="0.28321917808219177"/>
    <n v="7.9452054794520555E-2"/>
    <m/>
    <m/>
    <m/>
    <m/>
    <m/>
    <m/>
    <m/>
    <m/>
    <m/>
    <m/>
    <m/>
    <m/>
    <m/>
    <m/>
    <m/>
    <m/>
    <m/>
    <n v="0"/>
    <n v="370243.27860363788"/>
    <n v="0"/>
    <n v="0"/>
    <n v="1.1807227126872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0244.4593263506"/>
    <m/>
    <n v="0"/>
    <n v="21453567"/>
    <n v="110000"/>
    <n v="260244.4593263506"/>
    <n v="1.2130591585369025E-2"/>
    <n v="0.987869408414631"/>
  </r>
  <r>
    <s v="0438322"/>
    <s v="MINROX PVT LIMITED - Prpty"/>
    <s v="ME"/>
    <n v="0.12567078189300424"/>
    <x v="4"/>
    <x v="6"/>
    <d v="2019-05-09T00:00:00"/>
    <n v="69464395.060000002"/>
    <n v="74231759.270000011"/>
    <n v="79131759.270000011"/>
    <n v="86531759.269999996"/>
    <n v="90131757.81058827"/>
    <n v="99458510.720000014"/>
    <n v="104053547.80000001"/>
    <n v="116231194.38000001"/>
    <n v="117128294.38000001"/>
    <n v="115306047.05000001"/>
    <n v="119766397.72999999"/>
    <n v="0"/>
    <n v="0"/>
    <n v="0"/>
    <n v="0"/>
    <n v="0"/>
    <n v="0"/>
    <n v="0"/>
    <n v="0"/>
    <n v="0"/>
    <n v="0"/>
    <n v="0"/>
    <n v="0"/>
    <n v="0"/>
    <n v="0"/>
    <n v="0"/>
    <n v="0"/>
    <n v="0"/>
    <m/>
    <n v="4767364.2100000083"/>
    <n v="4900000"/>
    <n v="7399999.9999999851"/>
    <n v="3599998.5405882746"/>
    <n v="9326752.9094117433"/>
    <n v="4595037.0799999982"/>
    <n v="12177646.579999998"/>
    <n v="897100"/>
    <n v="0"/>
    <n v="4460350.67999997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5243150684931508"/>
    <n v="2.2722602739726026"/>
    <n v="2.0202054794520548"/>
    <n v="1.7708904109589041"/>
    <n v="1.5243150684931508"/>
    <n v="1.2722602739726028"/>
    <n v="1.0202054794520548"/>
    <n v="0.77089041095890409"/>
    <n v="0.52157534246575343"/>
    <n v="0.26952054794520547"/>
    <n v="7.1232876712328766E-2"/>
    <m/>
    <m/>
    <m/>
    <m/>
    <m/>
    <m/>
    <m/>
    <m/>
    <m/>
    <m/>
    <m/>
    <m/>
    <m/>
    <m/>
    <m/>
    <m/>
    <m/>
    <m/>
    <n v="3535898.3888174114"/>
    <n v="3744346.3393681627"/>
    <n v="5825995.4437511098"/>
    <n v="2919163.2351152021"/>
    <n v="7786876.9031934012"/>
    <n v="3952577.0675815302"/>
    <n v="10792279.402967829"/>
    <n v="818857.45323699003"/>
    <n v="0"/>
    <n v="4320286.79828529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696281.032316931"/>
    <m/>
    <n v="5123237"/>
    <n v="124889634.72999999"/>
    <n v="200000"/>
    <n v="43496281.032316931"/>
    <n v="0.34827775040220055"/>
    <n v="0.65172224959779945"/>
  </r>
  <r>
    <s v="0310000"/>
    <s v="MASTER PLASTIC PACK LIMITED"/>
    <s v="ME"/>
    <n v="0.12567078189300424"/>
    <x v="4"/>
    <x v="6"/>
    <d v="2019-05-13T00:00:00"/>
    <n v="0"/>
    <n v="0"/>
    <n v="0"/>
    <n v="0"/>
    <n v="0"/>
    <n v="0"/>
    <n v="0"/>
    <n v="116149515.53"/>
    <n v="116149515.53"/>
    <n v="117149516.78"/>
    <n v="117149516.78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116149515.53"/>
    <n v="0"/>
    <n v="100000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5133561643835618"/>
    <n v="2.2613013698630136"/>
    <n v="2.0092465753424658"/>
    <n v="1.7599315068493151"/>
    <n v="1.5133561643835616"/>
    <n v="1.2613013698630138"/>
    <n v="1.0092465753424658"/>
    <n v="0.7599315068493151"/>
    <n v="0.51061643835616444"/>
    <n v="0.25856164383561642"/>
    <n v="6.575342465753424E-2"/>
    <m/>
    <m/>
    <m/>
    <m/>
    <m/>
    <m/>
    <m/>
    <m/>
    <m/>
    <m/>
    <m/>
    <m/>
    <m/>
    <m/>
    <m/>
    <m/>
    <m/>
    <m/>
    <n v="0"/>
    <n v="0"/>
    <n v="0"/>
    <n v="0"/>
    <n v="0"/>
    <n v="0"/>
    <n v="103069609.28296706"/>
    <n v="0"/>
    <n v="941345.476853817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010954.75982088"/>
    <m/>
    <n v="1174442"/>
    <n v="118323958.78"/>
    <n v="40000"/>
    <n v="103970954.75982088"/>
    <n v="0.87869739849673478"/>
    <n v="0.12130260150326522"/>
  </r>
  <r>
    <s v="0374687"/>
    <s v="KING RICE BRAN INTL PVT LTD"/>
    <s v="SE"/>
    <n v="0.12567078189300424"/>
    <x v="4"/>
    <x v="6"/>
    <d v="2019-06-01T00:00:00"/>
    <n v="0"/>
    <n v="0"/>
    <n v="0"/>
    <n v="0"/>
    <n v="0"/>
    <n v="0"/>
    <n v="0"/>
    <n v="0"/>
    <n v="0"/>
    <n v="296914"/>
    <n v="1628833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296914"/>
    <n v="13319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4613013698630137"/>
    <n v="2.2092465753424659"/>
    <n v="1.9571917808219177"/>
    <n v="1.707876712328767"/>
    <n v="1.4613013698630137"/>
    <n v="1.2092465753424657"/>
    <n v="0.95719178082191791"/>
    <n v="0.70787671232876714"/>
    <n v="0.45856164383561648"/>
    <n v="0.20650684931506852"/>
    <n v="3.9726027397260277E-2"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281225.94359429192"/>
    <n v="1299753.54110491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80979.4846992036"/>
    <m/>
    <n v="0"/>
    <n v="1628833"/>
    <n v="0"/>
    <n v="1580979.4846992036"/>
    <n v="0.9706209812173523"/>
    <n v="2.9379018782647703E-2"/>
  </r>
  <r>
    <s v="0423965"/>
    <s v="GHULAM NABI MENGAL / MENGAL GOODS TRANSPORT COMPANY"/>
    <s v="ME"/>
    <n v="0.12567078189300424"/>
    <x v="4"/>
    <x v="7"/>
    <d v="2019-09-01T00:00:00"/>
    <n v="0"/>
    <n v="0"/>
    <n v="0"/>
    <n v="0"/>
    <n v="0"/>
    <n v="0"/>
    <n v="0"/>
    <n v="0"/>
    <n v="0"/>
    <n v="23500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23500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2092465753424659"/>
    <n v="1.9571917808219177"/>
    <n v="1.7051369863013699"/>
    <n v="1.4558219178082192"/>
    <n v="1.2092465753424657"/>
    <n v="0.95719178082191791"/>
    <n v="0.70513698630136989"/>
    <n v="0.45582191780821912"/>
    <n v="0.20650684931506852"/>
    <n v="3.9726027397260277E-2"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22932838.9532407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32838.953240756"/>
    <m/>
    <n v="0"/>
    <n v="23500366"/>
    <n v="0"/>
    <n v="22932838.953240756"/>
    <n v="0.97585028902276483"/>
    <n v="2.4149710977235173E-2"/>
  </r>
  <r>
    <s v="0266419"/>
    <s v="ASHRAF AND SONS STEEL FURNACE"/>
    <s v="ME"/>
    <n v="8.9965966386554685E-2"/>
    <x v="5"/>
    <x v="8"/>
    <d v="2020-01-12T00:00:00"/>
    <n v="35000000"/>
    <n v="35000000"/>
    <n v="35000000"/>
    <n v="35000000"/>
    <n v="34999998.540588267"/>
    <n v="35000000"/>
    <n v="35000000"/>
    <n v="35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1.4594117328524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8448630136986301"/>
    <n v="1.5928082191780821"/>
    <n v="1.3407534246575343"/>
    <n v="1.0914383561643837"/>
    <n v="0.84486301369863015"/>
    <n v="0.59280821917808224"/>
    <n v="0.34075342465753422"/>
    <n v="0.10821917808219178"/>
    <m/>
    <m/>
    <m/>
    <m/>
    <m/>
    <m/>
    <m/>
    <m/>
    <m/>
    <m/>
    <m/>
    <m/>
    <m/>
    <m/>
    <m/>
    <m/>
    <m/>
    <m/>
    <m/>
    <m/>
    <m/>
    <n v="0"/>
    <n v="0"/>
    <n v="0"/>
    <n v="0"/>
    <n v="1.3569661877804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56966187780416"/>
    <m/>
    <n v="1843846.0399999991"/>
    <n v="36843846.039999999"/>
    <n v="217500"/>
    <n v="0"/>
    <n v="0"/>
    <n v="1"/>
  </r>
  <r>
    <s v="0371811"/>
    <s v="Chaudhry Kamran Waheed / IBRAHIMS"/>
    <s v="ME"/>
    <n v="8.9965966386554685E-2"/>
    <x v="5"/>
    <x v="8"/>
    <d v="2020-01-21T00:00:00"/>
    <n v="43482304.480000004"/>
    <n v="43482304.480000004"/>
    <n v="52901944.480000004"/>
    <n v="52901944.480000004"/>
    <n v="52901943.020588271"/>
    <n v="52901944.480000004"/>
    <n v="52901944.480000004"/>
    <n v="52901944.48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9419640"/>
    <n v="0"/>
    <n v="0"/>
    <n v="1.4594117328524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8202054794520548"/>
    <n v="1.5681506849315068"/>
    <n v="1.316095890410959"/>
    <n v="1.0667808219178083"/>
    <n v="0.8202054794520548"/>
    <n v="0.56815068493150689"/>
    <n v="0.31609589041095892"/>
    <n v="9.5890410958904104E-2"/>
    <m/>
    <m/>
    <m/>
    <m/>
    <m/>
    <m/>
    <m/>
    <m/>
    <m/>
    <m/>
    <m/>
    <m/>
    <m/>
    <m/>
    <m/>
    <m/>
    <m/>
    <m/>
    <m/>
    <m/>
    <m/>
    <n v="0"/>
    <n v="8229343.3309397167"/>
    <n v="0"/>
    <n v="0"/>
    <n v="1.35985166404237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229344.6907913806"/>
    <m/>
    <n v="6720725.7012903094"/>
    <n v="59622670.181290314"/>
    <n v="0"/>
    <n v="8229344.6907913806"/>
    <n v="0.1380237528069275"/>
    <n v="0.86197624719307253"/>
  </r>
  <r>
    <s v="0225775"/>
    <s v="YPEL PVT LTD"/>
    <s v="ME"/>
    <n v="8.9965966386554685E-2"/>
    <x v="5"/>
    <x v="8"/>
    <d v="2020-01-26T00:00:00"/>
    <n v="6459407"/>
    <n v="6459407"/>
    <n v="6459407"/>
    <n v="6459407"/>
    <n v="6959405.5405882671"/>
    <n v="0"/>
    <n v="2550922"/>
    <n v="25509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499998.54058826715"/>
    <n v="0"/>
    <n v="25509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8065068493150684"/>
    <n v="1.5544520547945206"/>
    <n v="1.3023972602739726"/>
    <n v="1.053082191780822"/>
    <n v="0.80650684931506844"/>
    <n v="0.55445205479452053"/>
    <n v="0.30239726027397262"/>
    <n v="8.9041095890410954E-2"/>
    <m/>
    <m/>
    <m/>
    <m/>
    <m/>
    <m/>
    <m/>
    <m/>
    <m/>
    <m/>
    <m/>
    <m/>
    <m/>
    <m/>
    <m/>
    <m/>
    <m/>
    <m/>
    <m/>
    <m/>
    <m/>
    <n v="0"/>
    <n v="0"/>
    <n v="0"/>
    <n v="456635.67540656234"/>
    <n v="0"/>
    <n v="2431943.60205979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88579.2774663526"/>
    <m/>
    <n v="0"/>
    <n v="6959405.5405882671"/>
    <n v="105000"/>
    <n v="2783579.2774663526"/>
    <n v="0.39997371344895949"/>
    <n v="0.60002628655104051"/>
  </r>
  <r>
    <s v="0419431"/>
    <s v="NEW IRFAN KHAN COACH"/>
    <s v="ME"/>
    <n v="8.9965966386554685E-2"/>
    <x v="5"/>
    <x v="8"/>
    <d v="2020-03-02T00:00:00"/>
    <n v="0"/>
    <n v="0"/>
    <n v="0"/>
    <n v="0"/>
    <n v="0"/>
    <n v="0"/>
    <n v="0"/>
    <n v="13538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13538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707876712328767"/>
    <n v="1.4558219178082192"/>
    <n v="1.2037671232876712"/>
    <n v="0.95445205479452055"/>
    <n v="0.70787671232876714"/>
    <n v="0.45582191780821912"/>
    <n v="0.20376712328767121"/>
    <n v="3.9726027397260277E-2"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3303229.8617836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03229.861783626"/>
    <m/>
    <n v="0"/>
    <n v="13538814"/>
    <n v="0"/>
    <n v="13303229.861783626"/>
    <n v="0.98259935189179981"/>
    <n v="1.740064810820019E-2"/>
  </r>
  <r>
    <s v="0552070"/>
    <s v="HYUNDAI PARK (PRIVATE) LIMITED"/>
    <s v="ME"/>
    <n v="8.9965966386554685E-2"/>
    <x v="5"/>
    <x v="8"/>
    <d v="2020-03-25T00:00:00"/>
    <n v="0"/>
    <n v="0"/>
    <n v="0"/>
    <n v="0"/>
    <n v="0"/>
    <n v="0"/>
    <n v="0"/>
    <n v="69500849.81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69500849.81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6448630136986302"/>
    <n v="1.3928082191780822"/>
    <n v="1.1407534246575342"/>
    <n v="0.89143835616438349"/>
    <n v="0.64486301369863008"/>
    <n v="0.39280821917808217"/>
    <n v="0.14075342465753427"/>
    <n v="8.21917808219178E-3"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68663212.0654769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663212.065476909"/>
    <m/>
    <n v="0"/>
    <n v="69500849.819999993"/>
    <n v="0"/>
    <n v="68663212.065476909"/>
    <n v="0.98794780557802564"/>
    <n v="1.205219442197436E-2"/>
  </r>
  <r>
    <s v="0536929"/>
    <s v="Naushad Imdad Pakistan Private Limited"/>
    <s v="SE"/>
    <n v="7.7637254901960745E-2"/>
    <x v="6"/>
    <x v="9"/>
    <d v="2021-04-11T00:00:00"/>
    <n v="8000000"/>
    <n v="8000000"/>
    <n v="7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.59828767123287674"/>
    <n v="0.34623287671232877"/>
    <n v="0.1095890410958904"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97833"/>
    <n v="8097833"/>
    <n v="0"/>
    <n v="0"/>
    <n v="0"/>
    <n v="1"/>
  </r>
  <r>
    <s v="0435690"/>
    <s v="Amir Coach &amp; Cargo Service"/>
    <s v="ME"/>
    <n v="7.7637254901960745E-2"/>
    <x v="6"/>
    <x v="9"/>
    <d v="2021-05-28T00:00:00"/>
    <n v="3155249"/>
    <n v="3306806"/>
    <n v="6613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51557"/>
    <n v="33068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.46952054794520548"/>
    <n v="0.21746575342465752"/>
    <n v="4.5205479452054796E-2"/>
    <m/>
    <m/>
    <m/>
    <m/>
    <m/>
    <m/>
    <m/>
    <m/>
    <m/>
    <m/>
    <m/>
    <m/>
    <m/>
    <m/>
    <m/>
    <m/>
    <m/>
    <m/>
    <m/>
    <m/>
    <m/>
    <m/>
    <m/>
    <m/>
    <m/>
    <m/>
    <n v="146328.67784075311"/>
    <n v="3253471.743311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99800.421152249"/>
    <m/>
    <n v="0"/>
    <n v="6613612"/>
    <n v="0"/>
    <n v="3399800.421152249"/>
    <n v="0.51406106393181961"/>
    <n v="0.48593893606818039"/>
  </r>
  <r>
    <s v="0438073"/>
    <s v="SPARK PRIVATE LIMITED"/>
    <s v="ME"/>
    <n v="7.7637254901960745E-2"/>
    <x v="6"/>
    <x v="10"/>
    <d v="2021-07-10T00:00:00"/>
    <n v="2331380"/>
    <n v="23313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.35171232876712327"/>
    <n v="0.11232876712328767"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2331380"/>
    <n v="0"/>
    <n v="0"/>
    <n v="0"/>
    <n v="1"/>
  </r>
  <r>
    <s v="0460761"/>
    <s v="TIJARAT INTERNAIONAL CONTAINER SER"/>
    <s v="ME"/>
    <n v="7.7637254901960745E-2"/>
    <x v="6"/>
    <x v="10"/>
    <d v="2021-08-01T00:00:00"/>
    <n v="8345401"/>
    <n v="83454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.29143835616438357"/>
    <n v="8.2191780821917804E-2"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8345401"/>
    <n v="0"/>
    <n v="0"/>
    <n v="0"/>
    <n v="1"/>
  </r>
  <r>
    <s v="0269958"/>
    <s v="A K NIAZI GOODS TRANSPORT COMPANY"/>
    <s v="ME"/>
    <n v="7.7637254901960745E-2"/>
    <x v="6"/>
    <x v="11"/>
    <d v="2021-11-01T00:00:00"/>
    <n v="601322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8.2191780821917804E-2"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60132231"/>
    <n v="0"/>
    <n v="0"/>
    <n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0012709"/>
    <s v="SANDAL DYESTUFF INDUSTRIES LTD - Prpy"/>
    <s v="Corporate"/>
    <n v="7.3466122448979557E-2"/>
    <x v="0"/>
    <x v="0"/>
    <d v="2015-01-01T00:00:00"/>
    <n v="32216194.129999999"/>
    <n v="42216194.939999998"/>
    <n v="42216194.939999998"/>
    <n v="57216194.939999998"/>
    <n v="137599998.54058826"/>
    <n v="137600000"/>
    <n v="137600000"/>
    <n v="137600000"/>
    <n v="137600000"/>
    <n v="137600000"/>
    <n v="137600000"/>
    <n v="137600000"/>
    <n v="137600000"/>
    <n v="138800000"/>
    <n v="154300000"/>
    <n v="154300000"/>
    <n v="154300000"/>
    <n v="154300000"/>
    <n v="154300000"/>
    <n v="154300000"/>
    <n v="154300000"/>
    <n v="154300000"/>
    <n v="154300000"/>
    <n v="154300000"/>
    <n v="154300000"/>
    <n v="154300000"/>
    <n v="154300000"/>
    <n v="156800000"/>
    <m/>
    <n v="10000000.809999999"/>
    <n v="0"/>
    <n v="15000000"/>
    <n v="80383803.600588262"/>
    <n v="1.4594117403030396"/>
    <n v="0"/>
    <n v="0"/>
    <n v="0"/>
    <n v="0"/>
    <n v="0"/>
    <n v="0"/>
    <n v="0"/>
    <n v="1200000"/>
    <n v="15500000"/>
    <n v="0"/>
    <n v="0"/>
    <n v="0"/>
    <n v="0"/>
    <n v="0"/>
    <n v="0"/>
    <n v="0"/>
    <n v="0"/>
    <n v="0"/>
    <n v="0"/>
    <n v="0"/>
    <n v="0"/>
    <n v="2500000"/>
    <n v="0"/>
    <m/>
    <n v="6.8777397260273974"/>
    <n v="6.6256849315068491"/>
    <n v="6.3736301369863018"/>
    <n v="6.1243150684931509"/>
    <n v="5.8777397260273974"/>
    <n v="5.6256849315068491"/>
    <n v="5.3736301369863018"/>
    <n v="5.1243150684931509"/>
    <n v="4.875"/>
    <n v="4.6229452054794518"/>
    <n v="4.3708904109589044"/>
    <n v="4.1215753424657535"/>
    <n v="3.875"/>
    <n v="3.6229452054794522"/>
    <n v="3.370890410958904"/>
    <n v="3.1215753424657535"/>
    <n v="2.875"/>
    <n v="2.6229452054794522"/>
    <n v="2.370890410958904"/>
    <n v="2.1215753424657535"/>
    <n v="1.875"/>
    <n v="1.622945205479452"/>
    <n v="1.3708904109589042"/>
    <n v="1.1215753424657535"/>
    <n v="0.87226027397260275"/>
    <n v="0.62020547945205484"/>
    <n v="0.36815068493150682"/>
    <n v="0.12191780821917808"/>
    <m/>
    <n v="6141095.1291562086"/>
    <n v="0"/>
    <n v="9546798.3144725915"/>
    <n v="52072812.968512088"/>
    <n v="0.96208173220629445"/>
    <n v="0"/>
    <n v="0"/>
    <n v="0"/>
    <n v="0"/>
    <n v="0"/>
    <n v="0"/>
    <n v="0"/>
    <n v="911751.35335661704"/>
    <n v="11989117.546824446"/>
    <n v="0"/>
    <n v="0"/>
    <n v="0"/>
    <n v="0"/>
    <n v="0"/>
    <n v="0"/>
    <n v="0"/>
    <n v="0"/>
    <n v="0"/>
    <n v="0"/>
    <n v="0"/>
    <n v="0"/>
    <n v="2435596.0389396506"/>
    <n v="0"/>
    <n v="83097172.313343331"/>
    <m/>
    <n v="0"/>
    <n v="156800000"/>
    <n v="5062400"/>
    <n v="78034772.313343331"/>
    <n v="0.49767074179428145"/>
    <n v="0.50232925820571861"/>
  </r>
  <r>
    <s v="0253862"/>
    <s v="UNI TIECH PHARMACEUTICALS PVT LTD"/>
    <s v="Corporate"/>
    <n v="6.1953688524589955E-2"/>
    <x v="1"/>
    <x v="1"/>
    <d v="2016-09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24418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24418"/>
    <n v="0"/>
    <n v="0"/>
    <n v="0"/>
    <n v="0"/>
    <n v="0"/>
    <n v="0"/>
    <n v="0"/>
    <m/>
    <n v="5.1873287671232875"/>
    <n v="4.9352739726027401"/>
    <n v="4.6832191780821919"/>
    <n v="4.433904109589041"/>
    <n v="4.1873287671232875"/>
    <n v="3.9352739726027401"/>
    <n v="3.6832191780821919"/>
    <n v="3.433904109589041"/>
    <n v="3.1845890410958906"/>
    <n v="2.9325342465753423"/>
    <n v="2.6804794520547945"/>
    <n v="2.4311643835616437"/>
    <n v="2.1845890410958906"/>
    <n v="1.9325342465753423"/>
    <n v="1.6804794520547945"/>
    <n v="1.4311643835616439"/>
    <n v="1.1845890410958904"/>
    <n v="0.93253424657534256"/>
    <n v="0.68047945205479454"/>
    <n v="0.43116438356164388"/>
    <n v="0.18458904109589042"/>
    <n v="2.8767123287671233E-2"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94355.7502895095"/>
    <n v="0"/>
    <n v="0"/>
    <n v="0"/>
    <n v="0"/>
    <n v="0"/>
    <n v="0"/>
    <n v="0"/>
    <n v="2694355.7502895095"/>
    <m/>
    <n v="0"/>
    <n v="2724418"/>
    <n v="0"/>
    <n v="2694355.7502895095"/>
    <n v="0.98896562505808927"/>
    <n v="1.103437494191073E-2"/>
  </r>
  <r>
    <s v="0009846"/>
    <s v="WATEEN TELECOM LTD"/>
    <s v="Corporate"/>
    <n v="6.1953688524589955E-2"/>
    <x v="1"/>
    <x v="2"/>
    <d v="2016-12-31T00:00:00"/>
    <n v="296258417"/>
    <n v="308906560"/>
    <n v="308906560"/>
    <n v="308906560"/>
    <n v="308906558.54058826"/>
    <n v="334307704"/>
    <n v="334307704"/>
    <n v="334307704"/>
    <n v="334307704"/>
    <n v="334307704"/>
    <n v="334307704"/>
    <n v="334307704"/>
    <n v="334307704"/>
    <n v="334307704"/>
    <n v="334307704"/>
    <n v="334307704"/>
    <n v="334307704"/>
    <n v="334674256"/>
    <n v="334674256"/>
    <n v="334967498"/>
    <n v="334967498"/>
    <n v="0"/>
    <n v="0"/>
    <n v="0"/>
    <n v="0"/>
    <n v="0"/>
    <n v="0"/>
    <n v="0"/>
    <m/>
    <n v="12648143"/>
    <n v="0"/>
    <n v="0"/>
    <n v="0"/>
    <n v="25401145.45941174"/>
    <n v="0"/>
    <n v="0"/>
    <n v="0"/>
    <n v="0"/>
    <n v="0"/>
    <n v="0"/>
    <n v="0"/>
    <n v="0"/>
    <n v="0"/>
    <n v="0"/>
    <n v="0"/>
    <n v="366552"/>
    <n v="0"/>
    <n v="293242"/>
    <n v="0"/>
    <n v="0"/>
    <n v="0"/>
    <n v="0"/>
    <n v="0"/>
    <n v="0"/>
    <n v="0"/>
    <n v="0"/>
    <n v="0"/>
    <m/>
    <n v="4.8777397260273974"/>
    <n v="4.6256849315068491"/>
    <n v="4.3736301369863018"/>
    <n v="4.1243150684931509"/>
    <n v="3.8777397260273974"/>
    <n v="3.6256849315068491"/>
    <n v="3.3736301369863013"/>
    <n v="3.1243150684931509"/>
    <n v="2.875"/>
    <n v="2.6229452054794522"/>
    <n v="2.370890410958904"/>
    <n v="2.1215753424657535"/>
    <n v="1.875"/>
    <n v="1.622945205479452"/>
    <n v="1.3708904109589042"/>
    <n v="1.1215753424657535"/>
    <n v="0.875"/>
    <n v="0.62294520547945209"/>
    <n v="0.37089041095890413"/>
    <n v="0.12157534246575341"/>
    <n v="0"/>
    <m/>
    <m/>
    <m/>
    <m/>
    <m/>
    <m/>
    <m/>
    <m/>
    <n v="9433884.4738402758"/>
    <n v="0"/>
    <n v="0"/>
    <n v="0"/>
    <n v="20119753.969405897"/>
    <n v="0"/>
    <n v="0"/>
    <n v="0"/>
    <n v="0"/>
    <n v="0"/>
    <n v="0"/>
    <n v="0"/>
    <n v="0"/>
    <n v="0"/>
    <n v="0"/>
    <n v="0"/>
    <n v="347770.87895103544"/>
    <n v="0"/>
    <n v="286776.70098973089"/>
    <n v="0"/>
    <n v="0"/>
    <n v="0"/>
    <n v="0"/>
    <n v="0"/>
    <n v="0"/>
    <n v="0"/>
    <n v="0"/>
    <n v="0"/>
    <n v="30188186.023186937"/>
    <m/>
    <n v="0"/>
    <n v="334967498"/>
    <n v="0"/>
    <n v="30188186.023186937"/>
    <n v="9.0122731917073748E-2"/>
    <n v="0.90987726808292624"/>
  </r>
  <r>
    <s v="0223181"/>
    <s v="WATEEN WIMAX (PVT) LIMITED"/>
    <s v="Corporate"/>
    <n v="6.1953688524589955E-2"/>
    <x v="1"/>
    <x v="2"/>
    <d v="2016-12-30T00:00:00"/>
    <n v="0"/>
    <n v="0"/>
    <n v="0"/>
    <n v="0"/>
    <n v="0"/>
    <n v="45744658"/>
    <n v="45744658"/>
    <n v="45744658"/>
    <n v="45744658"/>
    <n v="45744658"/>
    <n v="45744658"/>
    <n v="45744658"/>
    <n v="45744658"/>
    <n v="45744658"/>
    <n v="45744658"/>
    <n v="45744658"/>
    <n v="45744658"/>
    <n v="45744658"/>
    <n v="45744658"/>
    <n v="45744658"/>
    <n v="45744658"/>
    <n v="0"/>
    <n v="0"/>
    <n v="0"/>
    <n v="0"/>
    <n v="0"/>
    <n v="0"/>
    <n v="0"/>
    <m/>
    <n v="0"/>
    <n v="0"/>
    <n v="0"/>
    <n v="0"/>
    <n v="457446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4.8804794520547947"/>
    <n v="4.6284246575342465"/>
    <n v="4.3763698630136982"/>
    <n v="4.1270547945205482"/>
    <n v="3.8804794520547947"/>
    <n v="3.6284246575342465"/>
    <n v="3.3763698630136987"/>
    <n v="3.1270547945205478"/>
    <n v="2.8777397260273974"/>
    <n v="2.6256849315068491"/>
    <n v="2.3736301369863013"/>
    <n v="2.1243150684931509"/>
    <n v="1.8777397260273974"/>
    <n v="1.6256849315068493"/>
    <n v="1.3736301369863013"/>
    <n v="1.1243150684931507"/>
    <n v="0.87773972602739736"/>
    <n v="0.62568493150684934"/>
    <n v="0.37363013698630138"/>
    <n v="0.12431506849315069"/>
    <n v="1.3698630136986301E-3"/>
    <m/>
    <m/>
    <m/>
    <m/>
    <m/>
    <m/>
    <m/>
    <m/>
    <n v="0"/>
    <n v="0"/>
    <n v="0"/>
    <n v="0"/>
    <n v="36227488.4908094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227488.490809403"/>
    <m/>
    <n v="0"/>
    <n v="45744658"/>
    <n v="0"/>
    <n v="36227488.490809403"/>
    <n v="0.7919501440104636"/>
    <n v="0.2080498559895364"/>
  </r>
  <r>
    <s v="0005579"/>
    <s v="PAK HY OILS LIMITED"/>
    <s v="Corporate"/>
    <n v="6.1541632653061222E-2"/>
    <x v="2"/>
    <x v="3"/>
    <d v="2017-06-25T00:00:00"/>
    <n v="0"/>
    <n v="0"/>
    <n v="0"/>
    <n v="0"/>
    <n v="0"/>
    <n v="14727559.15"/>
    <n v="14727559.15"/>
    <n v="14727559.15"/>
    <n v="16727559.15"/>
    <n v="18727559.149999999"/>
    <n v="19727559.149999999"/>
    <n v="22727559.149999999"/>
    <n v="24744907.100000001"/>
    <n v="30017347.100000001"/>
    <n v="33017347.100000001"/>
    <n v="39017347.100000001"/>
    <n v="39017347.100000001"/>
    <n v="39017347.100000001"/>
    <n v="39017347.100000001"/>
    <n v="0"/>
    <n v="0"/>
    <n v="0"/>
    <n v="0"/>
    <n v="0"/>
    <n v="0"/>
    <n v="0"/>
    <n v="0"/>
    <n v="0"/>
    <m/>
    <n v="0"/>
    <n v="0"/>
    <n v="0"/>
    <n v="0"/>
    <n v="14727559.15"/>
    <n v="0"/>
    <n v="0"/>
    <n v="2000000"/>
    <n v="1999999.9999999981"/>
    <n v="1000000"/>
    <n v="3000000"/>
    <n v="2017347.950000003"/>
    <n v="5272440"/>
    <n v="3000000"/>
    <n v="6000000"/>
    <n v="0"/>
    <n v="0"/>
    <n v="0"/>
    <n v="0"/>
    <n v="0"/>
    <n v="0"/>
    <n v="0"/>
    <n v="0"/>
    <n v="0"/>
    <n v="0"/>
    <n v="0"/>
    <n v="0"/>
    <n v="0"/>
    <m/>
    <n v="4.3955479452054798"/>
    <n v="4.1434931506849315"/>
    <n v="3.8914383561643833"/>
    <n v="3.6421232876712328"/>
    <n v="3.3955479452054793"/>
    <n v="3.1434931506849315"/>
    <n v="2.8914383561643837"/>
    <n v="2.6421232876712328"/>
    <n v="2.3928082191780824"/>
    <n v="2.1407534246575342"/>
    <n v="1.8886986301369864"/>
    <n v="1.6393835616438357"/>
    <n v="1.3928082191780822"/>
    <n v="1.1407534246575342"/>
    <n v="0.88869863013698636"/>
    <n v="0.63938356164383559"/>
    <n v="0.39280821917808217"/>
    <n v="0.14075342465753427"/>
    <n v="6.8493150684931503E-3"/>
    <m/>
    <m/>
    <m/>
    <m/>
    <m/>
    <m/>
    <m/>
    <m/>
    <m/>
    <m/>
    <n v="0"/>
    <n v="0"/>
    <n v="0"/>
    <n v="0"/>
    <n v="12024314.914210999"/>
    <n v="0"/>
    <n v="0"/>
    <n v="1708052.2856031766"/>
    <n v="1733674.8683477456"/>
    <n v="879984.88197636767"/>
    <n v="2679995.2170211705"/>
    <n v="1829195.2641915798"/>
    <n v="4851615.0613916945"/>
    <n v="2802421.7649696139"/>
    <n v="5689852.9963580966"/>
    <n v="0"/>
    <n v="0"/>
    <n v="0"/>
    <n v="0"/>
    <n v="0"/>
    <n v="0"/>
    <n v="0"/>
    <n v="0"/>
    <n v="0"/>
    <n v="0"/>
    <n v="0"/>
    <n v="0"/>
    <n v="0"/>
    <n v="34199107.254070446"/>
    <m/>
    <n v="0"/>
    <n v="39017347.100000001"/>
    <n v="304700"/>
    <n v="33894407.254070446"/>
    <n v="0.86870096952517939"/>
    <n v="0.13129903047482061"/>
  </r>
  <r>
    <s v="0146706"/>
    <s v="MUHAMMAD FAROOQ / PANATRON"/>
    <s v="Corporate"/>
    <n v="6.1541632653061222E-2"/>
    <x v="2"/>
    <x v="3"/>
    <d v="2017-04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99842.5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2799842.5"/>
    <n v="0"/>
    <n v="0"/>
    <n v="0"/>
    <n v="0"/>
    <n v="0"/>
    <n v="0"/>
    <n v="0"/>
    <n v="0"/>
    <n v="0"/>
    <n v="0"/>
    <m/>
    <n v="4.5818493150684931"/>
    <n v="4.3297945205479449"/>
    <n v="4.0777397260273975"/>
    <n v="3.8284246575342467"/>
    <n v="3.5818493150684931"/>
    <n v="3.3297945205479453"/>
    <n v="3.0777397260273971"/>
    <n v="2.8284246575342467"/>
    <n v="2.5791095890410958"/>
    <n v="2.327054794520548"/>
    <n v="2.0750000000000002"/>
    <n v="1.8256849315068493"/>
    <n v="1.579109589041096"/>
    <n v="1.327054794520548"/>
    <n v="1.075"/>
    <n v="0.8256849315068493"/>
    <n v="0.57910958904109588"/>
    <n v="0.32705479452054792"/>
    <n v="0.1"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2745685.3791912035"/>
    <n v="0"/>
    <n v="0"/>
    <n v="0"/>
    <n v="0"/>
    <n v="0"/>
    <n v="0"/>
    <n v="0"/>
    <n v="0"/>
    <n v="0"/>
    <n v="0"/>
    <n v="2745685.3791912035"/>
    <m/>
    <n v="0"/>
    <n v="2799842.5"/>
    <n v="0"/>
    <n v="2745685.3791912035"/>
    <n v="0.98065708310063993"/>
    <n v="1.9342916899360074E-2"/>
  </r>
  <r>
    <s v="0253862"/>
    <s v="UNI TIECH PHARMACEUTICALS PVT LTD"/>
    <s v="Corporate"/>
    <n v="6.1541632653061222E-2"/>
    <x v="2"/>
    <x v="4"/>
    <d v="2017-11-09T00:00:00"/>
    <n v="0"/>
    <n v="0"/>
    <n v="0"/>
    <n v="0"/>
    <n v="0"/>
    <n v="0"/>
    <n v="0"/>
    <n v="0"/>
    <n v="0"/>
    <n v="0"/>
    <n v="0"/>
    <n v="0"/>
    <n v="0"/>
    <n v="644243"/>
    <n v="644243"/>
    <n v="790749"/>
    <n v="790749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644243"/>
    <n v="0"/>
    <n v="146506"/>
    <n v="0"/>
    <n v="0"/>
    <n v="0"/>
    <n v="0"/>
    <n v="0"/>
    <n v="0"/>
    <n v="0"/>
    <n v="0"/>
    <n v="0"/>
    <n v="0"/>
    <n v="0"/>
    <n v="0"/>
    <n v="0"/>
    <m/>
    <n v="4.0202054794520548"/>
    <n v="3.768150684931507"/>
    <n v="3.5160958904109587"/>
    <n v="3.2667808219178083"/>
    <n v="3.0202054794520548"/>
    <n v="2.768150684931507"/>
    <n v="2.5160958904109587"/>
    <n v="2.2667808219178083"/>
    <n v="2.0174657534246574"/>
    <n v="1.7654109589041096"/>
    <n v="1.5133561643835616"/>
    <n v="1.2640410958904109"/>
    <n v="1.0174657534246576"/>
    <n v="0.7654109589041096"/>
    <n v="0.51335616438356169"/>
    <n v="0.26404109589041097"/>
    <n v="7.1232876712328766E-2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606261.04979044257"/>
    <n v="0"/>
    <n v="142082.46272273813"/>
    <n v="0"/>
    <n v="0"/>
    <n v="0"/>
    <n v="0"/>
    <n v="0"/>
    <n v="0"/>
    <n v="0"/>
    <n v="0"/>
    <n v="0"/>
    <n v="0"/>
    <n v="0"/>
    <n v="0"/>
    <n v="0"/>
    <n v="748343.51251318073"/>
    <m/>
    <n v="0"/>
    <n v="790749"/>
    <n v="0"/>
    <n v="748343.51251318073"/>
    <n v="0.94637301155383158"/>
    <n v="5.3626988446168422E-2"/>
  </r>
  <r>
    <s v="0412385"/>
    <s v="HIRA TERRY MILLS LTD"/>
    <s v="Corporate"/>
    <n v="7.7548559670781933E-2"/>
    <x v="3"/>
    <x v="5"/>
    <d v="2018-03-13T00:00:00"/>
    <n v="60277777.75"/>
    <n v="60277777.75"/>
    <n v="60277777.75"/>
    <n v="60277777.75"/>
    <n v="60277776.290588267"/>
    <n v="60277777.75"/>
    <n v="60277777.75"/>
    <n v="60277777.950000003"/>
    <n v="60277777.950000003"/>
    <n v="60871520.640000001"/>
    <n v="63138298.219999999"/>
    <n v="66111111.100000001"/>
    <n v="70000000"/>
    <n v="84395000"/>
    <n v="89500000"/>
    <n v="100000000"/>
    <n v="0"/>
    <n v="0"/>
    <n v="0"/>
    <n v="0"/>
    <n v="0"/>
    <n v="0"/>
    <n v="0"/>
    <n v="0"/>
    <n v="0"/>
    <n v="0"/>
    <n v="0"/>
    <n v="0"/>
    <m/>
    <n v="0"/>
    <n v="0"/>
    <n v="0"/>
    <n v="0"/>
    <n v="1.459411732852459"/>
    <n v="0"/>
    <n v="0.20000000298023224"/>
    <n v="0"/>
    <n v="593742.68999999762"/>
    <n v="2266777.5799999982"/>
    <n v="2972812.8800000027"/>
    <n v="3888888.8999999985"/>
    <n v="14395000"/>
    <n v="5105000"/>
    <n v="10500000"/>
    <n v="0"/>
    <n v="0"/>
    <n v="0"/>
    <n v="0"/>
    <n v="0"/>
    <n v="0"/>
    <n v="0"/>
    <n v="0"/>
    <n v="0"/>
    <n v="0"/>
    <n v="0"/>
    <n v="0"/>
    <n v="0"/>
    <m/>
    <n v="3.6804794520547945"/>
    <n v="3.4284246575342467"/>
    <n v="3.1763698630136985"/>
    <n v="2.9270547945205481"/>
    <n v="2.6804794520547945"/>
    <n v="2.4284246575342467"/>
    <n v="2.1763698630136985"/>
    <n v="1.9270547945205481"/>
    <n v="1.6777397260273972"/>
    <n v="1.4256849315068494"/>
    <n v="1.1736301369863014"/>
    <n v="0.9243150684931507"/>
    <n v="0.67773972602739729"/>
    <n v="0.42568493150684927"/>
    <n v="0.17363013698630136"/>
    <n v="2.4657534246575342E-2"/>
    <m/>
    <m/>
    <m/>
    <m/>
    <m/>
    <m/>
    <m/>
    <m/>
    <m/>
    <m/>
    <m/>
    <m/>
    <m/>
    <n v="0"/>
    <n v="0"/>
    <n v="0"/>
    <n v="0"/>
    <n v="1.1946247868752298"/>
    <n v="0"/>
    <n v="0.16999471422928655"/>
    <n v="0"/>
    <n v="523814.70080329297"/>
    <n v="2037812.2997130023"/>
    <n v="2723320.206012473"/>
    <n v="3629473.8043994764"/>
    <n v="13684468.268673209"/>
    <n v="4945245.6299490342"/>
    <n v="10364713.078700833"/>
    <n v="0"/>
    <n v="0"/>
    <n v="0"/>
    <n v="0"/>
    <n v="0"/>
    <n v="0"/>
    <n v="0"/>
    <n v="0"/>
    <n v="0"/>
    <n v="0"/>
    <n v="0"/>
    <n v="0"/>
    <n v="0"/>
    <n v="37908849.352870822"/>
    <m/>
    <n v="8549930.0767741892"/>
    <n v="108549930.07677419"/>
    <n v="265000"/>
    <n v="37643849.352870822"/>
    <n v="0.34678833350004395"/>
    <n v="0.6532116664999561"/>
  </r>
  <r>
    <s v="0309583"/>
    <s v="MALIK ASSOCIATES"/>
    <s v="Corporate"/>
    <n v="7.7548559670781933E-2"/>
    <x v="3"/>
    <x v="6"/>
    <d v="2018-04-27T00:00:00"/>
    <n v="0"/>
    <n v="0"/>
    <n v="0"/>
    <n v="0"/>
    <n v="0"/>
    <n v="0"/>
    <n v="0"/>
    <n v="0"/>
    <n v="0"/>
    <n v="0"/>
    <n v="0"/>
    <n v="0"/>
    <n v="0"/>
    <n v="0"/>
    <n v="118048568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118048568"/>
    <n v="0"/>
    <n v="0"/>
    <n v="0"/>
    <n v="0"/>
    <n v="0"/>
    <n v="0"/>
    <n v="0"/>
    <n v="0"/>
    <n v="0"/>
    <n v="0"/>
    <n v="0"/>
    <n v="0"/>
    <n v="0"/>
    <n v="0"/>
    <m/>
    <n v="3.5571917808219178"/>
    <n v="3.30513698630137"/>
    <n v="3.0530821917808217"/>
    <n v="2.8037671232876713"/>
    <n v="2.5571917808219178"/>
    <n v="2.30513698630137"/>
    <n v="2.0530821917808217"/>
    <n v="1.8037671232876713"/>
    <n v="1.5544520547945206"/>
    <n v="1.3023972602739726"/>
    <n v="1.0503424657534246"/>
    <n v="0.80102739726027394"/>
    <n v="0.55445205479452053"/>
    <n v="0.30239726027397262"/>
    <n v="8.7671232876712329E-2"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15412250.15330392"/>
    <n v="0"/>
    <n v="0"/>
    <n v="0"/>
    <n v="0"/>
    <n v="0"/>
    <n v="0"/>
    <n v="0"/>
    <n v="0"/>
    <n v="0"/>
    <n v="0"/>
    <n v="0"/>
    <n v="0"/>
    <n v="0"/>
    <n v="0"/>
    <n v="115412250.15330392"/>
    <m/>
    <n v="0"/>
    <n v="118048568"/>
    <n v="0"/>
    <n v="115412250.15330392"/>
    <n v="0.97766751523240769"/>
    <n v="2.2332484767592309E-2"/>
  </r>
  <r>
    <s v="0241778"/>
    <s v="ABDUL QADIR / ABDUL QADIR ABDUL SATTAR - Property"/>
    <s v="Corporate"/>
    <n v="7.7548559670781933E-2"/>
    <x v="3"/>
    <x v="7"/>
    <d v="2018-09-20T00:00:00"/>
    <n v="0"/>
    <n v="0"/>
    <n v="0"/>
    <n v="0"/>
    <n v="0"/>
    <n v="0"/>
    <n v="0"/>
    <n v="0"/>
    <n v="0"/>
    <n v="90972822.74000001"/>
    <n v="110602296.91000003"/>
    <n v="110602296.91"/>
    <n v="111234956.91"/>
    <n v="133248676.30000001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90972822.74000001"/>
    <n v="19629474.170000017"/>
    <n v="0"/>
    <n v="632660"/>
    <n v="22013719.390000015"/>
    <n v="0"/>
    <n v="0"/>
    <n v="0"/>
    <n v="0"/>
    <n v="0"/>
    <n v="0"/>
    <n v="0"/>
    <n v="0"/>
    <n v="0"/>
    <n v="0"/>
    <n v="0"/>
    <n v="0"/>
    <n v="0"/>
    <n v="0"/>
    <n v="0"/>
    <m/>
    <n v="3.1571917808219179"/>
    <n v="2.9051369863013701"/>
    <n v="2.6530821917808218"/>
    <n v="2.4037671232876714"/>
    <n v="2.1571917808219179"/>
    <n v="1.9051369863013701"/>
    <n v="1.6530821917808218"/>
    <n v="1.4037671232876712"/>
    <n v="1.1544520547945205"/>
    <n v="0.90239726027397271"/>
    <n v="0.65034246575342469"/>
    <n v="0.40102739726027392"/>
    <n v="0.15445205479452057"/>
    <n v="1.3698630136986301E-2"/>
    <m/>
    <m/>
    <m/>
    <m/>
    <m/>
    <m/>
    <m/>
    <m/>
    <m/>
    <m/>
    <m/>
    <m/>
    <m/>
    <m/>
    <m/>
    <n v="0"/>
    <n v="0"/>
    <n v="0"/>
    <n v="0"/>
    <n v="0"/>
    <n v="0"/>
    <n v="0"/>
    <n v="0"/>
    <n v="83457405.891171962"/>
    <n v="18350070.652574003"/>
    <n v="0"/>
    <n v="613991.43257088505"/>
    <n v="21761232.445580747"/>
    <n v="0"/>
    <n v="0"/>
    <n v="0"/>
    <n v="0"/>
    <n v="0"/>
    <n v="0"/>
    <n v="0"/>
    <n v="0"/>
    <n v="0"/>
    <n v="0"/>
    <n v="0"/>
    <n v="0"/>
    <n v="0"/>
    <n v="0"/>
    <n v="0"/>
    <n v="124182700.42189761"/>
    <m/>
    <n v="663480"/>
    <n v="133912156.30000001"/>
    <n v="0"/>
    <n v="124182700.42189761"/>
    <n v="0.92734449099373961"/>
    <n v="7.2655509006260388E-2"/>
  </r>
  <r>
    <s v="0158778"/>
    <s v="MUHAMMAD SHAHNAWAZ AZAM / AHBAAB IMPEX"/>
    <s v="Corporate"/>
    <n v="7.7548559670781933E-2"/>
    <x v="3"/>
    <x v="7"/>
    <d v="2018-09-04T00:00:00"/>
    <n v="0"/>
    <n v="0"/>
    <n v="0"/>
    <n v="0"/>
    <n v="0"/>
    <n v="0"/>
    <n v="0"/>
    <n v="0"/>
    <n v="0"/>
    <n v="2287314.98"/>
    <n v="2787314.98"/>
    <n v="3087314.98"/>
    <n v="3537314.98"/>
    <n v="4087314.98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2287314.98"/>
    <n v="500000"/>
    <n v="300000"/>
    <n v="450000"/>
    <n v="550000"/>
    <n v="0"/>
    <n v="0"/>
    <n v="0"/>
    <n v="0"/>
    <n v="0"/>
    <n v="0"/>
    <n v="0"/>
    <n v="0"/>
    <n v="0"/>
    <n v="0"/>
    <n v="0"/>
    <n v="0"/>
    <n v="0"/>
    <n v="0"/>
    <n v="0"/>
    <m/>
    <n v="3.2010273972602739"/>
    <n v="2.9489726027397261"/>
    <n v="2.6969178082191783"/>
    <n v="2.4476027397260274"/>
    <n v="2.2010273972602739"/>
    <n v="1.9489726027397261"/>
    <n v="1.696917808219178"/>
    <n v="1.4476027397260274"/>
    <n v="1.1982876712328767"/>
    <n v="0.9462328767123287"/>
    <n v="0.69417808219178079"/>
    <n v="0.44486301369863013"/>
    <n v="0.19828767123287672"/>
    <n v="3.5616438356164383E-2"/>
    <m/>
    <m/>
    <m/>
    <m/>
    <m/>
    <m/>
    <m/>
    <m/>
    <m/>
    <m/>
    <m/>
    <m/>
    <m/>
    <m/>
    <m/>
    <n v="0"/>
    <n v="0"/>
    <n v="0"/>
    <n v="0"/>
    <n v="0"/>
    <n v="0"/>
    <n v="0"/>
    <n v="0"/>
    <n v="2091497.2405554715"/>
    <n v="465883.35009631253"/>
    <n v="284842.18194336147"/>
    <n v="435293.87734621175"/>
    <n v="541914.6127018237"/>
    <n v="0"/>
    <n v="0"/>
    <n v="0"/>
    <n v="0"/>
    <n v="0"/>
    <n v="0"/>
    <n v="0"/>
    <n v="0"/>
    <n v="0"/>
    <n v="0"/>
    <n v="0"/>
    <n v="0"/>
    <n v="0"/>
    <n v="0"/>
    <n v="0"/>
    <n v="3819431.2626431808"/>
    <m/>
    <n v="0"/>
    <n v="4087314.98"/>
    <n v="0"/>
    <n v="3819431.2626431808"/>
    <n v="0.93445973244841063"/>
    <n v="6.5540267551589371E-2"/>
  </r>
  <r>
    <s v="0190829"/>
    <s v="AMIN ITTEFAQ RICE MILLS"/>
    <s v="Corporate"/>
    <n v="7.7548559670781933E-2"/>
    <x v="3"/>
    <x v="8"/>
    <d v="2018-12-03T00:00:00"/>
    <n v="214502780"/>
    <n v="214502780"/>
    <n v="214502780"/>
    <n v="214502780"/>
    <n v="244699998.54058826"/>
    <n v="244700000"/>
    <n v="244700000"/>
    <n v="244700000"/>
    <n v="244700000"/>
    <n v="244700000"/>
    <n v="244700000"/>
    <n v="244700000"/>
    <n v="24470000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30197218.54058826"/>
    <n v="1.4594117403030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9544520547945203"/>
    <n v="2.7023972602739725"/>
    <n v="2.4503424657534247"/>
    <n v="2.2010273972602739"/>
    <n v="1.9544520547945203"/>
    <n v="1.7023972602739725"/>
    <n v="1.4503424657534247"/>
    <n v="1.2010273972602741"/>
    <n v="0.95171232876712319"/>
    <n v="0.6996575342465754"/>
    <n v="0.44760273972602738"/>
    <n v="0.19828767123287672"/>
    <n v="3.8356164383561646E-2"/>
    <m/>
    <m/>
    <m/>
    <m/>
    <m/>
    <m/>
    <m/>
    <m/>
    <m/>
    <m/>
    <m/>
    <m/>
    <m/>
    <m/>
    <m/>
    <m/>
    <n v="0"/>
    <n v="0"/>
    <n v="0"/>
    <n v="25619611.803093672"/>
    <n v="1.26119304196095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619613.064286713"/>
    <m/>
    <n v="4344363"/>
    <n v="249044363"/>
    <n v="1417000"/>
    <n v="24202613.064286713"/>
    <n v="9.7181934867912323E-2"/>
    <n v="0.90281806513208762"/>
  </r>
  <r>
    <s v="0032215"/>
    <s v="PUNJAB BEVERAGES COMPANY PVT LTD"/>
    <s v="Corporate"/>
    <n v="7.7548559670781933E-2"/>
    <x v="3"/>
    <x v="8"/>
    <d v="2018-12-31T00:00:00"/>
    <n v="100000000"/>
    <n v="100000000"/>
    <n v="100000000"/>
    <n v="100000000"/>
    <n v="99999998.54058826"/>
    <n v="100000000"/>
    <n v="100000000"/>
    <n v="100000000"/>
    <n v="100000000"/>
    <n v="100000000"/>
    <n v="100000000"/>
    <n v="100000000"/>
    <n v="10000000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1.4594117403030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8777397260273974"/>
    <n v="2.6256849315068491"/>
    <n v="2.3736301369863013"/>
    <n v="2.1243150684931509"/>
    <n v="1.8777397260273974"/>
    <n v="1.6256849315068493"/>
    <n v="1.3736301369863013"/>
    <n v="1.1243150684931507"/>
    <n v="0.875"/>
    <n v="0.62294520547945209"/>
    <n v="0.37089041095890413"/>
    <n v="0.12157534246575341"/>
    <n v="0"/>
    <m/>
    <m/>
    <m/>
    <m/>
    <m/>
    <m/>
    <m/>
    <m/>
    <m/>
    <m/>
    <m/>
    <m/>
    <m/>
    <m/>
    <m/>
    <m/>
    <n v="0"/>
    <n v="0"/>
    <n v="0"/>
    <n v="0"/>
    <n v="1.26843983487752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2684398348775261"/>
    <m/>
    <n v="5911541.9346575355"/>
    <n v="105911541.93465753"/>
    <n v="577500"/>
    <n v="0"/>
    <n v="0"/>
    <n v="1"/>
  </r>
  <r>
    <s v="0308029"/>
    <s v="SPORTS STAR INTERNATIONAL PVT LTD"/>
    <s v="Corporate"/>
    <n v="0.12567078189300424"/>
    <x v="4"/>
    <x v="9"/>
    <d v="2019-01-28T00:00:00"/>
    <n v="104896363.90000001"/>
    <n v="113343209.90000001"/>
    <n v="119492903.90000001"/>
    <n v="135492903.90000001"/>
    <n v="135492952.44058827"/>
    <n v="135492953.90000001"/>
    <n v="135492953.90000001"/>
    <n v="135492953.90000001"/>
    <n v="136187160.90000001"/>
    <n v="136187160.90000001"/>
    <n v="137306456.90000001"/>
    <n v="140908193.90000001"/>
    <n v="0"/>
    <n v="0"/>
    <n v="0"/>
    <n v="0"/>
    <n v="0"/>
    <n v="0"/>
    <n v="0"/>
    <n v="0"/>
    <n v="0"/>
    <n v="0"/>
    <n v="0"/>
    <n v="0"/>
    <n v="0"/>
    <n v="0"/>
    <n v="0"/>
    <n v="0"/>
    <m/>
    <n v="8446846"/>
    <n v="6149694"/>
    <n v="16000000"/>
    <n v="48.54058825969696"/>
    <n v="1.4594117403030396"/>
    <n v="0"/>
    <n v="0"/>
    <n v="694207"/>
    <n v="0"/>
    <n v="1119296"/>
    <n v="3601737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8010273972602739"/>
    <n v="2.5489726027397261"/>
    <n v="2.2969178082191779"/>
    <n v="2.0476027397260275"/>
    <n v="1.8010273972602739"/>
    <n v="1.5489726027397259"/>
    <n v="1.2969178082191781"/>
    <n v="1.0476027397260275"/>
    <n v="0.79828767123287669"/>
    <n v="0.54623287671232879"/>
    <n v="0.29417808219178082"/>
    <n v="8.4931506849315067E-2"/>
    <m/>
    <m/>
    <m/>
    <m/>
    <m/>
    <m/>
    <m/>
    <m/>
    <m/>
    <m/>
    <m/>
    <m/>
    <m/>
    <m/>
    <m/>
    <m/>
    <m/>
    <n v="6063031.914974492"/>
    <n v="4547861.9438553192"/>
    <n v="12190800.863194376"/>
    <n v="38.092100791136652"/>
    <n v="1.1791919540246365"/>
    <n v="0"/>
    <n v="0"/>
    <n v="613239.71303435985"/>
    <n v="0"/>
    <n v="1049209.8480817853"/>
    <n v="3478467.0364730041"/>
    <n v="0"/>
    <n v="0"/>
    <n v="0"/>
    <n v="0"/>
    <n v="0"/>
    <n v="0"/>
    <n v="0"/>
    <n v="0"/>
    <n v="0"/>
    <n v="0"/>
    <n v="0"/>
    <n v="0"/>
    <n v="0"/>
    <n v="0"/>
    <n v="0"/>
    <n v="0"/>
    <n v="0"/>
    <n v="27942650.590906084"/>
    <m/>
    <n v="22536147.207826085"/>
    <n v="163444341.10782608"/>
    <n v="902500"/>
    <n v="27040150.590906084"/>
    <n v="0.16543950318272194"/>
    <n v="0.83456049681727806"/>
  </r>
  <r>
    <s v="0314541"/>
    <s v="GRANDEUR METALS PVT LTD - Pledge"/>
    <s v="Corporate"/>
    <n v="0.12567078189300424"/>
    <x v="4"/>
    <x v="9"/>
    <d v="2019-02-06T00:00:00"/>
    <n v="0"/>
    <n v="0"/>
    <n v="0"/>
    <n v="78306124.549999997"/>
    <n v="89999998.54058826"/>
    <n v="133864295.37"/>
    <n v="152079613.84"/>
    <n v="152079613.84"/>
    <n v="152124613.84"/>
    <n v="152130761.84"/>
    <n v="152130761.83999997"/>
    <n v="184274010.96000001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78306124.549999997"/>
    <n v="11693873.990588263"/>
    <n v="43864296.829411745"/>
    <n v="18215318.469999999"/>
    <n v="0"/>
    <n v="45000"/>
    <n v="6148"/>
    <n v="0"/>
    <n v="32143249.120000035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7763698630136986"/>
    <n v="2.5243150684931508"/>
    <n v="2.2722602739726026"/>
    <n v="2.0229452054794521"/>
    <n v="1.7763698630136986"/>
    <n v="1.5243150684931508"/>
    <n v="1.2722602739726028"/>
    <n v="1.0229452054794521"/>
    <n v="0.77363013698630134"/>
    <n v="0.52157534246575343"/>
    <n v="0.26952054794520547"/>
    <n v="7.260273972602739E-2"/>
    <m/>
    <m/>
    <m/>
    <m/>
    <m/>
    <m/>
    <m/>
    <m/>
    <m/>
    <m/>
    <m/>
    <m/>
    <m/>
    <m/>
    <m/>
    <m/>
    <m/>
    <n v="0"/>
    <n v="0"/>
    <n v="59837806.287530594"/>
    <n v="9203562.7459155507"/>
    <n v="35545573.164678238"/>
    <n v="15207912.556064628"/>
    <n v="0"/>
    <n v="39867.726951141114"/>
    <n v="5609.9689217222585"/>
    <n v="0"/>
    <n v="31133887.173896413"/>
    <n v="0"/>
    <n v="0"/>
    <n v="0"/>
    <n v="0"/>
    <n v="0"/>
    <n v="0"/>
    <n v="0"/>
    <n v="0"/>
    <n v="0"/>
    <n v="0"/>
    <n v="0"/>
    <n v="0"/>
    <n v="0"/>
    <n v="0"/>
    <n v="0"/>
    <n v="0"/>
    <n v="0"/>
    <n v="150974219.62395829"/>
    <m/>
    <n v="8831117"/>
    <n v="193105127.96000001"/>
    <n v="350000"/>
    <n v="150624219.62395829"/>
    <n v="0.78001149537136449"/>
    <n v="0.21998850462863551"/>
  </r>
  <r>
    <s v="0314684"/>
    <s v="SECUCON"/>
    <s v="Corporate"/>
    <n v="0.12567078189300424"/>
    <x v="4"/>
    <x v="9"/>
    <d v="2019-02-04T00:00:00"/>
    <n v="0"/>
    <n v="0"/>
    <n v="0"/>
    <n v="0"/>
    <n v="0"/>
    <n v="0"/>
    <n v="0"/>
    <n v="56936183"/>
    <n v="56936183"/>
    <n v="56936183"/>
    <n v="56936183"/>
    <n v="56936183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569361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7818493150684933"/>
    <n v="2.5297945205479451"/>
    <n v="2.2777397260273973"/>
    <n v="2.0284246575342464"/>
    <n v="1.7818493150684931"/>
    <n v="1.5297945205479453"/>
    <n v="1.2777397260273973"/>
    <n v="1.0284246575342466"/>
    <n v="0.77910958904109584"/>
    <n v="0.52705479452054793"/>
    <n v="0.27500000000000002"/>
    <n v="7.5342465753424653E-2"/>
    <m/>
    <m/>
    <m/>
    <m/>
    <m/>
    <m/>
    <m/>
    <m/>
    <m/>
    <m/>
    <m/>
    <m/>
    <m/>
    <m/>
    <m/>
    <m/>
    <m/>
    <n v="0"/>
    <n v="0"/>
    <n v="0"/>
    <n v="0"/>
    <n v="0"/>
    <n v="0"/>
    <n v="48943831.9757140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943831.975714013"/>
    <m/>
    <n v="0"/>
    <n v="56936183"/>
    <n v="0"/>
    <n v="48943831.975714013"/>
    <n v="0.85962615329717507"/>
    <n v="0.14037384670282493"/>
  </r>
  <r>
    <s v="0260241"/>
    <s v="BARKAT STEEL MILLS "/>
    <s v="Corporate"/>
    <n v="0.12567078189300424"/>
    <x v="4"/>
    <x v="9"/>
    <d v="2019-03-07T00:00:00"/>
    <n v="82118783.710000008"/>
    <n v="89900000"/>
    <n v="89900000"/>
    <n v="103422141.63"/>
    <n v="103422140.17058825"/>
    <n v="103422141.63"/>
    <n v="103422141.63"/>
    <n v="103422141.63"/>
    <n v="103422141.63"/>
    <n v="103422141.63"/>
    <n v="103422141.63"/>
    <n v="103422141.63"/>
    <n v="0"/>
    <n v="0"/>
    <n v="0"/>
    <n v="0"/>
    <n v="0"/>
    <n v="0"/>
    <n v="0"/>
    <n v="0"/>
    <n v="0"/>
    <n v="0"/>
    <n v="0"/>
    <n v="0"/>
    <n v="0"/>
    <n v="0"/>
    <n v="0"/>
    <n v="0"/>
    <m/>
    <n v="7781216.2899999917"/>
    <n v="0"/>
    <n v="13522141.629999995"/>
    <n v="0"/>
    <n v="1.4594117403030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6969178082191783"/>
    <n v="2.44486301369863"/>
    <n v="2.1928082191780822"/>
    <n v="1.9434931506849313"/>
    <n v="1.696917808219178"/>
    <n v="1.4448630136986302"/>
    <n v="1.1928082191780822"/>
    <n v="0.94349315068493156"/>
    <n v="0.69417808219178079"/>
    <n v="0.44212328767123288"/>
    <n v="0.19006849315068491"/>
    <n v="3.287671232876712E-2"/>
    <m/>
    <m/>
    <m/>
    <m/>
    <m/>
    <m/>
    <m/>
    <m/>
    <m/>
    <m/>
    <m/>
    <m/>
    <m/>
    <m/>
    <m/>
    <m/>
    <m/>
    <n v="5654512.7066463642"/>
    <n v="0"/>
    <n v="10430620.722947"/>
    <n v="0"/>
    <n v="1.19381471101274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085134.623408075"/>
    <m/>
    <n v="553534"/>
    <n v="103975675.63"/>
    <n v="715000"/>
    <n v="15370134.623408075"/>
    <n v="0.14782433035687192"/>
    <n v="0.85217566964312808"/>
  </r>
  <r>
    <s v="0401219"/>
    <s v="CONTINENTAL PLASTIC INDUSTRIES"/>
    <s v="Corporate"/>
    <n v="0.12567078189300424"/>
    <x v="4"/>
    <x v="9"/>
    <d v="2019-01-30T00:00:00"/>
    <n v="192762444.5"/>
    <n v="192762444.5"/>
    <n v="192762444.5"/>
    <n v="192762444.5"/>
    <n v="192762443.04058826"/>
    <n v="192762444.5"/>
    <n v="192762444.5"/>
    <n v="192762444.5"/>
    <n v="192762444.5"/>
    <n v="214431777.75999999"/>
    <n v="214431777.75999999"/>
    <n v="232767111.18000001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1.4594117403030396"/>
    <n v="0"/>
    <n v="0"/>
    <n v="0"/>
    <n v="21669333.25999999"/>
    <n v="0"/>
    <n v="18335333.420000017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7955479452054797"/>
    <n v="2.5434931506849314"/>
    <n v="2.2914383561643836"/>
    <n v="2.0421232876712327"/>
    <n v="1.7955479452054794"/>
    <n v="1.5434931506849314"/>
    <n v="1.2914383561643836"/>
    <n v="1.042123287671233"/>
    <n v="0.7928082191780822"/>
    <n v="0.54075342465753429"/>
    <n v="0.28869863013698632"/>
    <n v="8.2191780821917804E-2"/>
    <m/>
    <m/>
    <m/>
    <m/>
    <m/>
    <m/>
    <m/>
    <m/>
    <m/>
    <m/>
    <m/>
    <m/>
    <m/>
    <m/>
    <m/>
    <m/>
    <m/>
    <n v="0"/>
    <n v="0"/>
    <n v="0"/>
    <n v="0"/>
    <n v="1.1799570881362387"/>
    <n v="0"/>
    <n v="0"/>
    <n v="0"/>
    <n v="19728141.460932873"/>
    <n v="0"/>
    <n v="17719293.953589313"/>
    <n v="0"/>
    <n v="0"/>
    <n v="0"/>
    <n v="0"/>
    <n v="0"/>
    <n v="0"/>
    <n v="0"/>
    <n v="0"/>
    <n v="0"/>
    <n v="0"/>
    <n v="0"/>
    <n v="0"/>
    <n v="0"/>
    <n v="0"/>
    <n v="0"/>
    <n v="0"/>
    <n v="0"/>
    <n v="37447436.594479278"/>
    <m/>
    <n v="26541555.144193549"/>
    <n v="259308666.32419357"/>
    <n v="1630240"/>
    <n v="35817196.594479278"/>
    <n v="0.1381257213736922"/>
    <n v="0.86187427862630783"/>
  </r>
  <r>
    <s v="0486074"/>
    <s v="N S PHARMA - Prpty"/>
    <s v="Corporate"/>
    <n v="0.12567078189300424"/>
    <x v="4"/>
    <x v="10"/>
    <d v="2019-06-24T00:00:00"/>
    <n v="0"/>
    <n v="0"/>
    <n v="29799670.18"/>
    <n v="31485221.41"/>
    <n v="31485219.950588267"/>
    <n v="32085221.41"/>
    <n v="32285221.41"/>
    <n v="32825000"/>
    <n v="32825000"/>
    <n v="34000000"/>
    <n v="3400000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29799670.18"/>
    <n v="1685551.2300000004"/>
    <n v="0"/>
    <n v="600001.45941173285"/>
    <n v="200000"/>
    <n v="539778.58999999985"/>
    <n v="0"/>
    <n v="117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3982876712328767"/>
    <n v="2.1462328767123289"/>
    <n v="1.8941780821917806"/>
    <n v="1.6448630136986302"/>
    <n v="1.3982876712328767"/>
    <n v="1.1462328767123289"/>
    <n v="0.89417808219178085"/>
    <n v="0.64486301369863008"/>
    <n v="0.39554794520547942"/>
    <n v="0.14349315068493151"/>
    <n v="8.21917808219178E-3"/>
    <m/>
    <m/>
    <m/>
    <m/>
    <m/>
    <m/>
    <m/>
    <m/>
    <m/>
    <m/>
    <m/>
    <m/>
    <m/>
    <m/>
    <m/>
    <m/>
    <m/>
    <m/>
    <n v="0"/>
    <n v="23113761.844847638"/>
    <n v="1346975.2687081462"/>
    <n v="0"/>
    <n v="508468.89299251133"/>
    <n v="174622.64656768311"/>
    <n v="485562.02414978156"/>
    <n v="0"/>
    <n v="1121249.32732479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750640.004590556"/>
    <m/>
    <n v="1409517.8000000003"/>
    <n v="35409517.799999997"/>
    <n v="902500"/>
    <n v="25848140.004590556"/>
    <n v="0.72997718157547342"/>
    <n v="0.27002281842452658"/>
  </r>
  <r>
    <s v="0029760"/>
    <s v="KAMRAN TEXTILES PVT LTD - Prpty"/>
    <s v="Corporate"/>
    <n v="0.12567078189300424"/>
    <x v="4"/>
    <x v="11"/>
    <d v="2019-10-02T00:00:00"/>
    <n v="0"/>
    <n v="0"/>
    <n v="0"/>
    <n v="0"/>
    <n v="522634251.54058826"/>
    <n v="523143386"/>
    <n v="523831364"/>
    <n v="524215559"/>
    <n v="5246437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522634251.54058826"/>
    <n v="509134.4594117403"/>
    <n v="687978"/>
    <n v="384195"/>
    <n v="4281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.1243150684931509"/>
    <n v="1.8722602739726026"/>
    <n v="1.6202054794520548"/>
    <n v="1.3708904109589042"/>
    <n v="1.1243150684931507"/>
    <n v="0.87226027397260275"/>
    <n v="0.62020547945205484"/>
    <n v="0.37089041095890413"/>
    <n v="0.12328767123287671"/>
    <m/>
    <m/>
    <m/>
    <m/>
    <m/>
    <m/>
    <m/>
    <m/>
    <m/>
    <m/>
    <m/>
    <m/>
    <m/>
    <m/>
    <m/>
    <m/>
    <m/>
    <m/>
    <m/>
    <m/>
    <n v="0"/>
    <n v="0"/>
    <n v="0"/>
    <n v="444343142.2400285"/>
    <n v="445686.91892325191"/>
    <n v="620483.78182150505"/>
    <n v="356998.24450860033"/>
    <n v="409804.42316306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6176115.60844493"/>
    <m/>
    <n v="0"/>
    <n v="524643757"/>
    <n v="0"/>
    <n v="446176115.60844493"/>
    <n v="0.85043633828743892"/>
    <n v="0.14956366171256108"/>
  </r>
  <r>
    <s v="0500358"/>
    <s v="EXPRESS MOVERS PVT LIMITED - CA"/>
    <s v="Corporate"/>
    <n v="0.12567078189300424"/>
    <x v="4"/>
    <x v="12"/>
    <d v="2019-11-25T00:00:00"/>
    <n v="0"/>
    <n v="0"/>
    <n v="0"/>
    <n v="0"/>
    <n v="0"/>
    <n v="0"/>
    <n v="0"/>
    <n v="0"/>
    <n v="306949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306949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9763698630136988"/>
    <n v="1.7243150684931507"/>
    <n v="1.4722602739726027"/>
    <n v="1.2229452054794521"/>
    <n v="0.97636986301369855"/>
    <n v="0.72431506849315064"/>
    <n v="0.47226027397260273"/>
    <n v="0.22294520547945207"/>
    <n v="4.9315068493150684E-2"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29895439.0425099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895439.042509943"/>
    <m/>
    <n v="0"/>
    <n v="30694945"/>
    <n v="0"/>
    <n v="29895439.042509943"/>
    <n v="0.97395317184995589"/>
    <n v="2.604682815004411E-2"/>
  </r>
  <r>
    <s v="0213022"/>
    <s v="Zubair / Z R Corporation - Pledge"/>
    <s v="Corporate"/>
    <n v="0.12567078189300424"/>
    <x v="4"/>
    <x v="12"/>
    <d v="2019-12-09T00:00:00"/>
    <n v="52637296.450000003"/>
    <n v="72637296.450000003"/>
    <n v="72637296.450000003"/>
    <n v="72637296.450000003"/>
    <n v="106537294.99058826"/>
    <n v="106537296.45"/>
    <n v="106537296.45"/>
    <n v="106537296.45"/>
    <n v="106537296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0000000"/>
    <n v="0"/>
    <n v="0"/>
    <n v="33899998.54058826"/>
    <n v="1.4594117403030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9380136986301371"/>
    <n v="1.685958904109589"/>
    <n v="1.433904109589041"/>
    <n v="1.1845890410958904"/>
    <n v="0.93801369863013706"/>
    <n v="0.68595890410958904"/>
    <n v="0.43390410958904113"/>
    <n v="0.18458904109589042"/>
    <n v="3.0136986301369864E-2"/>
    <m/>
    <m/>
    <m/>
    <m/>
    <m/>
    <m/>
    <m/>
    <m/>
    <m/>
    <m/>
    <m/>
    <m/>
    <m/>
    <m/>
    <m/>
    <m/>
    <m/>
    <m/>
    <m/>
    <m/>
    <n v="15899886.002867766"/>
    <n v="0"/>
    <n v="0"/>
    <n v="29464447.783147831"/>
    <n v="1.30603027425232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364335.092045873"/>
    <m/>
    <n v="7264657"/>
    <n v="113801953.45"/>
    <n v="950000"/>
    <n v="44414335.092045873"/>
    <n v="0.39027744028629302"/>
    <n v="0.60972255971370704"/>
  </r>
  <r>
    <s v="0433215"/>
    <s v="KHALIS MANUFACTURING LTD - Khalis Group"/>
    <s v="Corporate"/>
    <n v="8.9965966386554685E-2"/>
    <x v="5"/>
    <x v="13"/>
    <d v="2020-02-17T00:00:00"/>
    <n v="1114834154.5599999"/>
    <n v="1114834154.5599999"/>
    <n v="1114834155"/>
    <n v="1114834155"/>
    <n v="1114834153.1005883"/>
    <n v="1114834154.5599999"/>
    <n v="1114834154.5599999"/>
    <n v="1114834154.55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.44000005722045898"/>
    <n v="0"/>
    <n v="0"/>
    <n v="1.4594116210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7462328767123287"/>
    <n v="1.4941780821917807"/>
    <n v="1.2421232876712329"/>
    <n v="0.99280821917808226"/>
    <n v="0.74623287671232874"/>
    <n v="0.49417808219178083"/>
    <n v="0.24212328767123287"/>
    <n v="5.8904109589041097E-2"/>
    <m/>
    <m/>
    <m/>
    <m/>
    <m/>
    <m/>
    <m/>
    <m/>
    <m/>
    <m/>
    <m/>
    <m/>
    <m/>
    <m/>
    <m/>
    <m/>
    <m/>
    <m/>
    <m/>
    <m/>
    <m/>
    <n v="0"/>
    <n v="0.38685760758130905"/>
    <n v="0"/>
    <n v="0"/>
    <n v="1.3685448546025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755402462183828"/>
    <m/>
    <n v="5519568.2800000003"/>
    <n v="1120353723.28"/>
    <n v="0"/>
    <n v="1.755402462183828"/>
    <n v="1.5668287842563058E-9"/>
    <n v="0.99999999843317122"/>
  </r>
  <r>
    <s v="0295130"/>
    <s v="Pakistan Packages Pvt Limited - P&amp;M"/>
    <s v="Corporate"/>
    <n v="8.9965966386554685E-2"/>
    <x v="5"/>
    <x v="13"/>
    <d v="2020-02-20T00:00:00"/>
    <n v="17435143.16"/>
    <n v="20423492.66"/>
    <n v="22340187.309999999"/>
    <n v="24281109.060000002"/>
    <n v="27159377.980588268"/>
    <n v="30037650.540000003"/>
    <n v="31868051.310000002"/>
    <n v="32729578.1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988349.5"/>
    <n v="1916694.6499999985"/>
    <n v="1940921.7500000037"/>
    <n v="2878268.9205882661"/>
    <n v="2878272.5594117343"/>
    <n v="1830400.7699999996"/>
    <n v="861526.789999999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7380136986301369"/>
    <n v="1.4859589041095891"/>
    <n v="0.67945205479452053"/>
    <n v="0.5547945205479452"/>
    <n v="0.4315068493150685"/>
    <n v="0.30547945205479454"/>
    <n v="0.17945205479452056"/>
    <n v="5.4794520547945202E-2"/>
    <m/>
    <m/>
    <m/>
    <m/>
    <m/>
    <m/>
    <m/>
    <m/>
    <m/>
    <m/>
    <m/>
    <m/>
    <m/>
    <m/>
    <m/>
    <m/>
    <m/>
    <m/>
    <m/>
    <m/>
    <m/>
    <n v="2572806.8936504996"/>
    <n v="1686393.2024130404"/>
    <n v="1830575.8537173211"/>
    <n v="2743941.6729427334"/>
    <n v="2773243.3385882904"/>
    <n v="1782860.2661571766"/>
    <n v="848310.726087788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238131.953556849"/>
    <m/>
    <n v="7825789.2598709688"/>
    <n v="40555367.35987097"/>
    <n v="0"/>
    <n v="14238131.953556849"/>
    <n v="0.35107885541299033"/>
    <n v="0.64892114458700967"/>
  </r>
  <r>
    <s v="0045929"/>
    <s v="TAHIR OMER INDUSTRIES LTD - Khalis Group"/>
    <s v="Corporate"/>
    <n v="8.9965966386554685E-2"/>
    <x v="5"/>
    <x v="13"/>
    <d v="2020-02-28T00:00:00"/>
    <n v="278000000"/>
    <n v="278000000"/>
    <n v="278000000"/>
    <n v="278000000"/>
    <n v="277999998.54058826"/>
    <n v="278000000"/>
    <n v="278000000"/>
    <n v="278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1.4594117403030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.7160958904109589"/>
    <n v="1.4640410958904109"/>
    <n v="1.2119863013698631"/>
    <n v="0.96267123287671241"/>
    <n v="0.71609589041095889"/>
    <n v="0.46404109589041098"/>
    <n v="0.21198630136986302"/>
    <n v="4.3835616438356165E-2"/>
    <m/>
    <m/>
    <m/>
    <m/>
    <m/>
    <m/>
    <m/>
    <m/>
    <m/>
    <m/>
    <m/>
    <m/>
    <m/>
    <m/>
    <m/>
    <m/>
    <m/>
    <m/>
    <m/>
    <m/>
    <m/>
    <n v="0"/>
    <n v="0"/>
    <n v="0"/>
    <n v="0"/>
    <n v="1.372102592209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72102592209814"/>
    <m/>
    <n v="46005108"/>
    <n v="324005108"/>
    <n v="0"/>
    <n v="1.372102592209814"/>
    <n v="4.2348177801252878E-9"/>
    <n v="0.99999999576518217"/>
  </r>
  <r>
    <s v="0499801"/>
    <s v="Hascol Petroleum Limited"/>
    <s v="Corporate"/>
    <n v="7.7637254901960745E-2"/>
    <x v="6"/>
    <x v="14"/>
    <d v="2021-03-31T00:00:00"/>
    <n v="1277200000"/>
    <n v="1277200000"/>
    <n v="1277200000"/>
    <n v="1280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28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.62842465753424659"/>
    <n v="0.37636986301369868"/>
    <n v="0.12431506849315069"/>
    <n v="0"/>
    <m/>
    <m/>
    <m/>
    <m/>
    <m/>
    <m/>
    <m/>
    <m/>
    <m/>
    <m/>
    <m/>
    <m/>
    <m/>
    <m/>
    <m/>
    <m/>
    <m/>
    <m/>
    <m/>
    <m/>
    <m/>
    <m/>
    <m/>
    <m/>
    <m/>
    <n v="0"/>
    <n v="0"/>
    <n v="2774094.16098615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74094.1609861585"/>
    <m/>
    <n v="116788798.61"/>
    <n v="1396788798.6099999"/>
    <n v="0"/>
    <n v="2774094.1609861585"/>
    <n v="1.9860512654073185E-3"/>
    <n v="0.9980139487345927"/>
  </r>
  <r>
    <s v="0304533"/>
    <s v="AH Grains"/>
    <s v="Corporate"/>
    <n v="7.7637254901960745E-2"/>
    <x v="6"/>
    <x v="14"/>
    <d v="2021-03-31T00:00:00"/>
    <n v="187822152.09999999"/>
    <n v="187822152.09999999"/>
    <n v="200000000"/>
    <n v="200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12177847.9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.62842465753424659"/>
    <n v="0.37636986301369868"/>
    <n v="0.12431506849315069"/>
    <n v="0"/>
    <m/>
    <m/>
    <m/>
    <m/>
    <m/>
    <m/>
    <m/>
    <m/>
    <m/>
    <m/>
    <m/>
    <m/>
    <m/>
    <m/>
    <m/>
    <m/>
    <m/>
    <m/>
    <m/>
    <m/>
    <m/>
    <m/>
    <m/>
    <m/>
    <m/>
    <n v="0"/>
    <n v="11839921.9260399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39921.926039923"/>
    <m/>
    <n v="4820671.2800000012"/>
    <n v="204820671.28"/>
    <n v="578600"/>
    <n v="11261321.926039923"/>
    <n v="5.4981373977849815E-2"/>
    <n v="0.94501862602215014"/>
  </r>
  <r>
    <s v="0142666"/>
    <s v="Muhammad Rizwan &amp; Brothers"/>
    <s v="Corporate"/>
    <n v="7.7637254901960745E-2"/>
    <x v="6"/>
    <x v="15"/>
    <d v="2021-04-24T00:00:00"/>
    <n v="192000000"/>
    <n v="206800000"/>
    <n v="206839010.15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4800000"/>
    <n v="39010.1599999666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.56267123287671228"/>
    <n v="0.31061643835616437"/>
    <n v="9.1780821917808217E-2"/>
    <m/>
    <m/>
    <m/>
    <m/>
    <m/>
    <m/>
    <m/>
    <m/>
    <m/>
    <m/>
    <m/>
    <m/>
    <m/>
    <m/>
    <m/>
    <m/>
    <m/>
    <m/>
    <m/>
    <m/>
    <m/>
    <m/>
    <m/>
    <m/>
    <m/>
    <m/>
    <n v="14190258.901691822"/>
    <n v="38114.5862051037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228373.487896927"/>
    <m/>
    <n v="5508200"/>
    <n v="212347210.15999997"/>
    <n v="0"/>
    <n v="14228373.487896927"/>
    <n v="6.7005229205394756E-2"/>
    <n v="0.93299477079460524"/>
  </r>
  <r>
    <s v="0422702"/>
    <s v="Pak Land Feed Private Limited"/>
    <s v="Corporate"/>
    <n v="7.7637254901960745E-2"/>
    <x v="6"/>
    <x v="15"/>
    <d v="2021-06-14T00:00:00"/>
    <n v="49983324.32"/>
    <n v="49983324.32"/>
    <n v="500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16675.6799999997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.42294520547945202"/>
    <n v="0.17089041095890412"/>
    <n v="2.1917808219178082E-2"/>
    <m/>
    <m/>
    <m/>
    <m/>
    <m/>
    <m/>
    <m/>
    <m/>
    <m/>
    <m/>
    <m/>
    <m/>
    <m/>
    <m/>
    <m/>
    <m/>
    <m/>
    <m/>
    <m/>
    <m/>
    <m/>
    <m/>
    <m/>
    <m/>
    <m/>
    <m/>
    <n v="0"/>
    <n v="16463.9598056355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463.959805635517"/>
    <m/>
    <n v="9780142.5399999991"/>
    <n v="59780142.539999999"/>
    <n v="0"/>
    <n v="16463.959805635517"/>
    <n v="2.7540850700747625E-4"/>
    <n v="0.99972459149299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B20" firstHeaderRow="1" firstDataRow="1" firstDataCol="1"/>
  <pivotFields count="130">
    <pivotField showAll="0"/>
    <pivotField showAll="0"/>
    <pivotField showAll="0"/>
    <pivotField numFmtId="9" showAll="0"/>
    <pivotField showAll="0"/>
    <pivotField axis="axisRow" showAll="0">
      <items count="33">
        <item m="1" x="30"/>
        <item m="1" x="16"/>
        <item m="1" x="18"/>
        <item m="1" x="27"/>
        <item m="1" x="29"/>
        <item m="1" x="22"/>
        <item m="1" x="24"/>
        <item m="1" x="26"/>
        <item m="1" x="20"/>
        <item m="1" x="31"/>
        <item m="1" x="17"/>
        <item m="1" x="19"/>
        <item m="1" x="21"/>
        <item m="1" x="23"/>
        <item m="1" x="25"/>
        <item m="1" x="2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x="1"/>
        <item t="default"/>
      </items>
    </pivotField>
    <pivotField numFmtId="165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43"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6" showAll="0"/>
    <pivotField dataField="1" numFmtId="166" showAll="0" defaultSubtotal="0"/>
  </pivotFields>
  <rowFields count="1">
    <field x="5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Average of LGD" fld="129" subtotal="average" baseField="5" baseItem="16" numFmtId="166"/>
  </dataFields>
  <formats count="1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N3:O11" firstHeaderRow="1" firstDataRow="1" firstDataCol="1"/>
  <pivotFields count="130">
    <pivotField showAll="0"/>
    <pivotField showAll="0"/>
    <pivotField showAll="0"/>
    <pivotField numFmtId="9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5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6" showAll="0"/>
    <pivotField dataField="1" numFmtId="166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LGD" fld="129" subtotal="average" baseField="4" baseItem="1" numFmtId="166"/>
  </dataFields>
  <formats count="12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4" type="button" dataOnly="0" labelOnly="1" outline="0" axis="axisRow" fieldPosition="0"/>
    </format>
    <format dxfId="30">
      <pivotArea dataOnly="0" labelOnly="1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4" type="button" dataOnly="0" labelOnly="1" outline="0" axis="axisRow" fieldPosition="0"/>
    </format>
    <format dxfId="25">
      <pivotArea dataOnly="0" labelOnly="1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J3:K16" firstHeaderRow="1" firstDataRow="1" firstDataCol="1"/>
  <pivotFields count="130">
    <pivotField showAll="0"/>
    <pivotField showAll="0"/>
    <pivotField showAll="0"/>
    <pivotField numFmtId="9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6" showAll="0"/>
    <pivotField dataField="1" numFmtId="166" showAll="0" defaultSubtota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LGD" fld="129" subtotal="average" baseField="5" baseItem="4" numFmtId="166"/>
  </dataFields>
  <formats count="12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5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Row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5" type="button" dataOnly="0" labelOnly="1" outline="0" axis="axisRow" fieldPosition="0"/>
    </format>
    <format dxfId="37">
      <pivotArea dataOnly="0" labelOnly="1" fieldPosition="0">
        <references count="1">
          <reference field="5" count="0"/>
        </references>
      </pivotArea>
    </format>
    <format dxfId="36">
      <pivotArea dataOnly="0" labelOnly="1" grandRow="1" outline="0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E3:F11" firstHeaderRow="1" firstDataRow="1" firstDataCol="1"/>
  <pivotFields count="130">
    <pivotField showAll="0"/>
    <pivotField showAll="0"/>
    <pivotField showAll="0"/>
    <pivotField numFmtId="9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165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43" showAll="0"/>
    <pivotField numFmtId="43"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166" showAll="0"/>
    <pivotField dataField="1" numFmtId="166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LGD" fld="129" subtotal="average" baseField="4" baseItem="2" numFmtId="166"/>
  </dataFields>
  <formats count="12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4" type="button" dataOnly="0" labelOnly="1" outline="0" axis="axisRow" fieldPosition="0"/>
    </format>
    <format dxfId="54">
      <pivotArea dataOnly="0" labelOnly="1" fieldPosition="0">
        <references count="1">
          <reference field="4" count="0"/>
        </references>
      </pivotArea>
    </format>
    <format dxfId="53">
      <pivotArea dataOnly="0" labelOnly="1" grandRow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4" type="button" dataOnly="0" labelOnly="1" outline="0" axis="axisRow" fieldPosition="0"/>
    </format>
    <format dxfId="49">
      <pivotArea dataOnly="0" labelOnly="1" fieldPosition="0">
        <references count="1">
          <reference field="4" count="0"/>
        </references>
      </pivotArea>
    </format>
    <format dxfId="48">
      <pivotArea dataOnly="0" labelOnly="1" grandRow="1" outline="0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0"/>
  <sheetViews>
    <sheetView workbookViewId="0">
      <selection activeCell="A19" sqref="A19"/>
    </sheetView>
  </sheetViews>
  <sheetFormatPr defaultColWidth="8.88671875" defaultRowHeight="13.2" x14ac:dyDescent="0.25"/>
  <cols>
    <col min="1" max="1" width="13.88671875" style="99" bestFit="1" customWidth="1"/>
    <col min="2" max="2" width="15.44140625" style="99" customWidth="1"/>
    <col min="3" max="3" width="13.6640625" style="99" bestFit="1" customWidth="1"/>
    <col min="4" max="4" width="8.88671875" style="99"/>
    <col min="5" max="5" width="13.88671875" style="99" bestFit="1" customWidth="1"/>
    <col min="6" max="6" width="15.44140625" style="99" customWidth="1"/>
    <col min="7" max="7" width="13.6640625" style="99" bestFit="1" customWidth="1"/>
    <col min="8" max="9" width="8.88671875" style="99"/>
    <col min="10" max="10" width="13.88671875" style="99" bestFit="1" customWidth="1"/>
    <col min="11" max="11" width="15.44140625" style="99" customWidth="1"/>
    <col min="12" max="12" width="13.6640625" style="99" bestFit="1" customWidth="1"/>
    <col min="13" max="13" width="8.88671875" style="99"/>
    <col min="14" max="14" width="13.88671875" style="99" bestFit="1" customWidth="1"/>
    <col min="15" max="15" width="15.44140625" style="99" customWidth="1"/>
    <col min="16" max="16" width="13.6640625" style="99" bestFit="1" customWidth="1"/>
    <col min="17" max="16384" width="8.88671875" style="99"/>
  </cols>
  <sheetData>
    <row r="2" spans="1:16" x14ac:dyDescent="0.25">
      <c r="A2" s="99" t="s">
        <v>4611</v>
      </c>
      <c r="E2" s="99" t="s">
        <v>4611</v>
      </c>
      <c r="J2" s="99" t="s">
        <v>4653</v>
      </c>
      <c r="N2" s="99" t="s">
        <v>4653</v>
      </c>
    </row>
    <row r="3" spans="1:16" ht="14.4" x14ac:dyDescent="0.3">
      <c r="A3" s="100" t="s">
        <v>4627</v>
      </c>
      <c r="B3" s="102" t="s">
        <v>4655</v>
      </c>
      <c r="C3"/>
      <c r="E3" s="100" t="s">
        <v>4627</v>
      </c>
      <c r="F3" s="102" t="s">
        <v>4655</v>
      </c>
      <c r="G3"/>
      <c r="J3" s="100" t="s">
        <v>4627</v>
      </c>
      <c r="K3" s="102" t="s">
        <v>4655</v>
      </c>
      <c r="L3"/>
      <c r="N3" s="100" t="s">
        <v>4627</v>
      </c>
      <c r="O3" s="102" t="s">
        <v>4655</v>
      </c>
      <c r="P3"/>
    </row>
    <row r="4" spans="1:16" ht="14.4" x14ac:dyDescent="0.3">
      <c r="A4" s="101" t="s">
        <v>4628</v>
      </c>
      <c r="B4" s="102">
        <v>0.55896356203623132</v>
      </c>
      <c r="C4"/>
      <c r="E4" s="101">
        <v>2015</v>
      </c>
      <c r="F4" s="102">
        <v>0.50232925820571861</v>
      </c>
      <c r="G4"/>
      <c r="J4" s="101" t="s">
        <v>4650</v>
      </c>
      <c r="K4" s="102">
        <v>0.16584863156551688</v>
      </c>
      <c r="L4"/>
      <c r="N4" s="101">
        <v>2015</v>
      </c>
      <c r="O4" s="102">
        <v>0.16584863156551688</v>
      </c>
      <c r="P4"/>
    </row>
    <row r="5" spans="1:16" ht="14.4" x14ac:dyDescent="0.3">
      <c r="A5" s="101" t="s">
        <v>4629</v>
      </c>
      <c r="B5" s="102">
        <v>7.5320973687090342E-2</v>
      </c>
      <c r="C5"/>
      <c r="E5" s="101">
        <v>2016</v>
      </c>
      <c r="F5" s="102">
        <v>0.37632049967145775</v>
      </c>
      <c r="G5"/>
      <c r="J5" s="101" t="s">
        <v>4649</v>
      </c>
      <c r="K5" s="102">
        <v>1.2499106466571153E-2</v>
      </c>
      <c r="L5"/>
      <c r="N5" s="101">
        <v>2016</v>
      </c>
      <c r="O5" s="102">
        <v>1.2499106466571153E-2</v>
      </c>
      <c r="P5"/>
    </row>
    <row r="6" spans="1:16" ht="14.4" x14ac:dyDescent="0.3">
      <c r="A6" s="101" t="s">
        <v>4630</v>
      </c>
      <c r="B6" s="102">
        <v>5.3626988446168422E-2</v>
      </c>
      <c r="C6"/>
      <c r="E6" s="101">
        <v>2017</v>
      </c>
      <c r="F6" s="102">
        <v>6.8089645273449698E-2</v>
      </c>
      <c r="G6"/>
      <c r="J6" s="101" t="s">
        <v>4648</v>
      </c>
      <c r="K6" s="102">
        <v>9.6680484697079239E-3</v>
      </c>
      <c r="L6"/>
      <c r="N6" s="101">
        <v>2017</v>
      </c>
      <c r="O6" s="102">
        <v>9.6680484697079239E-3</v>
      </c>
      <c r="P6"/>
    </row>
    <row r="7" spans="1:16" ht="14.4" x14ac:dyDescent="0.3">
      <c r="A7" s="101" t="s">
        <v>4631</v>
      </c>
      <c r="B7" s="102">
        <v>0.6532116664999561</v>
      </c>
      <c r="C7"/>
      <c r="E7" s="101">
        <v>2018</v>
      </c>
      <c r="F7" s="102">
        <v>0.4527596654929143</v>
      </c>
      <c r="G7"/>
      <c r="J7" s="101" t="s">
        <v>4632</v>
      </c>
      <c r="K7" s="102">
        <v>0.72730575623995719</v>
      </c>
      <c r="L7"/>
      <c r="N7" s="101">
        <v>2018</v>
      </c>
      <c r="O7" s="102">
        <v>0.77111609480521748</v>
      </c>
      <c r="P7"/>
    </row>
    <row r="8" spans="1:16" ht="14.4" x14ac:dyDescent="0.3">
      <c r="A8" s="101" t="s">
        <v>4632</v>
      </c>
      <c r="B8" s="102">
        <v>2.2332484767592309E-2</v>
      </c>
      <c r="C8"/>
      <c r="E8" s="101">
        <v>2019</v>
      </c>
      <c r="F8" s="102">
        <v>0.44048096271322362</v>
      </c>
      <c r="G8"/>
      <c r="J8" s="101" t="s">
        <v>4633</v>
      </c>
      <c r="K8" s="102">
        <v>0.81492643337047777</v>
      </c>
      <c r="L8"/>
      <c r="N8" s="101">
        <v>2019</v>
      </c>
      <c r="O8" s="102">
        <v>0.36288459785511573</v>
      </c>
      <c r="P8"/>
    </row>
    <row r="9" spans="1:16" ht="14.4" x14ac:dyDescent="0.3">
      <c r="A9" s="101" t="s">
        <v>4633</v>
      </c>
      <c r="B9" s="102">
        <v>6.9097888278924879E-2</v>
      </c>
      <c r="C9"/>
      <c r="E9" s="101">
        <v>2020</v>
      </c>
      <c r="F9" s="102">
        <v>0.88297371292845439</v>
      </c>
      <c r="G9"/>
      <c r="J9" s="101" t="s">
        <v>4635</v>
      </c>
      <c r="K9" s="102">
        <v>0.987869408414631</v>
      </c>
      <c r="L9"/>
      <c r="N9" s="101">
        <v>2020</v>
      </c>
      <c r="O9" s="102">
        <v>0.4982910752548575</v>
      </c>
      <c r="P9"/>
    </row>
    <row r="10" spans="1:16" ht="14.4" x14ac:dyDescent="0.3">
      <c r="A10" s="101" t="s">
        <v>4634</v>
      </c>
      <c r="B10" s="102">
        <v>0.95140903256604381</v>
      </c>
      <c r="C10"/>
      <c r="E10" s="101">
        <v>2021</v>
      </c>
      <c r="F10" s="102">
        <v>0.96893798426108513</v>
      </c>
      <c r="G10"/>
      <c r="J10" s="101" t="s">
        <v>4636</v>
      </c>
      <c r="K10" s="102">
        <v>0.26746795662790412</v>
      </c>
      <c r="L10"/>
      <c r="N10" s="101">
        <v>2021</v>
      </c>
      <c r="O10" s="102">
        <v>0.89718778721363601</v>
      </c>
      <c r="P10"/>
    </row>
    <row r="11" spans="1:16" ht="14.4" x14ac:dyDescent="0.3">
      <c r="A11" s="101" t="s">
        <v>4635</v>
      </c>
      <c r="B11" s="102">
        <v>0.58179455928363488</v>
      </c>
      <c r="C11"/>
      <c r="E11" s="101" t="s">
        <v>4602</v>
      </c>
      <c r="F11" s="102">
        <v>0.51865929056022919</v>
      </c>
      <c r="G11"/>
      <c r="J11" s="101" t="s">
        <v>4637</v>
      </c>
      <c r="K11" s="102">
        <v>2.4149710977235173E-2</v>
      </c>
      <c r="L11"/>
      <c r="N11" s="101" t="s">
        <v>4602</v>
      </c>
      <c r="O11" s="102">
        <v>0.54837715760639594</v>
      </c>
      <c r="P11"/>
    </row>
    <row r="12" spans="1:16" ht="14.4" x14ac:dyDescent="0.3">
      <c r="A12" s="101" t="s">
        <v>4636</v>
      </c>
      <c r="B12" s="102">
        <v>0.27002281842452658</v>
      </c>
      <c r="C12"/>
      <c r="J12" s="101" t="s">
        <v>4639</v>
      </c>
      <c r="K12" s="102">
        <v>0.4982910752548575</v>
      </c>
      <c r="L12"/>
    </row>
    <row r="13" spans="1:16" ht="14.4" x14ac:dyDescent="0.3">
      <c r="A13" s="101" t="s">
        <v>4637</v>
      </c>
      <c r="B13" s="102">
        <v>0.14956366171256108</v>
      </c>
      <c r="C13"/>
      <c r="J13" s="101" t="s">
        <v>4641</v>
      </c>
      <c r="K13" s="102">
        <v>0.74296946803409014</v>
      </c>
      <c r="L13"/>
    </row>
    <row r="14" spans="1:16" ht="14.4" x14ac:dyDescent="0.3">
      <c r="A14" s="101" t="s">
        <v>4638</v>
      </c>
      <c r="B14" s="102">
        <v>0.31788469393187557</v>
      </c>
      <c r="C14"/>
      <c r="J14" s="101" t="s">
        <v>4651</v>
      </c>
      <c r="K14" s="102">
        <v>1</v>
      </c>
      <c r="L14"/>
    </row>
    <row r="15" spans="1:16" ht="14.4" x14ac:dyDescent="0.3">
      <c r="A15" s="101" t="s">
        <v>4639</v>
      </c>
      <c r="B15" s="102">
        <v>0.88297371292845439</v>
      </c>
      <c r="C15"/>
      <c r="J15" s="101" t="s">
        <v>4652</v>
      </c>
      <c r="K15" s="102">
        <v>1</v>
      </c>
      <c r="L15"/>
    </row>
    <row r="16" spans="1:16" ht="14.4" x14ac:dyDescent="0.3">
      <c r="A16" s="101" t="s">
        <v>4640</v>
      </c>
      <c r="B16" s="102">
        <v>0.97151628737837137</v>
      </c>
      <c r="C16"/>
      <c r="J16" s="101" t="s">
        <v>4602</v>
      </c>
      <c r="K16" s="102">
        <v>0.54837715760639594</v>
      </c>
      <c r="L16"/>
    </row>
    <row r="17" spans="1:3" ht="14.4" x14ac:dyDescent="0.3">
      <c r="A17" s="101" t="s">
        <v>4641</v>
      </c>
      <c r="B17" s="102">
        <v>0.96635968114379889</v>
      </c>
      <c r="C17"/>
    </row>
    <row r="18" spans="1:3" ht="14.4" x14ac:dyDescent="0.3">
      <c r="A18" s="101" t="s">
        <v>4642</v>
      </c>
      <c r="B18" s="102">
        <v>0.50232925820571861</v>
      </c>
      <c r="C18"/>
    </row>
    <row r="19" spans="1:3" ht="14.4" x14ac:dyDescent="0.3">
      <c r="A19" s="101" t="s">
        <v>4643</v>
      </c>
      <c r="B19" s="102">
        <v>1.103437494191073E-2</v>
      </c>
      <c r="C19"/>
    </row>
    <row r="20" spans="1:3" ht="14.4" x14ac:dyDescent="0.3">
      <c r="A20" s="101" t="s">
        <v>4602</v>
      </c>
      <c r="B20" s="102">
        <v>0.5186592905602293</v>
      </c>
      <c r="C20"/>
    </row>
  </sheetData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A80"/>
  <sheetViews>
    <sheetView showGridLines="0" topLeftCell="B1" zoomScaleNormal="100" workbookViewId="0">
      <pane xSplit="7" ySplit="6" topLeftCell="I7" activePane="bottomRight" state="frozen"/>
      <selection activeCell="B1" sqref="B1"/>
      <selection pane="topRight" activeCell="G1" sqref="G1"/>
      <selection pane="bottomLeft" activeCell="B8" sqref="B8"/>
      <selection pane="bottomRight" activeCell="H7" sqref="H7"/>
    </sheetView>
  </sheetViews>
  <sheetFormatPr defaultColWidth="8.88671875" defaultRowHeight="15" customHeight="1" x14ac:dyDescent="0.2"/>
  <cols>
    <col min="1" max="2" width="8.6640625" style="21" bestFit="1" customWidth="1"/>
    <col min="3" max="3" width="40.33203125" style="21" bestFit="1" customWidth="1"/>
    <col min="4" max="4" width="7.109375" style="21" bestFit="1" customWidth="1"/>
    <col min="5" max="5" width="10.6640625" style="21" bestFit="1" customWidth="1"/>
    <col min="6" max="7" width="10.6640625" style="21" customWidth="1"/>
    <col min="8" max="8" width="14.33203125" style="21" bestFit="1" customWidth="1"/>
    <col min="9" max="9" width="10.6640625" style="21" bestFit="1" customWidth="1"/>
    <col min="10" max="10" width="11.5546875" style="21" customWidth="1"/>
    <col min="11" max="36" width="10.6640625" style="21" bestFit="1" customWidth="1"/>
    <col min="37" max="37" width="3.5546875" style="21" customWidth="1"/>
    <col min="38" max="38" width="9.88671875" style="21" customWidth="1"/>
    <col min="39" max="39" width="8.88671875" style="21" bestFit="1" customWidth="1"/>
    <col min="40" max="40" width="9.88671875" style="21" bestFit="1" customWidth="1"/>
    <col min="41" max="41" width="9.6640625" style="21" bestFit="1" customWidth="1"/>
    <col min="42" max="46" width="8.88671875" style="21" bestFit="1" customWidth="1"/>
    <col min="47" max="47" width="9.6640625" style="21" bestFit="1" customWidth="1"/>
    <col min="48" max="48" width="8.88671875" style="21" bestFit="1" customWidth="1"/>
    <col min="49" max="49" width="8.109375" style="21" bestFit="1" customWidth="1"/>
    <col min="50" max="50" width="8.88671875" style="21" bestFit="1" customWidth="1"/>
    <col min="51" max="51" width="9.6640625" style="21" bestFit="1" customWidth="1"/>
    <col min="52" max="52" width="8.88671875" style="21" bestFit="1" customWidth="1"/>
    <col min="53" max="53" width="7.44140625" style="21" bestFit="1" customWidth="1"/>
    <col min="54" max="54" width="8" style="21" bestFit="1" customWidth="1"/>
    <col min="55" max="55" width="8.109375" style="21" bestFit="1" customWidth="1"/>
    <col min="56" max="56" width="7.33203125" style="21" bestFit="1" customWidth="1"/>
    <col min="57" max="57" width="7.44140625" style="21" bestFit="1" customWidth="1"/>
    <col min="58" max="58" width="8.109375" style="21" bestFit="1" customWidth="1"/>
    <col min="59" max="59" width="7.5546875" style="21" bestFit="1" customWidth="1"/>
    <col min="60" max="60" width="7.33203125" style="21" bestFit="1" customWidth="1"/>
    <col min="61" max="61" width="7.44140625" style="21" bestFit="1" customWidth="1"/>
    <col min="62" max="62" width="8" style="21" bestFit="1" customWidth="1"/>
    <col min="63" max="63" width="7.5546875" style="21" bestFit="1" customWidth="1"/>
    <col min="64" max="64" width="8.109375" style="21" bestFit="1" customWidth="1"/>
    <col min="65" max="65" width="7.44140625" style="21" bestFit="1" customWidth="1"/>
    <col min="66" max="66" width="4" style="21" customWidth="1"/>
    <col min="67" max="67" width="13" style="21" customWidth="1"/>
    <col min="68" max="68" width="13.109375" style="21" bestFit="1" customWidth="1"/>
    <col min="69" max="69" width="13" style="21" bestFit="1" customWidth="1"/>
    <col min="70" max="70" width="13.109375" style="21" bestFit="1" customWidth="1"/>
    <col min="71" max="71" width="13" style="21" bestFit="1" customWidth="1"/>
    <col min="72" max="72" width="13.109375" style="21" bestFit="1" customWidth="1"/>
    <col min="73" max="73" width="13" style="21" bestFit="1" customWidth="1"/>
    <col min="74" max="74" width="13.109375" style="21" bestFit="1" customWidth="1"/>
    <col min="75" max="75" width="13" style="21" bestFit="1" customWidth="1"/>
    <col min="76" max="76" width="13.109375" style="21" bestFit="1" customWidth="1"/>
    <col min="77" max="77" width="13" style="21" bestFit="1" customWidth="1"/>
    <col min="78" max="78" width="13.109375" style="21" bestFit="1" customWidth="1"/>
    <col min="79" max="79" width="13" style="21" bestFit="1" customWidth="1"/>
    <col min="80" max="80" width="13.109375" style="21" bestFit="1" customWidth="1"/>
    <col min="81" max="81" width="13" style="21" bestFit="1" customWidth="1"/>
    <col min="82" max="82" width="13.109375" style="21" bestFit="1" customWidth="1"/>
    <col min="83" max="83" width="13" style="21" bestFit="1" customWidth="1"/>
    <col min="84" max="84" width="13.109375" style="21" bestFit="1" customWidth="1"/>
    <col min="85" max="85" width="13" style="21" bestFit="1" customWidth="1"/>
    <col min="86" max="86" width="13.109375" style="21" bestFit="1" customWidth="1"/>
    <col min="87" max="87" width="13" style="21" bestFit="1" customWidth="1"/>
    <col min="88" max="88" width="13.109375" style="21" bestFit="1" customWidth="1"/>
    <col min="89" max="89" width="13" style="21" bestFit="1" customWidth="1"/>
    <col min="90" max="90" width="13.109375" style="21" bestFit="1" customWidth="1"/>
    <col min="91" max="91" width="13" style="21" bestFit="1" customWidth="1"/>
    <col min="92" max="92" width="13.109375" style="21" bestFit="1" customWidth="1"/>
    <col min="93" max="93" width="13" style="21" bestFit="1" customWidth="1"/>
    <col min="94" max="94" width="13.109375" style="21" bestFit="1" customWidth="1"/>
    <col min="95" max="95" width="4" style="60" customWidth="1"/>
    <col min="96" max="96" width="13" style="21" bestFit="1" customWidth="1"/>
    <col min="97" max="98" width="8.88671875" style="21" bestFit="1" customWidth="1"/>
    <col min="99" max="99" width="9.6640625" style="21" bestFit="1" customWidth="1"/>
    <col min="100" max="104" width="8.88671875" style="21" bestFit="1" customWidth="1"/>
    <col min="105" max="105" width="9.6640625" style="21" bestFit="1" customWidth="1"/>
    <col min="106" max="106" width="8.88671875" style="21" bestFit="1" customWidth="1"/>
    <col min="107" max="107" width="8.109375" style="21" bestFit="1" customWidth="1"/>
    <col min="108" max="108" width="8.88671875" style="21" bestFit="1" customWidth="1"/>
    <col min="109" max="109" width="9.6640625" style="21" bestFit="1" customWidth="1"/>
    <col min="110" max="110" width="8.88671875" style="21" bestFit="1" customWidth="1"/>
    <col min="111" max="111" width="7.44140625" style="21" bestFit="1" customWidth="1"/>
    <col min="112" max="112" width="8" style="21" bestFit="1" customWidth="1"/>
    <col min="113" max="113" width="8.109375" style="21" bestFit="1" customWidth="1"/>
    <col min="114" max="114" width="7.33203125" style="21" bestFit="1" customWidth="1"/>
    <col min="115" max="115" width="7.44140625" style="21" bestFit="1" customWidth="1"/>
    <col min="116" max="116" width="8.109375" style="21" bestFit="1" customWidth="1"/>
    <col min="117" max="117" width="7.5546875" style="21" bestFit="1" customWidth="1"/>
    <col min="118" max="118" width="7.33203125" style="21" bestFit="1" customWidth="1"/>
    <col min="119" max="119" width="7.44140625" style="21" bestFit="1" customWidth="1"/>
    <col min="120" max="120" width="8" style="21" bestFit="1" customWidth="1"/>
    <col min="121" max="121" width="7.5546875" style="21" bestFit="1" customWidth="1"/>
    <col min="122" max="122" width="8.109375" style="21" bestFit="1" customWidth="1"/>
    <col min="123" max="123" width="7.44140625" style="21" bestFit="1" customWidth="1"/>
    <col min="124" max="124" width="10.6640625" style="21" bestFit="1" customWidth="1"/>
    <col min="125" max="125" width="6.109375" style="60" customWidth="1"/>
    <col min="126" max="126" width="9.5546875" style="21" bestFit="1" customWidth="1"/>
    <col min="127" max="127" width="11.6640625" style="21" bestFit="1" customWidth="1"/>
    <col min="128" max="128" width="10.5546875" style="21" bestFit="1" customWidth="1"/>
    <col min="129" max="129" width="16.5546875" style="21" bestFit="1" customWidth="1"/>
    <col min="130" max="130" width="16.5546875" style="21" customWidth="1"/>
    <col min="131" max="131" width="13.6640625" style="21" bestFit="1" customWidth="1"/>
    <col min="132" max="16384" width="8.88671875" style="21"/>
  </cols>
  <sheetData>
    <row r="1" spans="1:131" ht="10.199999999999999" x14ac:dyDescent="0.2">
      <c r="G1" s="51"/>
      <c r="S1" s="22"/>
      <c r="T1" s="22"/>
      <c r="W1" s="22"/>
      <c r="X1" s="22"/>
    </row>
    <row r="2" spans="1:131" ht="10.199999999999999" x14ac:dyDescent="0.2">
      <c r="B2" s="23" t="s">
        <v>4618</v>
      </c>
      <c r="G2" s="51"/>
      <c r="S2" s="22"/>
      <c r="T2" s="22"/>
      <c r="W2" s="22"/>
      <c r="X2" s="22"/>
    </row>
    <row r="3" spans="1:131" ht="10.199999999999999" x14ac:dyDescent="0.2">
      <c r="G3" s="51"/>
      <c r="M3" s="22"/>
      <c r="S3" s="22"/>
      <c r="T3" s="22"/>
      <c r="W3" s="22"/>
      <c r="X3" s="22"/>
    </row>
    <row r="4" spans="1:131" ht="10.199999999999999" x14ac:dyDescent="0.2">
      <c r="I4" s="24"/>
      <c r="J4" s="24" t="s">
        <v>155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5"/>
      <c r="AL4" s="26" t="s">
        <v>156</v>
      </c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O4" s="26"/>
      <c r="BP4" s="26" t="s">
        <v>4622</v>
      </c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7"/>
      <c r="CR4" s="26" t="s">
        <v>158</v>
      </c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7"/>
      <c r="DU4" s="27"/>
      <c r="DV4" s="27"/>
    </row>
    <row r="5" spans="1:131" ht="15" customHeight="1" x14ac:dyDescent="0.2">
      <c r="B5" s="28"/>
      <c r="C5" s="28"/>
      <c r="D5" s="28"/>
      <c r="E5" s="28"/>
      <c r="F5" s="28"/>
      <c r="G5" s="28"/>
      <c r="H5" s="28"/>
      <c r="I5" s="103">
        <v>2021</v>
      </c>
      <c r="J5" s="103"/>
      <c r="K5" s="103"/>
      <c r="L5" s="104"/>
      <c r="M5" s="106">
        <v>2020</v>
      </c>
      <c r="N5" s="107"/>
      <c r="O5" s="107"/>
      <c r="P5" s="108"/>
      <c r="Q5" s="106">
        <v>2019</v>
      </c>
      <c r="R5" s="107"/>
      <c r="S5" s="107"/>
      <c r="T5" s="108"/>
      <c r="U5" s="106">
        <v>2018</v>
      </c>
      <c r="V5" s="107"/>
      <c r="W5" s="107"/>
      <c r="X5" s="108"/>
      <c r="Y5" s="106">
        <v>2017</v>
      </c>
      <c r="Z5" s="107"/>
      <c r="AA5" s="107"/>
      <c r="AB5" s="108"/>
      <c r="AC5" s="106">
        <v>2016</v>
      </c>
      <c r="AD5" s="107"/>
      <c r="AE5" s="107"/>
      <c r="AF5" s="108"/>
      <c r="AG5" s="106">
        <v>2015</v>
      </c>
      <c r="AH5" s="107"/>
      <c r="AI5" s="107"/>
      <c r="AJ5" s="108"/>
      <c r="AK5" s="29"/>
      <c r="AL5" s="105">
        <v>2021</v>
      </c>
      <c r="AM5" s="105"/>
      <c r="AN5" s="105"/>
      <c r="AO5" s="105"/>
      <c r="AP5" s="110">
        <v>2020</v>
      </c>
      <c r="AQ5" s="107"/>
      <c r="AR5" s="107"/>
      <c r="AS5" s="108"/>
      <c r="AT5" s="106">
        <v>2019</v>
      </c>
      <c r="AU5" s="107"/>
      <c r="AV5" s="107"/>
      <c r="AW5" s="108"/>
      <c r="AX5" s="106">
        <v>2018</v>
      </c>
      <c r="AY5" s="107"/>
      <c r="AZ5" s="107"/>
      <c r="BA5" s="108"/>
      <c r="BB5" s="106">
        <v>2017</v>
      </c>
      <c r="BC5" s="107"/>
      <c r="BD5" s="107"/>
      <c r="BE5" s="108"/>
      <c r="BF5" s="106">
        <v>2016</v>
      </c>
      <c r="BG5" s="107"/>
      <c r="BH5" s="107"/>
      <c r="BI5" s="108"/>
      <c r="BJ5" s="106">
        <v>2015</v>
      </c>
      <c r="BK5" s="107"/>
      <c r="BL5" s="107"/>
      <c r="BM5" s="108"/>
      <c r="BO5" s="103">
        <v>2021</v>
      </c>
      <c r="BP5" s="103"/>
      <c r="BQ5" s="103"/>
      <c r="BR5" s="104"/>
      <c r="BS5" s="106">
        <v>2020</v>
      </c>
      <c r="BT5" s="107"/>
      <c r="BU5" s="107"/>
      <c r="BV5" s="108"/>
      <c r="BW5" s="106">
        <v>2019</v>
      </c>
      <c r="BX5" s="107"/>
      <c r="BY5" s="107"/>
      <c r="BZ5" s="108"/>
      <c r="CA5" s="106">
        <v>2018</v>
      </c>
      <c r="CB5" s="107"/>
      <c r="CC5" s="107"/>
      <c r="CD5" s="108"/>
      <c r="CE5" s="106">
        <v>2017</v>
      </c>
      <c r="CF5" s="107"/>
      <c r="CG5" s="107"/>
      <c r="CH5" s="108"/>
      <c r="CI5" s="106">
        <v>2016</v>
      </c>
      <c r="CJ5" s="107"/>
      <c r="CK5" s="107"/>
      <c r="CL5" s="108"/>
      <c r="CM5" s="106">
        <v>2015</v>
      </c>
      <c r="CN5" s="107"/>
      <c r="CO5" s="107"/>
      <c r="CP5" s="108"/>
      <c r="CQ5" s="69"/>
    </row>
    <row r="6" spans="1:131" ht="30.6" x14ac:dyDescent="0.2">
      <c r="A6" s="30"/>
      <c r="B6" s="31" t="s">
        <v>67</v>
      </c>
      <c r="C6" s="32" t="s">
        <v>0</v>
      </c>
      <c r="D6" s="32" t="s">
        <v>4610</v>
      </c>
      <c r="E6" s="32" t="s">
        <v>4616</v>
      </c>
      <c r="F6" s="32" t="s">
        <v>4624</v>
      </c>
      <c r="G6" s="32" t="s">
        <v>4626</v>
      </c>
      <c r="H6" s="33" t="s">
        <v>157</v>
      </c>
      <c r="I6" s="33" t="s">
        <v>4625</v>
      </c>
      <c r="J6" s="65" t="s">
        <v>150</v>
      </c>
      <c r="K6" s="65" t="s">
        <v>136</v>
      </c>
      <c r="L6" s="65" t="s">
        <v>137</v>
      </c>
      <c r="M6" s="65" t="s">
        <v>116</v>
      </c>
      <c r="N6" s="65" t="s">
        <v>117</v>
      </c>
      <c r="O6" s="65" t="s">
        <v>118</v>
      </c>
      <c r="P6" s="65" t="s">
        <v>119</v>
      </c>
      <c r="Q6" s="65" t="s">
        <v>68</v>
      </c>
      <c r="R6" s="65" t="s">
        <v>69</v>
      </c>
      <c r="S6" s="65" t="s">
        <v>70</v>
      </c>
      <c r="T6" s="65" t="s">
        <v>71</v>
      </c>
      <c r="U6" s="65" t="s">
        <v>72</v>
      </c>
      <c r="V6" s="65" t="s">
        <v>73</v>
      </c>
      <c r="W6" s="65" t="s">
        <v>74</v>
      </c>
      <c r="X6" s="65" t="s">
        <v>75</v>
      </c>
      <c r="Y6" s="65" t="s">
        <v>76</v>
      </c>
      <c r="Z6" s="65" t="s">
        <v>77</v>
      </c>
      <c r="AA6" s="65" t="s">
        <v>78</v>
      </c>
      <c r="AB6" s="65" t="s">
        <v>79</v>
      </c>
      <c r="AC6" s="65" t="s">
        <v>80</v>
      </c>
      <c r="AD6" s="65" t="s">
        <v>81</v>
      </c>
      <c r="AE6" s="65" t="s">
        <v>82</v>
      </c>
      <c r="AF6" s="65" t="s">
        <v>83</v>
      </c>
      <c r="AG6" s="65" t="s">
        <v>84</v>
      </c>
      <c r="AH6" s="65" t="s">
        <v>85</v>
      </c>
      <c r="AI6" s="65" t="s">
        <v>86</v>
      </c>
      <c r="AJ6" s="65" t="s">
        <v>87</v>
      </c>
      <c r="AK6" s="34">
        <v>1</v>
      </c>
      <c r="AL6" s="65">
        <v>44561</v>
      </c>
      <c r="AM6" s="65">
        <v>44469</v>
      </c>
      <c r="AN6" s="65">
        <v>44377</v>
      </c>
      <c r="AO6" s="65">
        <v>44286</v>
      </c>
      <c r="AP6" s="65">
        <v>44196</v>
      </c>
      <c r="AQ6" s="65">
        <v>44104</v>
      </c>
      <c r="AR6" s="65">
        <v>44012</v>
      </c>
      <c r="AS6" s="65">
        <v>43921</v>
      </c>
      <c r="AT6" s="65">
        <v>43830</v>
      </c>
      <c r="AU6" s="65">
        <v>43738</v>
      </c>
      <c r="AV6" s="65">
        <v>43646</v>
      </c>
      <c r="AW6" s="65">
        <v>43555</v>
      </c>
      <c r="AX6" s="65">
        <v>43465</v>
      </c>
      <c r="AY6" s="65">
        <v>43373</v>
      </c>
      <c r="AZ6" s="65">
        <v>43281</v>
      </c>
      <c r="BA6" s="65">
        <v>43190</v>
      </c>
      <c r="BB6" s="65">
        <v>43100</v>
      </c>
      <c r="BC6" s="65">
        <v>43008</v>
      </c>
      <c r="BD6" s="65">
        <v>42916</v>
      </c>
      <c r="BE6" s="65">
        <v>42825</v>
      </c>
      <c r="BF6" s="65">
        <v>42735</v>
      </c>
      <c r="BG6" s="65">
        <v>42643</v>
      </c>
      <c r="BH6" s="65">
        <v>42551</v>
      </c>
      <c r="BI6" s="65">
        <v>42460</v>
      </c>
      <c r="BJ6" s="65">
        <v>42369</v>
      </c>
      <c r="BK6" s="65">
        <v>42277</v>
      </c>
      <c r="BL6" s="65">
        <v>42185</v>
      </c>
      <c r="BM6" s="65">
        <v>42094</v>
      </c>
      <c r="BN6" s="88">
        <v>2</v>
      </c>
      <c r="BO6" s="65">
        <v>44561</v>
      </c>
      <c r="BP6" s="65">
        <v>44469</v>
      </c>
      <c r="BQ6" s="65">
        <v>44377</v>
      </c>
      <c r="BR6" s="65">
        <v>44286</v>
      </c>
      <c r="BS6" s="65">
        <v>44196</v>
      </c>
      <c r="BT6" s="65">
        <v>44104</v>
      </c>
      <c r="BU6" s="65">
        <v>44012</v>
      </c>
      <c r="BV6" s="65">
        <v>43921</v>
      </c>
      <c r="BW6" s="65">
        <v>43830</v>
      </c>
      <c r="BX6" s="65">
        <v>43738</v>
      </c>
      <c r="BY6" s="65">
        <v>43646</v>
      </c>
      <c r="BZ6" s="65">
        <v>43555</v>
      </c>
      <c r="CA6" s="65">
        <v>43465</v>
      </c>
      <c r="CB6" s="65">
        <v>43373</v>
      </c>
      <c r="CC6" s="65">
        <v>43281</v>
      </c>
      <c r="CD6" s="65">
        <v>43190</v>
      </c>
      <c r="CE6" s="65">
        <v>43100</v>
      </c>
      <c r="CF6" s="65">
        <v>43008</v>
      </c>
      <c r="CG6" s="65">
        <v>42916</v>
      </c>
      <c r="CH6" s="65">
        <v>42825</v>
      </c>
      <c r="CI6" s="65">
        <v>42735</v>
      </c>
      <c r="CJ6" s="65">
        <v>42643</v>
      </c>
      <c r="CK6" s="65">
        <v>42551</v>
      </c>
      <c r="CL6" s="65">
        <v>42460</v>
      </c>
      <c r="CM6" s="65">
        <v>42369</v>
      </c>
      <c r="CN6" s="65">
        <v>42277</v>
      </c>
      <c r="CO6" s="65">
        <v>42185</v>
      </c>
      <c r="CP6" s="65">
        <v>42094</v>
      </c>
      <c r="CQ6" s="89">
        <v>1</v>
      </c>
      <c r="CR6" s="65">
        <v>44561</v>
      </c>
      <c r="CS6" s="65">
        <v>44469</v>
      </c>
      <c r="CT6" s="65">
        <v>44377</v>
      </c>
      <c r="CU6" s="65">
        <v>44286</v>
      </c>
      <c r="CV6" s="65">
        <v>44196</v>
      </c>
      <c r="CW6" s="65">
        <v>44104</v>
      </c>
      <c r="CX6" s="65">
        <v>44012</v>
      </c>
      <c r="CY6" s="65">
        <v>43921</v>
      </c>
      <c r="CZ6" s="65">
        <v>43830</v>
      </c>
      <c r="DA6" s="65">
        <v>43738</v>
      </c>
      <c r="DB6" s="65">
        <v>43646</v>
      </c>
      <c r="DC6" s="65">
        <v>43555</v>
      </c>
      <c r="DD6" s="65">
        <v>43465</v>
      </c>
      <c r="DE6" s="65">
        <v>43373</v>
      </c>
      <c r="DF6" s="65">
        <v>43281</v>
      </c>
      <c r="DG6" s="65">
        <v>43190</v>
      </c>
      <c r="DH6" s="65">
        <v>43100</v>
      </c>
      <c r="DI6" s="65">
        <v>43008</v>
      </c>
      <c r="DJ6" s="65">
        <v>42916</v>
      </c>
      <c r="DK6" s="65">
        <v>42825</v>
      </c>
      <c r="DL6" s="65">
        <v>42735</v>
      </c>
      <c r="DM6" s="65">
        <v>42643</v>
      </c>
      <c r="DN6" s="65">
        <v>42551</v>
      </c>
      <c r="DO6" s="65">
        <v>42460</v>
      </c>
      <c r="DP6" s="65">
        <v>42369</v>
      </c>
      <c r="DQ6" s="65">
        <v>42277</v>
      </c>
      <c r="DR6" s="65">
        <v>42185</v>
      </c>
      <c r="DS6" s="65">
        <v>42094</v>
      </c>
      <c r="DT6" s="66" t="s">
        <v>4621</v>
      </c>
      <c r="DU6" s="61">
        <v>1</v>
      </c>
      <c r="DV6" s="36" t="s">
        <v>4619</v>
      </c>
      <c r="DW6" s="36" t="s">
        <v>4614</v>
      </c>
      <c r="DX6" s="35" t="s">
        <v>4617</v>
      </c>
      <c r="DY6" s="35" t="s">
        <v>4620</v>
      </c>
      <c r="DZ6" s="35" t="s">
        <v>4623</v>
      </c>
      <c r="EA6" s="36" t="s">
        <v>4654</v>
      </c>
    </row>
    <row r="7" spans="1:131" ht="10.199999999999999" x14ac:dyDescent="0.2">
      <c r="B7" s="37" t="s">
        <v>23</v>
      </c>
      <c r="C7" s="38" t="s">
        <v>24</v>
      </c>
      <c r="D7" s="38" t="s">
        <v>4611</v>
      </c>
      <c r="E7" s="39">
        <f>VLOOKUP(YEAR(H7),'Disc rate'!I:J,2,0)</f>
        <v>7.3466122448979557E-2</v>
      </c>
      <c r="F7" s="72">
        <f>YEAR(H7)</f>
        <v>2015</v>
      </c>
      <c r="G7" s="72" t="s">
        <v>4642</v>
      </c>
      <c r="H7" s="40">
        <v>42005</v>
      </c>
      <c r="I7" s="73">
        <v>32216194.129999999</v>
      </c>
      <c r="J7" s="41">
        <v>42216194.939999998</v>
      </c>
      <c r="K7" s="42">
        <v>42216194.939999998</v>
      </c>
      <c r="L7" s="42">
        <v>57216194.939999998</v>
      </c>
      <c r="M7" s="42">
        <v>137599998.54058826</v>
      </c>
      <c r="N7" s="42">
        <v>137600000</v>
      </c>
      <c r="O7" s="42">
        <v>137600000</v>
      </c>
      <c r="P7" s="42">
        <v>137600000</v>
      </c>
      <c r="Q7" s="42">
        <v>137600000</v>
      </c>
      <c r="R7" s="42">
        <v>137600000</v>
      </c>
      <c r="S7" s="42">
        <v>137600000</v>
      </c>
      <c r="T7" s="42">
        <v>137600000</v>
      </c>
      <c r="U7" s="42">
        <v>137600000</v>
      </c>
      <c r="V7" s="42">
        <v>138800000</v>
      </c>
      <c r="W7" s="42">
        <v>154300000</v>
      </c>
      <c r="X7" s="42">
        <v>154300000</v>
      </c>
      <c r="Y7" s="42">
        <v>154300000</v>
      </c>
      <c r="Z7" s="42">
        <v>154300000</v>
      </c>
      <c r="AA7" s="42">
        <v>154300000</v>
      </c>
      <c r="AB7" s="42">
        <v>154300000</v>
      </c>
      <c r="AC7" s="42">
        <v>154300000</v>
      </c>
      <c r="AD7" s="42">
        <v>154300000</v>
      </c>
      <c r="AE7" s="42">
        <v>154300000</v>
      </c>
      <c r="AF7" s="42">
        <v>154300000</v>
      </c>
      <c r="AG7" s="42">
        <v>154300000</v>
      </c>
      <c r="AH7" s="42">
        <v>154300000</v>
      </c>
      <c r="AI7" s="42">
        <v>154300000</v>
      </c>
      <c r="AJ7" s="42">
        <v>156800000</v>
      </c>
      <c r="AK7" s="43"/>
      <c r="AL7" s="44">
        <f t="shared" ref="AL7:BM7" si="0">IF(J7-I7&lt;0,0,J7-I7)</f>
        <v>10000000.809999999</v>
      </c>
      <c r="AM7" s="44">
        <f t="shared" si="0"/>
        <v>0</v>
      </c>
      <c r="AN7" s="44">
        <f t="shared" si="0"/>
        <v>15000000</v>
      </c>
      <c r="AO7" s="44">
        <f t="shared" si="0"/>
        <v>80383803.600588262</v>
      </c>
      <c r="AP7" s="44">
        <f t="shared" si="0"/>
        <v>1.4594117403030396</v>
      </c>
      <c r="AQ7" s="44">
        <f t="shared" si="0"/>
        <v>0</v>
      </c>
      <c r="AR7" s="44">
        <f t="shared" si="0"/>
        <v>0</v>
      </c>
      <c r="AS7" s="44">
        <f t="shared" si="0"/>
        <v>0</v>
      </c>
      <c r="AT7" s="44">
        <f t="shared" si="0"/>
        <v>0</v>
      </c>
      <c r="AU7" s="44">
        <f t="shared" si="0"/>
        <v>0</v>
      </c>
      <c r="AV7" s="44">
        <f t="shared" si="0"/>
        <v>0</v>
      </c>
      <c r="AW7" s="44">
        <f t="shared" si="0"/>
        <v>0</v>
      </c>
      <c r="AX7" s="44">
        <f t="shared" si="0"/>
        <v>1200000</v>
      </c>
      <c r="AY7" s="44">
        <f t="shared" si="0"/>
        <v>15500000</v>
      </c>
      <c r="AZ7" s="44">
        <f t="shared" si="0"/>
        <v>0</v>
      </c>
      <c r="BA7" s="44">
        <f t="shared" si="0"/>
        <v>0</v>
      </c>
      <c r="BB7" s="44">
        <f t="shared" si="0"/>
        <v>0</v>
      </c>
      <c r="BC7" s="44">
        <f t="shared" si="0"/>
        <v>0</v>
      </c>
      <c r="BD7" s="44">
        <f t="shared" si="0"/>
        <v>0</v>
      </c>
      <c r="BE7" s="44">
        <f t="shared" si="0"/>
        <v>0</v>
      </c>
      <c r="BF7" s="44">
        <f t="shared" si="0"/>
        <v>0</v>
      </c>
      <c r="BG7" s="44">
        <f t="shared" si="0"/>
        <v>0</v>
      </c>
      <c r="BH7" s="44">
        <f t="shared" si="0"/>
        <v>0</v>
      </c>
      <c r="BI7" s="44">
        <f t="shared" si="0"/>
        <v>0</v>
      </c>
      <c r="BJ7" s="44">
        <f t="shared" si="0"/>
        <v>0</v>
      </c>
      <c r="BK7" s="44">
        <f t="shared" si="0"/>
        <v>0</v>
      </c>
      <c r="BL7" s="44">
        <f t="shared" si="0"/>
        <v>2500000</v>
      </c>
      <c r="BM7" s="44">
        <f t="shared" si="0"/>
        <v>0</v>
      </c>
      <c r="BN7" s="45"/>
      <c r="BO7" s="67">
        <f t="shared" ref="BO7:BX8" si="1">(BO$6-$H7)/365-0.25/2</f>
        <v>6.8777397260273974</v>
      </c>
      <c r="BP7" s="67">
        <f t="shared" si="1"/>
        <v>6.6256849315068491</v>
      </c>
      <c r="BQ7" s="67">
        <f t="shared" si="1"/>
        <v>6.3736301369863018</v>
      </c>
      <c r="BR7" s="67">
        <f t="shared" si="1"/>
        <v>6.1243150684931509</v>
      </c>
      <c r="BS7" s="67">
        <f t="shared" si="1"/>
        <v>5.8777397260273974</v>
      </c>
      <c r="BT7" s="67">
        <f t="shared" si="1"/>
        <v>5.6256849315068491</v>
      </c>
      <c r="BU7" s="67">
        <f t="shared" si="1"/>
        <v>5.3736301369863018</v>
      </c>
      <c r="BV7" s="67">
        <f t="shared" si="1"/>
        <v>5.1243150684931509</v>
      </c>
      <c r="BW7" s="67">
        <f t="shared" si="1"/>
        <v>4.875</v>
      </c>
      <c r="BX7" s="67">
        <f t="shared" si="1"/>
        <v>4.6229452054794518</v>
      </c>
      <c r="BY7" s="67">
        <f t="shared" ref="BY7:CI8" si="2">(BY$6-$H7)/365-0.25/2</f>
        <v>4.3708904109589044</v>
      </c>
      <c r="BZ7" s="67">
        <f t="shared" si="2"/>
        <v>4.1215753424657535</v>
      </c>
      <c r="CA7" s="67">
        <f t="shared" si="2"/>
        <v>3.875</v>
      </c>
      <c r="CB7" s="67">
        <f t="shared" si="2"/>
        <v>3.6229452054794522</v>
      </c>
      <c r="CC7" s="67">
        <f t="shared" si="2"/>
        <v>3.370890410958904</v>
      </c>
      <c r="CD7" s="67">
        <f t="shared" si="2"/>
        <v>3.1215753424657535</v>
      </c>
      <c r="CE7" s="67">
        <f t="shared" si="2"/>
        <v>2.875</v>
      </c>
      <c r="CF7" s="67">
        <f t="shared" si="2"/>
        <v>2.6229452054794522</v>
      </c>
      <c r="CG7" s="67">
        <f t="shared" si="2"/>
        <v>2.370890410958904</v>
      </c>
      <c r="CH7" s="67">
        <f t="shared" si="2"/>
        <v>2.1215753424657535</v>
      </c>
      <c r="CI7" s="67">
        <f t="shared" si="2"/>
        <v>1.875</v>
      </c>
      <c r="CJ7" s="67">
        <f t="shared" ref="CJ7:CO7" si="3">(CJ$6-$H7)/365-0.25/2</f>
        <v>1.622945205479452</v>
      </c>
      <c r="CK7" s="67">
        <f t="shared" si="3"/>
        <v>1.3708904109589042</v>
      </c>
      <c r="CL7" s="67">
        <f t="shared" si="3"/>
        <v>1.1215753424657535</v>
      </c>
      <c r="CM7" s="67">
        <f t="shared" si="3"/>
        <v>0.87226027397260275</v>
      </c>
      <c r="CN7" s="67">
        <f t="shared" si="3"/>
        <v>0.62020547945205484</v>
      </c>
      <c r="CO7" s="67">
        <f t="shared" si="3"/>
        <v>0.36815068493150682</v>
      </c>
      <c r="CP7" s="68">
        <f>(CP$6-$H7)/365/2</f>
        <v>0.12191780821917808</v>
      </c>
      <c r="CQ7" s="64"/>
      <c r="CR7" s="46">
        <f>AL7/((1+$E7)^BO7)</f>
        <v>6141095.1291562086</v>
      </c>
      <c r="CS7" s="46">
        <f t="shared" ref="CS7:CS35" si="4">AM7/((1+$E7)^BP7)</f>
        <v>0</v>
      </c>
      <c r="CT7" s="46">
        <f t="shared" ref="CT7:CT35" si="5">AN7/((1+$E7)^BQ7)</f>
        <v>9546798.3144725915</v>
      </c>
      <c r="CU7" s="46">
        <f t="shared" ref="CU7:CU35" si="6">AO7/((1+$E7)^BR7)</f>
        <v>52072812.968512088</v>
      </c>
      <c r="CV7" s="46">
        <f t="shared" ref="CV7:CV35" si="7">AP7/((1+$E7)^BS7)</f>
        <v>0.96208173220629445</v>
      </c>
      <c r="CW7" s="46">
        <f t="shared" ref="CW7:CW35" si="8">AQ7/((1+$E7)^BT7)</f>
        <v>0</v>
      </c>
      <c r="CX7" s="46">
        <f t="shared" ref="CX7:CX35" si="9">AR7/((1+$E7)^BU7)</f>
        <v>0</v>
      </c>
      <c r="CY7" s="46">
        <f t="shared" ref="CY7:CY35" si="10">AS7/((1+$E7)^BV7)</f>
        <v>0</v>
      </c>
      <c r="CZ7" s="46">
        <f t="shared" ref="CZ7:CZ35" si="11">AT7/((1+$E7)^BW7)</f>
        <v>0</v>
      </c>
      <c r="DA7" s="46">
        <f t="shared" ref="DA7:DA35" si="12">AU7/((1+$E7)^BX7)</f>
        <v>0</v>
      </c>
      <c r="DB7" s="46">
        <f t="shared" ref="DB7:DB35" si="13">AV7/((1+$E7)^BY7)</f>
        <v>0</v>
      </c>
      <c r="DC7" s="46">
        <f t="shared" ref="DC7:DC35" si="14">AW7/((1+$E7)^BZ7)</f>
        <v>0</v>
      </c>
      <c r="DD7" s="46">
        <f t="shared" ref="DD7:DD35" si="15">AX7/((1+$E7)^CA7)</f>
        <v>911751.35335661704</v>
      </c>
      <c r="DE7" s="46">
        <f t="shared" ref="DE7:DE35" si="16">AY7/((1+$E7)^CB7)</f>
        <v>11989117.546824446</v>
      </c>
      <c r="DF7" s="46">
        <f t="shared" ref="DF7:DF35" si="17">AZ7/((1+$E7)^CC7)</f>
        <v>0</v>
      </c>
      <c r="DG7" s="46">
        <f t="shared" ref="DG7:DG35" si="18">BA7/((1+$E7)^CD7)</f>
        <v>0</v>
      </c>
      <c r="DH7" s="46">
        <f t="shared" ref="DH7:DH35" si="19">BB7/((1+$E7)^CE7)</f>
        <v>0</v>
      </c>
      <c r="DI7" s="46">
        <f t="shared" ref="DI7:DI35" si="20">BC7/((1+$E7)^CF7)</f>
        <v>0</v>
      </c>
      <c r="DJ7" s="46">
        <f t="shared" ref="DJ7:DJ35" si="21">BD7/((1+$E7)^CG7)</f>
        <v>0</v>
      </c>
      <c r="DK7" s="46">
        <f t="shared" ref="DK7:DK35" si="22">BE7/((1+$E7)^CH7)</f>
        <v>0</v>
      </c>
      <c r="DL7" s="46">
        <f t="shared" ref="DL7:DL35" si="23">BF7/((1+$E7)^CI7)</f>
        <v>0</v>
      </c>
      <c r="DM7" s="46">
        <f t="shared" ref="DM7:DM35" si="24">BG7/((1+$E7)^CJ7)</f>
        <v>0</v>
      </c>
      <c r="DN7" s="46">
        <f t="shared" ref="DN7:DN35" si="25">BH7/((1+$E7)^CK7)</f>
        <v>0</v>
      </c>
      <c r="DO7" s="46">
        <f t="shared" ref="DO7:DO35" si="26">BI7/((1+$E7)^CL7)</f>
        <v>0</v>
      </c>
      <c r="DP7" s="46">
        <f t="shared" ref="DP7:DP35" si="27">BJ7/((1+$E7)^CM7)</f>
        <v>0</v>
      </c>
      <c r="DQ7" s="46">
        <f t="shared" ref="DQ7:DQ35" si="28">BK7/((1+$E7)^CN7)</f>
        <v>0</v>
      </c>
      <c r="DR7" s="46">
        <f>BL7/((1+$E7)^CO7)</f>
        <v>2435596.0389396506</v>
      </c>
      <c r="DS7" s="46">
        <f t="shared" ref="DS7:DS35" si="29">BM7/((1+$E7)^CP7)</f>
        <v>0</v>
      </c>
      <c r="DT7" s="46">
        <f>SUM(CR7:DS7)</f>
        <v>83097172.313343331</v>
      </c>
      <c r="DU7" s="62"/>
      <c r="DV7" s="46">
        <f>IFERROR(VLOOKUP(B7,'profit_rec-Corporate'!A:C,3,0),0)</f>
        <v>0</v>
      </c>
      <c r="DW7" s="46">
        <f>MAX(I7:AJ7)+DV7</f>
        <v>156800000</v>
      </c>
      <c r="DX7" s="46">
        <f>VLOOKUP(B7,Sheet1!$B$3:$K$69,10,FALSE)</f>
        <v>5062400</v>
      </c>
      <c r="DY7" s="46">
        <f t="shared" ref="DY7:DY35" si="30">MAX(DT7-DX7,0)</f>
        <v>78034772.313343331</v>
      </c>
      <c r="DZ7" s="71">
        <f>DY7/DW7</f>
        <v>0.49767074179428145</v>
      </c>
      <c r="EA7" s="71">
        <f>1-DZ7</f>
        <v>0.50232925820571861</v>
      </c>
    </row>
    <row r="8" spans="1:131" ht="10.199999999999999" x14ac:dyDescent="0.2">
      <c r="B8" s="37" t="s">
        <v>98</v>
      </c>
      <c r="C8" s="38" t="s">
        <v>99</v>
      </c>
      <c r="D8" s="38" t="s">
        <v>4611</v>
      </c>
      <c r="E8" s="39">
        <f>VLOOKUP(YEAR(H8),'Disc rate'!I:J,2,0)</f>
        <v>6.1953688524589955E-2</v>
      </c>
      <c r="F8" s="72">
        <f t="shared" ref="F8:F35" si="31">YEAR(H8)</f>
        <v>2016</v>
      </c>
      <c r="G8" s="72" t="s">
        <v>4643</v>
      </c>
      <c r="H8" s="40">
        <v>42622</v>
      </c>
      <c r="I8" s="73">
        <v>0</v>
      </c>
      <c r="J8" s="41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2724418</v>
      </c>
      <c r="AE8" s="42">
        <v>0</v>
      </c>
      <c r="AF8" s="42">
        <v>0</v>
      </c>
      <c r="AG8" s="42">
        <v>0</v>
      </c>
      <c r="AH8" s="42">
        <v>0</v>
      </c>
      <c r="AI8" s="42">
        <v>0</v>
      </c>
      <c r="AJ8" s="42">
        <v>0</v>
      </c>
      <c r="AK8" s="43"/>
      <c r="AL8" s="44">
        <f t="shared" ref="AL8:AL35" si="32">IF(J8-I8&lt;0,0,J8-I8)</f>
        <v>0</v>
      </c>
      <c r="AM8" s="44">
        <f t="shared" ref="AM8:AM35" si="33">IF(K8-J8&lt;0,0,K8-J8)</f>
        <v>0</v>
      </c>
      <c r="AN8" s="44">
        <f t="shared" ref="AN8:AN35" si="34">IF(L8-K8&lt;0,0,L8-K8)</f>
        <v>0</v>
      </c>
      <c r="AO8" s="44">
        <f t="shared" ref="AO8:AO35" si="35">IF(M8-L8&lt;0,0,M8-L8)</f>
        <v>0</v>
      </c>
      <c r="AP8" s="44">
        <f t="shared" ref="AP8:AP35" si="36">IF(N8-M8&lt;0,0,N8-M8)</f>
        <v>0</v>
      </c>
      <c r="AQ8" s="44">
        <f t="shared" ref="AQ8:AQ35" si="37">IF(O8-N8&lt;0,0,O8-N8)</f>
        <v>0</v>
      </c>
      <c r="AR8" s="44">
        <f t="shared" ref="AR8:AR35" si="38">IF(P8-O8&lt;0,0,P8-O8)</f>
        <v>0</v>
      </c>
      <c r="AS8" s="44">
        <f t="shared" ref="AS8:AS35" si="39">IF(Q8-P8&lt;0,0,Q8-P8)</f>
        <v>0</v>
      </c>
      <c r="AT8" s="44">
        <f t="shared" ref="AT8:AT35" si="40">IF(R8-Q8&lt;0,0,R8-Q8)</f>
        <v>0</v>
      </c>
      <c r="AU8" s="44">
        <f t="shared" ref="AU8:AU35" si="41">IF(S8-R8&lt;0,0,S8-R8)</f>
        <v>0</v>
      </c>
      <c r="AV8" s="44">
        <f t="shared" ref="AV8:AV35" si="42">IF(T8-S8&lt;0,0,T8-S8)</f>
        <v>0</v>
      </c>
      <c r="AW8" s="44">
        <f t="shared" ref="AW8:AW35" si="43">IF(U8-T8&lt;0,0,U8-T8)</f>
        <v>0</v>
      </c>
      <c r="AX8" s="44">
        <f t="shared" ref="AX8:AX35" si="44">IF(V8-U8&lt;0,0,V8-U8)</f>
        <v>0</v>
      </c>
      <c r="AY8" s="44">
        <f t="shared" ref="AY8:AY35" si="45">IF(W8-V8&lt;0,0,W8-V8)</f>
        <v>0</v>
      </c>
      <c r="AZ8" s="44">
        <f t="shared" ref="AZ8:AZ35" si="46">IF(X8-W8&lt;0,0,X8-W8)</f>
        <v>0</v>
      </c>
      <c r="BA8" s="44">
        <f t="shared" ref="BA8:BA35" si="47">IF(Y8-X8&lt;0,0,Y8-X8)</f>
        <v>0</v>
      </c>
      <c r="BB8" s="44">
        <f t="shared" ref="BB8:BB35" si="48">IF(Z8-Y8&lt;0,0,Z8-Y8)</f>
        <v>0</v>
      </c>
      <c r="BC8" s="44">
        <f t="shared" ref="BC8:BC35" si="49">IF(AA8-Z8&lt;0,0,AA8-Z8)</f>
        <v>0</v>
      </c>
      <c r="BD8" s="44">
        <f t="shared" ref="BD8:BD35" si="50">IF(AB8-AA8&lt;0,0,AB8-AA8)</f>
        <v>0</v>
      </c>
      <c r="BE8" s="44">
        <f t="shared" ref="BE8:BE35" si="51">IF(AC8-AB8&lt;0,0,AC8-AB8)</f>
        <v>0</v>
      </c>
      <c r="BF8" s="44">
        <f t="shared" ref="BF8:BF35" si="52">IF(AD8-AC8&lt;0,0,AD8-AC8)</f>
        <v>2724418</v>
      </c>
      <c r="BG8" s="44">
        <f t="shared" ref="BG8:BG35" si="53">IF(AE8-AD8&lt;0,0,AE8-AD8)</f>
        <v>0</v>
      </c>
      <c r="BH8" s="44">
        <f t="shared" ref="BH8:BH35" si="54">IF(AF8-AE8&lt;0,0,AF8-AE8)</f>
        <v>0</v>
      </c>
      <c r="BI8" s="44">
        <f t="shared" ref="BI8:BI35" si="55">IF(AG8-AF8&lt;0,0,AG8-AF8)</f>
        <v>0</v>
      </c>
      <c r="BJ8" s="44">
        <f t="shared" ref="BJ8:BJ35" si="56">IF(AH8-AG8&lt;0,0,AH8-AG8)</f>
        <v>0</v>
      </c>
      <c r="BK8" s="44">
        <f t="shared" ref="BK8:BK35" si="57">IF(AI8-AH8&lt;0,0,AI8-AH8)</f>
        <v>0</v>
      </c>
      <c r="BL8" s="44">
        <f t="shared" ref="BL8:BL35" si="58">IF(AJ8-AI8&lt;0,0,AJ8-AI8)</f>
        <v>0</v>
      </c>
      <c r="BM8" s="44">
        <f t="shared" ref="BM8:BM35" si="59">IF(AK8-AJ8&lt;0,0,AK8-AJ8)</f>
        <v>0</v>
      </c>
      <c r="BN8" s="45"/>
      <c r="BO8" s="67">
        <f t="shared" si="1"/>
        <v>5.1873287671232875</v>
      </c>
      <c r="BP8" s="67">
        <f t="shared" si="1"/>
        <v>4.9352739726027401</v>
      </c>
      <c r="BQ8" s="67">
        <f t="shared" si="1"/>
        <v>4.6832191780821919</v>
      </c>
      <c r="BR8" s="67">
        <f t="shared" si="1"/>
        <v>4.433904109589041</v>
      </c>
      <c r="BS8" s="67">
        <f t="shared" si="1"/>
        <v>4.1873287671232875</v>
      </c>
      <c r="BT8" s="67">
        <f t="shared" si="1"/>
        <v>3.9352739726027401</v>
      </c>
      <c r="BU8" s="67">
        <f t="shared" si="1"/>
        <v>3.6832191780821919</v>
      </c>
      <c r="BV8" s="67">
        <f t="shared" si="1"/>
        <v>3.433904109589041</v>
      </c>
      <c r="BW8" s="67">
        <f t="shared" si="1"/>
        <v>3.1845890410958906</v>
      </c>
      <c r="BX8" s="67">
        <f t="shared" si="1"/>
        <v>2.9325342465753423</v>
      </c>
      <c r="BY8" s="67">
        <f t="shared" si="2"/>
        <v>2.6804794520547945</v>
      </c>
      <c r="BZ8" s="67">
        <f t="shared" si="2"/>
        <v>2.4311643835616437</v>
      </c>
      <c r="CA8" s="67">
        <f t="shared" si="2"/>
        <v>2.1845890410958906</v>
      </c>
      <c r="CB8" s="67">
        <f t="shared" si="2"/>
        <v>1.9325342465753423</v>
      </c>
      <c r="CC8" s="67">
        <f t="shared" si="2"/>
        <v>1.6804794520547945</v>
      </c>
      <c r="CD8" s="67">
        <f t="shared" si="2"/>
        <v>1.4311643835616439</v>
      </c>
      <c r="CE8" s="67">
        <f t="shared" si="2"/>
        <v>1.1845890410958904</v>
      </c>
      <c r="CF8" s="67">
        <f t="shared" si="2"/>
        <v>0.93253424657534256</v>
      </c>
      <c r="CG8" s="67">
        <f t="shared" si="2"/>
        <v>0.68047945205479454</v>
      </c>
      <c r="CH8" s="67">
        <f t="shared" si="2"/>
        <v>0.43116438356164388</v>
      </c>
      <c r="CI8" s="67">
        <f t="shared" si="2"/>
        <v>0.18458904109589042</v>
      </c>
      <c r="CJ8" s="68">
        <f>(CJ$6-$H8)/365/2</f>
        <v>2.8767123287671233E-2</v>
      </c>
      <c r="CK8" s="44"/>
      <c r="CL8" s="44"/>
      <c r="CM8" s="44"/>
      <c r="CN8" s="44"/>
      <c r="CO8" s="44"/>
      <c r="CP8" s="44"/>
      <c r="CQ8" s="64"/>
      <c r="CR8" s="46">
        <f t="shared" ref="CR8:CR35" si="60">AL8/((1+$E8)^BO8)</f>
        <v>0</v>
      </c>
      <c r="CS8" s="46">
        <f t="shared" si="4"/>
        <v>0</v>
      </c>
      <c r="CT8" s="46">
        <f t="shared" si="5"/>
        <v>0</v>
      </c>
      <c r="CU8" s="46">
        <f t="shared" si="6"/>
        <v>0</v>
      </c>
      <c r="CV8" s="46">
        <f t="shared" si="7"/>
        <v>0</v>
      </c>
      <c r="CW8" s="46">
        <f t="shared" si="8"/>
        <v>0</v>
      </c>
      <c r="CX8" s="46">
        <f t="shared" si="9"/>
        <v>0</v>
      </c>
      <c r="CY8" s="46">
        <f t="shared" si="10"/>
        <v>0</v>
      </c>
      <c r="CZ8" s="46">
        <f t="shared" si="11"/>
        <v>0</v>
      </c>
      <c r="DA8" s="46">
        <f t="shared" si="12"/>
        <v>0</v>
      </c>
      <c r="DB8" s="46">
        <f t="shared" si="13"/>
        <v>0</v>
      </c>
      <c r="DC8" s="46">
        <f t="shared" si="14"/>
        <v>0</v>
      </c>
      <c r="DD8" s="46">
        <f t="shared" si="15"/>
        <v>0</v>
      </c>
      <c r="DE8" s="46">
        <f t="shared" si="16"/>
        <v>0</v>
      </c>
      <c r="DF8" s="46">
        <f t="shared" si="17"/>
        <v>0</v>
      </c>
      <c r="DG8" s="46">
        <f t="shared" si="18"/>
        <v>0</v>
      </c>
      <c r="DH8" s="46">
        <f t="shared" si="19"/>
        <v>0</v>
      </c>
      <c r="DI8" s="46">
        <f t="shared" si="20"/>
        <v>0</v>
      </c>
      <c r="DJ8" s="46">
        <f t="shared" si="21"/>
        <v>0</v>
      </c>
      <c r="DK8" s="46">
        <f t="shared" si="22"/>
        <v>0</v>
      </c>
      <c r="DL8" s="46">
        <f t="shared" si="23"/>
        <v>2694355.7502895095</v>
      </c>
      <c r="DM8" s="46">
        <f t="shared" si="24"/>
        <v>0</v>
      </c>
      <c r="DN8" s="46">
        <f t="shared" si="25"/>
        <v>0</v>
      </c>
      <c r="DO8" s="46">
        <f t="shared" si="26"/>
        <v>0</v>
      </c>
      <c r="DP8" s="46">
        <f t="shared" si="27"/>
        <v>0</v>
      </c>
      <c r="DQ8" s="46">
        <f t="shared" si="28"/>
        <v>0</v>
      </c>
      <c r="DR8" s="46">
        <f t="shared" ref="DR8:DR35" si="61">BL8/((1+$E8)^CO8)</f>
        <v>0</v>
      </c>
      <c r="DS8" s="46">
        <f t="shared" si="29"/>
        <v>0</v>
      </c>
      <c r="DT8" s="46">
        <f t="shared" ref="DT8:DT35" si="62">SUM(CR8:DS8)</f>
        <v>2694355.7502895095</v>
      </c>
      <c r="DU8" s="62"/>
      <c r="DV8" s="46">
        <f>IFERROR(VLOOKUP(B8,'profit_rec-Corporate'!A:C,3,0),0)</f>
        <v>0</v>
      </c>
      <c r="DW8" s="46">
        <f t="shared" ref="DW8:DW35" si="63">MAX(I8:AJ8)+DV8</f>
        <v>2724418</v>
      </c>
      <c r="DX8" s="46">
        <f>VLOOKUP(B8,Sheet1!$B$3:$K$69,10,FALSE)</f>
        <v>0</v>
      </c>
      <c r="DY8" s="46">
        <f t="shared" si="30"/>
        <v>2694355.7502895095</v>
      </c>
      <c r="DZ8" s="71">
        <f t="shared" ref="DZ8:DZ35" si="64">DY8/DW8</f>
        <v>0.98896562505808927</v>
      </c>
      <c r="EA8" s="71">
        <f t="shared" ref="EA8:EA35" si="65">1-DZ8</f>
        <v>1.103437494191073E-2</v>
      </c>
    </row>
    <row r="9" spans="1:131" ht="10.199999999999999" x14ac:dyDescent="0.2">
      <c r="B9" s="37" t="s">
        <v>27</v>
      </c>
      <c r="C9" s="38" t="s">
        <v>28</v>
      </c>
      <c r="D9" s="38" t="s">
        <v>4611</v>
      </c>
      <c r="E9" s="39">
        <f>VLOOKUP(YEAR(H9),'Disc rate'!I:J,2,0)</f>
        <v>6.1953688524589955E-2</v>
      </c>
      <c r="F9" s="72">
        <f t="shared" si="31"/>
        <v>2016</v>
      </c>
      <c r="G9" s="72" t="s">
        <v>4628</v>
      </c>
      <c r="H9" s="40">
        <v>42735</v>
      </c>
      <c r="I9" s="73">
        <v>296258417</v>
      </c>
      <c r="J9" s="41">
        <v>308906560</v>
      </c>
      <c r="K9" s="42">
        <v>308906560</v>
      </c>
      <c r="L9" s="42">
        <v>308906560</v>
      </c>
      <c r="M9" s="42">
        <v>308906558.54058826</v>
      </c>
      <c r="N9" s="42">
        <v>334307704</v>
      </c>
      <c r="O9" s="42">
        <v>334307704</v>
      </c>
      <c r="P9" s="42">
        <v>334307704</v>
      </c>
      <c r="Q9" s="42">
        <v>334307704</v>
      </c>
      <c r="R9" s="42">
        <v>334307704</v>
      </c>
      <c r="S9" s="42">
        <v>334307704</v>
      </c>
      <c r="T9" s="42">
        <v>334307704</v>
      </c>
      <c r="U9" s="42">
        <v>334307704</v>
      </c>
      <c r="V9" s="42">
        <v>334307704</v>
      </c>
      <c r="W9" s="42">
        <v>334307704</v>
      </c>
      <c r="X9" s="42">
        <v>334307704</v>
      </c>
      <c r="Y9" s="42">
        <v>334307704</v>
      </c>
      <c r="Z9" s="42">
        <v>334674256</v>
      </c>
      <c r="AA9" s="42">
        <v>334674256</v>
      </c>
      <c r="AB9" s="42">
        <v>334967498</v>
      </c>
      <c r="AC9" s="42">
        <v>334967498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2">
        <v>0</v>
      </c>
      <c r="AJ9" s="42">
        <v>0</v>
      </c>
      <c r="AK9" s="43"/>
      <c r="AL9" s="44">
        <f t="shared" si="32"/>
        <v>12648143</v>
      </c>
      <c r="AM9" s="44">
        <f t="shared" si="33"/>
        <v>0</v>
      </c>
      <c r="AN9" s="44">
        <f t="shared" si="34"/>
        <v>0</v>
      </c>
      <c r="AO9" s="44">
        <f t="shared" si="35"/>
        <v>0</v>
      </c>
      <c r="AP9" s="44">
        <f t="shared" si="36"/>
        <v>25401145.45941174</v>
      </c>
      <c r="AQ9" s="44">
        <f t="shared" si="37"/>
        <v>0</v>
      </c>
      <c r="AR9" s="44">
        <f t="shared" si="38"/>
        <v>0</v>
      </c>
      <c r="AS9" s="44">
        <f t="shared" si="39"/>
        <v>0</v>
      </c>
      <c r="AT9" s="44">
        <f t="shared" si="40"/>
        <v>0</v>
      </c>
      <c r="AU9" s="44">
        <f t="shared" si="41"/>
        <v>0</v>
      </c>
      <c r="AV9" s="44">
        <f t="shared" si="42"/>
        <v>0</v>
      </c>
      <c r="AW9" s="44">
        <f t="shared" si="43"/>
        <v>0</v>
      </c>
      <c r="AX9" s="44">
        <f t="shared" si="44"/>
        <v>0</v>
      </c>
      <c r="AY9" s="44">
        <f t="shared" si="45"/>
        <v>0</v>
      </c>
      <c r="AZ9" s="44">
        <f t="shared" si="46"/>
        <v>0</v>
      </c>
      <c r="BA9" s="44">
        <f t="shared" si="47"/>
        <v>0</v>
      </c>
      <c r="BB9" s="44">
        <f t="shared" si="48"/>
        <v>366552</v>
      </c>
      <c r="BC9" s="44">
        <f t="shared" si="49"/>
        <v>0</v>
      </c>
      <c r="BD9" s="44">
        <f t="shared" si="50"/>
        <v>293242</v>
      </c>
      <c r="BE9" s="44">
        <f t="shared" si="51"/>
        <v>0</v>
      </c>
      <c r="BF9" s="44">
        <f t="shared" si="52"/>
        <v>0</v>
      </c>
      <c r="BG9" s="44">
        <f t="shared" si="53"/>
        <v>0</v>
      </c>
      <c r="BH9" s="44">
        <f t="shared" si="54"/>
        <v>0</v>
      </c>
      <c r="BI9" s="44">
        <f t="shared" si="55"/>
        <v>0</v>
      </c>
      <c r="BJ9" s="44">
        <f t="shared" si="56"/>
        <v>0</v>
      </c>
      <c r="BK9" s="44">
        <f t="shared" si="57"/>
        <v>0</v>
      </c>
      <c r="BL9" s="44">
        <f t="shared" si="58"/>
        <v>0</v>
      </c>
      <c r="BM9" s="44">
        <f t="shared" si="59"/>
        <v>0</v>
      </c>
      <c r="BN9" s="45"/>
      <c r="BO9" s="67">
        <f t="shared" ref="BO9:BO24" si="66">(BO$6-$H9)/365-0.25/2</f>
        <v>4.8777397260273974</v>
      </c>
      <c r="BP9" s="67">
        <f t="shared" ref="BP9:BY10" si="67">(BP$6-$H9)/365-0.25/2</f>
        <v>4.6256849315068491</v>
      </c>
      <c r="BQ9" s="67">
        <f t="shared" si="67"/>
        <v>4.3736301369863018</v>
      </c>
      <c r="BR9" s="67">
        <f t="shared" si="67"/>
        <v>4.1243150684931509</v>
      </c>
      <c r="BS9" s="67">
        <f t="shared" si="67"/>
        <v>3.8777397260273974</v>
      </c>
      <c r="BT9" s="67">
        <f t="shared" si="67"/>
        <v>3.6256849315068491</v>
      </c>
      <c r="BU9" s="67">
        <f t="shared" si="67"/>
        <v>3.3736301369863013</v>
      </c>
      <c r="BV9" s="67">
        <f t="shared" si="67"/>
        <v>3.1243150684931509</v>
      </c>
      <c r="BW9" s="67">
        <f t="shared" si="67"/>
        <v>2.875</v>
      </c>
      <c r="BX9" s="67">
        <f t="shared" si="67"/>
        <v>2.6229452054794522</v>
      </c>
      <c r="BY9" s="67">
        <f t="shared" si="67"/>
        <v>2.370890410958904</v>
      </c>
      <c r="BZ9" s="67">
        <f t="shared" ref="BZ9:CH10" si="68">(BZ$6-$H9)/365-0.25/2</f>
        <v>2.1215753424657535</v>
      </c>
      <c r="CA9" s="67">
        <f t="shared" si="68"/>
        <v>1.875</v>
      </c>
      <c r="CB9" s="67">
        <f t="shared" si="68"/>
        <v>1.622945205479452</v>
      </c>
      <c r="CC9" s="67">
        <f t="shared" si="68"/>
        <v>1.3708904109589042</v>
      </c>
      <c r="CD9" s="67">
        <f t="shared" si="68"/>
        <v>1.1215753424657535</v>
      </c>
      <c r="CE9" s="67">
        <f t="shared" si="68"/>
        <v>0.875</v>
      </c>
      <c r="CF9" s="67">
        <f t="shared" si="68"/>
        <v>0.62294520547945209</v>
      </c>
      <c r="CG9" s="67">
        <f t="shared" si="68"/>
        <v>0.37089041095890413</v>
      </c>
      <c r="CH9" s="67">
        <f t="shared" si="68"/>
        <v>0.12157534246575341</v>
      </c>
      <c r="CI9" s="68">
        <f>(CI$6-$H9)/365/2</f>
        <v>0</v>
      </c>
      <c r="CJ9" s="44"/>
      <c r="CK9" s="44"/>
      <c r="CL9" s="44"/>
      <c r="CM9" s="44"/>
      <c r="CN9" s="44"/>
      <c r="CO9" s="44"/>
      <c r="CP9" s="44"/>
      <c r="CQ9" s="64"/>
      <c r="CR9" s="46">
        <f t="shared" si="60"/>
        <v>9433884.4738402758</v>
      </c>
      <c r="CS9" s="46">
        <f t="shared" si="4"/>
        <v>0</v>
      </c>
      <c r="CT9" s="46">
        <f t="shared" si="5"/>
        <v>0</v>
      </c>
      <c r="CU9" s="46">
        <f t="shared" si="6"/>
        <v>0</v>
      </c>
      <c r="CV9" s="46">
        <f t="shared" si="7"/>
        <v>20119753.969405897</v>
      </c>
      <c r="CW9" s="46">
        <f t="shared" si="8"/>
        <v>0</v>
      </c>
      <c r="CX9" s="46">
        <f t="shared" si="9"/>
        <v>0</v>
      </c>
      <c r="CY9" s="46">
        <f t="shared" si="10"/>
        <v>0</v>
      </c>
      <c r="CZ9" s="46">
        <f t="shared" si="11"/>
        <v>0</v>
      </c>
      <c r="DA9" s="46">
        <f t="shared" si="12"/>
        <v>0</v>
      </c>
      <c r="DB9" s="46">
        <f t="shared" si="13"/>
        <v>0</v>
      </c>
      <c r="DC9" s="46">
        <f t="shared" si="14"/>
        <v>0</v>
      </c>
      <c r="DD9" s="46">
        <f t="shared" si="15"/>
        <v>0</v>
      </c>
      <c r="DE9" s="46">
        <f t="shared" si="16"/>
        <v>0</v>
      </c>
      <c r="DF9" s="46">
        <f t="shared" si="17"/>
        <v>0</v>
      </c>
      <c r="DG9" s="46">
        <f t="shared" si="18"/>
        <v>0</v>
      </c>
      <c r="DH9" s="46">
        <f t="shared" si="19"/>
        <v>347770.87895103544</v>
      </c>
      <c r="DI9" s="46">
        <f t="shared" si="20"/>
        <v>0</v>
      </c>
      <c r="DJ9" s="46">
        <f t="shared" si="21"/>
        <v>286776.70098973089</v>
      </c>
      <c r="DK9" s="46">
        <f t="shared" si="22"/>
        <v>0</v>
      </c>
      <c r="DL9" s="46">
        <f t="shared" si="23"/>
        <v>0</v>
      </c>
      <c r="DM9" s="46">
        <f t="shared" si="24"/>
        <v>0</v>
      </c>
      <c r="DN9" s="46">
        <f t="shared" si="25"/>
        <v>0</v>
      </c>
      <c r="DO9" s="46">
        <f t="shared" si="26"/>
        <v>0</v>
      </c>
      <c r="DP9" s="46">
        <f t="shared" si="27"/>
        <v>0</v>
      </c>
      <c r="DQ9" s="46">
        <f t="shared" si="28"/>
        <v>0</v>
      </c>
      <c r="DR9" s="46">
        <f t="shared" si="61"/>
        <v>0</v>
      </c>
      <c r="DS9" s="46">
        <f t="shared" si="29"/>
        <v>0</v>
      </c>
      <c r="DT9" s="46">
        <f t="shared" si="62"/>
        <v>30188186.023186937</v>
      </c>
      <c r="DU9" s="62"/>
      <c r="DV9" s="46">
        <f>IFERROR(VLOOKUP(B9,'profit_rec-Corporate'!A:C,3,0),0)</f>
        <v>0</v>
      </c>
      <c r="DW9" s="46">
        <f t="shared" si="63"/>
        <v>334967498</v>
      </c>
      <c r="DX9" s="46">
        <f>VLOOKUP(B9,Sheet1!$B$3:$K$69,10,FALSE)</f>
        <v>0</v>
      </c>
      <c r="DY9" s="46">
        <f t="shared" si="30"/>
        <v>30188186.023186937</v>
      </c>
      <c r="DZ9" s="71">
        <f t="shared" si="64"/>
        <v>9.0122731917073748E-2</v>
      </c>
      <c r="EA9" s="71">
        <f t="shared" si="65"/>
        <v>0.90987726808292624</v>
      </c>
    </row>
    <row r="10" spans="1:131" ht="10.199999999999999" x14ac:dyDescent="0.2">
      <c r="B10" s="37" t="s">
        <v>25</v>
      </c>
      <c r="C10" s="38" t="s">
        <v>26</v>
      </c>
      <c r="D10" s="38" t="s">
        <v>4611</v>
      </c>
      <c r="E10" s="39">
        <f>VLOOKUP(YEAR(H10),'Disc rate'!I:J,2,0)</f>
        <v>6.1953688524589955E-2</v>
      </c>
      <c r="F10" s="72">
        <f t="shared" si="31"/>
        <v>2016</v>
      </c>
      <c r="G10" s="72" t="s">
        <v>4628</v>
      </c>
      <c r="H10" s="40">
        <v>42734</v>
      </c>
      <c r="I10" s="73">
        <v>0</v>
      </c>
      <c r="J10" s="41">
        <v>0</v>
      </c>
      <c r="K10" s="42">
        <v>0</v>
      </c>
      <c r="L10" s="42">
        <v>0</v>
      </c>
      <c r="M10" s="42">
        <v>0</v>
      </c>
      <c r="N10" s="42">
        <v>45744658</v>
      </c>
      <c r="O10" s="42">
        <v>45744658</v>
      </c>
      <c r="P10" s="42">
        <v>45744658</v>
      </c>
      <c r="Q10" s="42">
        <v>45744658</v>
      </c>
      <c r="R10" s="42">
        <v>45744658</v>
      </c>
      <c r="S10" s="42">
        <v>45744658</v>
      </c>
      <c r="T10" s="42">
        <v>45744658</v>
      </c>
      <c r="U10" s="42">
        <v>45744658</v>
      </c>
      <c r="V10" s="42">
        <v>45744658</v>
      </c>
      <c r="W10" s="42">
        <v>45744658</v>
      </c>
      <c r="X10" s="42">
        <v>45744658</v>
      </c>
      <c r="Y10" s="42">
        <v>45744658</v>
      </c>
      <c r="Z10" s="42">
        <v>45744658</v>
      </c>
      <c r="AA10" s="42">
        <v>45744658</v>
      </c>
      <c r="AB10" s="42">
        <v>45744658</v>
      </c>
      <c r="AC10" s="42">
        <v>45744658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3"/>
      <c r="AL10" s="44">
        <f t="shared" si="32"/>
        <v>0</v>
      </c>
      <c r="AM10" s="44">
        <f t="shared" si="33"/>
        <v>0</v>
      </c>
      <c r="AN10" s="44">
        <f t="shared" si="34"/>
        <v>0</v>
      </c>
      <c r="AO10" s="44">
        <f t="shared" si="35"/>
        <v>0</v>
      </c>
      <c r="AP10" s="44">
        <f t="shared" si="36"/>
        <v>45744658</v>
      </c>
      <c r="AQ10" s="44">
        <f t="shared" si="37"/>
        <v>0</v>
      </c>
      <c r="AR10" s="44">
        <f t="shared" si="38"/>
        <v>0</v>
      </c>
      <c r="AS10" s="44">
        <f t="shared" si="39"/>
        <v>0</v>
      </c>
      <c r="AT10" s="44">
        <f t="shared" si="40"/>
        <v>0</v>
      </c>
      <c r="AU10" s="44">
        <f t="shared" si="41"/>
        <v>0</v>
      </c>
      <c r="AV10" s="44">
        <f t="shared" si="42"/>
        <v>0</v>
      </c>
      <c r="AW10" s="44">
        <f t="shared" si="43"/>
        <v>0</v>
      </c>
      <c r="AX10" s="44">
        <f t="shared" si="44"/>
        <v>0</v>
      </c>
      <c r="AY10" s="44">
        <f t="shared" si="45"/>
        <v>0</v>
      </c>
      <c r="AZ10" s="44">
        <f t="shared" si="46"/>
        <v>0</v>
      </c>
      <c r="BA10" s="44">
        <f t="shared" si="47"/>
        <v>0</v>
      </c>
      <c r="BB10" s="44">
        <f t="shared" si="48"/>
        <v>0</v>
      </c>
      <c r="BC10" s="44">
        <f t="shared" si="49"/>
        <v>0</v>
      </c>
      <c r="BD10" s="44">
        <f t="shared" si="50"/>
        <v>0</v>
      </c>
      <c r="BE10" s="44">
        <f t="shared" si="51"/>
        <v>0</v>
      </c>
      <c r="BF10" s="44">
        <f t="shared" si="52"/>
        <v>0</v>
      </c>
      <c r="BG10" s="44">
        <f t="shared" si="53"/>
        <v>0</v>
      </c>
      <c r="BH10" s="44">
        <f t="shared" si="54"/>
        <v>0</v>
      </c>
      <c r="BI10" s="44">
        <f t="shared" si="55"/>
        <v>0</v>
      </c>
      <c r="BJ10" s="44">
        <f t="shared" si="56"/>
        <v>0</v>
      </c>
      <c r="BK10" s="44">
        <f t="shared" si="57"/>
        <v>0</v>
      </c>
      <c r="BL10" s="44">
        <f t="shared" si="58"/>
        <v>0</v>
      </c>
      <c r="BM10" s="44">
        <f t="shared" si="59"/>
        <v>0</v>
      </c>
      <c r="BN10" s="45"/>
      <c r="BO10" s="67">
        <f t="shared" si="66"/>
        <v>4.8804794520547947</v>
      </c>
      <c r="BP10" s="67">
        <f t="shared" si="67"/>
        <v>4.6284246575342465</v>
      </c>
      <c r="BQ10" s="67">
        <f t="shared" si="67"/>
        <v>4.3763698630136982</v>
      </c>
      <c r="BR10" s="67">
        <f t="shared" si="67"/>
        <v>4.1270547945205482</v>
      </c>
      <c r="BS10" s="67">
        <f t="shared" si="67"/>
        <v>3.8804794520547947</v>
      </c>
      <c r="BT10" s="67">
        <f t="shared" si="67"/>
        <v>3.6284246575342465</v>
      </c>
      <c r="BU10" s="67">
        <f t="shared" si="67"/>
        <v>3.3763698630136987</v>
      </c>
      <c r="BV10" s="67">
        <f t="shared" si="67"/>
        <v>3.1270547945205478</v>
      </c>
      <c r="BW10" s="67">
        <f t="shared" si="67"/>
        <v>2.8777397260273974</v>
      </c>
      <c r="BX10" s="67">
        <f t="shared" si="67"/>
        <v>2.6256849315068491</v>
      </c>
      <c r="BY10" s="67">
        <f t="shared" si="67"/>
        <v>2.3736301369863013</v>
      </c>
      <c r="BZ10" s="67">
        <f t="shared" si="68"/>
        <v>2.1243150684931509</v>
      </c>
      <c r="CA10" s="67">
        <f t="shared" si="68"/>
        <v>1.8777397260273974</v>
      </c>
      <c r="CB10" s="67">
        <f t="shared" si="68"/>
        <v>1.6256849315068493</v>
      </c>
      <c r="CC10" s="67">
        <f t="shared" si="68"/>
        <v>1.3736301369863013</v>
      </c>
      <c r="CD10" s="67">
        <f t="shared" si="68"/>
        <v>1.1243150684931507</v>
      </c>
      <c r="CE10" s="67">
        <f t="shared" si="68"/>
        <v>0.87773972602739736</v>
      </c>
      <c r="CF10" s="67">
        <f t="shared" si="68"/>
        <v>0.62568493150684934</v>
      </c>
      <c r="CG10" s="67">
        <f t="shared" si="68"/>
        <v>0.37363013698630138</v>
      </c>
      <c r="CH10" s="67">
        <f t="shared" si="68"/>
        <v>0.12431506849315069</v>
      </c>
      <c r="CI10" s="68">
        <f>(CI$6-$H10)/365/2</f>
        <v>1.3698630136986301E-3</v>
      </c>
      <c r="CJ10" s="44"/>
      <c r="CK10" s="44"/>
      <c r="CL10" s="44"/>
      <c r="CM10" s="44"/>
      <c r="CN10" s="44"/>
      <c r="CO10" s="44"/>
      <c r="CP10" s="44"/>
      <c r="CQ10" s="64"/>
      <c r="CR10" s="46">
        <f t="shared" si="60"/>
        <v>0</v>
      </c>
      <c r="CS10" s="46">
        <f t="shared" si="4"/>
        <v>0</v>
      </c>
      <c r="CT10" s="46">
        <f t="shared" si="5"/>
        <v>0</v>
      </c>
      <c r="CU10" s="46">
        <f t="shared" si="6"/>
        <v>0</v>
      </c>
      <c r="CV10" s="46">
        <f t="shared" si="7"/>
        <v>36227488.490809403</v>
      </c>
      <c r="CW10" s="46">
        <f t="shared" si="8"/>
        <v>0</v>
      </c>
      <c r="CX10" s="46">
        <f t="shared" si="9"/>
        <v>0</v>
      </c>
      <c r="CY10" s="46">
        <f t="shared" si="10"/>
        <v>0</v>
      </c>
      <c r="CZ10" s="46">
        <f t="shared" si="11"/>
        <v>0</v>
      </c>
      <c r="DA10" s="46">
        <f t="shared" si="12"/>
        <v>0</v>
      </c>
      <c r="DB10" s="46">
        <f t="shared" si="13"/>
        <v>0</v>
      </c>
      <c r="DC10" s="46">
        <f t="shared" si="14"/>
        <v>0</v>
      </c>
      <c r="DD10" s="46">
        <f t="shared" si="15"/>
        <v>0</v>
      </c>
      <c r="DE10" s="46">
        <f t="shared" si="16"/>
        <v>0</v>
      </c>
      <c r="DF10" s="46">
        <f t="shared" si="17"/>
        <v>0</v>
      </c>
      <c r="DG10" s="46">
        <f t="shared" si="18"/>
        <v>0</v>
      </c>
      <c r="DH10" s="46">
        <f t="shared" si="19"/>
        <v>0</v>
      </c>
      <c r="DI10" s="46">
        <f t="shared" si="20"/>
        <v>0</v>
      </c>
      <c r="DJ10" s="46">
        <f t="shared" si="21"/>
        <v>0</v>
      </c>
      <c r="DK10" s="46">
        <f t="shared" si="22"/>
        <v>0</v>
      </c>
      <c r="DL10" s="46">
        <f t="shared" si="23"/>
        <v>0</v>
      </c>
      <c r="DM10" s="46">
        <f t="shared" si="24"/>
        <v>0</v>
      </c>
      <c r="DN10" s="46">
        <f t="shared" si="25"/>
        <v>0</v>
      </c>
      <c r="DO10" s="46">
        <f t="shared" si="26"/>
        <v>0</v>
      </c>
      <c r="DP10" s="46">
        <f t="shared" si="27"/>
        <v>0</v>
      </c>
      <c r="DQ10" s="46">
        <f t="shared" si="28"/>
        <v>0</v>
      </c>
      <c r="DR10" s="46">
        <f t="shared" si="61"/>
        <v>0</v>
      </c>
      <c r="DS10" s="46">
        <f t="shared" si="29"/>
        <v>0</v>
      </c>
      <c r="DT10" s="46">
        <f t="shared" si="62"/>
        <v>36227488.490809403</v>
      </c>
      <c r="DU10" s="62"/>
      <c r="DV10" s="46">
        <f>IFERROR(VLOOKUP(B10,'profit_rec-Corporate'!A:C,3,0),0)</f>
        <v>0</v>
      </c>
      <c r="DW10" s="46">
        <f t="shared" si="63"/>
        <v>45744658</v>
      </c>
      <c r="DX10" s="46">
        <f>VLOOKUP(B10,Sheet1!$B$3:$K$69,10,FALSE)</f>
        <v>0</v>
      </c>
      <c r="DY10" s="46">
        <f t="shared" si="30"/>
        <v>36227488.490809403</v>
      </c>
      <c r="DZ10" s="71">
        <f t="shared" si="64"/>
        <v>0.7919501440104636</v>
      </c>
      <c r="EA10" s="71">
        <f t="shared" si="65"/>
        <v>0.2080498559895364</v>
      </c>
    </row>
    <row r="11" spans="1:131" ht="10.199999999999999" x14ac:dyDescent="0.2">
      <c r="B11" s="37" t="s">
        <v>29</v>
      </c>
      <c r="C11" s="38" t="s">
        <v>30</v>
      </c>
      <c r="D11" s="38" t="s">
        <v>4611</v>
      </c>
      <c r="E11" s="39">
        <f>VLOOKUP(YEAR(H11),'Disc rate'!I:J,2,0)</f>
        <v>6.1541632653061222E-2</v>
      </c>
      <c r="F11" s="72">
        <f t="shared" si="31"/>
        <v>2017</v>
      </c>
      <c r="G11" s="72" t="s">
        <v>4629</v>
      </c>
      <c r="H11" s="40">
        <v>42911</v>
      </c>
      <c r="I11" s="73">
        <v>0</v>
      </c>
      <c r="J11" s="41">
        <v>0</v>
      </c>
      <c r="K11" s="42">
        <v>0</v>
      </c>
      <c r="L11" s="42">
        <v>0</v>
      </c>
      <c r="M11" s="42">
        <v>0</v>
      </c>
      <c r="N11" s="42">
        <v>14727559.15</v>
      </c>
      <c r="O11" s="42">
        <v>14727559.15</v>
      </c>
      <c r="P11" s="42">
        <v>14727559.15</v>
      </c>
      <c r="Q11" s="42">
        <v>16727559.15</v>
      </c>
      <c r="R11" s="42">
        <v>18727559.149999999</v>
      </c>
      <c r="S11" s="42">
        <v>19727559.149999999</v>
      </c>
      <c r="T11" s="42">
        <v>22727559.149999999</v>
      </c>
      <c r="U11" s="42">
        <v>24744907.100000001</v>
      </c>
      <c r="V11" s="42">
        <v>30017347.100000001</v>
      </c>
      <c r="W11" s="42">
        <v>33017347.100000001</v>
      </c>
      <c r="X11" s="42">
        <v>39017347.100000001</v>
      </c>
      <c r="Y11" s="42">
        <v>39017347.100000001</v>
      </c>
      <c r="Z11" s="42">
        <v>39017347.100000001</v>
      </c>
      <c r="AA11" s="42">
        <v>39017347.100000001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3"/>
      <c r="AL11" s="44">
        <f t="shared" si="32"/>
        <v>0</v>
      </c>
      <c r="AM11" s="44">
        <f t="shared" si="33"/>
        <v>0</v>
      </c>
      <c r="AN11" s="44">
        <f t="shared" si="34"/>
        <v>0</v>
      </c>
      <c r="AO11" s="44">
        <f t="shared" si="35"/>
        <v>0</v>
      </c>
      <c r="AP11" s="44">
        <f t="shared" si="36"/>
        <v>14727559.15</v>
      </c>
      <c r="AQ11" s="44">
        <f t="shared" si="37"/>
        <v>0</v>
      </c>
      <c r="AR11" s="44">
        <f t="shared" si="38"/>
        <v>0</v>
      </c>
      <c r="AS11" s="44">
        <f t="shared" si="39"/>
        <v>2000000</v>
      </c>
      <c r="AT11" s="44">
        <f t="shared" si="40"/>
        <v>1999999.9999999981</v>
      </c>
      <c r="AU11" s="44">
        <f t="shared" si="41"/>
        <v>1000000</v>
      </c>
      <c r="AV11" s="44">
        <f t="shared" si="42"/>
        <v>3000000</v>
      </c>
      <c r="AW11" s="44">
        <f t="shared" si="43"/>
        <v>2017347.950000003</v>
      </c>
      <c r="AX11" s="44">
        <f t="shared" si="44"/>
        <v>5272440</v>
      </c>
      <c r="AY11" s="44">
        <f t="shared" si="45"/>
        <v>3000000</v>
      </c>
      <c r="AZ11" s="44">
        <f t="shared" si="46"/>
        <v>6000000</v>
      </c>
      <c r="BA11" s="44">
        <f t="shared" si="47"/>
        <v>0</v>
      </c>
      <c r="BB11" s="44">
        <f t="shared" si="48"/>
        <v>0</v>
      </c>
      <c r="BC11" s="44">
        <f t="shared" si="49"/>
        <v>0</v>
      </c>
      <c r="BD11" s="44">
        <f t="shared" si="50"/>
        <v>0</v>
      </c>
      <c r="BE11" s="44">
        <f t="shared" si="51"/>
        <v>0</v>
      </c>
      <c r="BF11" s="44">
        <f t="shared" si="52"/>
        <v>0</v>
      </c>
      <c r="BG11" s="44">
        <f t="shared" si="53"/>
        <v>0</v>
      </c>
      <c r="BH11" s="44">
        <f t="shared" si="54"/>
        <v>0</v>
      </c>
      <c r="BI11" s="44">
        <f t="shared" si="55"/>
        <v>0</v>
      </c>
      <c r="BJ11" s="44">
        <f t="shared" si="56"/>
        <v>0</v>
      </c>
      <c r="BK11" s="44">
        <f t="shared" si="57"/>
        <v>0</v>
      </c>
      <c r="BL11" s="44">
        <f t="shared" si="58"/>
        <v>0</v>
      </c>
      <c r="BM11" s="44">
        <f t="shared" si="59"/>
        <v>0</v>
      </c>
      <c r="BN11" s="45"/>
      <c r="BO11" s="67">
        <f t="shared" si="66"/>
        <v>4.3955479452054798</v>
      </c>
      <c r="BP11" s="67">
        <f t="shared" ref="BP11:BY12" si="69">(BP$6-$H11)/365-0.25/2</f>
        <v>4.1434931506849315</v>
      </c>
      <c r="BQ11" s="67">
        <f t="shared" si="69"/>
        <v>3.8914383561643833</v>
      </c>
      <c r="BR11" s="67">
        <f t="shared" si="69"/>
        <v>3.6421232876712328</v>
      </c>
      <c r="BS11" s="67">
        <f t="shared" si="69"/>
        <v>3.3955479452054793</v>
      </c>
      <c r="BT11" s="67">
        <f t="shared" si="69"/>
        <v>3.1434931506849315</v>
      </c>
      <c r="BU11" s="67">
        <f t="shared" si="69"/>
        <v>2.8914383561643837</v>
      </c>
      <c r="BV11" s="67">
        <f t="shared" si="69"/>
        <v>2.6421232876712328</v>
      </c>
      <c r="BW11" s="67">
        <f t="shared" si="69"/>
        <v>2.3928082191780824</v>
      </c>
      <c r="BX11" s="67">
        <f t="shared" si="69"/>
        <v>2.1407534246575342</v>
      </c>
      <c r="BY11" s="67">
        <f t="shared" si="69"/>
        <v>1.8886986301369864</v>
      </c>
      <c r="BZ11" s="67">
        <f t="shared" ref="BZ11:CF12" si="70">(BZ$6-$H11)/365-0.25/2</f>
        <v>1.6393835616438357</v>
      </c>
      <c r="CA11" s="67">
        <f t="shared" si="70"/>
        <v>1.3928082191780822</v>
      </c>
      <c r="CB11" s="67">
        <f t="shared" si="70"/>
        <v>1.1407534246575342</v>
      </c>
      <c r="CC11" s="67">
        <f t="shared" si="70"/>
        <v>0.88869863013698636</v>
      </c>
      <c r="CD11" s="67">
        <f t="shared" si="70"/>
        <v>0.63938356164383559</v>
      </c>
      <c r="CE11" s="67">
        <f t="shared" si="70"/>
        <v>0.39280821917808217</v>
      </c>
      <c r="CF11" s="67">
        <f t="shared" si="70"/>
        <v>0.14075342465753427</v>
      </c>
      <c r="CG11" s="68">
        <f>(CG$6-$H11)/365/2</f>
        <v>6.8493150684931503E-3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64"/>
      <c r="CR11" s="46">
        <f t="shared" si="60"/>
        <v>0</v>
      </c>
      <c r="CS11" s="46">
        <f t="shared" si="4"/>
        <v>0</v>
      </c>
      <c r="CT11" s="46">
        <f t="shared" si="5"/>
        <v>0</v>
      </c>
      <c r="CU11" s="46">
        <f t="shared" si="6"/>
        <v>0</v>
      </c>
      <c r="CV11" s="46">
        <f t="shared" si="7"/>
        <v>12024314.914210999</v>
      </c>
      <c r="CW11" s="46">
        <f t="shared" si="8"/>
        <v>0</v>
      </c>
      <c r="CX11" s="46">
        <f t="shared" si="9"/>
        <v>0</v>
      </c>
      <c r="CY11" s="46">
        <f t="shared" si="10"/>
        <v>1708052.2856031766</v>
      </c>
      <c r="CZ11" s="46">
        <f t="shared" si="11"/>
        <v>1733674.8683477456</v>
      </c>
      <c r="DA11" s="46">
        <f t="shared" si="12"/>
        <v>879984.88197636767</v>
      </c>
      <c r="DB11" s="46">
        <f t="shared" si="13"/>
        <v>2679995.2170211705</v>
      </c>
      <c r="DC11" s="46">
        <f t="shared" si="14"/>
        <v>1829195.2641915798</v>
      </c>
      <c r="DD11" s="46">
        <f t="shared" si="15"/>
        <v>4851615.0613916945</v>
      </c>
      <c r="DE11" s="46">
        <f t="shared" si="16"/>
        <v>2802421.7649696139</v>
      </c>
      <c r="DF11" s="46">
        <f t="shared" si="17"/>
        <v>5689852.9963580966</v>
      </c>
      <c r="DG11" s="46">
        <f t="shared" si="18"/>
        <v>0</v>
      </c>
      <c r="DH11" s="46">
        <f t="shared" si="19"/>
        <v>0</v>
      </c>
      <c r="DI11" s="46">
        <f t="shared" si="20"/>
        <v>0</v>
      </c>
      <c r="DJ11" s="46">
        <f t="shared" si="21"/>
        <v>0</v>
      </c>
      <c r="DK11" s="46">
        <f t="shared" si="22"/>
        <v>0</v>
      </c>
      <c r="DL11" s="46">
        <f t="shared" si="23"/>
        <v>0</v>
      </c>
      <c r="DM11" s="46">
        <f t="shared" si="24"/>
        <v>0</v>
      </c>
      <c r="DN11" s="46">
        <f t="shared" si="25"/>
        <v>0</v>
      </c>
      <c r="DO11" s="46">
        <f t="shared" si="26"/>
        <v>0</v>
      </c>
      <c r="DP11" s="46">
        <f t="shared" si="27"/>
        <v>0</v>
      </c>
      <c r="DQ11" s="46">
        <f t="shared" si="28"/>
        <v>0</v>
      </c>
      <c r="DR11" s="46">
        <f t="shared" si="61"/>
        <v>0</v>
      </c>
      <c r="DS11" s="46">
        <f t="shared" si="29"/>
        <v>0</v>
      </c>
      <c r="DT11" s="46">
        <f t="shared" si="62"/>
        <v>34199107.254070446</v>
      </c>
      <c r="DU11" s="62"/>
      <c r="DV11" s="46">
        <f>IFERROR(VLOOKUP(B11,'profit_rec-Corporate'!A:C,3,0),0)</f>
        <v>0</v>
      </c>
      <c r="DW11" s="46">
        <f t="shared" si="63"/>
        <v>39017347.100000001</v>
      </c>
      <c r="DX11" s="46">
        <f>VLOOKUP(B11,Sheet1!$B$3:$K$69,10,FALSE)</f>
        <v>304700</v>
      </c>
      <c r="DY11" s="46">
        <f t="shared" si="30"/>
        <v>33894407.254070446</v>
      </c>
      <c r="DZ11" s="71">
        <f t="shared" si="64"/>
        <v>0.86870096952517939</v>
      </c>
      <c r="EA11" s="71">
        <f t="shared" si="65"/>
        <v>0.13129903047482061</v>
      </c>
    </row>
    <row r="12" spans="1:131" ht="10.199999999999999" x14ac:dyDescent="0.2">
      <c r="B12" s="37" t="s">
        <v>102</v>
      </c>
      <c r="C12" s="38" t="s">
        <v>103</v>
      </c>
      <c r="D12" s="38" t="s">
        <v>4611</v>
      </c>
      <c r="E12" s="39">
        <f>VLOOKUP(YEAR(H12),'Disc rate'!I:J,2,0)</f>
        <v>6.1541632653061222E-2</v>
      </c>
      <c r="F12" s="72">
        <f t="shared" si="31"/>
        <v>2017</v>
      </c>
      <c r="G12" s="72" t="s">
        <v>4629</v>
      </c>
      <c r="H12" s="40">
        <v>42843</v>
      </c>
      <c r="I12" s="73">
        <v>0</v>
      </c>
      <c r="J12" s="41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2799842.5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3"/>
      <c r="AL12" s="44">
        <f t="shared" si="32"/>
        <v>0</v>
      </c>
      <c r="AM12" s="44">
        <f t="shared" si="33"/>
        <v>0</v>
      </c>
      <c r="AN12" s="44">
        <f t="shared" si="34"/>
        <v>0</v>
      </c>
      <c r="AO12" s="44">
        <f t="shared" si="35"/>
        <v>0</v>
      </c>
      <c r="AP12" s="44">
        <f t="shared" si="36"/>
        <v>0</v>
      </c>
      <c r="AQ12" s="44">
        <f t="shared" si="37"/>
        <v>0</v>
      </c>
      <c r="AR12" s="44">
        <f t="shared" si="38"/>
        <v>0</v>
      </c>
      <c r="AS12" s="44">
        <f t="shared" si="39"/>
        <v>0</v>
      </c>
      <c r="AT12" s="44">
        <f t="shared" si="40"/>
        <v>0</v>
      </c>
      <c r="AU12" s="44">
        <f t="shared" si="41"/>
        <v>0</v>
      </c>
      <c r="AV12" s="44">
        <f t="shared" si="42"/>
        <v>0</v>
      </c>
      <c r="AW12" s="44">
        <f t="shared" si="43"/>
        <v>0</v>
      </c>
      <c r="AX12" s="44">
        <f t="shared" si="44"/>
        <v>0</v>
      </c>
      <c r="AY12" s="44">
        <f t="shared" si="45"/>
        <v>0</v>
      </c>
      <c r="AZ12" s="44">
        <f t="shared" si="46"/>
        <v>0</v>
      </c>
      <c r="BA12" s="44">
        <f t="shared" si="47"/>
        <v>0</v>
      </c>
      <c r="BB12" s="44">
        <f t="shared" si="48"/>
        <v>0</v>
      </c>
      <c r="BC12" s="44">
        <f t="shared" si="49"/>
        <v>2799842.5</v>
      </c>
      <c r="BD12" s="44">
        <f t="shared" si="50"/>
        <v>0</v>
      </c>
      <c r="BE12" s="44">
        <f t="shared" si="51"/>
        <v>0</v>
      </c>
      <c r="BF12" s="44">
        <f t="shared" si="52"/>
        <v>0</v>
      </c>
      <c r="BG12" s="44">
        <f t="shared" si="53"/>
        <v>0</v>
      </c>
      <c r="BH12" s="44">
        <f t="shared" si="54"/>
        <v>0</v>
      </c>
      <c r="BI12" s="44">
        <f t="shared" si="55"/>
        <v>0</v>
      </c>
      <c r="BJ12" s="44">
        <f t="shared" si="56"/>
        <v>0</v>
      </c>
      <c r="BK12" s="44">
        <f t="shared" si="57"/>
        <v>0</v>
      </c>
      <c r="BL12" s="44">
        <f t="shared" si="58"/>
        <v>0</v>
      </c>
      <c r="BM12" s="44">
        <f t="shared" si="59"/>
        <v>0</v>
      </c>
      <c r="BN12" s="45"/>
      <c r="BO12" s="67">
        <f t="shared" si="66"/>
        <v>4.5818493150684931</v>
      </c>
      <c r="BP12" s="67">
        <f t="shared" si="69"/>
        <v>4.3297945205479449</v>
      </c>
      <c r="BQ12" s="67">
        <f t="shared" si="69"/>
        <v>4.0777397260273975</v>
      </c>
      <c r="BR12" s="67">
        <f t="shared" si="69"/>
        <v>3.8284246575342467</v>
      </c>
      <c r="BS12" s="67">
        <f t="shared" si="69"/>
        <v>3.5818493150684931</v>
      </c>
      <c r="BT12" s="67">
        <f t="shared" si="69"/>
        <v>3.3297945205479453</v>
      </c>
      <c r="BU12" s="67">
        <f t="shared" si="69"/>
        <v>3.0777397260273971</v>
      </c>
      <c r="BV12" s="67">
        <f t="shared" si="69"/>
        <v>2.8284246575342467</v>
      </c>
      <c r="BW12" s="67">
        <f t="shared" si="69"/>
        <v>2.5791095890410958</v>
      </c>
      <c r="BX12" s="67">
        <f t="shared" si="69"/>
        <v>2.327054794520548</v>
      </c>
      <c r="BY12" s="67">
        <f t="shared" si="69"/>
        <v>2.0750000000000002</v>
      </c>
      <c r="BZ12" s="67">
        <f t="shared" si="70"/>
        <v>1.8256849315068493</v>
      </c>
      <c r="CA12" s="67">
        <f t="shared" si="70"/>
        <v>1.579109589041096</v>
      </c>
      <c r="CB12" s="67">
        <f t="shared" si="70"/>
        <v>1.327054794520548</v>
      </c>
      <c r="CC12" s="67">
        <f t="shared" si="70"/>
        <v>1.075</v>
      </c>
      <c r="CD12" s="67">
        <f t="shared" si="70"/>
        <v>0.8256849315068493</v>
      </c>
      <c r="CE12" s="67">
        <f t="shared" si="70"/>
        <v>0.57910958904109588</v>
      </c>
      <c r="CF12" s="67">
        <f t="shared" si="70"/>
        <v>0.32705479452054792</v>
      </c>
      <c r="CG12" s="68">
        <f>(CG$6-$H12)/365/2</f>
        <v>0.1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64"/>
      <c r="CR12" s="46">
        <f t="shared" si="60"/>
        <v>0</v>
      </c>
      <c r="CS12" s="46">
        <f t="shared" si="4"/>
        <v>0</v>
      </c>
      <c r="CT12" s="46">
        <f t="shared" si="5"/>
        <v>0</v>
      </c>
      <c r="CU12" s="46">
        <f t="shared" si="6"/>
        <v>0</v>
      </c>
      <c r="CV12" s="46">
        <f t="shared" si="7"/>
        <v>0</v>
      </c>
      <c r="CW12" s="46">
        <f t="shared" si="8"/>
        <v>0</v>
      </c>
      <c r="CX12" s="46">
        <f t="shared" si="9"/>
        <v>0</v>
      </c>
      <c r="CY12" s="46">
        <f t="shared" si="10"/>
        <v>0</v>
      </c>
      <c r="CZ12" s="46">
        <f t="shared" si="11"/>
        <v>0</v>
      </c>
      <c r="DA12" s="46">
        <f t="shared" si="12"/>
        <v>0</v>
      </c>
      <c r="DB12" s="46">
        <f t="shared" si="13"/>
        <v>0</v>
      </c>
      <c r="DC12" s="46">
        <f t="shared" si="14"/>
        <v>0</v>
      </c>
      <c r="DD12" s="46">
        <f t="shared" si="15"/>
        <v>0</v>
      </c>
      <c r="DE12" s="46">
        <f t="shared" si="16"/>
        <v>0</v>
      </c>
      <c r="DF12" s="46">
        <f t="shared" si="17"/>
        <v>0</v>
      </c>
      <c r="DG12" s="46">
        <f t="shared" si="18"/>
        <v>0</v>
      </c>
      <c r="DH12" s="46">
        <f t="shared" si="19"/>
        <v>0</v>
      </c>
      <c r="DI12" s="46">
        <f t="shared" si="20"/>
        <v>2745685.3791912035</v>
      </c>
      <c r="DJ12" s="46">
        <f t="shared" si="21"/>
        <v>0</v>
      </c>
      <c r="DK12" s="46">
        <f t="shared" si="22"/>
        <v>0</v>
      </c>
      <c r="DL12" s="46">
        <f t="shared" si="23"/>
        <v>0</v>
      </c>
      <c r="DM12" s="46">
        <f t="shared" si="24"/>
        <v>0</v>
      </c>
      <c r="DN12" s="46">
        <f t="shared" si="25"/>
        <v>0</v>
      </c>
      <c r="DO12" s="46">
        <f t="shared" si="26"/>
        <v>0</v>
      </c>
      <c r="DP12" s="46">
        <f t="shared" si="27"/>
        <v>0</v>
      </c>
      <c r="DQ12" s="46">
        <f t="shared" si="28"/>
        <v>0</v>
      </c>
      <c r="DR12" s="46">
        <f t="shared" si="61"/>
        <v>0</v>
      </c>
      <c r="DS12" s="46">
        <f t="shared" si="29"/>
        <v>0</v>
      </c>
      <c r="DT12" s="46">
        <f t="shared" si="62"/>
        <v>2745685.3791912035</v>
      </c>
      <c r="DU12" s="62"/>
      <c r="DV12" s="46">
        <f>IFERROR(VLOOKUP(B12,'profit_rec-Corporate'!A:C,3,0),0)</f>
        <v>0</v>
      </c>
      <c r="DW12" s="46">
        <f t="shared" si="63"/>
        <v>2799842.5</v>
      </c>
      <c r="DX12" s="46">
        <f>VLOOKUP(B12,Sheet1!$B$3:$K$69,10,FALSE)</f>
        <v>0</v>
      </c>
      <c r="DY12" s="46">
        <f t="shared" si="30"/>
        <v>2745685.3791912035</v>
      </c>
      <c r="DZ12" s="71">
        <f t="shared" si="64"/>
        <v>0.98065708310063993</v>
      </c>
      <c r="EA12" s="71">
        <f t="shared" si="65"/>
        <v>1.9342916899360074E-2</v>
      </c>
    </row>
    <row r="13" spans="1:131" ht="10.199999999999999" x14ac:dyDescent="0.2">
      <c r="B13" s="37" t="s">
        <v>98</v>
      </c>
      <c r="C13" s="38" t="s">
        <v>99</v>
      </c>
      <c r="D13" s="38" t="s">
        <v>4611</v>
      </c>
      <c r="E13" s="39">
        <f>VLOOKUP(YEAR(H13),'Disc rate'!I:J,2,0)</f>
        <v>6.1541632653061222E-2</v>
      </c>
      <c r="F13" s="72">
        <f t="shared" si="31"/>
        <v>2017</v>
      </c>
      <c r="G13" s="72" t="s">
        <v>4630</v>
      </c>
      <c r="H13" s="40">
        <v>43048</v>
      </c>
      <c r="I13" s="73">
        <v>0</v>
      </c>
      <c r="J13" s="41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644243</v>
      </c>
      <c r="W13" s="42">
        <v>644243</v>
      </c>
      <c r="X13" s="42">
        <v>790749</v>
      </c>
      <c r="Y13" s="42">
        <v>790749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3"/>
      <c r="AL13" s="44">
        <f t="shared" si="32"/>
        <v>0</v>
      </c>
      <c r="AM13" s="44">
        <f t="shared" si="33"/>
        <v>0</v>
      </c>
      <c r="AN13" s="44">
        <f t="shared" si="34"/>
        <v>0</v>
      </c>
      <c r="AO13" s="44">
        <f t="shared" si="35"/>
        <v>0</v>
      </c>
      <c r="AP13" s="44">
        <f t="shared" si="36"/>
        <v>0</v>
      </c>
      <c r="AQ13" s="44">
        <f t="shared" si="37"/>
        <v>0</v>
      </c>
      <c r="AR13" s="44">
        <f t="shared" si="38"/>
        <v>0</v>
      </c>
      <c r="AS13" s="44">
        <f t="shared" si="39"/>
        <v>0</v>
      </c>
      <c r="AT13" s="44">
        <f t="shared" si="40"/>
        <v>0</v>
      </c>
      <c r="AU13" s="44">
        <f t="shared" si="41"/>
        <v>0</v>
      </c>
      <c r="AV13" s="44">
        <f t="shared" si="42"/>
        <v>0</v>
      </c>
      <c r="AW13" s="44">
        <f t="shared" si="43"/>
        <v>0</v>
      </c>
      <c r="AX13" s="44">
        <f t="shared" si="44"/>
        <v>644243</v>
      </c>
      <c r="AY13" s="44">
        <f t="shared" si="45"/>
        <v>0</v>
      </c>
      <c r="AZ13" s="44">
        <f t="shared" si="46"/>
        <v>146506</v>
      </c>
      <c r="BA13" s="44">
        <f t="shared" si="47"/>
        <v>0</v>
      </c>
      <c r="BB13" s="44">
        <f t="shared" si="48"/>
        <v>0</v>
      </c>
      <c r="BC13" s="44">
        <f t="shared" si="49"/>
        <v>0</v>
      </c>
      <c r="BD13" s="44">
        <f t="shared" si="50"/>
        <v>0</v>
      </c>
      <c r="BE13" s="44">
        <f t="shared" si="51"/>
        <v>0</v>
      </c>
      <c r="BF13" s="44">
        <f t="shared" si="52"/>
        <v>0</v>
      </c>
      <c r="BG13" s="44">
        <f t="shared" si="53"/>
        <v>0</v>
      </c>
      <c r="BH13" s="44">
        <f t="shared" si="54"/>
        <v>0</v>
      </c>
      <c r="BI13" s="44">
        <f t="shared" si="55"/>
        <v>0</v>
      </c>
      <c r="BJ13" s="44">
        <f t="shared" si="56"/>
        <v>0</v>
      </c>
      <c r="BK13" s="44">
        <f t="shared" si="57"/>
        <v>0</v>
      </c>
      <c r="BL13" s="44">
        <f t="shared" si="58"/>
        <v>0</v>
      </c>
      <c r="BM13" s="44">
        <f t="shared" si="59"/>
        <v>0</v>
      </c>
      <c r="BN13" s="45"/>
      <c r="BO13" s="67">
        <f t="shared" si="66"/>
        <v>4.0202054794520548</v>
      </c>
      <c r="BP13" s="67">
        <f t="shared" ref="BP13:CD13" si="71">(BP$6-$H13)/365-0.25/2</f>
        <v>3.768150684931507</v>
      </c>
      <c r="BQ13" s="67">
        <f t="shared" si="71"/>
        <v>3.5160958904109587</v>
      </c>
      <c r="BR13" s="67">
        <f t="shared" si="71"/>
        <v>3.2667808219178083</v>
      </c>
      <c r="BS13" s="67">
        <f t="shared" si="71"/>
        <v>3.0202054794520548</v>
      </c>
      <c r="BT13" s="67">
        <f t="shared" si="71"/>
        <v>2.768150684931507</v>
      </c>
      <c r="BU13" s="67">
        <f t="shared" si="71"/>
        <v>2.5160958904109587</v>
      </c>
      <c r="BV13" s="67">
        <f t="shared" si="71"/>
        <v>2.2667808219178083</v>
      </c>
      <c r="BW13" s="67">
        <f t="shared" si="71"/>
        <v>2.0174657534246574</v>
      </c>
      <c r="BX13" s="67">
        <f t="shared" si="71"/>
        <v>1.7654109589041096</v>
      </c>
      <c r="BY13" s="67">
        <f t="shared" si="71"/>
        <v>1.5133561643835616</v>
      </c>
      <c r="BZ13" s="67">
        <f t="shared" si="71"/>
        <v>1.2640410958904109</v>
      </c>
      <c r="CA13" s="67">
        <f t="shared" si="71"/>
        <v>1.0174657534246576</v>
      </c>
      <c r="CB13" s="67">
        <f t="shared" si="71"/>
        <v>0.7654109589041096</v>
      </c>
      <c r="CC13" s="67">
        <f t="shared" si="71"/>
        <v>0.51335616438356169</v>
      </c>
      <c r="CD13" s="67">
        <f t="shared" si="71"/>
        <v>0.26404109589041097</v>
      </c>
      <c r="CE13" s="68">
        <f>(CE$6-$H13)/365/2</f>
        <v>7.1232876712328766E-2</v>
      </c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64"/>
      <c r="CR13" s="46">
        <f t="shared" si="60"/>
        <v>0</v>
      </c>
      <c r="CS13" s="46">
        <f t="shared" si="4"/>
        <v>0</v>
      </c>
      <c r="CT13" s="46">
        <f t="shared" si="5"/>
        <v>0</v>
      </c>
      <c r="CU13" s="46">
        <f t="shared" si="6"/>
        <v>0</v>
      </c>
      <c r="CV13" s="46">
        <f t="shared" si="7"/>
        <v>0</v>
      </c>
      <c r="CW13" s="46">
        <f t="shared" si="8"/>
        <v>0</v>
      </c>
      <c r="CX13" s="46">
        <f t="shared" si="9"/>
        <v>0</v>
      </c>
      <c r="CY13" s="46">
        <f t="shared" si="10"/>
        <v>0</v>
      </c>
      <c r="CZ13" s="46">
        <f t="shared" si="11"/>
        <v>0</v>
      </c>
      <c r="DA13" s="46">
        <f t="shared" si="12"/>
        <v>0</v>
      </c>
      <c r="DB13" s="46">
        <f t="shared" si="13"/>
        <v>0</v>
      </c>
      <c r="DC13" s="46">
        <f t="shared" si="14"/>
        <v>0</v>
      </c>
      <c r="DD13" s="46">
        <f t="shared" si="15"/>
        <v>606261.04979044257</v>
      </c>
      <c r="DE13" s="46">
        <f t="shared" si="16"/>
        <v>0</v>
      </c>
      <c r="DF13" s="46">
        <f t="shared" si="17"/>
        <v>142082.46272273813</v>
      </c>
      <c r="DG13" s="46">
        <f t="shared" si="18"/>
        <v>0</v>
      </c>
      <c r="DH13" s="46">
        <f t="shared" si="19"/>
        <v>0</v>
      </c>
      <c r="DI13" s="46">
        <f t="shared" si="20"/>
        <v>0</v>
      </c>
      <c r="DJ13" s="46">
        <f t="shared" si="21"/>
        <v>0</v>
      </c>
      <c r="DK13" s="46">
        <f t="shared" si="22"/>
        <v>0</v>
      </c>
      <c r="DL13" s="46">
        <f t="shared" si="23"/>
        <v>0</v>
      </c>
      <c r="DM13" s="46">
        <f t="shared" si="24"/>
        <v>0</v>
      </c>
      <c r="DN13" s="46">
        <f t="shared" si="25"/>
        <v>0</v>
      </c>
      <c r="DO13" s="46">
        <f t="shared" si="26"/>
        <v>0</v>
      </c>
      <c r="DP13" s="46">
        <f t="shared" si="27"/>
        <v>0</v>
      </c>
      <c r="DQ13" s="46">
        <f t="shared" si="28"/>
        <v>0</v>
      </c>
      <c r="DR13" s="46">
        <f t="shared" si="61"/>
        <v>0</v>
      </c>
      <c r="DS13" s="46">
        <f t="shared" si="29"/>
        <v>0</v>
      </c>
      <c r="DT13" s="46">
        <f t="shared" si="62"/>
        <v>748343.51251318073</v>
      </c>
      <c r="DU13" s="62"/>
      <c r="DV13" s="46">
        <f>IFERROR(VLOOKUP(B13,'profit_rec-Corporate'!A:C,3,0),0)</f>
        <v>0</v>
      </c>
      <c r="DW13" s="46">
        <f t="shared" si="63"/>
        <v>790749</v>
      </c>
      <c r="DX13" s="46">
        <f>VLOOKUP(B13,Sheet1!$B$3:$K$69,10,FALSE)</f>
        <v>0</v>
      </c>
      <c r="DY13" s="46">
        <f t="shared" si="30"/>
        <v>748343.51251318073</v>
      </c>
      <c r="DZ13" s="71">
        <f t="shared" si="64"/>
        <v>0.94637301155383158</v>
      </c>
      <c r="EA13" s="71">
        <f t="shared" si="65"/>
        <v>5.3626988446168422E-2</v>
      </c>
    </row>
    <row r="14" spans="1:131" ht="10.199999999999999" x14ac:dyDescent="0.2">
      <c r="B14" s="37" t="s">
        <v>31</v>
      </c>
      <c r="C14" s="38" t="s">
        <v>32</v>
      </c>
      <c r="D14" s="38" t="s">
        <v>4611</v>
      </c>
      <c r="E14" s="39">
        <f>VLOOKUP(YEAR(H14),'Disc rate'!I:J,2,0)</f>
        <v>7.7548559670781933E-2</v>
      </c>
      <c r="F14" s="72">
        <f t="shared" si="31"/>
        <v>2018</v>
      </c>
      <c r="G14" s="72" t="s">
        <v>4631</v>
      </c>
      <c r="H14" s="40">
        <v>43172</v>
      </c>
      <c r="I14" s="73">
        <v>60277777.75</v>
      </c>
      <c r="J14" s="41">
        <v>60277777.75</v>
      </c>
      <c r="K14" s="42">
        <v>60277777.75</v>
      </c>
      <c r="L14" s="42">
        <v>60277777.75</v>
      </c>
      <c r="M14" s="42">
        <v>60277776.290588267</v>
      </c>
      <c r="N14" s="42">
        <v>60277777.75</v>
      </c>
      <c r="O14" s="42">
        <v>60277777.75</v>
      </c>
      <c r="P14" s="42">
        <v>60277777.950000003</v>
      </c>
      <c r="Q14" s="42">
        <v>60277777.950000003</v>
      </c>
      <c r="R14" s="42">
        <v>60871520.640000001</v>
      </c>
      <c r="S14" s="42">
        <v>63138298.219999999</v>
      </c>
      <c r="T14" s="42">
        <v>66111111.100000001</v>
      </c>
      <c r="U14" s="42">
        <v>70000000</v>
      </c>
      <c r="V14" s="42">
        <v>84395000</v>
      </c>
      <c r="W14" s="42">
        <v>89500000</v>
      </c>
      <c r="X14" s="42">
        <v>100000000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3"/>
      <c r="AL14" s="44">
        <f t="shared" si="32"/>
        <v>0</v>
      </c>
      <c r="AM14" s="44">
        <f t="shared" si="33"/>
        <v>0</v>
      </c>
      <c r="AN14" s="44">
        <f t="shared" si="34"/>
        <v>0</v>
      </c>
      <c r="AO14" s="44">
        <f t="shared" si="35"/>
        <v>0</v>
      </c>
      <c r="AP14" s="44">
        <f t="shared" si="36"/>
        <v>1.459411732852459</v>
      </c>
      <c r="AQ14" s="44">
        <f t="shared" si="37"/>
        <v>0</v>
      </c>
      <c r="AR14" s="44">
        <f t="shared" si="38"/>
        <v>0.20000000298023224</v>
      </c>
      <c r="AS14" s="44">
        <f t="shared" si="39"/>
        <v>0</v>
      </c>
      <c r="AT14" s="44">
        <f t="shared" si="40"/>
        <v>593742.68999999762</v>
      </c>
      <c r="AU14" s="44">
        <f t="shared" si="41"/>
        <v>2266777.5799999982</v>
      </c>
      <c r="AV14" s="44">
        <f t="shared" si="42"/>
        <v>2972812.8800000027</v>
      </c>
      <c r="AW14" s="44">
        <f t="shared" si="43"/>
        <v>3888888.8999999985</v>
      </c>
      <c r="AX14" s="44">
        <f t="shared" si="44"/>
        <v>14395000</v>
      </c>
      <c r="AY14" s="44">
        <f t="shared" si="45"/>
        <v>5105000</v>
      </c>
      <c r="AZ14" s="44">
        <f t="shared" si="46"/>
        <v>10500000</v>
      </c>
      <c r="BA14" s="44">
        <f t="shared" si="47"/>
        <v>0</v>
      </c>
      <c r="BB14" s="44">
        <f t="shared" si="48"/>
        <v>0</v>
      </c>
      <c r="BC14" s="44">
        <f t="shared" si="49"/>
        <v>0</v>
      </c>
      <c r="BD14" s="44">
        <f t="shared" si="50"/>
        <v>0</v>
      </c>
      <c r="BE14" s="44">
        <f t="shared" si="51"/>
        <v>0</v>
      </c>
      <c r="BF14" s="44">
        <f t="shared" si="52"/>
        <v>0</v>
      </c>
      <c r="BG14" s="44">
        <f t="shared" si="53"/>
        <v>0</v>
      </c>
      <c r="BH14" s="44">
        <f t="shared" si="54"/>
        <v>0</v>
      </c>
      <c r="BI14" s="44">
        <f t="shared" si="55"/>
        <v>0</v>
      </c>
      <c r="BJ14" s="44">
        <f t="shared" si="56"/>
        <v>0</v>
      </c>
      <c r="BK14" s="44">
        <f t="shared" si="57"/>
        <v>0</v>
      </c>
      <c r="BL14" s="44">
        <f t="shared" si="58"/>
        <v>0</v>
      </c>
      <c r="BM14" s="44">
        <f t="shared" si="59"/>
        <v>0</v>
      </c>
      <c r="BN14" s="45"/>
      <c r="BO14" s="67">
        <f t="shared" si="66"/>
        <v>3.6804794520547945</v>
      </c>
      <c r="BP14" s="67">
        <f t="shared" ref="BP14:CC14" si="72">(BP$6-$H14)/365-0.25/2</f>
        <v>3.4284246575342467</v>
      </c>
      <c r="BQ14" s="67">
        <f t="shared" si="72"/>
        <v>3.1763698630136985</v>
      </c>
      <c r="BR14" s="67">
        <f t="shared" si="72"/>
        <v>2.9270547945205481</v>
      </c>
      <c r="BS14" s="67">
        <f t="shared" si="72"/>
        <v>2.6804794520547945</v>
      </c>
      <c r="BT14" s="67">
        <f t="shared" si="72"/>
        <v>2.4284246575342467</v>
      </c>
      <c r="BU14" s="67">
        <f t="shared" si="72"/>
        <v>2.1763698630136985</v>
      </c>
      <c r="BV14" s="67">
        <f t="shared" si="72"/>
        <v>1.9270547945205481</v>
      </c>
      <c r="BW14" s="67">
        <f t="shared" si="72"/>
        <v>1.6777397260273972</v>
      </c>
      <c r="BX14" s="67">
        <f t="shared" si="72"/>
        <v>1.4256849315068494</v>
      </c>
      <c r="BY14" s="67">
        <f t="shared" si="72"/>
        <v>1.1736301369863014</v>
      </c>
      <c r="BZ14" s="67">
        <f t="shared" si="72"/>
        <v>0.9243150684931507</v>
      </c>
      <c r="CA14" s="67">
        <f t="shared" si="72"/>
        <v>0.67773972602739729</v>
      </c>
      <c r="CB14" s="67">
        <f t="shared" si="72"/>
        <v>0.42568493150684927</v>
      </c>
      <c r="CC14" s="67">
        <f t="shared" si="72"/>
        <v>0.17363013698630136</v>
      </c>
      <c r="CD14" s="68">
        <f>(CD$6-$H14)/365/2</f>
        <v>2.4657534246575342E-2</v>
      </c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64"/>
      <c r="CR14" s="46">
        <f t="shared" si="60"/>
        <v>0</v>
      </c>
      <c r="CS14" s="46">
        <f t="shared" si="4"/>
        <v>0</v>
      </c>
      <c r="CT14" s="46">
        <f t="shared" si="5"/>
        <v>0</v>
      </c>
      <c r="CU14" s="46">
        <f t="shared" si="6"/>
        <v>0</v>
      </c>
      <c r="CV14" s="46">
        <f t="shared" si="7"/>
        <v>1.1946247868752298</v>
      </c>
      <c r="CW14" s="46">
        <f t="shared" si="8"/>
        <v>0</v>
      </c>
      <c r="CX14" s="46">
        <f t="shared" si="9"/>
        <v>0.16999471422928655</v>
      </c>
      <c r="CY14" s="46">
        <f t="shared" si="10"/>
        <v>0</v>
      </c>
      <c r="CZ14" s="46">
        <f t="shared" si="11"/>
        <v>523814.70080329297</v>
      </c>
      <c r="DA14" s="46">
        <f t="shared" si="12"/>
        <v>2037812.2997130023</v>
      </c>
      <c r="DB14" s="46">
        <f t="shared" si="13"/>
        <v>2723320.206012473</v>
      </c>
      <c r="DC14" s="46">
        <f t="shared" si="14"/>
        <v>3629473.8043994764</v>
      </c>
      <c r="DD14" s="46">
        <f t="shared" si="15"/>
        <v>13684468.268673209</v>
      </c>
      <c r="DE14" s="46">
        <f t="shared" si="16"/>
        <v>4945245.6299490342</v>
      </c>
      <c r="DF14" s="46">
        <f t="shared" si="17"/>
        <v>10364713.078700833</v>
      </c>
      <c r="DG14" s="46">
        <f t="shared" si="18"/>
        <v>0</v>
      </c>
      <c r="DH14" s="46">
        <f t="shared" si="19"/>
        <v>0</v>
      </c>
      <c r="DI14" s="46">
        <f t="shared" si="20"/>
        <v>0</v>
      </c>
      <c r="DJ14" s="46">
        <f t="shared" si="21"/>
        <v>0</v>
      </c>
      <c r="DK14" s="46">
        <f t="shared" si="22"/>
        <v>0</v>
      </c>
      <c r="DL14" s="46">
        <f t="shared" si="23"/>
        <v>0</v>
      </c>
      <c r="DM14" s="46">
        <f t="shared" si="24"/>
        <v>0</v>
      </c>
      <c r="DN14" s="46">
        <f t="shared" si="25"/>
        <v>0</v>
      </c>
      <c r="DO14" s="46">
        <f t="shared" si="26"/>
        <v>0</v>
      </c>
      <c r="DP14" s="46">
        <f t="shared" si="27"/>
        <v>0</v>
      </c>
      <c r="DQ14" s="46">
        <f t="shared" si="28"/>
        <v>0</v>
      </c>
      <c r="DR14" s="46">
        <f t="shared" si="61"/>
        <v>0</v>
      </c>
      <c r="DS14" s="46">
        <f t="shared" si="29"/>
        <v>0</v>
      </c>
      <c r="DT14" s="46">
        <f t="shared" si="62"/>
        <v>37908849.352870822</v>
      </c>
      <c r="DU14" s="62"/>
      <c r="DV14" s="46">
        <f>IFERROR(VLOOKUP(B14,'profit_rec-Corporate'!A:C,3,0),0)</f>
        <v>8549930.0767741892</v>
      </c>
      <c r="DW14" s="46">
        <f t="shared" si="63"/>
        <v>108549930.07677419</v>
      </c>
      <c r="DX14" s="46">
        <f>VLOOKUP(B14,Sheet1!$B$3:$K$69,10,FALSE)</f>
        <v>265000</v>
      </c>
      <c r="DY14" s="46">
        <f t="shared" si="30"/>
        <v>37643849.352870822</v>
      </c>
      <c r="DZ14" s="71">
        <f t="shared" si="64"/>
        <v>0.34678833350004395</v>
      </c>
      <c r="EA14" s="71">
        <f t="shared" si="65"/>
        <v>0.6532116664999561</v>
      </c>
    </row>
    <row r="15" spans="1:131" ht="10.199999999999999" x14ac:dyDescent="0.2">
      <c r="B15" s="37" t="s">
        <v>106</v>
      </c>
      <c r="C15" s="38" t="s">
        <v>107</v>
      </c>
      <c r="D15" s="38" t="s">
        <v>4611</v>
      </c>
      <c r="E15" s="39">
        <f>VLOOKUP(YEAR(H15),'Disc rate'!I:J,2,0)</f>
        <v>7.7548559670781933E-2</v>
      </c>
      <c r="F15" s="72">
        <f t="shared" si="31"/>
        <v>2018</v>
      </c>
      <c r="G15" s="72" t="s">
        <v>4632</v>
      </c>
      <c r="H15" s="40">
        <v>43217</v>
      </c>
      <c r="I15" s="73">
        <v>0</v>
      </c>
      <c r="J15" s="41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118048568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3"/>
      <c r="AL15" s="44">
        <f t="shared" si="32"/>
        <v>0</v>
      </c>
      <c r="AM15" s="44">
        <f t="shared" si="33"/>
        <v>0</v>
      </c>
      <c r="AN15" s="44">
        <f t="shared" si="34"/>
        <v>0</v>
      </c>
      <c r="AO15" s="44">
        <f t="shared" si="35"/>
        <v>0</v>
      </c>
      <c r="AP15" s="44">
        <f t="shared" si="36"/>
        <v>0</v>
      </c>
      <c r="AQ15" s="44">
        <f t="shared" si="37"/>
        <v>0</v>
      </c>
      <c r="AR15" s="44">
        <f t="shared" si="38"/>
        <v>0</v>
      </c>
      <c r="AS15" s="44">
        <f t="shared" si="39"/>
        <v>0</v>
      </c>
      <c r="AT15" s="44">
        <f t="shared" si="40"/>
        <v>0</v>
      </c>
      <c r="AU15" s="44">
        <f t="shared" si="41"/>
        <v>0</v>
      </c>
      <c r="AV15" s="44">
        <f t="shared" si="42"/>
        <v>0</v>
      </c>
      <c r="AW15" s="44">
        <f t="shared" si="43"/>
        <v>0</v>
      </c>
      <c r="AX15" s="44">
        <f t="shared" si="44"/>
        <v>0</v>
      </c>
      <c r="AY15" s="44">
        <f t="shared" si="45"/>
        <v>118048568</v>
      </c>
      <c r="AZ15" s="44">
        <f t="shared" si="46"/>
        <v>0</v>
      </c>
      <c r="BA15" s="44">
        <f t="shared" si="47"/>
        <v>0</v>
      </c>
      <c r="BB15" s="44">
        <f t="shared" si="48"/>
        <v>0</v>
      </c>
      <c r="BC15" s="44">
        <f t="shared" si="49"/>
        <v>0</v>
      </c>
      <c r="BD15" s="44">
        <f t="shared" si="50"/>
        <v>0</v>
      </c>
      <c r="BE15" s="44">
        <f t="shared" si="51"/>
        <v>0</v>
      </c>
      <c r="BF15" s="44">
        <f t="shared" si="52"/>
        <v>0</v>
      </c>
      <c r="BG15" s="44">
        <f t="shared" si="53"/>
        <v>0</v>
      </c>
      <c r="BH15" s="44">
        <f t="shared" si="54"/>
        <v>0</v>
      </c>
      <c r="BI15" s="44">
        <f t="shared" si="55"/>
        <v>0</v>
      </c>
      <c r="BJ15" s="44">
        <f t="shared" si="56"/>
        <v>0</v>
      </c>
      <c r="BK15" s="44">
        <f t="shared" si="57"/>
        <v>0</v>
      </c>
      <c r="BL15" s="44">
        <f t="shared" si="58"/>
        <v>0</v>
      </c>
      <c r="BM15" s="44">
        <f t="shared" si="59"/>
        <v>0</v>
      </c>
      <c r="BN15" s="45"/>
      <c r="BO15" s="67">
        <f t="shared" si="66"/>
        <v>3.5571917808219178</v>
      </c>
      <c r="BP15" s="67">
        <f t="shared" ref="BP15:CB15" si="73">(BP$6-$H15)/365-0.25/2</f>
        <v>3.30513698630137</v>
      </c>
      <c r="BQ15" s="67">
        <f t="shared" si="73"/>
        <v>3.0530821917808217</v>
      </c>
      <c r="BR15" s="67">
        <f t="shared" si="73"/>
        <v>2.8037671232876713</v>
      </c>
      <c r="BS15" s="67">
        <f t="shared" si="73"/>
        <v>2.5571917808219178</v>
      </c>
      <c r="BT15" s="67">
        <f t="shared" si="73"/>
        <v>2.30513698630137</v>
      </c>
      <c r="BU15" s="67">
        <f t="shared" si="73"/>
        <v>2.0530821917808217</v>
      </c>
      <c r="BV15" s="67">
        <f t="shared" si="73"/>
        <v>1.8037671232876713</v>
      </c>
      <c r="BW15" s="67">
        <f t="shared" si="73"/>
        <v>1.5544520547945206</v>
      </c>
      <c r="BX15" s="67">
        <f t="shared" si="73"/>
        <v>1.3023972602739726</v>
      </c>
      <c r="BY15" s="67">
        <f t="shared" si="73"/>
        <v>1.0503424657534246</v>
      </c>
      <c r="BZ15" s="67">
        <f t="shared" si="73"/>
        <v>0.80102739726027394</v>
      </c>
      <c r="CA15" s="67">
        <f t="shared" si="73"/>
        <v>0.55445205479452053</v>
      </c>
      <c r="CB15" s="67">
        <f t="shared" si="73"/>
        <v>0.30239726027397262</v>
      </c>
      <c r="CC15" s="68">
        <f>(CC$6-$H15)/365/2</f>
        <v>8.7671232876712329E-2</v>
      </c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64"/>
      <c r="CR15" s="46">
        <f t="shared" si="60"/>
        <v>0</v>
      </c>
      <c r="CS15" s="46">
        <f t="shared" si="4"/>
        <v>0</v>
      </c>
      <c r="CT15" s="46">
        <f t="shared" si="5"/>
        <v>0</v>
      </c>
      <c r="CU15" s="46">
        <f t="shared" si="6"/>
        <v>0</v>
      </c>
      <c r="CV15" s="46">
        <f t="shared" si="7"/>
        <v>0</v>
      </c>
      <c r="CW15" s="46">
        <f t="shared" si="8"/>
        <v>0</v>
      </c>
      <c r="CX15" s="46">
        <f t="shared" si="9"/>
        <v>0</v>
      </c>
      <c r="CY15" s="46">
        <f t="shared" si="10"/>
        <v>0</v>
      </c>
      <c r="CZ15" s="46">
        <f t="shared" si="11"/>
        <v>0</v>
      </c>
      <c r="DA15" s="46">
        <f t="shared" si="12"/>
        <v>0</v>
      </c>
      <c r="DB15" s="46">
        <f t="shared" si="13"/>
        <v>0</v>
      </c>
      <c r="DC15" s="46">
        <f t="shared" si="14"/>
        <v>0</v>
      </c>
      <c r="DD15" s="46">
        <f t="shared" si="15"/>
        <v>0</v>
      </c>
      <c r="DE15" s="46">
        <f t="shared" si="16"/>
        <v>115412250.15330392</v>
      </c>
      <c r="DF15" s="46">
        <f t="shared" si="17"/>
        <v>0</v>
      </c>
      <c r="DG15" s="46">
        <f t="shared" si="18"/>
        <v>0</v>
      </c>
      <c r="DH15" s="46">
        <f t="shared" si="19"/>
        <v>0</v>
      </c>
      <c r="DI15" s="46">
        <f t="shared" si="20"/>
        <v>0</v>
      </c>
      <c r="DJ15" s="46">
        <f t="shared" si="21"/>
        <v>0</v>
      </c>
      <c r="DK15" s="46">
        <f t="shared" si="22"/>
        <v>0</v>
      </c>
      <c r="DL15" s="46">
        <f t="shared" si="23"/>
        <v>0</v>
      </c>
      <c r="DM15" s="46">
        <f t="shared" si="24"/>
        <v>0</v>
      </c>
      <c r="DN15" s="46">
        <f t="shared" si="25"/>
        <v>0</v>
      </c>
      <c r="DO15" s="46">
        <f t="shared" si="26"/>
        <v>0</v>
      </c>
      <c r="DP15" s="46">
        <f t="shared" si="27"/>
        <v>0</v>
      </c>
      <c r="DQ15" s="46">
        <f t="shared" si="28"/>
        <v>0</v>
      </c>
      <c r="DR15" s="46">
        <f t="shared" si="61"/>
        <v>0</v>
      </c>
      <c r="DS15" s="46">
        <f t="shared" si="29"/>
        <v>0</v>
      </c>
      <c r="DT15" s="46">
        <f t="shared" si="62"/>
        <v>115412250.15330392</v>
      </c>
      <c r="DU15" s="62"/>
      <c r="DV15" s="46">
        <f>IFERROR(VLOOKUP(B15,'profit_rec-Corporate'!A:C,3,0),0)</f>
        <v>0</v>
      </c>
      <c r="DW15" s="46">
        <f t="shared" si="63"/>
        <v>118048568</v>
      </c>
      <c r="DX15" s="46">
        <f>VLOOKUP(B15,Sheet1!$B$3:$K$69,10,FALSE)</f>
        <v>0</v>
      </c>
      <c r="DY15" s="46">
        <f t="shared" si="30"/>
        <v>115412250.15330392</v>
      </c>
      <c r="DZ15" s="71">
        <f t="shared" si="64"/>
        <v>0.97766751523240769</v>
      </c>
      <c r="EA15" s="71">
        <f t="shared" si="65"/>
        <v>2.2332484767592309E-2</v>
      </c>
    </row>
    <row r="16" spans="1:131" ht="10.199999999999999" x14ac:dyDescent="0.2">
      <c r="B16" s="37" t="s">
        <v>110</v>
      </c>
      <c r="C16" s="38" t="s">
        <v>111</v>
      </c>
      <c r="D16" s="38" t="s">
        <v>4611</v>
      </c>
      <c r="E16" s="39">
        <f>VLOOKUP(YEAR(H16),'Disc rate'!I:J,2,0)</f>
        <v>7.7548559670781933E-2</v>
      </c>
      <c r="F16" s="72">
        <f t="shared" si="31"/>
        <v>2018</v>
      </c>
      <c r="G16" s="72" t="s">
        <v>4633</v>
      </c>
      <c r="H16" s="40">
        <v>43363</v>
      </c>
      <c r="I16" s="73">
        <v>0</v>
      </c>
      <c r="J16" s="41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90972822.74000001</v>
      </c>
      <c r="S16" s="42">
        <v>110602296.91000003</v>
      </c>
      <c r="T16" s="42">
        <v>110602296.91</v>
      </c>
      <c r="U16" s="42">
        <v>111234956.91</v>
      </c>
      <c r="V16" s="42">
        <v>133248676.30000001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3"/>
      <c r="AL16" s="44">
        <f t="shared" si="32"/>
        <v>0</v>
      </c>
      <c r="AM16" s="44">
        <f t="shared" si="33"/>
        <v>0</v>
      </c>
      <c r="AN16" s="44">
        <f t="shared" si="34"/>
        <v>0</v>
      </c>
      <c r="AO16" s="44">
        <f t="shared" si="35"/>
        <v>0</v>
      </c>
      <c r="AP16" s="44">
        <f t="shared" si="36"/>
        <v>0</v>
      </c>
      <c r="AQ16" s="44">
        <f t="shared" si="37"/>
        <v>0</v>
      </c>
      <c r="AR16" s="44">
        <f t="shared" si="38"/>
        <v>0</v>
      </c>
      <c r="AS16" s="44">
        <f t="shared" si="39"/>
        <v>0</v>
      </c>
      <c r="AT16" s="44">
        <f t="shared" si="40"/>
        <v>90972822.74000001</v>
      </c>
      <c r="AU16" s="44">
        <f t="shared" si="41"/>
        <v>19629474.170000017</v>
      </c>
      <c r="AV16" s="44">
        <f t="shared" si="42"/>
        <v>0</v>
      </c>
      <c r="AW16" s="44">
        <f t="shared" si="43"/>
        <v>632660</v>
      </c>
      <c r="AX16" s="44">
        <f t="shared" si="44"/>
        <v>22013719.390000015</v>
      </c>
      <c r="AY16" s="44">
        <f t="shared" si="45"/>
        <v>0</v>
      </c>
      <c r="AZ16" s="44">
        <f t="shared" si="46"/>
        <v>0</v>
      </c>
      <c r="BA16" s="44">
        <f t="shared" si="47"/>
        <v>0</v>
      </c>
      <c r="BB16" s="44">
        <f t="shared" si="48"/>
        <v>0</v>
      </c>
      <c r="BC16" s="44">
        <f t="shared" si="49"/>
        <v>0</v>
      </c>
      <c r="BD16" s="44">
        <f t="shared" si="50"/>
        <v>0</v>
      </c>
      <c r="BE16" s="44">
        <f t="shared" si="51"/>
        <v>0</v>
      </c>
      <c r="BF16" s="44">
        <f t="shared" si="52"/>
        <v>0</v>
      </c>
      <c r="BG16" s="44">
        <f t="shared" si="53"/>
        <v>0</v>
      </c>
      <c r="BH16" s="44">
        <f t="shared" si="54"/>
        <v>0</v>
      </c>
      <c r="BI16" s="44">
        <f t="shared" si="55"/>
        <v>0</v>
      </c>
      <c r="BJ16" s="44">
        <f t="shared" si="56"/>
        <v>0</v>
      </c>
      <c r="BK16" s="44">
        <f t="shared" si="57"/>
        <v>0</v>
      </c>
      <c r="BL16" s="44">
        <f t="shared" si="58"/>
        <v>0</v>
      </c>
      <c r="BM16" s="44">
        <f t="shared" si="59"/>
        <v>0</v>
      </c>
      <c r="BN16" s="45"/>
      <c r="BO16" s="67">
        <f t="shared" si="66"/>
        <v>3.1571917808219179</v>
      </c>
      <c r="BP16" s="67">
        <f t="shared" ref="BP16:CA17" si="74">(BP$6-$H16)/365-0.25/2</f>
        <v>2.9051369863013701</v>
      </c>
      <c r="BQ16" s="67">
        <f t="shared" si="74"/>
        <v>2.6530821917808218</v>
      </c>
      <c r="BR16" s="67">
        <f t="shared" si="74"/>
        <v>2.4037671232876714</v>
      </c>
      <c r="BS16" s="67">
        <f t="shared" si="74"/>
        <v>2.1571917808219179</v>
      </c>
      <c r="BT16" s="67">
        <f t="shared" si="74"/>
        <v>1.9051369863013701</v>
      </c>
      <c r="BU16" s="67">
        <f t="shared" si="74"/>
        <v>1.6530821917808218</v>
      </c>
      <c r="BV16" s="67">
        <f t="shared" si="74"/>
        <v>1.4037671232876712</v>
      </c>
      <c r="BW16" s="67">
        <f t="shared" si="74"/>
        <v>1.1544520547945205</v>
      </c>
      <c r="BX16" s="67">
        <f t="shared" si="74"/>
        <v>0.90239726027397271</v>
      </c>
      <c r="BY16" s="67">
        <f t="shared" si="74"/>
        <v>0.65034246575342469</v>
      </c>
      <c r="BZ16" s="67">
        <f t="shared" si="74"/>
        <v>0.40102739726027392</v>
      </c>
      <c r="CA16" s="67">
        <f t="shared" si="74"/>
        <v>0.15445205479452057</v>
      </c>
      <c r="CB16" s="68">
        <f>(CB$6-$H16)/365/2</f>
        <v>1.3698630136986301E-2</v>
      </c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64"/>
      <c r="CR16" s="46">
        <f t="shared" si="60"/>
        <v>0</v>
      </c>
      <c r="CS16" s="46">
        <f t="shared" si="4"/>
        <v>0</v>
      </c>
      <c r="CT16" s="46">
        <f t="shared" si="5"/>
        <v>0</v>
      </c>
      <c r="CU16" s="46">
        <f t="shared" si="6"/>
        <v>0</v>
      </c>
      <c r="CV16" s="46">
        <f t="shared" si="7"/>
        <v>0</v>
      </c>
      <c r="CW16" s="46">
        <f t="shared" si="8"/>
        <v>0</v>
      </c>
      <c r="CX16" s="46">
        <f t="shared" si="9"/>
        <v>0</v>
      </c>
      <c r="CY16" s="46">
        <f t="shared" si="10"/>
        <v>0</v>
      </c>
      <c r="CZ16" s="46">
        <f t="shared" si="11"/>
        <v>83457405.891171962</v>
      </c>
      <c r="DA16" s="46">
        <f t="shared" si="12"/>
        <v>18350070.652574003</v>
      </c>
      <c r="DB16" s="46">
        <f t="shared" si="13"/>
        <v>0</v>
      </c>
      <c r="DC16" s="46">
        <f t="shared" si="14"/>
        <v>613991.43257088505</v>
      </c>
      <c r="DD16" s="46">
        <f t="shared" si="15"/>
        <v>21761232.445580747</v>
      </c>
      <c r="DE16" s="46">
        <f t="shared" si="16"/>
        <v>0</v>
      </c>
      <c r="DF16" s="46">
        <f t="shared" si="17"/>
        <v>0</v>
      </c>
      <c r="DG16" s="46">
        <f t="shared" si="18"/>
        <v>0</v>
      </c>
      <c r="DH16" s="46">
        <f t="shared" si="19"/>
        <v>0</v>
      </c>
      <c r="DI16" s="46">
        <f t="shared" si="20"/>
        <v>0</v>
      </c>
      <c r="DJ16" s="46">
        <f t="shared" si="21"/>
        <v>0</v>
      </c>
      <c r="DK16" s="46">
        <f t="shared" si="22"/>
        <v>0</v>
      </c>
      <c r="DL16" s="46">
        <f t="shared" si="23"/>
        <v>0</v>
      </c>
      <c r="DM16" s="46">
        <f t="shared" si="24"/>
        <v>0</v>
      </c>
      <c r="DN16" s="46">
        <f t="shared" si="25"/>
        <v>0</v>
      </c>
      <c r="DO16" s="46">
        <f t="shared" si="26"/>
        <v>0</v>
      </c>
      <c r="DP16" s="46">
        <f t="shared" si="27"/>
        <v>0</v>
      </c>
      <c r="DQ16" s="46">
        <f t="shared" si="28"/>
        <v>0</v>
      </c>
      <c r="DR16" s="46">
        <f t="shared" si="61"/>
        <v>0</v>
      </c>
      <c r="DS16" s="46">
        <f t="shared" si="29"/>
        <v>0</v>
      </c>
      <c r="DT16" s="46">
        <f t="shared" si="62"/>
        <v>124182700.42189761</v>
      </c>
      <c r="DU16" s="62"/>
      <c r="DV16" s="46">
        <f>IFERROR(VLOOKUP(B16,'profit_rec-Corporate'!A:C,3,0),0)</f>
        <v>663480</v>
      </c>
      <c r="DW16" s="46">
        <f t="shared" si="63"/>
        <v>133912156.30000001</v>
      </c>
      <c r="DX16" s="46">
        <f>VLOOKUP(B16,Sheet1!$B$3:$K$69,10,FALSE)</f>
        <v>0</v>
      </c>
      <c r="DY16" s="46">
        <f t="shared" si="30"/>
        <v>124182700.42189761</v>
      </c>
      <c r="DZ16" s="71">
        <f t="shared" si="64"/>
        <v>0.92734449099373961</v>
      </c>
      <c r="EA16" s="71">
        <f t="shared" si="65"/>
        <v>7.2655509006260388E-2</v>
      </c>
    </row>
    <row r="17" spans="2:131" ht="10.199999999999999" x14ac:dyDescent="0.2">
      <c r="B17" s="37" t="s">
        <v>108</v>
      </c>
      <c r="C17" s="38" t="s">
        <v>109</v>
      </c>
      <c r="D17" s="38" t="s">
        <v>4611</v>
      </c>
      <c r="E17" s="39">
        <f>VLOOKUP(YEAR(H17),'Disc rate'!I:J,2,0)</f>
        <v>7.7548559670781933E-2</v>
      </c>
      <c r="F17" s="72">
        <f t="shared" si="31"/>
        <v>2018</v>
      </c>
      <c r="G17" s="72" t="s">
        <v>4633</v>
      </c>
      <c r="H17" s="40">
        <v>43347</v>
      </c>
      <c r="I17" s="73">
        <v>0</v>
      </c>
      <c r="J17" s="41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2287314.98</v>
      </c>
      <c r="S17" s="42">
        <v>2787314.98</v>
      </c>
      <c r="T17" s="42">
        <v>3087314.98</v>
      </c>
      <c r="U17" s="42">
        <v>3537314.98</v>
      </c>
      <c r="V17" s="42">
        <v>4087314.98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3"/>
      <c r="AL17" s="44">
        <f t="shared" si="32"/>
        <v>0</v>
      </c>
      <c r="AM17" s="44">
        <f t="shared" si="33"/>
        <v>0</v>
      </c>
      <c r="AN17" s="44">
        <f t="shared" si="34"/>
        <v>0</v>
      </c>
      <c r="AO17" s="44">
        <f t="shared" si="35"/>
        <v>0</v>
      </c>
      <c r="AP17" s="44">
        <f t="shared" si="36"/>
        <v>0</v>
      </c>
      <c r="AQ17" s="44">
        <f t="shared" si="37"/>
        <v>0</v>
      </c>
      <c r="AR17" s="44">
        <f t="shared" si="38"/>
        <v>0</v>
      </c>
      <c r="AS17" s="44">
        <f t="shared" si="39"/>
        <v>0</v>
      </c>
      <c r="AT17" s="44">
        <f t="shared" si="40"/>
        <v>2287314.98</v>
      </c>
      <c r="AU17" s="44">
        <f t="shared" si="41"/>
        <v>500000</v>
      </c>
      <c r="AV17" s="44">
        <f t="shared" si="42"/>
        <v>300000</v>
      </c>
      <c r="AW17" s="44">
        <f t="shared" si="43"/>
        <v>450000</v>
      </c>
      <c r="AX17" s="44">
        <f t="shared" si="44"/>
        <v>550000</v>
      </c>
      <c r="AY17" s="44">
        <f t="shared" si="45"/>
        <v>0</v>
      </c>
      <c r="AZ17" s="44">
        <f t="shared" si="46"/>
        <v>0</v>
      </c>
      <c r="BA17" s="44">
        <f t="shared" si="47"/>
        <v>0</v>
      </c>
      <c r="BB17" s="44">
        <f t="shared" si="48"/>
        <v>0</v>
      </c>
      <c r="BC17" s="44">
        <f t="shared" si="49"/>
        <v>0</v>
      </c>
      <c r="BD17" s="44">
        <f t="shared" si="50"/>
        <v>0</v>
      </c>
      <c r="BE17" s="44">
        <f t="shared" si="51"/>
        <v>0</v>
      </c>
      <c r="BF17" s="44">
        <f t="shared" si="52"/>
        <v>0</v>
      </c>
      <c r="BG17" s="44">
        <f t="shared" si="53"/>
        <v>0</v>
      </c>
      <c r="BH17" s="44">
        <f t="shared" si="54"/>
        <v>0</v>
      </c>
      <c r="BI17" s="44">
        <f t="shared" si="55"/>
        <v>0</v>
      </c>
      <c r="BJ17" s="44">
        <f t="shared" si="56"/>
        <v>0</v>
      </c>
      <c r="BK17" s="44">
        <f t="shared" si="57"/>
        <v>0</v>
      </c>
      <c r="BL17" s="44">
        <f t="shared" si="58"/>
        <v>0</v>
      </c>
      <c r="BM17" s="44">
        <f t="shared" si="59"/>
        <v>0</v>
      </c>
      <c r="BN17" s="45"/>
      <c r="BO17" s="67">
        <f t="shared" si="66"/>
        <v>3.2010273972602739</v>
      </c>
      <c r="BP17" s="67">
        <f t="shared" si="74"/>
        <v>2.9489726027397261</v>
      </c>
      <c r="BQ17" s="67">
        <f t="shared" si="74"/>
        <v>2.6969178082191783</v>
      </c>
      <c r="BR17" s="67">
        <f t="shared" si="74"/>
        <v>2.4476027397260274</v>
      </c>
      <c r="BS17" s="67">
        <f t="shared" si="74"/>
        <v>2.2010273972602739</v>
      </c>
      <c r="BT17" s="67">
        <f t="shared" si="74"/>
        <v>1.9489726027397261</v>
      </c>
      <c r="BU17" s="67">
        <f t="shared" si="74"/>
        <v>1.696917808219178</v>
      </c>
      <c r="BV17" s="67">
        <f t="shared" si="74"/>
        <v>1.4476027397260274</v>
      </c>
      <c r="BW17" s="67">
        <f t="shared" si="74"/>
        <v>1.1982876712328767</v>
      </c>
      <c r="BX17" s="67">
        <f t="shared" si="74"/>
        <v>0.9462328767123287</v>
      </c>
      <c r="BY17" s="67">
        <f t="shared" si="74"/>
        <v>0.69417808219178079</v>
      </c>
      <c r="BZ17" s="67">
        <f t="shared" si="74"/>
        <v>0.44486301369863013</v>
      </c>
      <c r="CA17" s="67">
        <f t="shared" si="74"/>
        <v>0.19828767123287672</v>
      </c>
      <c r="CB17" s="68">
        <f>(CB$6-$H17)/365/2</f>
        <v>3.5616438356164383E-2</v>
      </c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64"/>
      <c r="CR17" s="46">
        <f t="shared" si="60"/>
        <v>0</v>
      </c>
      <c r="CS17" s="46">
        <f t="shared" si="4"/>
        <v>0</v>
      </c>
      <c r="CT17" s="46">
        <f t="shared" si="5"/>
        <v>0</v>
      </c>
      <c r="CU17" s="46">
        <f t="shared" si="6"/>
        <v>0</v>
      </c>
      <c r="CV17" s="46">
        <f t="shared" si="7"/>
        <v>0</v>
      </c>
      <c r="CW17" s="46">
        <f t="shared" si="8"/>
        <v>0</v>
      </c>
      <c r="CX17" s="46">
        <f t="shared" si="9"/>
        <v>0</v>
      </c>
      <c r="CY17" s="46">
        <f t="shared" si="10"/>
        <v>0</v>
      </c>
      <c r="CZ17" s="46">
        <f t="shared" si="11"/>
        <v>2091497.2405554715</v>
      </c>
      <c r="DA17" s="46">
        <f t="shared" si="12"/>
        <v>465883.35009631253</v>
      </c>
      <c r="DB17" s="46">
        <f t="shared" si="13"/>
        <v>284842.18194336147</v>
      </c>
      <c r="DC17" s="46">
        <f t="shared" si="14"/>
        <v>435293.87734621175</v>
      </c>
      <c r="DD17" s="46">
        <f t="shared" si="15"/>
        <v>541914.6127018237</v>
      </c>
      <c r="DE17" s="46">
        <f t="shared" si="16"/>
        <v>0</v>
      </c>
      <c r="DF17" s="46">
        <f t="shared" si="17"/>
        <v>0</v>
      </c>
      <c r="DG17" s="46">
        <f t="shared" si="18"/>
        <v>0</v>
      </c>
      <c r="DH17" s="46">
        <f t="shared" si="19"/>
        <v>0</v>
      </c>
      <c r="DI17" s="46">
        <f t="shared" si="20"/>
        <v>0</v>
      </c>
      <c r="DJ17" s="46">
        <f t="shared" si="21"/>
        <v>0</v>
      </c>
      <c r="DK17" s="46">
        <f t="shared" si="22"/>
        <v>0</v>
      </c>
      <c r="DL17" s="46">
        <f t="shared" si="23"/>
        <v>0</v>
      </c>
      <c r="DM17" s="46">
        <f t="shared" si="24"/>
        <v>0</v>
      </c>
      <c r="DN17" s="46">
        <f t="shared" si="25"/>
        <v>0</v>
      </c>
      <c r="DO17" s="46">
        <f t="shared" si="26"/>
        <v>0</v>
      </c>
      <c r="DP17" s="46">
        <f t="shared" si="27"/>
        <v>0</v>
      </c>
      <c r="DQ17" s="46">
        <f t="shared" si="28"/>
        <v>0</v>
      </c>
      <c r="DR17" s="46">
        <f t="shared" si="61"/>
        <v>0</v>
      </c>
      <c r="DS17" s="46">
        <f t="shared" si="29"/>
        <v>0</v>
      </c>
      <c r="DT17" s="46">
        <f t="shared" si="62"/>
        <v>3819431.2626431808</v>
      </c>
      <c r="DU17" s="62"/>
      <c r="DV17" s="46">
        <f>IFERROR(VLOOKUP(B17,'profit_rec-Corporate'!A:C,3,0),0)</f>
        <v>0</v>
      </c>
      <c r="DW17" s="46">
        <f t="shared" si="63"/>
        <v>4087314.98</v>
      </c>
      <c r="DX17" s="46">
        <f>VLOOKUP(B17,Sheet1!$B$3:$K$69,10,FALSE)</f>
        <v>0</v>
      </c>
      <c r="DY17" s="46">
        <f t="shared" si="30"/>
        <v>3819431.2626431808</v>
      </c>
      <c r="DZ17" s="71">
        <f t="shared" si="64"/>
        <v>0.93445973244841063</v>
      </c>
      <c r="EA17" s="71">
        <f t="shared" si="65"/>
        <v>6.5540267551589371E-2</v>
      </c>
    </row>
    <row r="18" spans="2:131" ht="10.199999999999999" x14ac:dyDescent="0.2">
      <c r="B18" s="37" t="s">
        <v>41</v>
      </c>
      <c r="C18" s="38" t="s">
        <v>42</v>
      </c>
      <c r="D18" s="38" t="s">
        <v>4611</v>
      </c>
      <c r="E18" s="39">
        <f>VLOOKUP(YEAR(H18),'Disc rate'!I:J,2,0)</f>
        <v>7.7548559670781933E-2</v>
      </c>
      <c r="F18" s="72">
        <f t="shared" si="31"/>
        <v>2018</v>
      </c>
      <c r="G18" s="72" t="s">
        <v>4634</v>
      </c>
      <c r="H18" s="40">
        <v>43437</v>
      </c>
      <c r="I18" s="73">
        <v>214502780</v>
      </c>
      <c r="J18" s="41">
        <v>214502780</v>
      </c>
      <c r="K18" s="42">
        <v>214502780</v>
      </c>
      <c r="L18" s="42">
        <v>214502780</v>
      </c>
      <c r="M18" s="42">
        <v>244699998.54058826</v>
      </c>
      <c r="N18" s="42">
        <v>244700000</v>
      </c>
      <c r="O18" s="42">
        <v>244700000</v>
      </c>
      <c r="P18" s="42">
        <v>244700000</v>
      </c>
      <c r="Q18" s="42">
        <v>244700000</v>
      </c>
      <c r="R18" s="42">
        <v>244700000</v>
      </c>
      <c r="S18" s="42">
        <v>244700000</v>
      </c>
      <c r="T18" s="42">
        <v>244700000</v>
      </c>
      <c r="U18" s="42">
        <v>244700000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3"/>
      <c r="AL18" s="44">
        <f t="shared" si="32"/>
        <v>0</v>
      </c>
      <c r="AM18" s="44">
        <f t="shared" si="33"/>
        <v>0</v>
      </c>
      <c r="AN18" s="44">
        <f t="shared" si="34"/>
        <v>0</v>
      </c>
      <c r="AO18" s="44">
        <f t="shared" si="35"/>
        <v>30197218.54058826</v>
      </c>
      <c r="AP18" s="44">
        <f t="shared" si="36"/>
        <v>1.4594117403030396</v>
      </c>
      <c r="AQ18" s="44">
        <f t="shared" si="37"/>
        <v>0</v>
      </c>
      <c r="AR18" s="44">
        <f t="shared" si="38"/>
        <v>0</v>
      </c>
      <c r="AS18" s="44">
        <f t="shared" si="39"/>
        <v>0</v>
      </c>
      <c r="AT18" s="44">
        <f t="shared" si="40"/>
        <v>0</v>
      </c>
      <c r="AU18" s="44">
        <f t="shared" si="41"/>
        <v>0</v>
      </c>
      <c r="AV18" s="44">
        <f t="shared" si="42"/>
        <v>0</v>
      </c>
      <c r="AW18" s="44">
        <f t="shared" si="43"/>
        <v>0</v>
      </c>
      <c r="AX18" s="44">
        <f t="shared" si="44"/>
        <v>0</v>
      </c>
      <c r="AY18" s="44">
        <f t="shared" si="45"/>
        <v>0</v>
      </c>
      <c r="AZ18" s="44">
        <f t="shared" si="46"/>
        <v>0</v>
      </c>
      <c r="BA18" s="44">
        <f t="shared" si="47"/>
        <v>0</v>
      </c>
      <c r="BB18" s="44">
        <f t="shared" si="48"/>
        <v>0</v>
      </c>
      <c r="BC18" s="44">
        <f t="shared" si="49"/>
        <v>0</v>
      </c>
      <c r="BD18" s="44">
        <f t="shared" si="50"/>
        <v>0</v>
      </c>
      <c r="BE18" s="44">
        <f t="shared" si="51"/>
        <v>0</v>
      </c>
      <c r="BF18" s="44">
        <f t="shared" si="52"/>
        <v>0</v>
      </c>
      <c r="BG18" s="44">
        <f t="shared" si="53"/>
        <v>0</v>
      </c>
      <c r="BH18" s="44">
        <f t="shared" si="54"/>
        <v>0</v>
      </c>
      <c r="BI18" s="44">
        <f t="shared" si="55"/>
        <v>0</v>
      </c>
      <c r="BJ18" s="44">
        <f t="shared" si="56"/>
        <v>0</v>
      </c>
      <c r="BK18" s="44">
        <f t="shared" si="57"/>
        <v>0</v>
      </c>
      <c r="BL18" s="44">
        <f t="shared" si="58"/>
        <v>0</v>
      </c>
      <c r="BM18" s="44">
        <f t="shared" si="59"/>
        <v>0</v>
      </c>
      <c r="BN18" s="45"/>
      <c r="BO18" s="67">
        <f t="shared" si="66"/>
        <v>2.9544520547945203</v>
      </c>
      <c r="BP18" s="67">
        <f t="shared" ref="BP18:BZ19" si="75">(BP$6-$H18)/365-0.25/2</f>
        <v>2.7023972602739725</v>
      </c>
      <c r="BQ18" s="67">
        <f t="shared" si="75"/>
        <v>2.4503424657534247</v>
      </c>
      <c r="BR18" s="67">
        <f t="shared" si="75"/>
        <v>2.2010273972602739</v>
      </c>
      <c r="BS18" s="67">
        <f t="shared" si="75"/>
        <v>1.9544520547945203</v>
      </c>
      <c r="BT18" s="67">
        <f t="shared" si="75"/>
        <v>1.7023972602739725</v>
      </c>
      <c r="BU18" s="67">
        <f t="shared" si="75"/>
        <v>1.4503424657534247</v>
      </c>
      <c r="BV18" s="67">
        <f t="shared" si="75"/>
        <v>1.2010273972602741</v>
      </c>
      <c r="BW18" s="67">
        <f t="shared" si="75"/>
        <v>0.95171232876712319</v>
      </c>
      <c r="BX18" s="67">
        <f t="shared" si="75"/>
        <v>0.6996575342465754</v>
      </c>
      <c r="BY18" s="67">
        <f t="shared" si="75"/>
        <v>0.44760273972602738</v>
      </c>
      <c r="BZ18" s="67">
        <f t="shared" si="75"/>
        <v>0.19828767123287672</v>
      </c>
      <c r="CA18" s="68">
        <f>(CA$6-$H18)/365/2</f>
        <v>3.8356164383561646E-2</v>
      </c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64"/>
      <c r="CR18" s="46">
        <f t="shared" si="60"/>
        <v>0</v>
      </c>
      <c r="CS18" s="46">
        <f t="shared" si="4"/>
        <v>0</v>
      </c>
      <c r="CT18" s="46">
        <f t="shared" si="5"/>
        <v>0</v>
      </c>
      <c r="CU18" s="46">
        <f t="shared" si="6"/>
        <v>25619611.803093672</v>
      </c>
      <c r="CV18" s="46">
        <f t="shared" si="7"/>
        <v>1.2611930419609521</v>
      </c>
      <c r="CW18" s="46">
        <f t="shared" si="8"/>
        <v>0</v>
      </c>
      <c r="CX18" s="46">
        <f t="shared" si="9"/>
        <v>0</v>
      </c>
      <c r="CY18" s="46">
        <f t="shared" si="10"/>
        <v>0</v>
      </c>
      <c r="CZ18" s="46">
        <f t="shared" si="11"/>
        <v>0</v>
      </c>
      <c r="DA18" s="46">
        <f t="shared" si="12"/>
        <v>0</v>
      </c>
      <c r="DB18" s="46">
        <f t="shared" si="13"/>
        <v>0</v>
      </c>
      <c r="DC18" s="46">
        <f t="shared" si="14"/>
        <v>0</v>
      </c>
      <c r="DD18" s="46">
        <f t="shared" si="15"/>
        <v>0</v>
      </c>
      <c r="DE18" s="46">
        <f t="shared" si="16"/>
        <v>0</v>
      </c>
      <c r="DF18" s="46">
        <f t="shared" si="17"/>
        <v>0</v>
      </c>
      <c r="DG18" s="46">
        <f t="shared" si="18"/>
        <v>0</v>
      </c>
      <c r="DH18" s="46">
        <f t="shared" si="19"/>
        <v>0</v>
      </c>
      <c r="DI18" s="46">
        <f t="shared" si="20"/>
        <v>0</v>
      </c>
      <c r="DJ18" s="46">
        <f t="shared" si="21"/>
        <v>0</v>
      </c>
      <c r="DK18" s="46">
        <f t="shared" si="22"/>
        <v>0</v>
      </c>
      <c r="DL18" s="46">
        <f t="shared" si="23"/>
        <v>0</v>
      </c>
      <c r="DM18" s="46">
        <f t="shared" si="24"/>
        <v>0</v>
      </c>
      <c r="DN18" s="46">
        <f t="shared" si="25"/>
        <v>0</v>
      </c>
      <c r="DO18" s="46">
        <f t="shared" si="26"/>
        <v>0</v>
      </c>
      <c r="DP18" s="46">
        <f t="shared" si="27"/>
        <v>0</v>
      </c>
      <c r="DQ18" s="46">
        <f t="shared" si="28"/>
        <v>0</v>
      </c>
      <c r="DR18" s="46">
        <f t="shared" si="61"/>
        <v>0</v>
      </c>
      <c r="DS18" s="46">
        <f t="shared" si="29"/>
        <v>0</v>
      </c>
      <c r="DT18" s="46">
        <f t="shared" si="62"/>
        <v>25619613.064286713</v>
      </c>
      <c r="DU18" s="62"/>
      <c r="DV18" s="46">
        <f>IFERROR(VLOOKUP(B18,'profit_rec-Corporate'!A:C,3,0),0)</f>
        <v>4344363</v>
      </c>
      <c r="DW18" s="46">
        <f t="shared" si="63"/>
        <v>249044363</v>
      </c>
      <c r="DX18" s="46">
        <f>VLOOKUP(B18,Sheet1!$B$3:$K$69,10,FALSE)</f>
        <v>1417000</v>
      </c>
      <c r="DY18" s="46">
        <f t="shared" si="30"/>
        <v>24202613.064286713</v>
      </c>
      <c r="DZ18" s="71">
        <f t="shared" si="64"/>
        <v>9.7181934867912323E-2</v>
      </c>
      <c r="EA18" s="71">
        <f t="shared" si="65"/>
        <v>0.90281806513208762</v>
      </c>
    </row>
    <row r="19" spans="2:131" ht="10.199999999999999" x14ac:dyDescent="0.2">
      <c r="B19" s="37" t="s">
        <v>15</v>
      </c>
      <c r="C19" s="38" t="s">
        <v>16</v>
      </c>
      <c r="D19" s="38" t="s">
        <v>4611</v>
      </c>
      <c r="E19" s="39">
        <f>VLOOKUP(YEAR(H19),'Disc rate'!I:J,2,0)</f>
        <v>7.7548559670781933E-2</v>
      </c>
      <c r="F19" s="72">
        <f t="shared" si="31"/>
        <v>2018</v>
      </c>
      <c r="G19" s="72" t="s">
        <v>4634</v>
      </c>
      <c r="H19" s="40">
        <v>43465</v>
      </c>
      <c r="I19" s="73">
        <v>100000000</v>
      </c>
      <c r="J19" s="41">
        <v>100000000</v>
      </c>
      <c r="K19" s="42">
        <v>100000000</v>
      </c>
      <c r="L19" s="42">
        <v>100000000</v>
      </c>
      <c r="M19" s="42">
        <v>99999998.54058826</v>
      </c>
      <c r="N19" s="42">
        <v>100000000</v>
      </c>
      <c r="O19" s="42">
        <v>100000000</v>
      </c>
      <c r="P19" s="42">
        <v>100000000</v>
      </c>
      <c r="Q19" s="42">
        <v>100000000</v>
      </c>
      <c r="R19" s="42">
        <v>100000000</v>
      </c>
      <c r="S19" s="42">
        <v>100000000</v>
      </c>
      <c r="T19" s="42">
        <v>100000000</v>
      </c>
      <c r="U19" s="42">
        <v>100000000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3"/>
      <c r="AL19" s="44">
        <f t="shared" si="32"/>
        <v>0</v>
      </c>
      <c r="AM19" s="44">
        <f t="shared" si="33"/>
        <v>0</v>
      </c>
      <c r="AN19" s="44">
        <f t="shared" si="34"/>
        <v>0</v>
      </c>
      <c r="AO19" s="44">
        <f t="shared" si="35"/>
        <v>0</v>
      </c>
      <c r="AP19" s="44">
        <f t="shared" si="36"/>
        <v>1.4594117403030396</v>
      </c>
      <c r="AQ19" s="44">
        <f t="shared" si="37"/>
        <v>0</v>
      </c>
      <c r="AR19" s="44">
        <f t="shared" si="38"/>
        <v>0</v>
      </c>
      <c r="AS19" s="44">
        <f t="shared" si="39"/>
        <v>0</v>
      </c>
      <c r="AT19" s="44">
        <f t="shared" si="40"/>
        <v>0</v>
      </c>
      <c r="AU19" s="44">
        <f t="shared" si="41"/>
        <v>0</v>
      </c>
      <c r="AV19" s="44">
        <f t="shared" si="42"/>
        <v>0</v>
      </c>
      <c r="AW19" s="44">
        <f t="shared" si="43"/>
        <v>0</v>
      </c>
      <c r="AX19" s="44">
        <f t="shared" si="44"/>
        <v>0</v>
      </c>
      <c r="AY19" s="44">
        <f t="shared" si="45"/>
        <v>0</v>
      </c>
      <c r="AZ19" s="44">
        <f t="shared" si="46"/>
        <v>0</v>
      </c>
      <c r="BA19" s="44">
        <f t="shared" si="47"/>
        <v>0</v>
      </c>
      <c r="BB19" s="44">
        <f t="shared" si="48"/>
        <v>0</v>
      </c>
      <c r="BC19" s="44">
        <f t="shared" si="49"/>
        <v>0</v>
      </c>
      <c r="BD19" s="44">
        <f t="shared" si="50"/>
        <v>0</v>
      </c>
      <c r="BE19" s="44">
        <f t="shared" si="51"/>
        <v>0</v>
      </c>
      <c r="BF19" s="44">
        <f t="shared" si="52"/>
        <v>0</v>
      </c>
      <c r="BG19" s="44">
        <f t="shared" si="53"/>
        <v>0</v>
      </c>
      <c r="BH19" s="44">
        <f t="shared" si="54"/>
        <v>0</v>
      </c>
      <c r="BI19" s="44">
        <f t="shared" si="55"/>
        <v>0</v>
      </c>
      <c r="BJ19" s="44">
        <f t="shared" si="56"/>
        <v>0</v>
      </c>
      <c r="BK19" s="44">
        <f t="shared" si="57"/>
        <v>0</v>
      </c>
      <c r="BL19" s="44">
        <f t="shared" si="58"/>
        <v>0</v>
      </c>
      <c r="BM19" s="44">
        <f t="shared" si="59"/>
        <v>0</v>
      </c>
      <c r="BN19" s="45"/>
      <c r="BO19" s="67">
        <f t="shared" si="66"/>
        <v>2.8777397260273974</v>
      </c>
      <c r="BP19" s="67">
        <f t="shared" si="75"/>
        <v>2.6256849315068491</v>
      </c>
      <c r="BQ19" s="67">
        <f t="shared" si="75"/>
        <v>2.3736301369863013</v>
      </c>
      <c r="BR19" s="67">
        <f t="shared" si="75"/>
        <v>2.1243150684931509</v>
      </c>
      <c r="BS19" s="67">
        <f t="shared" si="75"/>
        <v>1.8777397260273974</v>
      </c>
      <c r="BT19" s="67">
        <f t="shared" si="75"/>
        <v>1.6256849315068493</v>
      </c>
      <c r="BU19" s="67">
        <f t="shared" si="75"/>
        <v>1.3736301369863013</v>
      </c>
      <c r="BV19" s="67">
        <f t="shared" si="75"/>
        <v>1.1243150684931507</v>
      </c>
      <c r="BW19" s="67">
        <f t="shared" si="75"/>
        <v>0.875</v>
      </c>
      <c r="BX19" s="67">
        <f t="shared" si="75"/>
        <v>0.62294520547945209</v>
      </c>
      <c r="BY19" s="67">
        <f t="shared" si="75"/>
        <v>0.37089041095890413</v>
      </c>
      <c r="BZ19" s="67">
        <f t="shared" si="75"/>
        <v>0.12157534246575341</v>
      </c>
      <c r="CA19" s="68">
        <f>(CA$6-$H19)/365/2</f>
        <v>0</v>
      </c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64"/>
      <c r="CR19" s="46">
        <f t="shared" si="60"/>
        <v>0</v>
      </c>
      <c r="CS19" s="46">
        <f t="shared" si="4"/>
        <v>0</v>
      </c>
      <c r="CT19" s="46">
        <f t="shared" si="5"/>
        <v>0</v>
      </c>
      <c r="CU19" s="46">
        <f t="shared" si="6"/>
        <v>0</v>
      </c>
      <c r="CV19" s="46">
        <f t="shared" si="7"/>
        <v>1.2684398348775261</v>
      </c>
      <c r="CW19" s="46">
        <f t="shared" si="8"/>
        <v>0</v>
      </c>
      <c r="CX19" s="46">
        <f t="shared" si="9"/>
        <v>0</v>
      </c>
      <c r="CY19" s="46">
        <f t="shared" si="10"/>
        <v>0</v>
      </c>
      <c r="CZ19" s="46">
        <f t="shared" si="11"/>
        <v>0</v>
      </c>
      <c r="DA19" s="46">
        <f t="shared" si="12"/>
        <v>0</v>
      </c>
      <c r="DB19" s="46">
        <f t="shared" si="13"/>
        <v>0</v>
      </c>
      <c r="DC19" s="46">
        <f t="shared" si="14"/>
        <v>0</v>
      </c>
      <c r="DD19" s="46">
        <f t="shared" si="15"/>
        <v>0</v>
      </c>
      <c r="DE19" s="46">
        <f t="shared" si="16"/>
        <v>0</v>
      </c>
      <c r="DF19" s="46">
        <f t="shared" si="17"/>
        <v>0</v>
      </c>
      <c r="DG19" s="46">
        <f t="shared" si="18"/>
        <v>0</v>
      </c>
      <c r="DH19" s="46">
        <f t="shared" si="19"/>
        <v>0</v>
      </c>
      <c r="DI19" s="46">
        <f t="shared" si="20"/>
        <v>0</v>
      </c>
      <c r="DJ19" s="46">
        <f t="shared" si="21"/>
        <v>0</v>
      </c>
      <c r="DK19" s="46">
        <f t="shared" si="22"/>
        <v>0</v>
      </c>
      <c r="DL19" s="46">
        <f t="shared" si="23"/>
        <v>0</v>
      </c>
      <c r="DM19" s="46">
        <f t="shared" si="24"/>
        <v>0</v>
      </c>
      <c r="DN19" s="46">
        <f t="shared" si="25"/>
        <v>0</v>
      </c>
      <c r="DO19" s="46">
        <f t="shared" si="26"/>
        <v>0</v>
      </c>
      <c r="DP19" s="46">
        <f t="shared" si="27"/>
        <v>0</v>
      </c>
      <c r="DQ19" s="46">
        <f t="shared" si="28"/>
        <v>0</v>
      </c>
      <c r="DR19" s="46">
        <f t="shared" si="61"/>
        <v>0</v>
      </c>
      <c r="DS19" s="46">
        <f t="shared" si="29"/>
        <v>0</v>
      </c>
      <c r="DT19" s="46">
        <f t="shared" si="62"/>
        <v>1.2684398348775261</v>
      </c>
      <c r="DU19" s="62"/>
      <c r="DV19" s="46">
        <f>IFERROR(VLOOKUP(B19,'profit_rec-Corporate'!A:C,3,0),0)</f>
        <v>5911541.9346575355</v>
      </c>
      <c r="DW19" s="46">
        <f t="shared" si="63"/>
        <v>105911541.93465753</v>
      </c>
      <c r="DX19" s="46">
        <f>VLOOKUP(B19,Sheet1!$B$3:$K$69,10,FALSE)</f>
        <v>577500</v>
      </c>
      <c r="DY19" s="46">
        <f t="shared" si="30"/>
        <v>0</v>
      </c>
      <c r="DZ19" s="71">
        <f t="shared" si="64"/>
        <v>0</v>
      </c>
      <c r="EA19" s="71">
        <f t="shared" si="65"/>
        <v>1</v>
      </c>
    </row>
    <row r="20" spans="2:131" ht="10.199999999999999" x14ac:dyDescent="0.2">
      <c r="B20" s="37" t="s">
        <v>43</v>
      </c>
      <c r="C20" s="38" t="s">
        <v>44</v>
      </c>
      <c r="D20" s="38" t="s">
        <v>4611</v>
      </c>
      <c r="E20" s="39">
        <f>VLOOKUP(YEAR(H20),'Disc rate'!I:J,2,0)</f>
        <v>0.12567078189300424</v>
      </c>
      <c r="F20" s="72">
        <f t="shared" si="31"/>
        <v>2019</v>
      </c>
      <c r="G20" s="72" t="s">
        <v>4635</v>
      </c>
      <c r="H20" s="40">
        <v>43493</v>
      </c>
      <c r="I20" s="73">
        <v>104896363.90000001</v>
      </c>
      <c r="J20" s="41">
        <v>113343209.90000001</v>
      </c>
      <c r="K20" s="42">
        <v>119492903.90000001</v>
      </c>
      <c r="L20" s="42">
        <v>135492903.90000001</v>
      </c>
      <c r="M20" s="42">
        <v>135492952.44058827</v>
      </c>
      <c r="N20" s="42">
        <v>135492953.90000001</v>
      </c>
      <c r="O20" s="42">
        <v>135492953.90000001</v>
      </c>
      <c r="P20" s="42">
        <v>135492953.90000001</v>
      </c>
      <c r="Q20" s="42">
        <v>136187160.90000001</v>
      </c>
      <c r="R20" s="42">
        <v>136187160.90000001</v>
      </c>
      <c r="S20" s="42">
        <v>137306456.90000001</v>
      </c>
      <c r="T20" s="42">
        <v>140908193.90000001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3"/>
      <c r="AL20" s="44">
        <f t="shared" si="32"/>
        <v>8446846</v>
      </c>
      <c r="AM20" s="44">
        <f t="shared" si="33"/>
        <v>6149694</v>
      </c>
      <c r="AN20" s="44">
        <f t="shared" si="34"/>
        <v>16000000</v>
      </c>
      <c r="AO20" s="44">
        <f t="shared" si="35"/>
        <v>48.54058825969696</v>
      </c>
      <c r="AP20" s="44">
        <f t="shared" si="36"/>
        <v>1.4594117403030396</v>
      </c>
      <c r="AQ20" s="44">
        <f t="shared" si="37"/>
        <v>0</v>
      </c>
      <c r="AR20" s="44">
        <f t="shared" si="38"/>
        <v>0</v>
      </c>
      <c r="AS20" s="44">
        <f t="shared" si="39"/>
        <v>694207</v>
      </c>
      <c r="AT20" s="44">
        <f t="shared" si="40"/>
        <v>0</v>
      </c>
      <c r="AU20" s="44">
        <f t="shared" si="41"/>
        <v>1119296</v>
      </c>
      <c r="AV20" s="44">
        <f t="shared" si="42"/>
        <v>3601737</v>
      </c>
      <c r="AW20" s="44">
        <f t="shared" si="43"/>
        <v>0</v>
      </c>
      <c r="AX20" s="44">
        <f t="shared" si="44"/>
        <v>0</v>
      </c>
      <c r="AY20" s="44">
        <f t="shared" si="45"/>
        <v>0</v>
      </c>
      <c r="AZ20" s="44">
        <f t="shared" si="46"/>
        <v>0</v>
      </c>
      <c r="BA20" s="44">
        <f t="shared" si="47"/>
        <v>0</v>
      </c>
      <c r="BB20" s="44">
        <f t="shared" si="48"/>
        <v>0</v>
      </c>
      <c r="BC20" s="44">
        <f t="shared" si="49"/>
        <v>0</v>
      </c>
      <c r="BD20" s="44">
        <f t="shared" si="50"/>
        <v>0</v>
      </c>
      <c r="BE20" s="44">
        <f t="shared" si="51"/>
        <v>0</v>
      </c>
      <c r="BF20" s="44">
        <f t="shared" si="52"/>
        <v>0</v>
      </c>
      <c r="BG20" s="44">
        <f t="shared" si="53"/>
        <v>0</v>
      </c>
      <c r="BH20" s="44">
        <f t="shared" si="54"/>
        <v>0</v>
      </c>
      <c r="BI20" s="44">
        <f t="shared" si="55"/>
        <v>0</v>
      </c>
      <c r="BJ20" s="44">
        <f t="shared" si="56"/>
        <v>0</v>
      </c>
      <c r="BK20" s="44">
        <f t="shared" si="57"/>
        <v>0</v>
      </c>
      <c r="BL20" s="44">
        <f t="shared" si="58"/>
        <v>0</v>
      </c>
      <c r="BM20" s="44">
        <f t="shared" si="59"/>
        <v>0</v>
      </c>
      <c r="BN20" s="45"/>
      <c r="BO20" s="67">
        <f t="shared" si="66"/>
        <v>2.8010273972602739</v>
      </c>
      <c r="BP20" s="67">
        <f t="shared" ref="BP20:BY22" si="76">(BP$6-$H20)/365-0.25/2</f>
        <v>2.5489726027397261</v>
      </c>
      <c r="BQ20" s="67">
        <f t="shared" si="76"/>
        <v>2.2969178082191779</v>
      </c>
      <c r="BR20" s="67">
        <f t="shared" si="76"/>
        <v>2.0476027397260275</v>
      </c>
      <c r="BS20" s="67">
        <f t="shared" si="76"/>
        <v>1.8010273972602739</v>
      </c>
      <c r="BT20" s="67">
        <f t="shared" si="76"/>
        <v>1.5489726027397259</v>
      </c>
      <c r="BU20" s="67">
        <f t="shared" si="76"/>
        <v>1.2969178082191781</v>
      </c>
      <c r="BV20" s="67">
        <f t="shared" si="76"/>
        <v>1.0476027397260275</v>
      </c>
      <c r="BW20" s="67">
        <f t="shared" si="76"/>
        <v>0.79828767123287669</v>
      </c>
      <c r="BX20" s="67">
        <f t="shared" si="76"/>
        <v>0.54623287671232879</v>
      </c>
      <c r="BY20" s="67">
        <f t="shared" si="76"/>
        <v>0.29417808219178082</v>
      </c>
      <c r="BZ20" s="68">
        <f>(BZ$6-$H20)/365/2</f>
        <v>8.4931506849315067E-2</v>
      </c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64"/>
      <c r="CR20" s="46">
        <f t="shared" si="60"/>
        <v>6063031.914974492</v>
      </c>
      <c r="CS20" s="46">
        <f t="shared" si="4"/>
        <v>4547861.9438553192</v>
      </c>
      <c r="CT20" s="46">
        <f t="shared" si="5"/>
        <v>12190800.863194376</v>
      </c>
      <c r="CU20" s="46">
        <f t="shared" si="6"/>
        <v>38.092100791136652</v>
      </c>
      <c r="CV20" s="46">
        <f t="shared" si="7"/>
        <v>1.1791919540246365</v>
      </c>
      <c r="CW20" s="46">
        <f t="shared" si="8"/>
        <v>0</v>
      </c>
      <c r="CX20" s="46">
        <f t="shared" si="9"/>
        <v>0</v>
      </c>
      <c r="CY20" s="46">
        <f t="shared" si="10"/>
        <v>613239.71303435985</v>
      </c>
      <c r="CZ20" s="46">
        <f t="shared" si="11"/>
        <v>0</v>
      </c>
      <c r="DA20" s="46">
        <f t="shared" si="12"/>
        <v>1049209.8480817853</v>
      </c>
      <c r="DB20" s="46">
        <f t="shared" si="13"/>
        <v>3478467.0364730041</v>
      </c>
      <c r="DC20" s="46">
        <f t="shared" si="14"/>
        <v>0</v>
      </c>
      <c r="DD20" s="46">
        <f t="shared" si="15"/>
        <v>0</v>
      </c>
      <c r="DE20" s="46">
        <f t="shared" si="16"/>
        <v>0</v>
      </c>
      <c r="DF20" s="46">
        <f t="shared" si="17"/>
        <v>0</v>
      </c>
      <c r="DG20" s="46">
        <f t="shared" si="18"/>
        <v>0</v>
      </c>
      <c r="DH20" s="46">
        <f t="shared" si="19"/>
        <v>0</v>
      </c>
      <c r="DI20" s="46">
        <f t="shared" si="20"/>
        <v>0</v>
      </c>
      <c r="DJ20" s="46">
        <f t="shared" si="21"/>
        <v>0</v>
      </c>
      <c r="DK20" s="46">
        <f t="shared" si="22"/>
        <v>0</v>
      </c>
      <c r="DL20" s="46">
        <f t="shared" si="23"/>
        <v>0</v>
      </c>
      <c r="DM20" s="46">
        <f t="shared" si="24"/>
        <v>0</v>
      </c>
      <c r="DN20" s="46">
        <f t="shared" si="25"/>
        <v>0</v>
      </c>
      <c r="DO20" s="46">
        <f t="shared" si="26"/>
        <v>0</v>
      </c>
      <c r="DP20" s="46">
        <f t="shared" si="27"/>
        <v>0</v>
      </c>
      <c r="DQ20" s="46">
        <f t="shared" si="28"/>
        <v>0</v>
      </c>
      <c r="DR20" s="46">
        <f t="shared" si="61"/>
        <v>0</v>
      </c>
      <c r="DS20" s="46">
        <f t="shared" si="29"/>
        <v>0</v>
      </c>
      <c r="DT20" s="46">
        <f t="shared" si="62"/>
        <v>27942650.590906084</v>
      </c>
      <c r="DU20" s="62"/>
      <c r="DV20" s="46">
        <f>IFERROR(VLOOKUP(B20,'profit_rec-Corporate'!A:C,3,0),0)</f>
        <v>22536147.207826085</v>
      </c>
      <c r="DW20" s="46">
        <f t="shared" si="63"/>
        <v>163444341.10782608</v>
      </c>
      <c r="DX20" s="46">
        <f>VLOOKUP(B20,Sheet1!$B$3:$K$69,10,FALSE)</f>
        <v>902500</v>
      </c>
      <c r="DY20" s="46">
        <f t="shared" si="30"/>
        <v>27040150.590906084</v>
      </c>
      <c r="DZ20" s="71">
        <f t="shared" si="64"/>
        <v>0.16543950318272194</v>
      </c>
      <c r="EA20" s="71">
        <f t="shared" si="65"/>
        <v>0.83456049681727806</v>
      </c>
    </row>
    <row r="21" spans="2:131" ht="10.199999999999999" x14ac:dyDescent="0.2">
      <c r="B21" s="37" t="s">
        <v>45</v>
      </c>
      <c r="C21" s="38" t="s">
        <v>46</v>
      </c>
      <c r="D21" s="38" t="s">
        <v>4611</v>
      </c>
      <c r="E21" s="39">
        <f>VLOOKUP(YEAR(H21),'Disc rate'!I:J,2,0)</f>
        <v>0.12567078189300424</v>
      </c>
      <c r="F21" s="72">
        <f t="shared" si="31"/>
        <v>2019</v>
      </c>
      <c r="G21" s="72" t="s">
        <v>4635</v>
      </c>
      <c r="H21" s="40">
        <v>43502</v>
      </c>
      <c r="I21" s="73">
        <v>0</v>
      </c>
      <c r="J21" s="41">
        <v>0</v>
      </c>
      <c r="K21" s="42">
        <v>0</v>
      </c>
      <c r="L21" s="42">
        <v>78306124.549999997</v>
      </c>
      <c r="M21" s="42">
        <v>89999998.54058826</v>
      </c>
      <c r="N21" s="42">
        <v>133864295.37</v>
      </c>
      <c r="O21" s="42">
        <v>152079613.84</v>
      </c>
      <c r="P21" s="42">
        <v>152079613.84</v>
      </c>
      <c r="Q21" s="42">
        <v>152124613.84</v>
      </c>
      <c r="R21" s="42">
        <v>152130761.84</v>
      </c>
      <c r="S21" s="42">
        <v>152130761.83999997</v>
      </c>
      <c r="T21" s="42">
        <v>184274010.96000001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3"/>
      <c r="AL21" s="44">
        <f t="shared" si="32"/>
        <v>0</v>
      </c>
      <c r="AM21" s="44">
        <f t="shared" si="33"/>
        <v>0</v>
      </c>
      <c r="AN21" s="44">
        <f t="shared" si="34"/>
        <v>78306124.549999997</v>
      </c>
      <c r="AO21" s="44">
        <f t="shared" si="35"/>
        <v>11693873.990588263</v>
      </c>
      <c r="AP21" s="44">
        <f t="shared" si="36"/>
        <v>43864296.829411745</v>
      </c>
      <c r="AQ21" s="44">
        <f t="shared" si="37"/>
        <v>18215318.469999999</v>
      </c>
      <c r="AR21" s="44">
        <f t="shared" si="38"/>
        <v>0</v>
      </c>
      <c r="AS21" s="44">
        <f t="shared" si="39"/>
        <v>45000</v>
      </c>
      <c r="AT21" s="44">
        <f t="shared" si="40"/>
        <v>6148</v>
      </c>
      <c r="AU21" s="44">
        <f t="shared" si="41"/>
        <v>0</v>
      </c>
      <c r="AV21" s="44">
        <f t="shared" si="42"/>
        <v>32143249.120000035</v>
      </c>
      <c r="AW21" s="44">
        <f t="shared" si="43"/>
        <v>0</v>
      </c>
      <c r="AX21" s="44">
        <f t="shared" si="44"/>
        <v>0</v>
      </c>
      <c r="AY21" s="44">
        <f t="shared" si="45"/>
        <v>0</v>
      </c>
      <c r="AZ21" s="44">
        <f t="shared" si="46"/>
        <v>0</v>
      </c>
      <c r="BA21" s="44">
        <f t="shared" si="47"/>
        <v>0</v>
      </c>
      <c r="BB21" s="44">
        <f t="shared" si="48"/>
        <v>0</v>
      </c>
      <c r="BC21" s="44">
        <f t="shared" si="49"/>
        <v>0</v>
      </c>
      <c r="BD21" s="44">
        <f t="shared" si="50"/>
        <v>0</v>
      </c>
      <c r="BE21" s="44">
        <f t="shared" si="51"/>
        <v>0</v>
      </c>
      <c r="BF21" s="44">
        <f t="shared" si="52"/>
        <v>0</v>
      </c>
      <c r="BG21" s="44">
        <f t="shared" si="53"/>
        <v>0</v>
      </c>
      <c r="BH21" s="44">
        <f t="shared" si="54"/>
        <v>0</v>
      </c>
      <c r="BI21" s="44">
        <f t="shared" si="55"/>
        <v>0</v>
      </c>
      <c r="BJ21" s="44">
        <f t="shared" si="56"/>
        <v>0</v>
      </c>
      <c r="BK21" s="44">
        <f t="shared" si="57"/>
        <v>0</v>
      </c>
      <c r="BL21" s="44">
        <f t="shared" si="58"/>
        <v>0</v>
      </c>
      <c r="BM21" s="44">
        <f t="shared" si="59"/>
        <v>0</v>
      </c>
      <c r="BN21" s="45"/>
      <c r="BO21" s="67">
        <f t="shared" si="66"/>
        <v>2.7763698630136986</v>
      </c>
      <c r="BP21" s="67">
        <f t="shared" si="76"/>
        <v>2.5243150684931508</v>
      </c>
      <c r="BQ21" s="67">
        <f t="shared" si="76"/>
        <v>2.2722602739726026</v>
      </c>
      <c r="BR21" s="67">
        <f t="shared" si="76"/>
        <v>2.0229452054794521</v>
      </c>
      <c r="BS21" s="67">
        <f t="shared" si="76"/>
        <v>1.7763698630136986</v>
      </c>
      <c r="BT21" s="67">
        <f t="shared" si="76"/>
        <v>1.5243150684931508</v>
      </c>
      <c r="BU21" s="67">
        <f t="shared" si="76"/>
        <v>1.2722602739726028</v>
      </c>
      <c r="BV21" s="67">
        <f t="shared" si="76"/>
        <v>1.0229452054794521</v>
      </c>
      <c r="BW21" s="67">
        <f t="shared" si="76"/>
        <v>0.77363013698630134</v>
      </c>
      <c r="BX21" s="67">
        <f t="shared" si="76"/>
        <v>0.52157534246575343</v>
      </c>
      <c r="BY21" s="67">
        <f t="shared" si="76"/>
        <v>0.26952054794520547</v>
      </c>
      <c r="BZ21" s="68">
        <f>(BZ$6-$H21)/365/2</f>
        <v>7.260273972602739E-2</v>
      </c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64"/>
      <c r="CR21" s="46">
        <f t="shared" si="60"/>
        <v>0</v>
      </c>
      <c r="CS21" s="46">
        <f t="shared" si="4"/>
        <v>0</v>
      </c>
      <c r="CT21" s="46">
        <f t="shared" si="5"/>
        <v>59837806.287530594</v>
      </c>
      <c r="CU21" s="46">
        <f t="shared" si="6"/>
        <v>9203562.7459155507</v>
      </c>
      <c r="CV21" s="46">
        <f t="shared" si="7"/>
        <v>35545573.164678238</v>
      </c>
      <c r="CW21" s="46">
        <f t="shared" si="8"/>
        <v>15207912.556064628</v>
      </c>
      <c r="CX21" s="46">
        <f t="shared" si="9"/>
        <v>0</v>
      </c>
      <c r="CY21" s="46">
        <f t="shared" si="10"/>
        <v>39867.726951141114</v>
      </c>
      <c r="CZ21" s="46">
        <f t="shared" si="11"/>
        <v>5609.9689217222585</v>
      </c>
      <c r="DA21" s="46">
        <f t="shared" si="12"/>
        <v>0</v>
      </c>
      <c r="DB21" s="46">
        <f t="shared" si="13"/>
        <v>31133887.173896413</v>
      </c>
      <c r="DC21" s="46">
        <f t="shared" si="14"/>
        <v>0</v>
      </c>
      <c r="DD21" s="46">
        <f t="shared" si="15"/>
        <v>0</v>
      </c>
      <c r="DE21" s="46">
        <f t="shared" si="16"/>
        <v>0</v>
      </c>
      <c r="DF21" s="46">
        <f t="shared" si="17"/>
        <v>0</v>
      </c>
      <c r="DG21" s="46">
        <f t="shared" si="18"/>
        <v>0</v>
      </c>
      <c r="DH21" s="46">
        <f t="shared" si="19"/>
        <v>0</v>
      </c>
      <c r="DI21" s="46">
        <f t="shared" si="20"/>
        <v>0</v>
      </c>
      <c r="DJ21" s="46">
        <f t="shared" si="21"/>
        <v>0</v>
      </c>
      <c r="DK21" s="46">
        <f t="shared" si="22"/>
        <v>0</v>
      </c>
      <c r="DL21" s="46">
        <f t="shared" si="23"/>
        <v>0</v>
      </c>
      <c r="DM21" s="46">
        <f t="shared" si="24"/>
        <v>0</v>
      </c>
      <c r="DN21" s="46">
        <f t="shared" si="25"/>
        <v>0</v>
      </c>
      <c r="DO21" s="46">
        <f t="shared" si="26"/>
        <v>0</v>
      </c>
      <c r="DP21" s="46">
        <f t="shared" si="27"/>
        <v>0</v>
      </c>
      <c r="DQ21" s="46">
        <f t="shared" si="28"/>
        <v>0</v>
      </c>
      <c r="DR21" s="46">
        <f t="shared" si="61"/>
        <v>0</v>
      </c>
      <c r="DS21" s="46">
        <f t="shared" si="29"/>
        <v>0</v>
      </c>
      <c r="DT21" s="46">
        <f t="shared" si="62"/>
        <v>150974219.62395829</v>
      </c>
      <c r="DU21" s="62"/>
      <c r="DV21" s="46">
        <f>IFERROR(VLOOKUP(B21,'profit_rec-Corporate'!A:C,3,0),0)</f>
        <v>8831117</v>
      </c>
      <c r="DW21" s="46">
        <f t="shared" si="63"/>
        <v>193105127.96000001</v>
      </c>
      <c r="DX21" s="46">
        <f>VLOOKUP(B21,Sheet1!$B$3:$K$69,10,FALSE)</f>
        <v>350000</v>
      </c>
      <c r="DY21" s="46">
        <f t="shared" si="30"/>
        <v>150624219.62395829</v>
      </c>
      <c r="DZ21" s="71">
        <f t="shared" si="64"/>
        <v>0.78001149537136449</v>
      </c>
      <c r="EA21" s="71">
        <f t="shared" si="65"/>
        <v>0.21998850462863551</v>
      </c>
    </row>
    <row r="22" spans="2:131" ht="10.199999999999999" x14ac:dyDescent="0.2">
      <c r="B22" s="37" t="s">
        <v>47</v>
      </c>
      <c r="C22" s="38" t="s">
        <v>48</v>
      </c>
      <c r="D22" s="38" t="s">
        <v>4611</v>
      </c>
      <c r="E22" s="39">
        <f>VLOOKUP(YEAR(H22),'Disc rate'!I:J,2,0)</f>
        <v>0.12567078189300424</v>
      </c>
      <c r="F22" s="72">
        <f t="shared" si="31"/>
        <v>2019</v>
      </c>
      <c r="G22" s="72" t="s">
        <v>4635</v>
      </c>
      <c r="H22" s="40">
        <v>43500</v>
      </c>
      <c r="I22" s="73">
        <v>0</v>
      </c>
      <c r="J22" s="41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56936183</v>
      </c>
      <c r="Q22" s="42">
        <v>56936183</v>
      </c>
      <c r="R22" s="42">
        <v>56936183</v>
      </c>
      <c r="S22" s="42">
        <v>56936183</v>
      </c>
      <c r="T22" s="42">
        <v>56936183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3"/>
      <c r="AL22" s="44">
        <f t="shared" si="32"/>
        <v>0</v>
      </c>
      <c r="AM22" s="44">
        <f t="shared" si="33"/>
        <v>0</v>
      </c>
      <c r="AN22" s="44">
        <f t="shared" si="34"/>
        <v>0</v>
      </c>
      <c r="AO22" s="44">
        <f t="shared" si="35"/>
        <v>0</v>
      </c>
      <c r="AP22" s="44">
        <f t="shared" si="36"/>
        <v>0</v>
      </c>
      <c r="AQ22" s="44">
        <f t="shared" si="37"/>
        <v>0</v>
      </c>
      <c r="AR22" s="44">
        <f t="shared" si="38"/>
        <v>56936183</v>
      </c>
      <c r="AS22" s="44">
        <f t="shared" si="39"/>
        <v>0</v>
      </c>
      <c r="AT22" s="44">
        <f t="shared" si="40"/>
        <v>0</v>
      </c>
      <c r="AU22" s="44">
        <f t="shared" si="41"/>
        <v>0</v>
      </c>
      <c r="AV22" s="44">
        <f t="shared" si="42"/>
        <v>0</v>
      </c>
      <c r="AW22" s="44">
        <f t="shared" si="43"/>
        <v>0</v>
      </c>
      <c r="AX22" s="44">
        <f t="shared" si="44"/>
        <v>0</v>
      </c>
      <c r="AY22" s="44">
        <f t="shared" si="45"/>
        <v>0</v>
      </c>
      <c r="AZ22" s="44">
        <f t="shared" si="46"/>
        <v>0</v>
      </c>
      <c r="BA22" s="44">
        <f t="shared" si="47"/>
        <v>0</v>
      </c>
      <c r="BB22" s="44">
        <f t="shared" si="48"/>
        <v>0</v>
      </c>
      <c r="BC22" s="44">
        <f t="shared" si="49"/>
        <v>0</v>
      </c>
      <c r="BD22" s="44">
        <f t="shared" si="50"/>
        <v>0</v>
      </c>
      <c r="BE22" s="44">
        <f t="shared" si="51"/>
        <v>0</v>
      </c>
      <c r="BF22" s="44">
        <f t="shared" si="52"/>
        <v>0</v>
      </c>
      <c r="BG22" s="44">
        <f t="shared" si="53"/>
        <v>0</v>
      </c>
      <c r="BH22" s="44">
        <f t="shared" si="54"/>
        <v>0</v>
      </c>
      <c r="BI22" s="44">
        <f t="shared" si="55"/>
        <v>0</v>
      </c>
      <c r="BJ22" s="44">
        <f t="shared" si="56"/>
        <v>0</v>
      </c>
      <c r="BK22" s="44">
        <f t="shared" si="57"/>
        <v>0</v>
      </c>
      <c r="BL22" s="44">
        <f t="shared" si="58"/>
        <v>0</v>
      </c>
      <c r="BM22" s="44">
        <f t="shared" si="59"/>
        <v>0</v>
      </c>
      <c r="BN22" s="45"/>
      <c r="BO22" s="67">
        <f t="shared" si="66"/>
        <v>2.7818493150684933</v>
      </c>
      <c r="BP22" s="67">
        <f t="shared" si="76"/>
        <v>2.5297945205479451</v>
      </c>
      <c r="BQ22" s="67">
        <f t="shared" si="76"/>
        <v>2.2777397260273973</v>
      </c>
      <c r="BR22" s="67">
        <f t="shared" si="76"/>
        <v>2.0284246575342464</v>
      </c>
      <c r="BS22" s="67">
        <f t="shared" si="76"/>
        <v>1.7818493150684931</v>
      </c>
      <c r="BT22" s="67">
        <f t="shared" si="76"/>
        <v>1.5297945205479453</v>
      </c>
      <c r="BU22" s="67">
        <f t="shared" si="76"/>
        <v>1.2777397260273973</v>
      </c>
      <c r="BV22" s="67">
        <f t="shared" si="76"/>
        <v>1.0284246575342466</v>
      </c>
      <c r="BW22" s="67">
        <f t="shared" si="76"/>
        <v>0.77910958904109584</v>
      </c>
      <c r="BX22" s="67">
        <f t="shared" si="76"/>
        <v>0.52705479452054793</v>
      </c>
      <c r="BY22" s="67">
        <f t="shared" si="76"/>
        <v>0.27500000000000002</v>
      </c>
      <c r="BZ22" s="68">
        <f>(BZ$6-$H22)/365/2</f>
        <v>7.5342465753424653E-2</v>
      </c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64"/>
      <c r="CR22" s="46">
        <f t="shared" si="60"/>
        <v>0</v>
      </c>
      <c r="CS22" s="46">
        <f t="shared" si="4"/>
        <v>0</v>
      </c>
      <c r="CT22" s="46">
        <f t="shared" si="5"/>
        <v>0</v>
      </c>
      <c r="CU22" s="46">
        <f t="shared" si="6"/>
        <v>0</v>
      </c>
      <c r="CV22" s="46">
        <f t="shared" si="7"/>
        <v>0</v>
      </c>
      <c r="CW22" s="46">
        <f t="shared" si="8"/>
        <v>0</v>
      </c>
      <c r="CX22" s="46">
        <f t="shared" si="9"/>
        <v>48943831.975714013</v>
      </c>
      <c r="CY22" s="46">
        <f t="shared" si="10"/>
        <v>0</v>
      </c>
      <c r="CZ22" s="46">
        <f t="shared" si="11"/>
        <v>0</v>
      </c>
      <c r="DA22" s="46">
        <f t="shared" si="12"/>
        <v>0</v>
      </c>
      <c r="DB22" s="46">
        <f t="shared" si="13"/>
        <v>0</v>
      </c>
      <c r="DC22" s="46">
        <f t="shared" si="14"/>
        <v>0</v>
      </c>
      <c r="DD22" s="46">
        <f t="shared" si="15"/>
        <v>0</v>
      </c>
      <c r="DE22" s="46">
        <f t="shared" si="16"/>
        <v>0</v>
      </c>
      <c r="DF22" s="46">
        <f t="shared" si="17"/>
        <v>0</v>
      </c>
      <c r="DG22" s="46">
        <f t="shared" si="18"/>
        <v>0</v>
      </c>
      <c r="DH22" s="46">
        <f t="shared" si="19"/>
        <v>0</v>
      </c>
      <c r="DI22" s="46">
        <f t="shared" si="20"/>
        <v>0</v>
      </c>
      <c r="DJ22" s="46">
        <f t="shared" si="21"/>
        <v>0</v>
      </c>
      <c r="DK22" s="46">
        <f t="shared" si="22"/>
        <v>0</v>
      </c>
      <c r="DL22" s="46">
        <f t="shared" si="23"/>
        <v>0</v>
      </c>
      <c r="DM22" s="46">
        <f t="shared" si="24"/>
        <v>0</v>
      </c>
      <c r="DN22" s="46">
        <f t="shared" si="25"/>
        <v>0</v>
      </c>
      <c r="DO22" s="46">
        <f t="shared" si="26"/>
        <v>0</v>
      </c>
      <c r="DP22" s="46">
        <f t="shared" si="27"/>
        <v>0</v>
      </c>
      <c r="DQ22" s="46">
        <f t="shared" si="28"/>
        <v>0</v>
      </c>
      <c r="DR22" s="46">
        <f t="shared" si="61"/>
        <v>0</v>
      </c>
      <c r="DS22" s="46">
        <f t="shared" si="29"/>
        <v>0</v>
      </c>
      <c r="DT22" s="46">
        <f t="shared" si="62"/>
        <v>48943831.975714013</v>
      </c>
      <c r="DU22" s="62"/>
      <c r="DV22" s="46">
        <f>IFERROR(VLOOKUP(B22,'profit_rec-Corporate'!A:C,3,0),0)</f>
        <v>0</v>
      </c>
      <c r="DW22" s="46">
        <f t="shared" si="63"/>
        <v>56936183</v>
      </c>
      <c r="DX22" s="46">
        <f>VLOOKUP(B22,Sheet1!$B$3:$K$69,10,FALSE)</f>
        <v>0</v>
      </c>
      <c r="DY22" s="46">
        <f t="shared" si="30"/>
        <v>48943831.975714013</v>
      </c>
      <c r="DZ22" s="71">
        <f t="shared" si="64"/>
        <v>0.85962615329717507</v>
      </c>
      <c r="EA22" s="71">
        <f t="shared" si="65"/>
        <v>0.14037384670282493</v>
      </c>
    </row>
    <row r="23" spans="2:131" ht="10.199999999999999" x14ac:dyDescent="0.2">
      <c r="B23" s="37" t="s">
        <v>51</v>
      </c>
      <c r="C23" s="38" t="s">
        <v>52</v>
      </c>
      <c r="D23" s="38" t="s">
        <v>4611</v>
      </c>
      <c r="E23" s="39">
        <f>VLOOKUP(YEAR(H23),'Disc rate'!I:J,2,0)</f>
        <v>0.12567078189300424</v>
      </c>
      <c r="F23" s="72">
        <f t="shared" si="31"/>
        <v>2019</v>
      </c>
      <c r="G23" s="72" t="s">
        <v>4635</v>
      </c>
      <c r="H23" s="40">
        <v>43531</v>
      </c>
      <c r="I23" s="73">
        <v>82118783.710000008</v>
      </c>
      <c r="J23" s="41">
        <v>89900000</v>
      </c>
      <c r="K23" s="42">
        <v>89900000</v>
      </c>
      <c r="L23" s="42">
        <v>103422141.63</v>
      </c>
      <c r="M23" s="42">
        <v>103422140.17058825</v>
      </c>
      <c r="N23" s="42">
        <v>103422141.63</v>
      </c>
      <c r="O23" s="42">
        <v>103422141.63</v>
      </c>
      <c r="P23" s="42">
        <v>103422141.63</v>
      </c>
      <c r="Q23" s="42">
        <v>103422141.63</v>
      </c>
      <c r="R23" s="42">
        <v>103422141.63</v>
      </c>
      <c r="S23" s="42">
        <v>103422141.63</v>
      </c>
      <c r="T23" s="42">
        <v>103422141.63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3"/>
      <c r="AL23" s="44">
        <f t="shared" si="32"/>
        <v>7781216.2899999917</v>
      </c>
      <c r="AM23" s="44">
        <f t="shared" si="33"/>
        <v>0</v>
      </c>
      <c r="AN23" s="44">
        <f t="shared" si="34"/>
        <v>13522141.629999995</v>
      </c>
      <c r="AO23" s="44">
        <f t="shared" si="35"/>
        <v>0</v>
      </c>
      <c r="AP23" s="44">
        <f t="shared" si="36"/>
        <v>1.4594117403030396</v>
      </c>
      <c r="AQ23" s="44">
        <f t="shared" si="37"/>
        <v>0</v>
      </c>
      <c r="AR23" s="44">
        <f t="shared" si="38"/>
        <v>0</v>
      </c>
      <c r="AS23" s="44">
        <f t="shared" si="39"/>
        <v>0</v>
      </c>
      <c r="AT23" s="44">
        <f t="shared" si="40"/>
        <v>0</v>
      </c>
      <c r="AU23" s="44">
        <f t="shared" si="41"/>
        <v>0</v>
      </c>
      <c r="AV23" s="44">
        <f t="shared" si="42"/>
        <v>0</v>
      </c>
      <c r="AW23" s="44">
        <f t="shared" si="43"/>
        <v>0</v>
      </c>
      <c r="AX23" s="44">
        <f t="shared" si="44"/>
        <v>0</v>
      </c>
      <c r="AY23" s="44">
        <f t="shared" si="45"/>
        <v>0</v>
      </c>
      <c r="AZ23" s="44">
        <f t="shared" si="46"/>
        <v>0</v>
      </c>
      <c r="BA23" s="44">
        <f t="shared" si="47"/>
        <v>0</v>
      </c>
      <c r="BB23" s="44">
        <f t="shared" si="48"/>
        <v>0</v>
      </c>
      <c r="BC23" s="44">
        <f t="shared" si="49"/>
        <v>0</v>
      </c>
      <c r="BD23" s="44">
        <f t="shared" si="50"/>
        <v>0</v>
      </c>
      <c r="BE23" s="44">
        <f t="shared" si="51"/>
        <v>0</v>
      </c>
      <c r="BF23" s="44">
        <f t="shared" si="52"/>
        <v>0</v>
      </c>
      <c r="BG23" s="44">
        <f t="shared" si="53"/>
        <v>0</v>
      </c>
      <c r="BH23" s="44">
        <f t="shared" si="54"/>
        <v>0</v>
      </c>
      <c r="BI23" s="44">
        <f t="shared" si="55"/>
        <v>0</v>
      </c>
      <c r="BJ23" s="44">
        <f t="shared" si="56"/>
        <v>0</v>
      </c>
      <c r="BK23" s="44">
        <f t="shared" si="57"/>
        <v>0</v>
      </c>
      <c r="BL23" s="44">
        <f t="shared" si="58"/>
        <v>0</v>
      </c>
      <c r="BM23" s="44">
        <f t="shared" si="59"/>
        <v>0</v>
      </c>
      <c r="BN23" s="45"/>
      <c r="BO23" s="67">
        <f t="shared" si="66"/>
        <v>2.6969178082191783</v>
      </c>
      <c r="BP23" s="67">
        <f t="shared" ref="BP23:BY35" si="77">(BP$6-$H23)/365-0.25/2</f>
        <v>2.44486301369863</v>
      </c>
      <c r="BQ23" s="67">
        <f t="shared" si="77"/>
        <v>2.1928082191780822</v>
      </c>
      <c r="BR23" s="67">
        <f t="shared" si="77"/>
        <v>1.9434931506849313</v>
      </c>
      <c r="BS23" s="67">
        <f t="shared" si="77"/>
        <v>1.696917808219178</v>
      </c>
      <c r="BT23" s="67">
        <f t="shared" si="77"/>
        <v>1.4448630136986302</v>
      </c>
      <c r="BU23" s="67">
        <f t="shared" si="77"/>
        <v>1.1928082191780822</v>
      </c>
      <c r="BV23" s="67">
        <f t="shared" si="77"/>
        <v>0.94349315068493156</v>
      </c>
      <c r="BW23" s="67">
        <f t="shared" si="77"/>
        <v>0.69417808219178079</v>
      </c>
      <c r="BX23" s="67">
        <f t="shared" si="77"/>
        <v>0.44212328767123288</v>
      </c>
      <c r="BY23" s="67">
        <f t="shared" si="77"/>
        <v>0.19006849315068491</v>
      </c>
      <c r="BZ23" s="68">
        <f>(BZ$6-$H23)/365/2</f>
        <v>3.287671232876712E-2</v>
      </c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64"/>
      <c r="CR23" s="46">
        <f t="shared" si="60"/>
        <v>5654512.7066463642</v>
      </c>
      <c r="CS23" s="46">
        <f t="shared" si="4"/>
        <v>0</v>
      </c>
      <c r="CT23" s="46">
        <f t="shared" si="5"/>
        <v>10430620.722947</v>
      </c>
      <c r="CU23" s="46">
        <f t="shared" si="6"/>
        <v>0</v>
      </c>
      <c r="CV23" s="46">
        <f t="shared" si="7"/>
        <v>1.1938147110127479</v>
      </c>
      <c r="CW23" s="46">
        <f t="shared" si="8"/>
        <v>0</v>
      </c>
      <c r="CX23" s="46">
        <f t="shared" si="9"/>
        <v>0</v>
      </c>
      <c r="CY23" s="46">
        <f t="shared" si="10"/>
        <v>0</v>
      </c>
      <c r="CZ23" s="46">
        <f t="shared" si="11"/>
        <v>0</v>
      </c>
      <c r="DA23" s="46">
        <f t="shared" si="12"/>
        <v>0</v>
      </c>
      <c r="DB23" s="46">
        <f t="shared" si="13"/>
        <v>0</v>
      </c>
      <c r="DC23" s="46">
        <f t="shared" si="14"/>
        <v>0</v>
      </c>
      <c r="DD23" s="46">
        <f t="shared" si="15"/>
        <v>0</v>
      </c>
      <c r="DE23" s="46">
        <f t="shared" si="16"/>
        <v>0</v>
      </c>
      <c r="DF23" s="46">
        <f t="shared" si="17"/>
        <v>0</v>
      </c>
      <c r="DG23" s="46">
        <f t="shared" si="18"/>
        <v>0</v>
      </c>
      <c r="DH23" s="46">
        <f t="shared" si="19"/>
        <v>0</v>
      </c>
      <c r="DI23" s="46">
        <f t="shared" si="20"/>
        <v>0</v>
      </c>
      <c r="DJ23" s="46">
        <f t="shared" si="21"/>
        <v>0</v>
      </c>
      <c r="DK23" s="46">
        <f t="shared" si="22"/>
        <v>0</v>
      </c>
      <c r="DL23" s="46">
        <f t="shared" si="23"/>
        <v>0</v>
      </c>
      <c r="DM23" s="46">
        <f t="shared" si="24"/>
        <v>0</v>
      </c>
      <c r="DN23" s="46">
        <f t="shared" si="25"/>
        <v>0</v>
      </c>
      <c r="DO23" s="46">
        <f t="shared" si="26"/>
        <v>0</v>
      </c>
      <c r="DP23" s="46">
        <f t="shared" si="27"/>
        <v>0</v>
      </c>
      <c r="DQ23" s="46">
        <f t="shared" si="28"/>
        <v>0</v>
      </c>
      <c r="DR23" s="46">
        <f t="shared" si="61"/>
        <v>0</v>
      </c>
      <c r="DS23" s="46">
        <f t="shared" si="29"/>
        <v>0</v>
      </c>
      <c r="DT23" s="46">
        <f t="shared" si="62"/>
        <v>16085134.623408075</v>
      </c>
      <c r="DU23" s="62"/>
      <c r="DV23" s="46">
        <f>IFERROR(VLOOKUP(B23,'profit_rec-Corporate'!A:C,3,0),0)</f>
        <v>553534</v>
      </c>
      <c r="DW23" s="46">
        <f t="shared" si="63"/>
        <v>103975675.63</v>
      </c>
      <c r="DX23" s="46">
        <f>VLOOKUP(B23,Sheet1!$B$3:$K$69,10,FALSE)</f>
        <v>715000</v>
      </c>
      <c r="DY23" s="46">
        <f t="shared" si="30"/>
        <v>15370134.623408075</v>
      </c>
      <c r="DZ23" s="71">
        <f t="shared" si="64"/>
        <v>0.14782433035687192</v>
      </c>
      <c r="EA23" s="71">
        <f t="shared" si="65"/>
        <v>0.85217566964312808</v>
      </c>
    </row>
    <row r="24" spans="2:131" s="74" customFormat="1" ht="10.199999999999999" x14ac:dyDescent="0.2">
      <c r="B24" s="75" t="s">
        <v>59</v>
      </c>
      <c r="C24" s="76" t="s">
        <v>60</v>
      </c>
      <c r="D24" s="76" t="s">
        <v>4611</v>
      </c>
      <c r="E24" s="77">
        <f>VLOOKUP(YEAR(H24),'Disc rate'!I:J,2,0)</f>
        <v>0.12567078189300424</v>
      </c>
      <c r="F24" s="78">
        <f>YEAR(H24)</f>
        <v>2019</v>
      </c>
      <c r="G24" s="78" t="s">
        <v>4635</v>
      </c>
      <c r="H24" s="79">
        <v>43495</v>
      </c>
      <c r="I24" s="80">
        <v>192762444.5</v>
      </c>
      <c r="J24" s="81">
        <v>192762444.5</v>
      </c>
      <c r="K24" s="82">
        <v>192762444.5</v>
      </c>
      <c r="L24" s="82">
        <v>192762444.5</v>
      </c>
      <c r="M24" s="82">
        <v>192762443.04058826</v>
      </c>
      <c r="N24" s="82">
        <v>192762444.5</v>
      </c>
      <c r="O24" s="82">
        <v>192762444.5</v>
      </c>
      <c r="P24" s="82">
        <v>192762444.5</v>
      </c>
      <c r="Q24" s="82">
        <v>192762444.5</v>
      </c>
      <c r="R24" s="82">
        <v>214431777.75999999</v>
      </c>
      <c r="S24" s="82">
        <v>214431777.75999999</v>
      </c>
      <c r="T24" s="82">
        <v>232767111.18000001</v>
      </c>
      <c r="U24" s="82">
        <v>0</v>
      </c>
      <c r="V24" s="82">
        <v>0</v>
      </c>
      <c r="W24" s="82">
        <v>0</v>
      </c>
      <c r="X24" s="82">
        <v>0</v>
      </c>
      <c r="Y24" s="82">
        <v>0</v>
      </c>
      <c r="Z24" s="82">
        <v>0</v>
      </c>
      <c r="AA24" s="82">
        <v>0</v>
      </c>
      <c r="AB24" s="82">
        <v>0</v>
      </c>
      <c r="AC24" s="82">
        <v>0</v>
      </c>
      <c r="AD24" s="82">
        <v>0</v>
      </c>
      <c r="AE24" s="82">
        <v>0</v>
      </c>
      <c r="AF24" s="82">
        <v>0</v>
      </c>
      <c r="AG24" s="82">
        <v>0</v>
      </c>
      <c r="AH24" s="82">
        <v>0</v>
      </c>
      <c r="AI24" s="82">
        <v>0</v>
      </c>
      <c r="AJ24" s="82">
        <v>0</v>
      </c>
      <c r="AK24" s="83"/>
      <c r="AL24" s="84">
        <f t="shared" ref="AL24:BM24" si="78">IF(J24-I24&lt;0,0,J24-I24)</f>
        <v>0</v>
      </c>
      <c r="AM24" s="84">
        <f t="shared" si="78"/>
        <v>0</v>
      </c>
      <c r="AN24" s="84">
        <f t="shared" si="78"/>
        <v>0</v>
      </c>
      <c r="AO24" s="84">
        <f t="shared" si="78"/>
        <v>0</v>
      </c>
      <c r="AP24" s="84">
        <f t="shared" si="78"/>
        <v>1.4594117403030396</v>
      </c>
      <c r="AQ24" s="84">
        <f t="shared" si="78"/>
        <v>0</v>
      </c>
      <c r="AR24" s="84">
        <f t="shared" si="78"/>
        <v>0</v>
      </c>
      <c r="AS24" s="84">
        <f t="shared" si="78"/>
        <v>0</v>
      </c>
      <c r="AT24" s="84">
        <f t="shared" si="78"/>
        <v>21669333.25999999</v>
      </c>
      <c r="AU24" s="84">
        <f t="shared" si="78"/>
        <v>0</v>
      </c>
      <c r="AV24" s="84">
        <f t="shared" si="78"/>
        <v>18335333.420000017</v>
      </c>
      <c r="AW24" s="84">
        <f t="shared" si="78"/>
        <v>0</v>
      </c>
      <c r="AX24" s="84">
        <f t="shared" si="78"/>
        <v>0</v>
      </c>
      <c r="AY24" s="84">
        <f t="shared" si="78"/>
        <v>0</v>
      </c>
      <c r="AZ24" s="84">
        <f t="shared" si="78"/>
        <v>0</v>
      </c>
      <c r="BA24" s="84">
        <f t="shared" si="78"/>
        <v>0</v>
      </c>
      <c r="BB24" s="84">
        <f t="shared" si="78"/>
        <v>0</v>
      </c>
      <c r="BC24" s="84">
        <f t="shared" si="78"/>
        <v>0</v>
      </c>
      <c r="BD24" s="84">
        <f t="shared" si="78"/>
        <v>0</v>
      </c>
      <c r="BE24" s="84">
        <f t="shared" si="78"/>
        <v>0</v>
      </c>
      <c r="BF24" s="84">
        <f t="shared" si="78"/>
        <v>0</v>
      </c>
      <c r="BG24" s="84">
        <f t="shared" si="78"/>
        <v>0</v>
      </c>
      <c r="BH24" s="84">
        <f t="shared" si="78"/>
        <v>0</v>
      </c>
      <c r="BI24" s="84">
        <f t="shared" si="78"/>
        <v>0</v>
      </c>
      <c r="BJ24" s="84">
        <f t="shared" si="78"/>
        <v>0</v>
      </c>
      <c r="BK24" s="84">
        <f t="shared" si="78"/>
        <v>0</v>
      </c>
      <c r="BL24" s="84">
        <f t="shared" si="78"/>
        <v>0</v>
      </c>
      <c r="BM24" s="84">
        <f t="shared" si="78"/>
        <v>0</v>
      </c>
      <c r="BN24" s="64"/>
      <c r="BO24" s="85">
        <f t="shared" si="66"/>
        <v>2.7955479452054797</v>
      </c>
      <c r="BP24" s="85">
        <f t="shared" ref="BP24:BY24" si="79">(BP$6-$H24)/365-0.25/2</f>
        <v>2.5434931506849314</v>
      </c>
      <c r="BQ24" s="85">
        <f t="shared" si="79"/>
        <v>2.2914383561643836</v>
      </c>
      <c r="BR24" s="85">
        <f t="shared" si="79"/>
        <v>2.0421232876712327</v>
      </c>
      <c r="BS24" s="85">
        <f t="shared" si="79"/>
        <v>1.7955479452054794</v>
      </c>
      <c r="BT24" s="85">
        <f t="shared" si="79"/>
        <v>1.5434931506849314</v>
      </c>
      <c r="BU24" s="85">
        <f t="shared" si="79"/>
        <v>1.2914383561643836</v>
      </c>
      <c r="BV24" s="85">
        <f t="shared" si="79"/>
        <v>1.042123287671233</v>
      </c>
      <c r="BW24" s="85">
        <f t="shared" si="79"/>
        <v>0.7928082191780822</v>
      </c>
      <c r="BX24" s="85">
        <f t="shared" si="79"/>
        <v>0.54075342465753429</v>
      </c>
      <c r="BY24" s="85">
        <f t="shared" si="79"/>
        <v>0.28869863013698632</v>
      </c>
      <c r="BZ24" s="68">
        <f>(BZ$6-$H24)/365/2</f>
        <v>8.2191780821917804E-2</v>
      </c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64"/>
      <c r="CR24" s="86">
        <f t="shared" ref="CR24:DS24" si="80">AL24/((1+$E24)^BO24)</f>
        <v>0</v>
      </c>
      <c r="CS24" s="86">
        <f t="shared" si="80"/>
        <v>0</v>
      </c>
      <c r="CT24" s="86">
        <f t="shared" si="80"/>
        <v>0</v>
      </c>
      <c r="CU24" s="86">
        <f t="shared" si="80"/>
        <v>0</v>
      </c>
      <c r="CV24" s="86">
        <f t="shared" si="80"/>
        <v>1.1799570881362387</v>
      </c>
      <c r="CW24" s="86">
        <f t="shared" si="80"/>
        <v>0</v>
      </c>
      <c r="CX24" s="86">
        <f t="shared" si="80"/>
        <v>0</v>
      </c>
      <c r="CY24" s="86">
        <f t="shared" si="80"/>
        <v>0</v>
      </c>
      <c r="CZ24" s="86">
        <f t="shared" si="80"/>
        <v>19728141.460932873</v>
      </c>
      <c r="DA24" s="86">
        <f t="shared" si="80"/>
        <v>0</v>
      </c>
      <c r="DB24" s="86">
        <f t="shared" si="80"/>
        <v>17719293.953589313</v>
      </c>
      <c r="DC24" s="86">
        <f t="shared" si="80"/>
        <v>0</v>
      </c>
      <c r="DD24" s="86">
        <f t="shared" si="80"/>
        <v>0</v>
      </c>
      <c r="DE24" s="86">
        <f t="shared" si="80"/>
        <v>0</v>
      </c>
      <c r="DF24" s="86">
        <f t="shared" si="80"/>
        <v>0</v>
      </c>
      <c r="DG24" s="86">
        <f t="shared" si="80"/>
        <v>0</v>
      </c>
      <c r="DH24" s="86">
        <f t="shared" si="80"/>
        <v>0</v>
      </c>
      <c r="DI24" s="86">
        <f t="shared" si="80"/>
        <v>0</v>
      </c>
      <c r="DJ24" s="86">
        <f t="shared" si="80"/>
        <v>0</v>
      </c>
      <c r="DK24" s="86">
        <f t="shared" si="80"/>
        <v>0</v>
      </c>
      <c r="DL24" s="86">
        <f t="shared" si="80"/>
        <v>0</v>
      </c>
      <c r="DM24" s="86">
        <f t="shared" si="80"/>
        <v>0</v>
      </c>
      <c r="DN24" s="86">
        <f t="shared" si="80"/>
        <v>0</v>
      </c>
      <c r="DO24" s="86">
        <f t="shared" si="80"/>
        <v>0</v>
      </c>
      <c r="DP24" s="86">
        <f t="shared" si="80"/>
        <v>0</v>
      </c>
      <c r="DQ24" s="86">
        <f t="shared" si="80"/>
        <v>0</v>
      </c>
      <c r="DR24" s="86">
        <f t="shared" si="80"/>
        <v>0</v>
      </c>
      <c r="DS24" s="86">
        <f t="shared" si="80"/>
        <v>0</v>
      </c>
      <c r="DT24" s="86">
        <f>SUM(CR24:DS24)</f>
        <v>37447436.594479278</v>
      </c>
      <c r="DU24" s="62"/>
      <c r="DV24" s="86">
        <f>IFERROR(VLOOKUP(B24,'profit_rec-Corporate'!A:C,3,0),0)</f>
        <v>26541555.144193549</v>
      </c>
      <c r="DW24" s="86">
        <f>MAX(I24:AJ24)+DV24</f>
        <v>259308666.32419357</v>
      </c>
      <c r="DX24" s="86">
        <f>VLOOKUP(B24,Sheet1!$B$3:$K$69,10,FALSE)</f>
        <v>1630240</v>
      </c>
      <c r="DY24" s="86">
        <f>MAX(DT24-DX24,0)</f>
        <v>35817196.594479278</v>
      </c>
      <c r="DZ24" s="87">
        <f>DY24/DW24</f>
        <v>0.1381257213736922</v>
      </c>
      <c r="EA24" s="87">
        <f>1-DZ24</f>
        <v>0.86187427862630783</v>
      </c>
    </row>
    <row r="25" spans="2:131" ht="10.199999999999999" x14ac:dyDescent="0.2">
      <c r="B25" s="37" t="s">
        <v>57</v>
      </c>
      <c r="C25" s="38" t="s">
        <v>58</v>
      </c>
      <c r="D25" s="38" t="s">
        <v>4611</v>
      </c>
      <c r="E25" s="39">
        <f>VLOOKUP(YEAR(H25),'Disc rate'!I:J,2,0)</f>
        <v>0.12567078189300424</v>
      </c>
      <c r="F25" s="72">
        <f t="shared" si="31"/>
        <v>2019</v>
      </c>
      <c r="G25" s="72" t="s">
        <v>4636</v>
      </c>
      <c r="H25" s="40">
        <v>43640</v>
      </c>
      <c r="I25" s="73">
        <v>0</v>
      </c>
      <c r="J25" s="41">
        <v>0</v>
      </c>
      <c r="K25" s="42">
        <v>29799670.18</v>
      </c>
      <c r="L25" s="42">
        <v>31485221.41</v>
      </c>
      <c r="M25" s="42">
        <v>31485219.950588267</v>
      </c>
      <c r="N25" s="42">
        <v>32085221.41</v>
      </c>
      <c r="O25" s="42">
        <v>32285221.41</v>
      </c>
      <c r="P25" s="42">
        <v>32825000</v>
      </c>
      <c r="Q25" s="42">
        <v>32825000</v>
      </c>
      <c r="R25" s="42">
        <v>34000000</v>
      </c>
      <c r="S25" s="42">
        <v>34000000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3"/>
      <c r="AL25" s="44">
        <f t="shared" si="32"/>
        <v>0</v>
      </c>
      <c r="AM25" s="44">
        <f t="shared" si="33"/>
        <v>29799670.18</v>
      </c>
      <c r="AN25" s="44">
        <f t="shared" si="34"/>
        <v>1685551.2300000004</v>
      </c>
      <c r="AO25" s="44">
        <f t="shared" si="35"/>
        <v>0</v>
      </c>
      <c r="AP25" s="44">
        <f t="shared" si="36"/>
        <v>600001.45941173285</v>
      </c>
      <c r="AQ25" s="44">
        <f t="shared" si="37"/>
        <v>200000</v>
      </c>
      <c r="AR25" s="44">
        <f t="shared" si="38"/>
        <v>539778.58999999985</v>
      </c>
      <c r="AS25" s="44">
        <f t="shared" si="39"/>
        <v>0</v>
      </c>
      <c r="AT25" s="44">
        <f t="shared" si="40"/>
        <v>1175000</v>
      </c>
      <c r="AU25" s="44">
        <f t="shared" si="41"/>
        <v>0</v>
      </c>
      <c r="AV25" s="44">
        <f t="shared" si="42"/>
        <v>0</v>
      </c>
      <c r="AW25" s="44">
        <f t="shared" si="43"/>
        <v>0</v>
      </c>
      <c r="AX25" s="44">
        <f t="shared" si="44"/>
        <v>0</v>
      </c>
      <c r="AY25" s="44">
        <f t="shared" si="45"/>
        <v>0</v>
      </c>
      <c r="AZ25" s="44">
        <f t="shared" si="46"/>
        <v>0</v>
      </c>
      <c r="BA25" s="44">
        <f t="shared" si="47"/>
        <v>0</v>
      </c>
      <c r="BB25" s="44">
        <f t="shared" si="48"/>
        <v>0</v>
      </c>
      <c r="BC25" s="44">
        <f t="shared" si="49"/>
        <v>0</v>
      </c>
      <c r="BD25" s="44">
        <f t="shared" si="50"/>
        <v>0</v>
      </c>
      <c r="BE25" s="44">
        <f t="shared" si="51"/>
        <v>0</v>
      </c>
      <c r="BF25" s="44">
        <f t="shared" si="52"/>
        <v>0</v>
      </c>
      <c r="BG25" s="44">
        <f t="shared" si="53"/>
        <v>0</v>
      </c>
      <c r="BH25" s="44">
        <f t="shared" si="54"/>
        <v>0</v>
      </c>
      <c r="BI25" s="44">
        <f t="shared" si="55"/>
        <v>0</v>
      </c>
      <c r="BJ25" s="44">
        <f t="shared" si="56"/>
        <v>0</v>
      </c>
      <c r="BK25" s="44">
        <f t="shared" si="57"/>
        <v>0</v>
      </c>
      <c r="BL25" s="44">
        <f t="shared" si="58"/>
        <v>0</v>
      </c>
      <c r="BM25" s="44">
        <f t="shared" si="59"/>
        <v>0</v>
      </c>
      <c r="BN25" s="45"/>
      <c r="BO25" s="67">
        <f t="shared" ref="BO25:BO35" si="81">(BO$6-$H25)/365-0.25/2</f>
        <v>2.3982876712328767</v>
      </c>
      <c r="BP25" s="67">
        <f t="shared" si="77"/>
        <v>2.1462328767123289</v>
      </c>
      <c r="BQ25" s="67">
        <f t="shared" si="77"/>
        <v>1.8941780821917806</v>
      </c>
      <c r="BR25" s="67">
        <f t="shared" si="77"/>
        <v>1.6448630136986302</v>
      </c>
      <c r="BS25" s="67">
        <f t="shared" si="77"/>
        <v>1.3982876712328767</v>
      </c>
      <c r="BT25" s="67">
        <f t="shared" si="77"/>
        <v>1.1462328767123289</v>
      </c>
      <c r="BU25" s="67">
        <f t="shared" si="77"/>
        <v>0.89417808219178085</v>
      </c>
      <c r="BV25" s="67">
        <f t="shared" si="77"/>
        <v>0.64486301369863008</v>
      </c>
      <c r="BW25" s="67">
        <f t="shared" si="77"/>
        <v>0.39554794520547942</v>
      </c>
      <c r="BX25" s="67">
        <f t="shared" si="77"/>
        <v>0.14349315068493151</v>
      </c>
      <c r="BY25" s="68">
        <f>(BY$6-$H25)/365/2</f>
        <v>8.21917808219178E-3</v>
      </c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64"/>
      <c r="CR25" s="46">
        <f t="shared" si="60"/>
        <v>0</v>
      </c>
      <c r="CS25" s="46">
        <f t="shared" si="4"/>
        <v>23113761.844847638</v>
      </c>
      <c r="CT25" s="46">
        <f t="shared" si="5"/>
        <v>1346975.2687081462</v>
      </c>
      <c r="CU25" s="46">
        <f t="shared" si="6"/>
        <v>0</v>
      </c>
      <c r="CV25" s="46">
        <f t="shared" si="7"/>
        <v>508468.89299251133</v>
      </c>
      <c r="CW25" s="46">
        <f t="shared" si="8"/>
        <v>174622.64656768311</v>
      </c>
      <c r="CX25" s="46">
        <f t="shared" si="9"/>
        <v>485562.02414978156</v>
      </c>
      <c r="CY25" s="46">
        <f t="shared" si="10"/>
        <v>0</v>
      </c>
      <c r="CZ25" s="46">
        <f t="shared" si="11"/>
        <v>1121249.3273247944</v>
      </c>
      <c r="DA25" s="46">
        <f t="shared" si="12"/>
        <v>0</v>
      </c>
      <c r="DB25" s="46">
        <f t="shared" si="13"/>
        <v>0</v>
      </c>
      <c r="DC25" s="46">
        <f t="shared" si="14"/>
        <v>0</v>
      </c>
      <c r="DD25" s="46">
        <f t="shared" si="15"/>
        <v>0</v>
      </c>
      <c r="DE25" s="46">
        <f t="shared" si="16"/>
        <v>0</v>
      </c>
      <c r="DF25" s="46">
        <f t="shared" si="17"/>
        <v>0</v>
      </c>
      <c r="DG25" s="46">
        <f t="shared" si="18"/>
        <v>0</v>
      </c>
      <c r="DH25" s="46">
        <f t="shared" si="19"/>
        <v>0</v>
      </c>
      <c r="DI25" s="46">
        <f t="shared" si="20"/>
        <v>0</v>
      </c>
      <c r="DJ25" s="46">
        <f t="shared" si="21"/>
        <v>0</v>
      </c>
      <c r="DK25" s="46">
        <f t="shared" si="22"/>
        <v>0</v>
      </c>
      <c r="DL25" s="46">
        <f t="shared" si="23"/>
        <v>0</v>
      </c>
      <c r="DM25" s="46">
        <f t="shared" si="24"/>
        <v>0</v>
      </c>
      <c r="DN25" s="46">
        <f t="shared" si="25"/>
        <v>0</v>
      </c>
      <c r="DO25" s="46">
        <f t="shared" si="26"/>
        <v>0</v>
      </c>
      <c r="DP25" s="46">
        <f t="shared" si="27"/>
        <v>0</v>
      </c>
      <c r="DQ25" s="46">
        <f t="shared" si="28"/>
        <v>0</v>
      </c>
      <c r="DR25" s="46">
        <f t="shared" si="61"/>
        <v>0</v>
      </c>
      <c r="DS25" s="46">
        <f t="shared" si="29"/>
        <v>0</v>
      </c>
      <c r="DT25" s="46">
        <f t="shared" si="62"/>
        <v>26750640.004590556</v>
      </c>
      <c r="DU25" s="62"/>
      <c r="DV25" s="46">
        <f>IFERROR(VLOOKUP(B25,'profit_rec-Corporate'!A:C,3,0),0)</f>
        <v>1409517.8000000003</v>
      </c>
      <c r="DW25" s="46">
        <f t="shared" si="63"/>
        <v>35409517.799999997</v>
      </c>
      <c r="DX25" s="46">
        <f>VLOOKUP(B25,Sheet1!$B$3:$K$69,10,FALSE)</f>
        <v>902500</v>
      </c>
      <c r="DY25" s="46">
        <f t="shared" si="30"/>
        <v>25848140.004590556</v>
      </c>
      <c r="DZ25" s="71">
        <f t="shared" si="64"/>
        <v>0.72997718157547342</v>
      </c>
      <c r="EA25" s="71">
        <f t="shared" si="65"/>
        <v>0.27002281842452658</v>
      </c>
    </row>
    <row r="26" spans="2:131" ht="10.199999999999999" x14ac:dyDescent="0.2">
      <c r="B26" s="37" t="s">
        <v>61</v>
      </c>
      <c r="C26" s="38" t="s">
        <v>62</v>
      </c>
      <c r="D26" s="38" t="s">
        <v>4611</v>
      </c>
      <c r="E26" s="39">
        <f>VLOOKUP(YEAR(H26),'Disc rate'!I:J,2,0)</f>
        <v>0.12567078189300424</v>
      </c>
      <c r="F26" s="72">
        <f t="shared" si="31"/>
        <v>2019</v>
      </c>
      <c r="G26" s="72" t="s">
        <v>4637</v>
      </c>
      <c r="H26" s="40">
        <v>43740</v>
      </c>
      <c r="I26" s="73">
        <v>0</v>
      </c>
      <c r="J26" s="41">
        <v>0</v>
      </c>
      <c r="K26" s="42">
        <v>0</v>
      </c>
      <c r="L26" s="42">
        <v>0</v>
      </c>
      <c r="M26" s="42">
        <v>522634251.54058826</v>
      </c>
      <c r="N26" s="42">
        <v>523143386</v>
      </c>
      <c r="O26" s="42">
        <v>523831364</v>
      </c>
      <c r="P26" s="42">
        <v>524215559</v>
      </c>
      <c r="Q26" s="42">
        <v>524643757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3"/>
      <c r="AL26" s="44">
        <f t="shared" si="32"/>
        <v>0</v>
      </c>
      <c r="AM26" s="44">
        <f t="shared" si="33"/>
        <v>0</v>
      </c>
      <c r="AN26" s="44">
        <f t="shared" si="34"/>
        <v>0</v>
      </c>
      <c r="AO26" s="44">
        <f t="shared" si="35"/>
        <v>522634251.54058826</v>
      </c>
      <c r="AP26" s="44">
        <f t="shared" si="36"/>
        <v>509134.4594117403</v>
      </c>
      <c r="AQ26" s="44">
        <f t="shared" si="37"/>
        <v>687978</v>
      </c>
      <c r="AR26" s="44">
        <f t="shared" si="38"/>
        <v>384195</v>
      </c>
      <c r="AS26" s="44">
        <f t="shared" si="39"/>
        <v>428198</v>
      </c>
      <c r="AT26" s="44">
        <f t="shared" si="40"/>
        <v>0</v>
      </c>
      <c r="AU26" s="44">
        <f t="shared" si="41"/>
        <v>0</v>
      </c>
      <c r="AV26" s="44">
        <f t="shared" si="42"/>
        <v>0</v>
      </c>
      <c r="AW26" s="44">
        <f t="shared" si="43"/>
        <v>0</v>
      </c>
      <c r="AX26" s="44">
        <f t="shared" si="44"/>
        <v>0</v>
      </c>
      <c r="AY26" s="44">
        <f t="shared" si="45"/>
        <v>0</v>
      </c>
      <c r="AZ26" s="44">
        <f t="shared" si="46"/>
        <v>0</v>
      </c>
      <c r="BA26" s="44">
        <f t="shared" si="47"/>
        <v>0</v>
      </c>
      <c r="BB26" s="44">
        <f t="shared" si="48"/>
        <v>0</v>
      </c>
      <c r="BC26" s="44">
        <f t="shared" si="49"/>
        <v>0</v>
      </c>
      <c r="BD26" s="44">
        <f t="shared" si="50"/>
        <v>0</v>
      </c>
      <c r="BE26" s="44">
        <f t="shared" si="51"/>
        <v>0</v>
      </c>
      <c r="BF26" s="44">
        <f t="shared" si="52"/>
        <v>0</v>
      </c>
      <c r="BG26" s="44">
        <f t="shared" si="53"/>
        <v>0</v>
      </c>
      <c r="BH26" s="44">
        <f t="shared" si="54"/>
        <v>0</v>
      </c>
      <c r="BI26" s="44">
        <f t="shared" si="55"/>
        <v>0</v>
      </c>
      <c r="BJ26" s="44">
        <f t="shared" si="56"/>
        <v>0</v>
      </c>
      <c r="BK26" s="44">
        <f t="shared" si="57"/>
        <v>0</v>
      </c>
      <c r="BL26" s="44">
        <f t="shared" si="58"/>
        <v>0</v>
      </c>
      <c r="BM26" s="44">
        <f t="shared" si="59"/>
        <v>0</v>
      </c>
      <c r="BN26" s="45"/>
      <c r="BO26" s="67">
        <f t="shared" si="81"/>
        <v>2.1243150684931509</v>
      </c>
      <c r="BP26" s="67">
        <f t="shared" si="77"/>
        <v>1.8722602739726026</v>
      </c>
      <c r="BQ26" s="67">
        <f t="shared" si="77"/>
        <v>1.6202054794520548</v>
      </c>
      <c r="BR26" s="67">
        <f t="shared" si="77"/>
        <v>1.3708904109589042</v>
      </c>
      <c r="BS26" s="67">
        <f t="shared" si="77"/>
        <v>1.1243150684931507</v>
      </c>
      <c r="BT26" s="67">
        <f t="shared" si="77"/>
        <v>0.87226027397260275</v>
      </c>
      <c r="BU26" s="67">
        <f t="shared" si="77"/>
        <v>0.62020547945205484</v>
      </c>
      <c r="BV26" s="67">
        <f t="shared" si="77"/>
        <v>0.37089041095890413</v>
      </c>
      <c r="BW26" s="68">
        <f>(BW$6-$H26)/365/2</f>
        <v>0.12328767123287671</v>
      </c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64"/>
      <c r="CR26" s="46">
        <f t="shared" si="60"/>
        <v>0</v>
      </c>
      <c r="CS26" s="46">
        <f t="shared" si="4"/>
        <v>0</v>
      </c>
      <c r="CT26" s="46">
        <f t="shared" si="5"/>
        <v>0</v>
      </c>
      <c r="CU26" s="46">
        <f t="shared" si="6"/>
        <v>444343142.2400285</v>
      </c>
      <c r="CV26" s="46">
        <f t="shared" si="7"/>
        <v>445686.91892325191</v>
      </c>
      <c r="CW26" s="46">
        <f t="shared" si="8"/>
        <v>620483.78182150505</v>
      </c>
      <c r="CX26" s="46">
        <f t="shared" si="9"/>
        <v>356998.24450860033</v>
      </c>
      <c r="CY26" s="46">
        <f t="shared" si="10"/>
        <v>409804.42316306813</v>
      </c>
      <c r="CZ26" s="46">
        <f t="shared" si="11"/>
        <v>0</v>
      </c>
      <c r="DA26" s="46">
        <f t="shared" si="12"/>
        <v>0</v>
      </c>
      <c r="DB26" s="46">
        <f t="shared" si="13"/>
        <v>0</v>
      </c>
      <c r="DC26" s="46">
        <f t="shared" si="14"/>
        <v>0</v>
      </c>
      <c r="DD26" s="46">
        <f t="shared" si="15"/>
        <v>0</v>
      </c>
      <c r="DE26" s="46">
        <f t="shared" si="16"/>
        <v>0</v>
      </c>
      <c r="DF26" s="46">
        <f t="shared" si="17"/>
        <v>0</v>
      </c>
      <c r="DG26" s="46">
        <f t="shared" si="18"/>
        <v>0</v>
      </c>
      <c r="DH26" s="46">
        <f t="shared" si="19"/>
        <v>0</v>
      </c>
      <c r="DI26" s="46">
        <f t="shared" si="20"/>
        <v>0</v>
      </c>
      <c r="DJ26" s="46">
        <f t="shared" si="21"/>
        <v>0</v>
      </c>
      <c r="DK26" s="46">
        <f t="shared" si="22"/>
        <v>0</v>
      </c>
      <c r="DL26" s="46">
        <f t="shared" si="23"/>
        <v>0</v>
      </c>
      <c r="DM26" s="46">
        <f t="shared" si="24"/>
        <v>0</v>
      </c>
      <c r="DN26" s="46">
        <f t="shared" si="25"/>
        <v>0</v>
      </c>
      <c r="DO26" s="46">
        <f t="shared" si="26"/>
        <v>0</v>
      </c>
      <c r="DP26" s="46">
        <f t="shared" si="27"/>
        <v>0</v>
      </c>
      <c r="DQ26" s="46">
        <f t="shared" si="28"/>
        <v>0</v>
      </c>
      <c r="DR26" s="46">
        <f t="shared" si="61"/>
        <v>0</v>
      </c>
      <c r="DS26" s="46">
        <f t="shared" si="29"/>
        <v>0</v>
      </c>
      <c r="DT26" s="46">
        <f t="shared" si="62"/>
        <v>446176115.60844493</v>
      </c>
      <c r="DU26" s="62"/>
      <c r="DV26" s="46">
        <f>IFERROR(VLOOKUP(B26,'profit_rec-Corporate'!A:C,3,0),0)</f>
        <v>0</v>
      </c>
      <c r="DW26" s="46">
        <f t="shared" si="63"/>
        <v>524643757</v>
      </c>
      <c r="DX26" s="46">
        <f>VLOOKUP(B26,Sheet1!$B$3:$K$69,10,FALSE)</f>
        <v>0</v>
      </c>
      <c r="DY26" s="46">
        <f t="shared" si="30"/>
        <v>446176115.60844493</v>
      </c>
      <c r="DZ26" s="71">
        <f t="shared" si="64"/>
        <v>0.85043633828743892</v>
      </c>
      <c r="EA26" s="71">
        <f t="shared" si="65"/>
        <v>0.14956366171256108</v>
      </c>
    </row>
    <row r="27" spans="2:131" ht="10.199999999999999" x14ac:dyDescent="0.2">
      <c r="B27" s="37" t="s">
        <v>63</v>
      </c>
      <c r="C27" s="38" t="s">
        <v>64</v>
      </c>
      <c r="D27" s="38" t="s">
        <v>4611</v>
      </c>
      <c r="E27" s="39">
        <f>VLOOKUP(YEAR(H27),'Disc rate'!I:J,2,0)</f>
        <v>0.12567078189300424</v>
      </c>
      <c r="F27" s="72">
        <f t="shared" si="31"/>
        <v>2019</v>
      </c>
      <c r="G27" s="72" t="s">
        <v>4638</v>
      </c>
      <c r="H27" s="40">
        <v>43794</v>
      </c>
      <c r="I27" s="73">
        <v>0</v>
      </c>
      <c r="J27" s="41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30694945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3"/>
      <c r="AL27" s="44">
        <f t="shared" si="32"/>
        <v>0</v>
      </c>
      <c r="AM27" s="44">
        <f t="shared" si="33"/>
        <v>0</v>
      </c>
      <c r="AN27" s="44">
        <f t="shared" si="34"/>
        <v>0</v>
      </c>
      <c r="AO27" s="44">
        <f t="shared" si="35"/>
        <v>0</v>
      </c>
      <c r="AP27" s="44">
        <f t="shared" si="36"/>
        <v>0</v>
      </c>
      <c r="AQ27" s="44">
        <f t="shared" si="37"/>
        <v>0</v>
      </c>
      <c r="AR27" s="44">
        <f t="shared" si="38"/>
        <v>0</v>
      </c>
      <c r="AS27" s="44">
        <f t="shared" si="39"/>
        <v>30694945</v>
      </c>
      <c r="AT27" s="44">
        <f t="shared" si="40"/>
        <v>0</v>
      </c>
      <c r="AU27" s="44">
        <f t="shared" si="41"/>
        <v>0</v>
      </c>
      <c r="AV27" s="44">
        <f t="shared" si="42"/>
        <v>0</v>
      </c>
      <c r="AW27" s="44">
        <f t="shared" si="43"/>
        <v>0</v>
      </c>
      <c r="AX27" s="44">
        <f t="shared" si="44"/>
        <v>0</v>
      </c>
      <c r="AY27" s="44">
        <f t="shared" si="45"/>
        <v>0</v>
      </c>
      <c r="AZ27" s="44">
        <f t="shared" si="46"/>
        <v>0</v>
      </c>
      <c r="BA27" s="44">
        <f t="shared" si="47"/>
        <v>0</v>
      </c>
      <c r="BB27" s="44">
        <f t="shared" si="48"/>
        <v>0</v>
      </c>
      <c r="BC27" s="44">
        <f t="shared" si="49"/>
        <v>0</v>
      </c>
      <c r="BD27" s="44">
        <f t="shared" si="50"/>
        <v>0</v>
      </c>
      <c r="BE27" s="44">
        <f t="shared" si="51"/>
        <v>0</v>
      </c>
      <c r="BF27" s="44">
        <f t="shared" si="52"/>
        <v>0</v>
      </c>
      <c r="BG27" s="44">
        <f t="shared" si="53"/>
        <v>0</v>
      </c>
      <c r="BH27" s="44">
        <f t="shared" si="54"/>
        <v>0</v>
      </c>
      <c r="BI27" s="44">
        <f t="shared" si="55"/>
        <v>0</v>
      </c>
      <c r="BJ27" s="44">
        <f t="shared" si="56"/>
        <v>0</v>
      </c>
      <c r="BK27" s="44">
        <f t="shared" si="57"/>
        <v>0</v>
      </c>
      <c r="BL27" s="44">
        <f t="shared" si="58"/>
        <v>0</v>
      </c>
      <c r="BM27" s="44">
        <f t="shared" si="59"/>
        <v>0</v>
      </c>
      <c r="BN27" s="45"/>
      <c r="BO27" s="67">
        <f t="shared" si="81"/>
        <v>1.9763698630136988</v>
      </c>
      <c r="BP27" s="67">
        <f t="shared" si="77"/>
        <v>1.7243150684931507</v>
      </c>
      <c r="BQ27" s="67">
        <f t="shared" si="77"/>
        <v>1.4722602739726027</v>
      </c>
      <c r="BR27" s="67">
        <f t="shared" si="77"/>
        <v>1.2229452054794521</v>
      </c>
      <c r="BS27" s="67">
        <f t="shared" si="77"/>
        <v>0.97636986301369855</v>
      </c>
      <c r="BT27" s="67">
        <f t="shared" si="77"/>
        <v>0.72431506849315064</v>
      </c>
      <c r="BU27" s="67">
        <f t="shared" si="77"/>
        <v>0.47226027397260273</v>
      </c>
      <c r="BV27" s="67">
        <f t="shared" si="77"/>
        <v>0.22294520547945207</v>
      </c>
      <c r="BW27" s="68">
        <f>(BW$6-$H27)/365/2</f>
        <v>4.9315068493150684E-2</v>
      </c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64"/>
      <c r="CR27" s="46">
        <f t="shared" si="60"/>
        <v>0</v>
      </c>
      <c r="CS27" s="46">
        <f t="shared" si="4"/>
        <v>0</v>
      </c>
      <c r="CT27" s="46">
        <f t="shared" si="5"/>
        <v>0</v>
      </c>
      <c r="CU27" s="46">
        <f t="shared" si="6"/>
        <v>0</v>
      </c>
      <c r="CV27" s="46">
        <f t="shared" si="7"/>
        <v>0</v>
      </c>
      <c r="CW27" s="46">
        <f t="shared" si="8"/>
        <v>0</v>
      </c>
      <c r="CX27" s="46">
        <f t="shared" si="9"/>
        <v>0</v>
      </c>
      <c r="CY27" s="46">
        <f t="shared" si="10"/>
        <v>29895439.042509943</v>
      </c>
      <c r="CZ27" s="46">
        <f t="shared" si="11"/>
        <v>0</v>
      </c>
      <c r="DA27" s="46">
        <f t="shared" si="12"/>
        <v>0</v>
      </c>
      <c r="DB27" s="46">
        <f t="shared" si="13"/>
        <v>0</v>
      </c>
      <c r="DC27" s="46">
        <f t="shared" si="14"/>
        <v>0</v>
      </c>
      <c r="DD27" s="46">
        <f t="shared" si="15"/>
        <v>0</v>
      </c>
      <c r="DE27" s="46">
        <f t="shared" si="16"/>
        <v>0</v>
      </c>
      <c r="DF27" s="46">
        <f t="shared" si="17"/>
        <v>0</v>
      </c>
      <c r="DG27" s="46">
        <f t="shared" si="18"/>
        <v>0</v>
      </c>
      <c r="DH27" s="46">
        <f t="shared" si="19"/>
        <v>0</v>
      </c>
      <c r="DI27" s="46">
        <f t="shared" si="20"/>
        <v>0</v>
      </c>
      <c r="DJ27" s="46">
        <f t="shared" si="21"/>
        <v>0</v>
      </c>
      <c r="DK27" s="46">
        <f t="shared" si="22"/>
        <v>0</v>
      </c>
      <c r="DL27" s="46">
        <f t="shared" si="23"/>
        <v>0</v>
      </c>
      <c r="DM27" s="46">
        <f t="shared" si="24"/>
        <v>0</v>
      </c>
      <c r="DN27" s="46">
        <f t="shared" si="25"/>
        <v>0</v>
      </c>
      <c r="DO27" s="46">
        <f t="shared" si="26"/>
        <v>0</v>
      </c>
      <c r="DP27" s="46">
        <f t="shared" si="27"/>
        <v>0</v>
      </c>
      <c r="DQ27" s="46">
        <f t="shared" si="28"/>
        <v>0</v>
      </c>
      <c r="DR27" s="46">
        <f t="shared" si="61"/>
        <v>0</v>
      </c>
      <c r="DS27" s="46">
        <f t="shared" si="29"/>
        <v>0</v>
      </c>
      <c r="DT27" s="46">
        <f t="shared" si="62"/>
        <v>29895439.042509943</v>
      </c>
      <c r="DU27" s="62"/>
      <c r="DV27" s="46">
        <f>IFERROR(VLOOKUP(B27,'profit_rec-Corporate'!A:C,3,0),0)</f>
        <v>0</v>
      </c>
      <c r="DW27" s="46">
        <f t="shared" si="63"/>
        <v>30694945</v>
      </c>
      <c r="DX27" s="46">
        <f>VLOOKUP(B27,Sheet1!$B$3:$K$69,10,FALSE)</f>
        <v>0</v>
      </c>
      <c r="DY27" s="46">
        <f t="shared" si="30"/>
        <v>29895439.042509943</v>
      </c>
      <c r="DZ27" s="71">
        <f t="shared" si="64"/>
        <v>0.97395317184995589</v>
      </c>
      <c r="EA27" s="71">
        <f t="shared" si="65"/>
        <v>2.604682815004411E-2</v>
      </c>
    </row>
    <row r="28" spans="2:131" ht="10.199999999999999" x14ac:dyDescent="0.2">
      <c r="B28" s="37" t="s">
        <v>65</v>
      </c>
      <c r="C28" s="38" t="s">
        <v>66</v>
      </c>
      <c r="D28" s="38" t="s">
        <v>4611</v>
      </c>
      <c r="E28" s="39">
        <f>VLOOKUP(YEAR(H28),'Disc rate'!I:J,2,0)</f>
        <v>0.12567078189300424</v>
      </c>
      <c r="F28" s="72">
        <f t="shared" si="31"/>
        <v>2019</v>
      </c>
      <c r="G28" s="72" t="s">
        <v>4638</v>
      </c>
      <c r="H28" s="40">
        <v>43808</v>
      </c>
      <c r="I28" s="73">
        <v>52637296.450000003</v>
      </c>
      <c r="J28" s="41">
        <v>72637296.450000003</v>
      </c>
      <c r="K28" s="42">
        <v>72637296.450000003</v>
      </c>
      <c r="L28" s="42">
        <v>72637296.450000003</v>
      </c>
      <c r="M28" s="42">
        <v>106537294.99058826</v>
      </c>
      <c r="N28" s="42">
        <v>106537296.45</v>
      </c>
      <c r="O28" s="42">
        <v>106537296.45</v>
      </c>
      <c r="P28" s="42">
        <v>106537296.45</v>
      </c>
      <c r="Q28" s="42">
        <v>106537296.45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3"/>
      <c r="AL28" s="44">
        <f t="shared" si="32"/>
        <v>20000000</v>
      </c>
      <c r="AM28" s="44">
        <f t="shared" si="33"/>
        <v>0</v>
      </c>
      <c r="AN28" s="44">
        <f t="shared" si="34"/>
        <v>0</v>
      </c>
      <c r="AO28" s="44">
        <f t="shared" si="35"/>
        <v>33899998.54058826</v>
      </c>
      <c r="AP28" s="44">
        <f t="shared" si="36"/>
        <v>1.4594117403030396</v>
      </c>
      <c r="AQ28" s="44">
        <f t="shared" si="37"/>
        <v>0</v>
      </c>
      <c r="AR28" s="44">
        <f t="shared" si="38"/>
        <v>0</v>
      </c>
      <c r="AS28" s="44">
        <f t="shared" si="39"/>
        <v>0</v>
      </c>
      <c r="AT28" s="44">
        <f t="shared" si="40"/>
        <v>0</v>
      </c>
      <c r="AU28" s="44">
        <f t="shared" si="41"/>
        <v>0</v>
      </c>
      <c r="AV28" s="44">
        <f t="shared" si="42"/>
        <v>0</v>
      </c>
      <c r="AW28" s="44">
        <f t="shared" si="43"/>
        <v>0</v>
      </c>
      <c r="AX28" s="44">
        <f t="shared" si="44"/>
        <v>0</v>
      </c>
      <c r="AY28" s="44">
        <f t="shared" si="45"/>
        <v>0</v>
      </c>
      <c r="AZ28" s="44">
        <f t="shared" si="46"/>
        <v>0</v>
      </c>
      <c r="BA28" s="44">
        <f t="shared" si="47"/>
        <v>0</v>
      </c>
      <c r="BB28" s="44">
        <f t="shared" si="48"/>
        <v>0</v>
      </c>
      <c r="BC28" s="44">
        <f t="shared" si="49"/>
        <v>0</v>
      </c>
      <c r="BD28" s="44">
        <f t="shared" si="50"/>
        <v>0</v>
      </c>
      <c r="BE28" s="44">
        <f t="shared" si="51"/>
        <v>0</v>
      </c>
      <c r="BF28" s="44">
        <f t="shared" si="52"/>
        <v>0</v>
      </c>
      <c r="BG28" s="44">
        <f t="shared" si="53"/>
        <v>0</v>
      </c>
      <c r="BH28" s="44">
        <f t="shared" si="54"/>
        <v>0</v>
      </c>
      <c r="BI28" s="44">
        <f t="shared" si="55"/>
        <v>0</v>
      </c>
      <c r="BJ28" s="44">
        <f t="shared" si="56"/>
        <v>0</v>
      </c>
      <c r="BK28" s="44">
        <f t="shared" si="57"/>
        <v>0</v>
      </c>
      <c r="BL28" s="44">
        <f t="shared" si="58"/>
        <v>0</v>
      </c>
      <c r="BM28" s="44">
        <f t="shared" si="59"/>
        <v>0</v>
      </c>
      <c r="BN28" s="45"/>
      <c r="BO28" s="67">
        <f t="shared" si="81"/>
        <v>1.9380136986301371</v>
      </c>
      <c r="BP28" s="67">
        <f t="shared" si="77"/>
        <v>1.685958904109589</v>
      </c>
      <c r="BQ28" s="67">
        <f t="shared" si="77"/>
        <v>1.433904109589041</v>
      </c>
      <c r="BR28" s="67">
        <f t="shared" si="77"/>
        <v>1.1845890410958904</v>
      </c>
      <c r="BS28" s="67">
        <f t="shared" si="77"/>
        <v>0.93801369863013706</v>
      </c>
      <c r="BT28" s="67">
        <f t="shared" si="77"/>
        <v>0.68595890410958904</v>
      </c>
      <c r="BU28" s="67">
        <f t="shared" si="77"/>
        <v>0.43390410958904113</v>
      </c>
      <c r="BV28" s="67">
        <f t="shared" si="77"/>
        <v>0.18458904109589042</v>
      </c>
      <c r="BW28" s="68">
        <f>(BW$6-$H28)/365/2</f>
        <v>3.0136986301369864E-2</v>
      </c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64"/>
      <c r="CR28" s="46">
        <f t="shared" si="60"/>
        <v>15899886.002867766</v>
      </c>
      <c r="CS28" s="46">
        <f t="shared" si="4"/>
        <v>0</v>
      </c>
      <c r="CT28" s="46">
        <f t="shared" si="5"/>
        <v>0</v>
      </c>
      <c r="CU28" s="46">
        <f t="shared" si="6"/>
        <v>29464447.783147831</v>
      </c>
      <c r="CV28" s="46">
        <f t="shared" si="7"/>
        <v>1.3060302742523267</v>
      </c>
      <c r="CW28" s="46">
        <f t="shared" si="8"/>
        <v>0</v>
      </c>
      <c r="CX28" s="46">
        <f t="shared" si="9"/>
        <v>0</v>
      </c>
      <c r="CY28" s="46">
        <f t="shared" si="10"/>
        <v>0</v>
      </c>
      <c r="CZ28" s="46">
        <f t="shared" si="11"/>
        <v>0</v>
      </c>
      <c r="DA28" s="46">
        <f t="shared" si="12"/>
        <v>0</v>
      </c>
      <c r="DB28" s="46">
        <f t="shared" si="13"/>
        <v>0</v>
      </c>
      <c r="DC28" s="46">
        <f t="shared" si="14"/>
        <v>0</v>
      </c>
      <c r="DD28" s="46">
        <f t="shared" si="15"/>
        <v>0</v>
      </c>
      <c r="DE28" s="46">
        <f t="shared" si="16"/>
        <v>0</v>
      </c>
      <c r="DF28" s="46">
        <f t="shared" si="17"/>
        <v>0</v>
      </c>
      <c r="DG28" s="46">
        <f t="shared" si="18"/>
        <v>0</v>
      </c>
      <c r="DH28" s="46">
        <f t="shared" si="19"/>
        <v>0</v>
      </c>
      <c r="DI28" s="46">
        <f t="shared" si="20"/>
        <v>0</v>
      </c>
      <c r="DJ28" s="46">
        <f t="shared" si="21"/>
        <v>0</v>
      </c>
      <c r="DK28" s="46">
        <f t="shared" si="22"/>
        <v>0</v>
      </c>
      <c r="DL28" s="46">
        <f t="shared" si="23"/>
        <v>0</v>
      </c>
      <c r="DM28" s="46">
        <f t="shared" si="24"/>
        <v>0</v>
      </c>
      <c r="DN28" s="46">
        <f t="shared" si="25"/>
        <v>0</v>
      </c>
      <c r="DO28" s="46">
        <f t="shared" si="26"/>
        <v>0</v>
      </c>
      <c r="DP28" s="46">
        <f t="shared" si="27"/>
        <v>0</v>
      </c>
      <c r="DQ28" s="46">
        <f t="shared" si="28"/>
        <v>0</v>
      </c>
      <c r="DR28" s="46">
        <f t="shared" si="61"/>
        <v>0</v>
      </c>
      <c r="DS28" s="46">
        <f t="shared" si="29"/>
        <v>0</v>
      </c>
      <c r="DT28" s="46">
        <f t="shared" si="62"/>
        <v>45364335.092045873</v>
      </c>
      <c r="DU28" s="62"/>
      <c r="DV28" s="46">
        <f>IFERROR(VLOOKUP(B28,'profit_rec-Corporate'!A:C,3,0),0)</f>
        <v>7264657</v>
      </c>
      <c r="DW28" s="46">
        <f t="shared" si="63"/>
        <v>113801953.45</v>
      </c>
      <c r="DX28" s="46">
        <f>VLOOKUP(B28,Sheet1!$B$3:$K$69,10,FALSE)</f>
        <v>950000</v>
      </c>
      <c r="DY28" s="46">
        <f t="shared" si="30"/>
        <v>44414335.092045873</v>
      </c>
      <c r="DZ28" s="71">
        <f t="shared" si="64"/>
        <v>0.39027744028629302</v>
      </c>
      <c r="EA28" s="71">
        <f t="shared" si="65"/>
        <v>0.60972255971370704</v>
      </c>
    </row>
    <row r="29" spans="2:131" ht="10.199999999999999" x14ac:dyDescent="0.2">
      <c r="B29" s="37" t="s">
        <v>123</v>
      </c>
      <c r="C29" s="38" t="s">
        <v>129</v>
      </c>
      <c r="D29" s="38" t="s">
        <v>4611</v>
      </c>
      <c r="E29" s="39">
        <f>VLOOKUP(YEAR(H29),'Disc rate'!I:J,2,0)</f>
        <v>8.9965966386554685E-2</v>
      </c>
      <c r="F29" s="72">
        <f t="shared" si="31"/>
        <v>2020</v>
      </c>
      <c r="G29" s="72" t="s">
        <v>4639</v>
      </c>
      <c r="H29" s="40">
        <v>43878</v>
      </c>
      <c r="I29" s="73">
        <v>1114834154.5599999</v>
      </c>
      <c r="J29" s="41">
        <v>1114834154.5599999</v>
      </c>
      <c r="K29" s="42">
        <v>1114834155</v>
      </c>
      <c r="L29" s="42">
        <v>1114834155</v>
      </c>
      <c r="M29" s="42">
        <v>1114834153.1005883</v>
      </c>
      <c r="N29" s="42">
        <v>1114834154.5599999</v>
      </c>
      <c r="O29" s="42">
        <v>1114834154.5599999</v>
      </c>
      <c r="P29" s="42">
        <v>1114834154.5599999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3"/>
      <c r="AL29" s="44">
        <f t="shared" si="32"/>
        <v>0</v>
      </c>
      <c r="AM29" s="44">
        <f t="shared" si="33"/>
        <v>0.44000005722045898</v>
      </c>
      <c r="AN29" s="44">
        <f t="shared" si="34"/>
        <v>0</v>
      </c>
      <c r="AO29" s="44">
        <f t="shared" si="35"/>
        <v>0</v>
      </c>
      <c r="AP29" s="44">
        <f t="shared" si="36"/>
        <v>1.45941162109375</v>
      </c>
      <c r="AQ29" s="44">
        <f t="shared" si="37"/>
        <v>0</v>
      </c>
      <c r="AR29" s="44">
        <f t="shared" si="38"/>
        <v>0</v>
      </c>
      <c r="AS29" s="44">
        <f t="shared" si="39"/>
        <v>0</v>
      </c>
      <c r="AT29" s="44">
        <f t="shared" si="40"/>
        <v>0</v>
      </c>
      <c r="AU29" s="44">
        <f t="shared" si="41"/>
        <v>0</v>
      </c>
      <c r="AV29" s="44">
        <f t="shared" si="42"/>
        <v>0</v>
      </c>
      <c r="AW29" s="44">
        <f t="shared" si="43"/>
        <v>0</v>
      </c>
      <c r="AX29" s="44">
        <f t="shared" si="44"/>
        <v>0</v>
      </c>
      <c r="AY29" s="44">
        <f t="shared" si="45"/>
        <v>0</v>
      </c>
      <c r="AZ29" s="44">
        <f t="shared" si="46"/>
        <v>0</v>
      </c>
      <c r="BA29" s="44">
        <f t="shared" si="47"/>
        <v>0</v>
      </c>
      <c r="BB29" s="44">
        <f t="shared" si="48"/>
        <v>0</v>
      </c>
      <c r="BC29" s="44">
        <f t="shared" si="49"/>
        <v>0</v>
      </c>
      <c r="BD29" s="44">
        <f t="shared" si="50"/>
        <v>0</v>
      </c>
      <c r="BE29" s="44">
        <f t="shared" si="51"/>
        <v>0</v>
      </c>
      <c r="BF29" s="44">
        <f t="shared" si="52"/>
        <v>0</v>
      </c>
      <c r="BG29" s="44">
        <f t="shared" si="53"/>
        <v>0</v>
      </c>
      <c r="BH29" s="44">
        <f t="shared" si="54"/>
        <v>0</v>
      </c>
      <c r="BI29" s="44">
        <f t="shared" si="55"/>
        <v>0</v>
      </c>
      <c r="BJ29" s="44">
        <f t="shared" si="56"/>
        <v>0</v>
      </c>
      <c r="BK29" s="44">
        <f t="shared" si="57"/>
        <v>0</v>
      </c>
      <c r="BL29" s="44">
        <f t="shared" si="58"/>
        <v>0</v>
      </c>
      <c r="BM29" s="44">
        <f t="shared" si="59"/>
        <v>0</v>
      </c>
      <c r="BN29" s="45"/>
      <c r="BO29" s="67">
        <f t="shared" si="81"/>
        <v>1.7462328767123287</v>
      </c>
      <c r="BP29" s="67">
        <f t="shared" si="77"/>
        <v>1.4941780821917807</v>
      </c>
      <c r="BQ29" s="67">
        <f t="shared" si="77"/>
        <v>1.2421232876712329</v>
      </c>
      <c r="BR29" s="67">
        <f t="shared" si="77"/>
        <v>0.99280821917808226</v>
      </c>
      <c r="BS29" s="67">
        <f t="shared" si="77"/>
        <v>0.74623287671232874</v>
      </c>
      <c r="BT29" s="67">
        <f t="shared" si="77"/>
        <v>0.49417808219178083</v>
      </c>
      <c r="BU29" s="67">
        <f t="shared" si="77"/>
        <v>0.24212328767123287</v>
      </c>
      <c r="BV29" s="68">
        <f>(BV$6-$H29)/365/2</f>
        <v>5.8904109589041097E-2</v>
      </c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64"/>
      <c r="CR29" s="46">
        <f t="shared" si="60"/>
        <v>0</v>
      </c>
      <c r="CS29" s="46">
        <f t="shared" si="4"/>
        <v>0.38685760758130905</v>
      </c>
      <c r="CT29" s="46">
        <f t="shared" si="5"/>
        <v>0</v>
      </c>
      <c r="CU29" s="46">
        <f t="shared" si="6"/>
        <v>0</v>
      </c>
      <c r="CV29" s="46">
        <f t="shared" si="7"/>
        <v>1.368544854602519</v>
      </c>
      <c r="CW29" s="46">
        <f t="shared" si="8"/>
        <v>0</v>
      </c>
      <c r="CX29" s="46">
        <f t="shared" si="9"/>
        <v>0</v>
      </c>
      <c r="CY29" s="46">
        <f t="shared" si="10"/>
        <v>0</v>
      </c>
      <c r="CZ29" s="46">
        <f t="shared" si="11"/>
        <v>0</v>
      </c>
      <c r="DA29" s="46">
        <f t="shared" si="12"/>
        <v>0</v>
      </c>
      <c r="DB29" s="46">
        <f t="shared" si="13"/>
        <v>0</v>
      </c>
      <c r="DC29" s="46">
        <f t="shared" si="14"/>
        <v>0</v>
      </c>
      <c r="DD29" s="46">
        <f t="shared" si="15"/>
        <v>0</v>
      </c>
      <c r="DE29" s="46">
        <f t="shared" si="16"/>
        <v>0</v>
      </c>
      <c r="DF29" s="46">
        <f t="shared" si="17"/>
        <v>0</v>
      </c>
      <c r="DG29" s="46">
        <f t="shared" si="18"/>
        <v>0</v>
      </c>
      <c r="DH29" s="46">
        <f t="shared" si="19"/>
        <v>0</v>
      </c>
      <c r="DI29" s="46">
        <f t="shared" si="20"/>
        <v>0</v>
      </c>
      <c r="DJ29" s="46">
        <f t="shared" si="21"/>
        <v>0</v>
      </c>
      <c r="DK29" s="46">
        <f t="shared" si="22"/>
        <v>0</v>
      </c>
      <c r="DL29" s="46">
        <f t="shared" si="23"/>
        <v>0</v>
      </c>
      <c r="DM29" s="46">
        <f t="shared" si="24"/>
        <v>0</v>
      </c>
      <c r="DN29" s="46">
        <f t="shared" si="25"/>
        <v>0</v>
      </c>
      <c r="DO29" s="46">
        <f t="shared" si="26"/>
        <v>0</v>
      </c>
      <c r="DP29" s="46">
        <f t="shared" si="27"/>
        <v>0</v>
      </c>
      <c r="DQ29" s="46">
        <f t="shared" si="28"/>
        <v>0</v>
      </c>
      <c r="DR29" s="46">
        <f t="shared" si="61"/>
        <v>0</v>
      </c>
      <c r="DS29" s="46">
        <f t="shared" si="29"/>
        <v>0</v>
      </c>
      <c r="DT29" s="46">
        <f t="shared" si="62"/>
        <v>1.755402462183828</v>
      </c>
      <c r="DU29" s="62"/>
      <c r="DV29" s="46">
        <f>IFERROR(VLOOKUP(B29,'profit_rec-Corporate'!A:C,3,0),0)</f>
        <v>5519568.2800000003</v>
      </c>
      <c r="DW29" s="46">
        <f t="shared" si="63"/>
        <v>1120353723.28</v>
      </c>
      <c r="DX29" s="46">
        <f>VLOOKUP(B29,Sheet1!$B$3:$K$69,10,FALSE)</f>
        <v>0</v>
      </c>
      <c r="DY29" s="46">
        <f t="shared" si="30"/>
        <v>1.755402462183828</v>
      </c>
      <c r="DZ29" s="71">
        <f t="shared" si="64"/>
        <v>1.5668287842563058E-9</v>
      </c>
      <c r="EA29" s="71">
        <f t="shared" si="65"/>
        <v>0.99999999843317122</v>
      </c>
    </row>
    <row r="30" spans="2:131" s="74" customFormat="1" ht="10.199999999999999" x14ac:dyDescent="0.2">
      <c r="B30" s="75" t="s">
        <v>120</v>
      </c>
      <c r="C30" s="76" t="s">
        <v>126</v>
      </c>
      <c r="D30" s="76" t="s">
        <v>4611</v>
      </c>
      <c r="E30" s="77">
        <f>VLOOKUP(YEAR(H30),'Disc rate'!I:J,2,0)</f>
        <v>8.9965966386554685E-2</v>
      </c>
      <c r="F30" s="78">
        <f>YEAR(H30)</f>
        <v>2020</v>
      </c>
      <c r="G30" s="78" t="s">
        <v>4639</v>
      </c>
      <c r="H30" s="79">
        <v>43881</v>
      </c>
      <c r="I30" s="80">
        <v>17435143.16</v>
      </c>
      <c r="J30" s="81">
        <v>20423492.66</v>
      </c>
      <c r="K30" s="82">
        <v>22340187.309999999</v>
      </c>
      <c r="L30" s="82">
        <v>24281109.060000002</v>
      </c>
      <c r="M30" s="82">
        <v>27159377.980588268</v>
      </c>
      <c r="N30" s="82">
        <v>30037650.540000003</v>
      </c>
      <c r="O30" s="82">
        <v>31868051.310000002</v>
      </c>
      <c r="P30" s="82">
        <v>32729578.100000001</v>
      </c>
      <c r="Q30" s="82">
        <v>0</v>
      </c>
      <c r="R30" s="82">
        <v>0</v>
      </c>
      <c r="S30" s="82">
        <v>0</v>
      </c>
      <c r="T30" s="82">
        <v>0</v>
      </c>
      <c r="U30" s="82">
        <v>0</v>
      </c>
      <c r="V30" s="82">
        <v>0</v>
      </c>
      <c r="W30" s="82">
        <v>0</v>
      </c>
      <c r="X30" s="82">
        <v>0</v>
      </c>
      <c r="Y30" s="82">
        <v>0</v>
      </c>
      <c r="Z30" s="82">
        <v>0</v>
      </c>
      <c r="AA30" s="82">
        <v>0</v>
      </c>
      <c r="AB30" s="82">
        <v>0</v>
      </c>
      <c r="AC30" s="82">
        <v>0</v>
      </c>
      <c r="AD30" s="82">
        <v>0</v>
      </c>
      <c r="AE30" s="82">
        <v>0</v>
      </c>
      <c r="AF30" s="82">
        <v>0</v>
      </c>
      <c r="AG30" s="82">
        <v>0</v>
      </c>
      <c r="AH30" s="82">
        <v>0</v>
      </c>
      <c r="AI30" s="82">
        <v>0</v>
      </c>
      <c r="AJ30" s="82">
        <v>0</v>
      </c>
      <c r="AK30" s="83"/>
      <c r="AL30" s="84">
        <f t="shared" ref="AL30:BM30" si="82">IF(J30-I30&lt;0,0,J30-I30)</f>
        <v>2988349.5</v>
      </c>
      <c r="AM30" s="84">
        <f t="shared" si="82"/>
        <v>1916694.6499999985</v>
      </c>
      <c r="AN30" s="84">
        <f t="shared" si="82"/>
        <v>1940921.7500000037</v>
      </c>
      <c r="AO30" s="84">
        <f t="shared" si="82"/>
        <v>2878268.9205882661</v>
      </c>
      <c r="AP30" s="84">
        <f t="shared" si="82"/>
        <v>2878272.5594117343</v>
      </c>
      <c r="AQ30" s="84">
        <f t="shared" si="82"/>
        <v>1830400.7699999996</v>
      </c>
      <c r="AR30" s="84">
        <f t="shared" si="82"/>
        <v>861526.78999999911</v>
      </c>
      <c r="AS30" s="84">
        <f t="shared" si="82"/>
        <v>0</v>
      </c>
      <c r="AT30" s="84">
        <f t="shared" si="82"/>
        <v>0</v>
      </c>
      <c r="AU30" s="84">
        <f t="shared" si="82"/>
        <v>0</v>
      </c>
      <c r="AV30" s="84">
        <f t="shared" si="82"/>
        <v>0</v>
      </c>
      <c r="AW30" s="84">
        <f t="shared" si="82"/>
        <v>0</v>
      </c>
      <c r="AX30" s="84">
        <f t="shared" si="82"/>
        <v>0</v>
      </c>
      <c r="AY30" s="84">
        <f t="shared" si="82"/>
        <v>0</v>
      </c>
      <c r="AZ30" s="84">
        <f t="shared" si="82"/>
        <v>0</v>
      </c>
      <c r="BA30" s="84">
        <f t="shared" si="82"/>
        <v>0</v>
      </c>
      <c r="BB30" s="84">
        <f t="shared" si="82"/>
        <v>0</v>
      </c>
      <c r="BC30" s="84">
        <f t="shared" si="82"/>
        <v>0</v>
      </c>
      <c r="BD30" s="84">
        <f t="shared" si="82"/>
        <v>0</v>
      </c>
      <c r="BE30" s="84">
        <f t="shared" si="82"/>
        <v>0</v>
      </c>
      <c r="BF30" s="84">
        <f t="shared" si="82"/>
        <v>0</v>
      </c>
      <c r="BG30" s="84">
        <f t="shared" si="82"/>
        <v>0</v>
      </c>
      <c r="BH30" s="84">
        <f t="shared" si="82"/>
        <v>0</v>
      </c>
      <c r="BI30" s="84">
        <f t="shared" si="82"/>
        <v>0</v>
      </c>
      <c r="BJ30" s="84">
        <f t="shared" si="82"/>
        <v>0</v>
      </c>
      <c r="BK30" s="84">
        <f t="shared" si="82"/>
        <v>0</v>
      </c>
      <c r="BL30" s="84">
        <f t="shared" si="82"/>
        <v>0</v>
      </c>
      <c r="BM30" s="84">
        <f t="shared" si="82"/>
        <v>0</v>
      </c>
      <c r="BN30" s="64"/>
      <c r="BO30" s="85">
        <f>(BO$6-$H30)/365-0.25/2</f>
        <v>1.7380136986301369</v>
      </c>
      <c r="BP30" s="85">
        <f>(BP$6-$H30)/365-0.25/2</f>
        <v>1.4859589041095891</v>
      </c>
      <c r="BQ30" s="85">
        <f>(BQ$6-$H30)/365/2</f>
        <v>0.67945205479452053</v>
      </c>
      <c r="BR30" s="85">
        <f>(BR$6-$H30)/365/2</f>
        <v>0.5547945205479452</v>
      </c>
      <c r="BS30" s="85">
        <f>(BS$6-$H30)/365/2</f>
        <v>0.4315068493150685</v>
      </c>
      <c r="BT30" s="85">
        <f>(BT$6-$H30)/365/2</f>
        <v>0.30547945205479454</v>
      </c>
      <c r="BU30" s="85">
        <f>(BU$6-$H30)/365/2</f>
        <v>0.17945205479452056</v>
      </c>
      <c r="BV30" s="68">
        <f>(BV$6-$H30)/365/2</f>
        <v>5.4794520547945202E-2</v>
      </c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64"/>
      <c r="CR30" s="86">
        <f t="shared" ref="CR30:DS30" si="83">AL30/((1+$E30)^BO30)</f>
        <v>2572806.8936504996</v>
      </c>
      <c r="CS30" s="86">
        <f t="shared" si="83"/>
        <v>1686393.2024130404</v>
      </c>
      <c r="CT30" s="86">
        <f t="shared" si="83"/>
        <v>1830575.8537173211</v>
      </c>
      <c r="CU30" s="86">
        <f t="shared" si="83"/>
        <v>2743941.6729427334</v>
      </c>
      <c r="CV30" s="86">
        <f t="shared" si="83"/>
        <v>2773243.3385882904</v>
      </c>
      <c r="CW30" s="86">
        <f t="shared" si="83"/>
        <v>1782860.2661571766</v>
      </c>
      <c r="CX30" s="86">
        <f t="shared" si="83"/>
        <v>848310.72608778859</v>
      </c>
      <c r="CY30" s="86">
        <f t="shared" si="83"/>
        <v>0</v>
      </c>
      <c r="CZ30" s="86">
        <f t="shared" si="83"/>
        <v>0</v>
      </c>
      <c r="DA30" s="86">
        <f t="shared" si="83"/>
        <v>0</v>
      </c>
      <c r="DB30" s="86">
        <f t="shared" si="83"/>
        <v>0</v>
      </c>
      <c r="DC30" s="86">
        <f t="shared" si="83"/>
        <v>0</v>
      </c>
      <c r="DD30" s="86">
        <f t="shared" si="83"/>
        <v>0</v>
      </c>
      <c r="DE30" s="86">
        <f t="shared" si="83"/>
        <v>0</v>
      </c>
      <c r="DF30" s="86">
        <f t="shared" si="83"/>
        <v>0</v>
      </c>
      <c r="DG30" s="86">
        <f t="shared" si="83"/>
        <v>0</v>
      </c>
      <c r="DH30" s="86">
        <f t="shared" si="83"/>
        <v>0</v>
      </c>
      <c r="DI30" s="86">
        <f t="shared" si="83"/>
        <v>0</v>
      </c>
      <c r="DJ30" s="86">
        <f t="shared" si="83"/>
        <v>0</v>
      </c>
      <c r="DK30" s="86">
        <f t="shared" si="83"/>
        <v>0</v>
      </c>
      <c r="DL30" s="86">
        <f t="shared" si="83"/>
        <v>0</v>
      </c>
      <c r="DM30" s="86">
        <f t="shared" si="83"/>
        <v>0</v>
      </c>
      <c r="DN30" s="86">
        <f t="shared" si="83"/>
        <v>0</v>
      </c>
      <c r="DO30" s="86">
        <f t="shared" si="83"/>
        <v>0</v>
      </c>
      <c r="DP30" s="86">
        <f t="shared" si="83"/>
        <v>0</v>
      </c>
      <c r="DQ30" s="86">
        <f t="shared" si="83"/>
        <v>0</v>
      </c>
      <c r="DR30" s="86">
        <f t="shared" si="83"/>
        <v>0</v>
      </c>
      <c r="DS30" s="86">
        <f t="shared" si="83"/>
        <v>0</v>
      </c>
      <c r="DT30" s="86">
        <f>SUM(CR30:DS30)</f>
        <v>14238131.953556849</v>
      </c>
      <c r="DU30" s="62"/>
      <c r="DV30" s="86">
        <f>IFERROR(VLOOKUP(B30,'profit_rec-Corporate'!A:C,3,0),0)</f>
        <v>7825789.2598709688</v>
      </c>
      <c r="DW30" s="86">
        <f>MAX(I30:AJ30)+DV30</f>
        <v>40555367.35987097</v>
      </c>
      <c r="DX30" s="86">
        <f>VLOOKUP(B30,Sheet1!$B$3:$K$69,10,FALSE)</f>
        <v>0</v>
      </c>
      <c r="DY30" s="86">
        <f>MAX(DT30-DX30,0)</f>
        <v>14238131.953556849</v>
      </c>
      <c r="DZ30" s="87">
        <f>DY30/DW30</f>
        <v>0.35107885541299033</v>
      </c>
      <c r="EA30" s="87">
        <f>1-DZ30</f>
        <v>0.64892114458700967</v>
      </c>
    </row>
    <row r="31" spans="2:131" ht="10.199999999999999" x14ac:dyDescent="0.2">
      <c r="B31" s="37" t="s">
        <v>124</v>
      </c>
      <c r="C31" s="38" t="s">
        <v>130</v>
      </c>
      <c r="D31" s="38" t="s">
        <v>4611</v>
      </c>
      <c r="E31" s="39">
        <f>VLOOKUP(YEAR(H31),'Disc rate'!I:J,2,0)</f>
        <v>8.9965966386554685E-2</v>
      </c>
      <c r="F31" s="72">
        <f t="shared" si="31"/>
        <v>2020</v>
      </c>
      <c r="G31" s="72" t="s">
        <v>4639</v>
      </c>
      <c r="H31" s="40">
        <v>43889</v>
      </c>
      <c r="I31" s="73">
        <v>278000000</v>
      </c>
      <c r="J31" s="41">
        <v>278000000</v>
      </c>
      <c r="K31" s="42">
        <v>278000000</v>
      </c>
      <c r="L31" s="42">
        <v>278000000</v>
      </c>
      <c r="M31" s="42">
        <v>277999998.54058826</v>
      </c>
      <c r="N31" s="42">
        <v>278000000</v>
      </c>
      <c r="O31" s="42">
        <v>278000000</v>
      </c>
      <c r="P31" s="42">
        <v>278000000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3"/>
      <c r="AL31" s="44">
        <f t="shared" si="32"/>
        <v>0</v>
      </c>
      <c r="AM31" s="44">
        <f t="shared" si="33"/>
        <v>0</v>
      </c>
      <c r="AN31" s="44">
        <f t="shared" si="34"/>
        <v>0</v>
      </c>
      <c r="AO31" s="44">
        <f t="shared" si="35"/>
        <v>0</v>
      </c>
      <c r="AP31" s="44">
        <f t="shared" si="36"/>
        <v>1.4594117403030396</v>
      </c>
      <c r="AQ31" s="44">
        <f t="shared" si="37"/>
        <v>0</v>
      </c>
      <c r="AR31" s="44">
        <f t="shared" si="38"/>
        <v>0</v>
      </c>
      <c r="AS31" s="44">
        <f t="shared" si="39"/>
        <v>0</v>
      </c>
      <c r="AT31" s="44">
        <f t="shared" si="40"/>
        <v>0</v>
      </c>
      <c r="AU31" s="44">
        <f t="shared" si="41"/>
        <v>0</v>
      </c>
      <c r="AV31" s="44">
        <f t="shared" si="42"/>
        <v>0</v>
      </c>
      <c r="AW31" s="44">
        <f t="shared" si="43"/>
        <v>0</v>
      </c>
      <c r="AX31" s="44">
        <f t="shared" si="44"/>
        <v>0</v>
      </c>
      <c r="AY31" s="44">
        <f t="shared" si="45"/>
        <v>0</v>
      </c>
      <c r="AZ31" s="44">
        <f t="shared" si="46"/>
        <v>0</v>
      </c>
      <c r="BA31" s="44">
        <f t="shared" si="47"/>
        <v>0</v>
      </c>
      <c r="BB31" s="44">
        <f t="shared" si="48"/>
        <v>0</v>
      </c>
      <c r="BC31" s="44">
        <f t="shared" si="49"/>
        <v>0</v>
      </c>
      <c r="BD31" s="44">
        <f t="shared" si="50"/>
        <v>0</v>
      </c>
      <c r="BE31" s="44">
        <f t="shared" si="51"/>
        <v>0</v>
      </c>
      <c r="BF31" s="44">
        <f t="shared" si="52"/>
        <v>0</v>
      </c>
      <c r="BG31" s="44">
        <f t="shared" si="53"/>
        <v>0</v>
      </c>
      <c r="BH31" s="44">
        <f t="shared" si="54"/>
        <v>0</v>
      </c>
      <c r="BI31" s="44">
        <f t="shared" si="55"/>
        <v>0</v>
      </c>
      <c r="BJ31" s="44">
        <f t="shared" si="56"/>
        <v>0</v>
      </c>
      <c r="BK31" s="44">
        <f t="shared" si="57"/>
        <v>0</v>
      </c>
      <c r="BL31" s="44">
        <f t="shared" si="58"/>
        <v>0</v>
      </c>
      <c r="BM31" s="44">
        <f t="shared" si="59"/>
        <v>0</v>
      </c>
      <c r="BN31" s="45"/>
      <c r="BO31" s="67">
        <f t="shared" si="81"/>
        <v>1.7160958904109589</v>
      </c>
      <c r="BP31" s="67">
        <f t="shared" si="77"/>
        <v>1.4640410958904109</v>
      </c>
      <c r="BQ31" s="67">
        <f t="shared" si="77"/>
        <v>1.2119863013698631</v>
      </c>
      <c r="BR31" s="67">
        <f t="shared" si="77"/>
        <v>0.96267123287671241</v>
      </c>
      <c r="BS31" s="67">
        <f t="shared" si="77"/>
        <v>0.71609589041095889</v>
      </c>
      <c r="BT31" s="67">
        <f t="shared" si="77"/>
        <v>0.46404109589041098</v>
      </c>
      <c r="BU31" s="67">
        <f t="shared" si="77"/>
        <v>0.21198630136986302</v>
      </c>
      <c r="BV31" s="68">
        <f>(BV$6-$H31)/365/2</f>
        <v>4.3835616438356165E-2</v>
      </c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64"/>
      <c r="CR31" s="46">
        <f t="shared" si="60"/>
        <v>0</v>
      </c>
      <c r="CS31" s="46">
        <f t="shared" si="4"/>
        <v>0</v>
      </c>
      <c r="CT31" s="46">
        <f t="shared" si="5"/>
        <v>0</v>
      </c>
      <c r="CU31" s="46">
        <f t="shared" si="6"/>
        <v>0</v>
      </c>
      <c r="CV31" s="46">
        <f t="shared" si="7"/>
        <v>1.372102592209814</v>
      </c>
      <c r="CW31" s="46">
        <f t="shared" si="8"/>
        <v>0</v>
      </c>
      <c r="CX31" s="46">
        <f t="shared" si="9"/>
        <v>0</v>
      </c>
      <c r="CY31" s="46">
        <f t="shared" si="10"/>
        <v>0</v>
      </c>
      <c r="CZ31" s="46">
        <f t="shared" si="11"/>
        <v>0</v>
      </c>
      <c r="DA31" s="46">
        <f t="shared" si="12"/>
        <v>0</v>
      </c>
      <c r="DB31" s="46">
        <f t="shared" si="13"/>
        <v>0</v>
      </c>
      <c r="DC31" s="46">
        <f t="shared" si="14"/>
        <v>0</v>
      </c>
      <c r="DD31" s="46">
        <f t="shared" si="15"/>
        <v>0</v>
      </c>
      <c r="DE31" s="46">
        <f t="shared" si="16"/>
        <v>0</v>
      </c>
      <c r="DF31" s="46">
        <f t="shared" si="17"/>
        <v>0</v>
      </c>
      <c r="DG31" s="46">
        <f t="shared" si="18"/>
        <v>0</v>
      </c>
      <c r="DH31" s="46">
        <f t="shared" si="19"/>
        <v>0</v>
      </c>
      <c r="DI31" s="46">
        <f t="shared" si="20"/>
        <v>0</v>
      </c>
      <c r="DJ31" s="46">
        <f t="shared" si="21"/>
        <v>0</v>
      </c>
      <c r="DK31" s="46">
        <f t="shared" si="22"/>
        <v>0</v>
      </c>
      <c r="DL31" s="46">
        <f t="shared" si="23"/>
        <v>0</v>
      </c>
      <c r="DM31" s="46">
        <f t="shared" si="24"/>
        <v>0</v>
      </c>
      <c r="DN31" s="46">
        <f t="shared" si="25"/>
        <v>0</v>
      </c>
      <c r="DO31" s="46">
        <f t="shared" si="26"/>
        <v>0</v>
      </c>
      <c r="DP31" s="46">
        <f t="shared" si="27"/>
        <v>0</v>
      </c>
      <c r="DQ31" s="46">
        <f t="shared" si="28"/>
        <v>0</v>
      </c>
      <c r="DR31" s="46">
        <f t="shared" si="61"/>
        <v>0</v>
      </c>
      <c r="DS31" s="46">
        <f t="shared" si="29"/>
        <v>0</v>
      </c>
      <c r="DT31" s="46">
        <f t="shared" si="62"/>
        <v>1.372102592209814</v>
      </c>
      <c r="DU31" s="62"/>
      <c r="DV31" s="46">
        <f>IFERROR(VLOOKUP(B31,'profit_rec-Corporate'!A:C,3,0),0)</f>
        <v>46005108</v>
      </c>
      <c r="DW31" s="46">
        <f t="shared" si="63"/>
        <v>324005108</v>
      </c>
      <c r="DX31" s="46">
        <f>VLOOKUP(B31,Sheet1!$B$3:$K$69,10,FALSE)</f>
        <v>0</v>
      </c>
      <c r="DY31" s="46">
        <f t="shared" si="30"/>
        <v>1.372102592209814</v>
      </c>
      <c r="DZ31" s="71">
        <f t="shared" si="64"/>
        <v>4.2348177801252878E-9</v>
      </c>
      <c r="EA31" s="71">
        <f t="shared" si="65"/>
        <v>0.99999999576518217</v>
      </c>
    </row>
    <row r="32" spans="2:131" ht="10.199999999999999" x14ac:dyDescent="0.2">
      <c r="B32" s="37" t="s">
        <v>138</v>
      </c>
      <c r="C32" s="38" t="s">
        <v>144</v>
      </c>
      <c r="D32" s="38" t="s">
        <v>4611</v>
      </c>
      <c r="E32" s="39">
        <f>VLOOKUP(YEAR(H32),'Disc rate'!I:J,2,0)</f>
        <v>8.2185655737704921E-2</v>
      </c>
      <c r="F32" s="72">
        <f t="shared" si="31"/>
        <v>2021</v>
      </c>
      <c r="G32" s="72" t="s">
        <v>4640</v>
      </c>
      <c r="H32" s="40">
        <v>44286</v>
      </c>
      <c r="I32" s="73">
        <v>1277200000</v>
      </c>
      <c r="J32" s="41">
        <v>1277200000</v>
      </c>
      <c r="K32" s="42">
        <v>1277200000</v>
      </c>
      <c r="L32" s="42">
        <v>1280000000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3"/>
      <c r="AL32" s="44">
        <f t="shared" si="32"/>
        <v>0</v>
      </c>
      <c r="AM32" s="44">
        <f t="shared" si="33"/>
        <v>0</v>
      </c>
      <c r="AN32" s="44">
        <f t="shared" si="34"/>
        <v>2800000</v>
      </c>
      <c r="AO32" s="44">
        <f t="shared" si="35"/>
        <v>0</v>
      </c>
      <c r="AP32" s="44">
        <f t="shared" si="36"/>
        <v>0</v>
      </c>
      <c r="AQ32" s="44">
        <f t="shared" si="37"/>
        <v>0</v>
      </c>
      <c r="AR32" s="44">
        <f t="shared" si="38"/>
        <v>0</v>
      </c>
      <c r="AS32" s="44">
        <f t="shared" si="39"/>
        <v>0</v>
      </c>
      <c r="AT32" s="44">
        <f t="shared" si="40"/>
        <v>0</v>
      </c>
      <c r="AU32" s="44">
        <f t="shared" si="41"/>
        <v>0</v>
      </c>
      <c r="AV32" s="44">
        <f t="shared" si="42"/>
        <v>0</v>
      </c>
      <c r="AW32" s="44">
        <f t="shared" si="43"/>
        <v>0</v>
      </c>
      <c r="AX32" s="44">
        <f t="shared" si="44"/>
        <v>0</v>
      </c>
      <c r="AY32" s="44">
        <f t="shared" si="45"/>
        <v>0</v>
      </c>
      <c r="AZ32" s="44">
        <f t="shared" si="46"/>
        <v>0</v>
      </c>
      <c r="BA32" s="44">
        <f t="shared" si="47"/>
        <v>0</v>
      </c>
      <c r="BB32" s="44">
        <f t="shared" si="48"/>
        <v>0</v>
      </c>
      <c r="BC32" s="44">
        <f t="shared" si="49"/>
        <v>0</v>
      </c>
      <c r="BD32" s="44">
        <f t="shared" si="50"/>
        <v>0</v>
      </c>
      <c r="BE32" s="44">
        <f t="shared" si="51"/>
        <v>0</v>
      </c>
      <c r="BF32" s="44">
        <f t="shared" si="52"/>
        <v>0</v>
      </c>
      <c r="BG32" s="44">
        <f t="shared" si="53"/>
        <v>0</v>
      </c>
      <c r="BH32" s="44">
        <f t="shared" si="54"/>
        <v>0</v>
      </c>
      <c r="BI32" s="44">
        <f t="shared" si="55"/>
        <v>0</v>
      </c>
      <c r="BJ32" s="44">
        <f t="shared" si="56"/>
        <v>0</v>
      </c>
      <c r="BK32" s="44">
        <f t="shared" si="57"/>
        <v>0</v>
      </c>
      <c r="BL32" s="44">
        <f t="shared" si="58"/>
        <v>0</v>
      </c>
      <c r="BM32" s="44">
        <f t="shared" si="59"/>
        <v>0</v>
      </c>
      <c r="BN32" s="45"/>
      <c r="BO32" s="67">
        <f t="shared" si="81"/>
        <v>0.62842465753424659</v>
      </c>
      <c r="BP32" s="67">
        <f t="shared" si="77"/>
        <v>0.37636986301369868</v>
      </c>
      <c r="BQ32" s="67">
        <f t="shared" si="77"/>
        <v>0.12431506849315069</v>
      </c>
      <c r="BR32" s="68">
        <f>(BR$6-$H32)/365/2</f>
        <v>0</v>
      </c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64"/>
      <c r="CR32" s="46">
        <f t="shared" si="60"/>
        <v>0</v>
      </c>
      <c r="CS32" s="46">
        <f t="shared" si="4"/>
        <v>0</v>
      </c>
      <c r="CT32" s="46">
        <f t="shared" si="5"/>
        <v>2772642.0409950325</v>
      </c>
      <c r="CU32" s="46">
        <f t="shared" si="6"/>
        <v>0</v>
      </c>
      <c r="CV32" s="46">
        <f t="shared" si="7"/>
        <v>0</v>
      </c>
      <c r="CW32" s="46">
        <f t="shared" si="8"/>
        <v>0</v>
      </c>
      <c r="CX32" s="46">
        <f t="shared" si="9"/>
        <v>0</v>
      </c>
      <c r="CY32" s="46">
        <f t="shared" si="10"/>
        <v>0</v>
      </c>
      <c r="CZ32" s="46">
        <f t="shared" si="11"/>
        <v>0</v>
      </c>
      <c r="DA32" s="46">
        <f t="shared" si="12"/>
        <v>0</v>
      </c>
      <c r="DB32" s="46">
        <f t="shared" si="13"/>
        <v>0</v>
      </c>
      <c r="DC32" s="46">
        <f t="shared" si="14"/>
        <v>0</v>
      </c>
      <c r="DD32" s="46">
        <f t="shared" si="15"/>
        <v>0</v>
      </c>
      <c r="DE32" s="46">
        <f t="shared" si="16"/>
        <v>0</v>
      </c>
      <c r="DF32" s="46">
        <f t="shared" si="17"/>
        <v>0</v>
      </c>
      <c r="DG32" s="46">
        <f t="shared" si="18"/>
        <v>0</v>
      </c>
      <c r="DH32" s="46">
        <f t="shared" si="19"/>
        <v>0</v>
      </c>
      <c r="DI32" s="46">
        <f t="shared" si="20"/>
        <v>0</v>
      </c>
      <c r="DJ32" s="46">
        <f t="shared" si="21"/>
        <v>0</v>
      </c>
      <c r="DK32" s="46">
        <f t="shared" si="22"/>
        <v>0</v>
      </c>
      <c r="DL32" s="46">
        <f t="shared" si="23"/>
        <v>0</v>
      </c>
      <c r="DM32" s="46">
        <f t="shared" si="24"/>
        <v>0</v>
      </c>
      <c r="DN32" s="46">
        <f t="shared" si="25"/>
        <v>0</v>
      </c>
      <c r="DO32" s="46">
        <f t="shared" si="26"/>
        <v>0</v>
      </c>
      <c r="DP32" s="46">
        <f t="shared" si="27"/>
        <v>0</v>
      </c>
      <c r="DQ32" s="46">
        <f t="shared" si="28"/>
        <v>0</v>
      </c>
      <c r="DR32" s="46">
        <f t="shared" si="61"/>
        <v>0</v>
      </c>
      <c r="DS32" s="46">
        <f t="shared" si="29"/>
        <v>0</v>
      </c>
      <c r="DT32" s="46">
        <f t="shared" si="62"/>
        <v>2772642.0409950325</v>
      </c>
      <c r="DU32" s="62"/>
      <c r="DV32" s="46">
        <f>IFERROR(VLOOKUP(B32,'profit_rec-Corporate'!A:C,3,0),0)</f>
        <v>116788798.61</v>
      </c>
      <c r="DW32" s="46">
        <f t="shared" si="63"/>
        <v>1396788798.6099999</v>
      </c>
      <c r="DX32" s="46">
        <f>VLOOKUP(B32,Sheet1!$B$3:$K$69,10,FALSE)</f>
        <v>0</v>
      </c>
      <c r="DY32" s="46">
        <f t="shared" si="30"/>
        <v>2772642.0409950325</v>
      </c>
      <c r="DZ32" s="71">
        <f t="shared" si="64"/>
        <v>1.9850116522656816E-3</v>
      </c>
      <c r="EA32" s="71">
        <f t="shared" si="65"/>
        <v>0.99801498834773428</v>
      </c>
    </row>
    <row r="33" spans="1:131" ht="10.199999999999999" x14ac:dyDescent="0.2">
      <c r="B33" s="37" t="s">
        <v>139</v>
      </c>
      <c r="C33" s="38" t="s">
        <v>145</v>
      </c>
      <c r="D33" s="38" t="s">
        <v>4611</v>
      </c>
      <c r="E33" s="39">
        <f>VLOOKUP(YEAR(H33),'Disc rate'!I:J,2,0)</f>
        <v>8.2185655737704921E-2</v>
      </c>
      <c r="F33" s="72">
        <f t="shared" si="31"/>
        <v>2021</v>
      </c>
      <c r="G33" s="72" t="s">
        <v>4640</v>
      </c>
      <c r="H33" s="40">
        <v>44286</v>
      </c>
      <c r="I33" s="73">
        <v>187822152.09999999</v>
      </c>
      <c r="J33" s="41">
        <v>187822152.09999999</v>
      </c>
      <c r="K33" s="42">
        <v>200000000</v>
      </c>
      <c r="L33" s="42">
        <v>200000000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3"/>
      <c r="AL33" s="44">
        <f t="shared" si="32"/>
        <v>0</v>
      </c>
      <c r="AM33" s="44">
        <f t="shared" si="33"/>
        <v>12177847.900000006</v>
      </c>
      <c r="AN33" s="44">
        <f t="shared" si="34"/>
        <v>0</v>
      </c>
      <c r="AO33" s="44">
        <f t="shared" si="35"/>
        <v>0</v>
      </c>
      <c r="AP33" s="44">
        <f t="shared" si="36"/>
        <v>0</v>
      </c>
      <c r="AQ33" s="44">
        <f t="shared" si="37"/>
        <v>0</v>
      </c>
      <c r="AR33" s="44">
        <f t="shared" si="38"/>
        <v>0</v>
      </c>
      <c r="AS33" s="44">
        <f t="shared" si="39"/>
        <v>0</v>
      </c>
      <c r="AT33" s="44">
        <f t="shared" si="40"/>
        <v>0</v>
      </c>
      <c r="AU33" s="44">
        <f t="shared" si="41"/>
        <v>0</v>
      </c>
      <c r="AV33" s="44">
        <f t="shared" si="42"/>
        <v>0</v>
      </c>
      <c r="AW33" s="44">
        <f t="shared" si="43"/>
        <v>0</v>
      </c>
      <c r="AX33" s="44">
        <f t="shared" si="44"/>
        <v>0</v>
      </c>
      <c r="AY33" s="44">
        <f t="shared" si="45"/>
        <v>0</v>
      </c>
      <c r="AZ33" s="44">
        <f t="shared" si="46"/>
        <v>0</v>
      </c>
      <c r="BA33" s="44">
        <f t="shared" si="47"/>
        <v>0</v>
      </c>
      <c r="BB33" s="44">
        <f t="shared" si="48"/>
        <v>0</v>
      </c>
      <c r="BC33" s="44">
        <f t="shared" si="49"/>
        <v>0</v>
      </c>
      <c r="BD33" s="44">
        <f t="shared" si="50"/>
        <v>0</v>
      </c>
      <c r="BE33" s="44">
        <f t="shared" si="51"/>
        <v>0</v>
      </c>
      <c r="BF33" s="44">
        <f t="shared" si="52"/>
        <v>0</v>
      </c>
      <c r="BG33" s="44">
        <f t="shared" si="53"/>
        <v>0</v>
      </c>
      <c r="BH33" s="44">
        <f t="shared" si="54"/>
        <v>0</v>
      </c>
      <c r="BI33" s="44">
        <f t="shared" si="55"/>
        <v>0</v>
      </c>
      <c r="BJ33" s="44">
        <f t="shared" si="56"/>
        <v>0</v>
      </c>
      <c r="BK33" s="44">
        <f t="shared" si="57"/>
        <v>0</v>
      </c>
      <c r="BL33" s="44">
        <f t="shared" si="58"/>
        <v>0</v>
      </c>
      <c r="BM33" s="44">
        <f t="shared" si="59"/>
        <v>0</v>
      </c>
      <c r="BN33" s="45"/>
      <c r="BO33" s="67">
        <f t="shared" si="81"/>
        <v>0.62842465753424659</v>
      </c>
      <c r="BP33" s="67">
        <f t="shared" si="77"/>
        <v>0.37636986301369868</v>
      </c>
      <c r="BQ33" s="67">
        <f t="shared" si="77"/>
        <v>0.12431506849315069</v>
      </c>
      <c r="BR33" s="68">
        <f>(BR$6-$H33)/365/2</f>
        <v>0</v>
      </c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64"/>
      <c r="CR33" s="46">
        <f t="shared" si="60"/>
        <v>0</v>
      </c>
      <c r="CS33" s="46">
        <f t="shared" si="4"/>
        <v>11821168.063592695</v>
      </c>
      <c r="CT33" s="46">
        <f t="shared" si="5"/>
        <v>0</v>
      </c>
      <c r="CU33" s="46">
        <f t="shared" si="6"/>
        <v>0</v>
      </c>
      <c r="CV33" s="46">
        <f t="shared" si="7"/>
        <v>0</v>
      </c>
      <c r="CW33" s="46">
        <f t="shared" si="8"/>
        <v>0</v>
      </c>
      <c r="CX33" s="46">
        <f t="shared" si="9"/>
        <v>0</v>
      </c>
      <c r="CY33" s="46">
        <f t="shared" si="10"/>
        <v>0</v>
      </c>
      <c r="CZ33" s="46">
        <f t="shared" si="11"/>
        <v>0</v>
      </c>
      <c r="DA33" s="46">
        <f t="shared" si="12"/>
        <v>0</v>
      </c>
      <c r="DB33" s="46">
        <f t="shared" si="13"/>
        <v>0</v>
      </c>
      <c r="DC33" s="46">
        <f t="shared" si="14"/>
        <v>0</v>
      </c>
      <c r="DD33" s="46">
        <f t="shared" si="15"/>
        <v>0</v>
      </c>
      <c r="DE33" s="46">
        <f t="shared" si="16"/>
        <v>0</v>
      </c>
      <c r="DF33" s="46">
        <f t="shared" si="17"/>
        <v>0</v>
      </c>
      <c r="DG33" s="46">
        <f t="shared" si="18"/>
        <v>0</v>
      </c>
      <c r="DH33" s="46">
        <f t="shared" si="19"/>
        <v>0</v>
      </c>
      <c r="DI33" s="46">
        <f t="shared" si="20"/>
        <v>0</v>
      </c>
      <c r="DJ33" s="46">
        <f t="shared" si="21"/>
        <v>0</v>
      </c>
      <c r="DK33" s="46">
        <f t="shared" si="22"/>
        <v>0</v>
      </c>
      <c r="DL33" s="46">
        <f t="shared" si="23"/>
        <v>0</v>
      </c>
      <c r="DM33" s="46">
        <f t="shared" si="24"/>
        <v>0</v>
      </c>
      <c r="DN33" s="46">
        <f t="shared" si="25"/>
        <v>0</v>
      </c>
      <c r="DO33" s="46">
        <f t="shared" si="26"/>
        <v>0</v>
      </c>
      <c r="DP33" s="46">
        <f t="shared" si="27"/>
        <v>0</v>
      </c>
      <c r="DQ33" s="46">
        <f t="shared" si="28"/>
        <v>0</v>
      </c>
      <c r="DR33" s="46">
        <f t="shared" si="61"/>
        <v>0</v>
      </c>
      <c r="DS33" s="46">
        <f t="shared" si="29"/>
        <v>0</v>
      </c>
      <c r="DT33" s="46">
        <f t="shared" si="62"/>
        <v>11821168.063592695</v>
      </c>
      <c r="DU33" s="62"/>
      <c r="DV33" s="46">
        <f>IFERROR(VLOOKUP(B33,'profit_rec-Corporate'!A:C,3,0),0)</f>
        <v>4820671.2800000012</v>
      </c>
      <c r="DW33" s="46">
        <f t="shared" si="63"/>
        <v>204820671.28</v>
      </c>
      <c r="DX33" s="46">
        <f>VLOOKUP(B33,Sheet1!$B$3:$K$69,10,FALSE)</f>
        <v>578600</v>
      </c>
      <c r="DY33" s="46">
        <f t="shared" si="30"/>
        <v>11242568.063592695</v>
      </c>
      <c r="DZ33" s="71">
        <f t="shared" si="64"/>
        <v>5.4889811625622238E-2</v>
      </c>
      <c r="EA33" s="71">
        <f t="shared" si="65"/>
        <v>0.94511018837437777</v>
      </c>
    </row>
    <row r="34" spans="1:131" ht="10.199999999999999" x14ac:dyDescent="0.2">
      <c r="B34" s="37" t="s">
        <v>140</v>
      </c>
      <c r="C34" s="38" t="s">
        <v>146</v>
      </c>
      <c r="D34" s="38" t="s">
        <v>4611</v>
      </c>
      <c r="E34" s="39">
        <f>VLOOKUP(YEAR(H34),'Disc rate'!I:J,2,0)</f>
        <v>8.2185655737704921E-2</v>
      </c>
      <c r="F34" s="72">
        <f t="shared" si="31"/>
        <v>2021</v>
      </c>
      <c r="G34" s="72" t="s">
        <v>4641</v>
      </c>
      <c r="H34" s="40">
        <v>44310</v>
      </c>
      <c r="I34" s="73">
        <v>192000000</v>
      </c>
      <c r="J34" s="41">
        <v>206800000</v>
      </c>
      <c r="K34" s="42">
        <v>206839010.15999997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3"/>
      <c r="AL34" s="44">
        <f t="shared" si="32"/>
        <v>14800000</v>
      </c>
      <c r="AM34" s="44">
        <f t="shared" si="33"/>
        <v>39010.159999966621</v>
      </c>
      <c r="AN34" s="44">
        <f t="shared" si="34"/>
        <v>0</v>
      </c>
      <c r="AO34" s="44">
        <f t="shared" si="35"/>
        <v>0</v>
      </c>
      <c r="AP34" s="44">
        <f t="shared" si="36"/>
        <v>0</v>
      </c>
      <c r="AQ34" s="44">
        <f t="shared" si="37"/>
        <v>0</v>
      </c>
      <c r="AR34" s="44">
        <f t="shared" si="38"/>
        <v>0</v>
      </c>
      <c r="AS34" s="44">
        <f t="shared" si="39"/>
        <v>0</v>
      </c>
      <c r="AT34" s="44">
        <f t="shared" si="40"/>
        <v>0</v>
      </c>
      <c r="AU34" s="44">
        <f t="shared" si="41"/>
        <v>0</v>
      </c>
      <c r="AV34" s="44">
        <f t="shared" si="42"/>
        <v>0</v>
      </c>
      <c r="AW34" s="44">
        <f t="shared" si="43"/>
        <v>0</v>
      </c>
      <c r="AX34" s="44">
        <f t="shared" si="44"/>
        <v>0</v>
      </c>
      <c r="AY34" s="44">
        <f t="shared" si="45"/>
        <v>0</v>
      </c>
      <c r="AZ34" s="44">
        <f t="shared" si="46"/>
        <v>0</v>
      </c>
      <c r="BA34" s="44">
        <f t="shared" si="47"/>
        <v>0</v>
      </c>
      <c r="BB34" s="44">
        <f t="shared" si="48"/>
        <v>0</v>
      </c>
      <c r="BC34" s="44">
        <f t="shared" si="49"/>
        <v>0</v>
      </c>
      <c r="BD34" s="44">
        <f t="shared" si="50"/>
        <v>0</v>
      </c>
      <c r="BE34" s="44">
        <f t="shared" si="51"/>
        <v>0</v>
      </c>
      <c r="BF34" s="44">
        <f t="shared" si="52"/>
        <v>0</v>
      </c>
      <c r="BG34" s="44">
        <f t="shared" si="53"/>
        <v>0</v>
      </c>
      <c r="BH34" s="44">
        <f t="shared" si="54"/>
        <v>0</v>
      </c>
      <c r="BI34" s="44">
        <f t="shared" si="55"/>
        <v>0</v>
      </c>
      <c r="BJ34" s="44">
        <f t="shared" si="56"/>
        <v>0</v>
      </c>
      <c r="BK34" s="44">
        <f t="shared" si="57"/>
        <v>0</v>
      </c>
      <c r="BL34" s="44">
        <f t="shared" si="58"/>
        <v>0</v>
      </c>
      <c r="BM34" s="44">
        <f t="shared" si="59"/>
        <v>0</v>
      </c>
      <c r="BN34" s="45"/>
      <c r="BO34" s="67">
        <f t="shared" si="81"/>
        <v>0.56267123287671228</v>
      </c>
      <c r="BP34" s="67">
        <f t="shared" si="77"/>
        <v>0.31061643835616437</v>
      </c>
      <c r="BQ34" s="68">
        <f>(BQ$6-$H34)/365/2</f>
        <v>9.1780821917808217E-2</v>
      </c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64"/>
      <c r="CR34" s="46">
        <f t="shared" si="60"/>
        <v>14156669.54044923</v>
      </c>
      <c r="CS34" s="46">
        <f t="shared" si="4"/>
        <v>38064.754836593085</v>
      </c>
      <c r="CT34" s="46">
        <f t="shared" si="5"/>
        <v>0</v>
      </c>
      <c r="CU34" s="46">
        <f t="shared" si="6"/>
        <v>0</v>
      </c>
      <c r="CV34" s="46">
        <f t="shared" si="7"/>
        <v>0</v>
      </c>
      <c r="CW34" s="46">
        <f t="shared" si="8"/>
        <v>0</v>
      </c>
      <c r="CX34" s="46">
        <f t="shared" si="9"/>
        <v>0</v>
      </c>
      <c r="CY34" s="46">
        <f t="shared" si="10"/>
        <v>0</v>
      </c>
      <c r="CZ34" s="46">
        <f t="shared" si="11"/>
        <v>0</v>
      </c>
      <c r="DA34" s="46">
        <f t="shared" si="12"/>
        <v>0</v>
      </c>
      <c r="DB34" s="46">
        <f t="shared" si="13"/>
        <v>0</v>
      </c>
      <c r="DC34" s="46">
        <f t="shared" si="14"/>
        <v>0</v>
      </c>
      <c r="DD34" s="46">
        <f t="shared" si="15"/>
        <v>0</v>
      </c>
      <c r="DE34" s="46">
        <f t="shared" si="16"/>
        <v>0</v>
      </c>
      <c r="DF34" s="46">
        <f t="shared" si="17"/>
        <v>0</v>
      </c>
      <c r="DG34" s="46">
        <f t="shared" si="18"/>
        <v>0</v>
      </c>
      <c r="DH34" s="46">
        <f t="shared" si="19"/>
        <v>0</v>
      </c>
      <c r="DI34" s="46">
        <f t="shared" si="20"/>
        <v>0</v>
      </c>
      <c r="DJ34" s="46">
        <f t="shared" si="21"/>
        <v>0</v>
      </c>
      <c r="DK34" s="46">
        <f t="shared" si="22"/>
        <v>0</v>
      </c>
      <c r="DL34" s="46">
        <f t="shared" si="23"/>
        <v>0</v>
      </c>
      <c r="DM34" s="46">
        <f t="shared" si="24"/>
        <v>0</v>
      </c>
      <c r="DN34" s="46">
        <f t="shared" si="25"/>
        <v>0</v>
      </c>
      <c r="DO34" s="46">
        <f t="shared" si="26"/>
        <v>0</v>
      </c>
      <c r="DP34" s="46">
        <f t="shared" si="27"/>
        <v>0</v>
      </c>
      <c r="DQ34" s="46">
        <f t="shared" si="28"/>
        <v>0</v>
      </c>
      <c r="DR34" s="46">
        <f t="shared" si="61"/>
        <v>0</v>
      </c>
      <c r="DS34" s="46">
        <f t="shared" si="29"/>
        <v>0</v>
      </c>
      <c r="DT34" s="46">
        <f t="shared" si="62"/>
        <v>14194734.295285823</v>
      </c>
      <c r="DU34" s="62"/>
      <c r="DV34" s="46">
        <f>IFERROR(VLOOKUP(B34,'profit_rec-Corporate'!A:C,3,0),0)</f>
        <v>5508200</v>
      </c>
      <c r="DW34" s="46">
        <f t="shared" si="63"/>
        <v>212347210.15999997</v>
      </c>
      <c r="DX34" s="46">
        <f>VLOOKUP(B34,Sheet1!$B$3:$K$69,10,FALSE)</f>
        <v>0</v>
      </c>
      <c r="DY34" s="46">
        <f t="shared" si="30"/>
        <v>14194734.295285823</v>
      </c>
      <c r="DZ34" s="71">
        <f t="shared" si="64"/>
        <v>6.6846813219680806E-2</v>
      </c>
      <c r="EA34" s="71">
        <f t="shared" si="65"/>
        <v>0.93315318678031922</v>
      </c>
    </row>
    <row r="35" spans="1:131" ht="10.199999999999999" x14ac:dyDescent="0.2">
      <c r="B35" s="37" t="s">
        <v>142</v>
      </c>
      <c r="C35" s="38" t="s">
        <v>148</v>
      </c>
      <c r="D35" s="38" t="s">
        <v>4611</v>
      </c>
      <c r="E35" s="39">
        <f>VLOOKUP(YEAR(H35),'Disc rate'!I:J,2,0)</f>
        <v>8.2185655737704921E-2</v>
      </c>
      <c r="F35" s="72">
        <f t="shared" si="31"/>
        <v>2021</v>
      </c>
      <c r="G35" s="72" t="s">
        <v>4641</v>
      </c>
      <c r="H35" s="40">
        <v>44361</v>
      </c>
      <c r="I35" s="73">
        <v>49983324.32</v>
      </c>
      <c r="J35" s="41">
        <v>49983324.32</v>
      </c>
      <c r="K35" s="42">
        <v>50000000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3"/>
      <c r="AL35" s="44">
        <f t="shared" si="32"/>
        <v>0</v>
      </c>
      <c r="AM35" s="44">
        <f t="shared" si="33"/>
        <v>16675.679999999702</v>
      </c>
      <c r="AN35" s="44">
        <f t="shared" si="34"/>
        <v>0</v>
      </c>
      <c r="AO35" s="44">
        <f t="shared" si="35"/>
        <v>0</v>
      </c>
      <c r="AP35" s="44">
        <f t="shared" si="36"/>
        <v>0</v>
      </c>
      <c r="AQ35" s="44">
        <f t="shared" si="37"/>
        <v>0</v>
      </c>
      <c r="AR35" s="44">
        <f t="shared" si="38"/>
        <v>0</v>
      </c>
      <c r="AS35" s="44">
        <f t="shared" si="39"/>
        <v>0</v>
      </c>
      <c r="AT35" s="44">
        <f t="shared" si="40"/>
        <v>0</v>
      </c>
      <c r="AU35" s="44">
        <f t="shared" si="41"/>
        <v>0</v>
      </c>
      <c r="AV35" s="44">
        <f t="shared" si="42"/>
        <v>0</v>
      </c>
      <c r="AW35" s="44">
        <f t="shared" si="43"/>
        <v>0</v>
      </c>
      <c r="AX35" s="44">
        <f t="shared" si="44"/>
        <v>0</v>
      </c>
      <c r="AY35" s="44">
        <f t="shared" si="45"/>
        <v>0</v>
      </c>
      <c r="AZ35" s="44">
        <f t="shared" si="46"/>
        <v>0</v>
      </c>
      <c r="BA35" s="44">
        <f t="shared" si="47"/>
        <v>0</v>
      </c>
      <c r="BB35" s="44">
        <f t="shared" si="48"/>
        <v>0</v>
      </c>
      <c r="BC35" s="44">
        <f t="shared" si="49"/>
        <v>0</v>
      </c>
      <c r="BD35" s="44">
        <f t="shared" si="50"/>
        <v>0</v>
      </c>
      <c r="BE35" s="44">
        <f t="shared" si="51"/>
        <v>0</v>
      </c>
      <c r="BF35" s="44">
        <f t="shared" si="52"/>
        <v>0</v>
      </c>
      <c r="BG35" s="44">
        <f t="shared" si="53"/>
        <v>0</v>
      </c>
      <c r="BH35" s="44">
        <f t="shared" si="54"/>
        <v>0</v>
      </c>
      <c r="BI35" s="44">
        <f t="shared" si="55"/>
        <v>0</v>
      </c>
      <c r="BJ35" s="44">
        <f t="shared" si="56"/>
        <v>0</v>
      </c>
      <c r="BK35" s="44">
        <f t="shared" si="57"/>
        <v>0</v>
      </c>
      <c r="BL35" s="44">
        <f t="shared" si="58"/>
        <v>0</v>
      </c>
      <c r="BM35" s="44">
        <f t="shared" si="59"/>
        <v>0</v>
      </c>
      <c r="BN35" s="45"/>
      <c r="BO35" s="67">
        <f t="shared" si="81"/>
        <v>0.42294520547945202</v>
      </c>
      <c r="BP35" s="67">
        <f t="shared" si="77"/>
        <v>0.17089041095890412</v>
      </c>
      <c r="BQ35" s="68">
        <f>(BQ$6-$H35)/365/2</f>
        <v>2.1917808219178082E-2</v>
      </c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64"/>
      <c r="CR35" s="46">
        <f t="shared" si="60"/>
        <v>0</v>
      </c>
      <c r="CS35" s="46">
        <f t="shared" si="4"/>
        <v>16452.113936488044</v>
      </c>
      <c r="CT35" s="46">
        <f t="shared" si="5"/>
        <v>0</v>
      </c>
      <c r="CU35" s="46">
        <f t="shared" si="6"/>
        <v>0</v>
      </c>
      <c r="CV35" s="46">
        <f t="shared" si="7"/>
        <v>0</v>
      </c>
      <c r="CW35" s="46">
        <f t="shared" si="8"/>
        <v>0</v>
      </c>
      <c r="CX35" s="46">
        <f t="shared" si="9"/>
        <v>0</v>
      </c>
      <c r="CY35" s="46">
        <f t="shared" si="10"/>
        <v>0</v>
      </c>
      <c r="CZ35" s="46">
        <f t="shared" si="11"/>
        <v>0</v>
      </c>
      <c r="DA35" s="46">
        <f t="shared" si="12"/>
        <v>0</v>
      </c>
      <c r="DB35" s="46">
        <f t="shared" si="13"/>
        <v>0</v>
      </c>
      <c r="DC35" s="46">
        <f t="shared" si="14"/>
        <v>0</v>
      </c>
      <c r="DD35" s="46">
        <f t="shared" si="15"/>
        <v>0</v>
      </c>
      <c r="DE35" s="46">
        <f t="shared" si="16"/>
        <v>0</v>
      </c>
      <c r="DF35" s="46">
        <f t="shared" si="17"/>
        <v>0</v>
      </c>
      <c r="DG35" s="46">
        <f t="shared" si="18"/>
        <v>0</v>
      </c>
      <c r="DH35" s="46">
        <f t="shared" si="19"/>
        <v>0</v>
      </c>
      <c r="DI35" s="46">
        <f t="shared" si="20"/>
        <v>0</v>
      </c>
      <c r="DJ35" s="46">
        <f t="shared" si="21"/>
        <v>0</v>
      </c>
      <c r="DK35" s="46">
        <f t="shared" si="22"/>
        <v>0</v>
      </c>
      <c r="DL35" s="46">
        <f t="shared" si="23"/>
        <v>0</v>
      </c>
      <c r="DM35" s="46">
        <f t="shared" si="24"/>
        <v>0</v>
      </c>
      <c r="DN35" s="46">
        <f t="shared" si="25"/>
        <v>0</v>
      </c>
      <c r="DO35" s="46">
        <f t="shared" si="26"/>
        <v>0</v>
      </c>
      <c r="DP35" s="46">
        <f t="shared" si="27"/>
        <v>0</v>
      </c>
      <c r="DQ35" s="46">
        <f t="shared" si="28"/>
        <v>0</v>
      </c>
      <c r="DR35" s="46">
        <f t="shared" si="61"/>
        <v>0</v>
      </c>
      <c r="DS35" s="46">
        <f t="shared" si="29"/>
        <v>0</v>
      </c>
      <c r="DT35" s="46">
        <f t="shared" si="62"/>
        <v>16452.113936488044</v>
      </c>
      <c r="DU35" s="62"/>
      <c r="DV35" s="46">
        <f>IFERROR(VLOOKUP(B35,'profit_rec-Corporate'!A:C,3,0),0)</f>
        <v>9780142.5399999991</v>
      </c>
      <c r="DW35" s="46">
        <f t="shared" si="63"/>
        <v>59780142.539999999</v>
      </c>
      <c r="DX35" s="46">
        <f>VLOOKUP(B35,Sheet1!$B$3:$K$69,10,FALSE)</f>
        <v>0</v>
      </c>
      <c r="DY35" s="46">
        <f t="shared" si="30"/>
        <v>16452.113936488044</v>
      </c>
      <c r="DZ35" s="71">
        <f t="shared" si="64"/>
        <v>2.752103497491601E-4</v>
      </c>
      <c r="EA35" s="71">
        <f t="shared" si="65"/>
        <v>0.9997247896502508</v>
      </c>
    </row>
    <row r="36" spans="1:131" ht="10.199999999999999" x14ac:dyDescent="0.2">
      <c r="B36" s="53"/>
      <c r="C36" s="54"/>
      <c r="D36" s="54"/>
      <c r="E36" s="55"/>
      <c r="F36" s="55"/>
      <c r="G36" s="55"/>
      <c r="H36" s="56"/>
      <c r="I36" s="56"/>
      <c r="J36" s="57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64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63"/>
      <c r="DV36" s="49"/>
      <c r="DW36" s="49"/>
      <c r="DX36" s="49"/>
      <c r="DY36" s="49"/>
      <c r="DZ36" s="49"/>
      <c r="EA36" s="58"/>
    </row>
    <row r="37" spans="1:131" ht="10.199999999999999" x14ac:dyDescent="0.2">
      <c r="B37" s="53"/>
      <c r="C37" s="54"/>
      <c r="D37" s="54"/>
      <c r="E37" s="55"/>
      <c r="F37" s="55"/>
      <c r="G37" s="55"/>
      <c r="H37" s="56"/>
      <c r="I37" s="56"/>
      <c r="J37" s="57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64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63"/>
      <c r="DV37" s="49"/>
      <c r="DW37" s="49"/>
      <c r="DX37" s="49"/>
      <c r="DY37" s="49"/>
      <c r="DZ37" s="49"/>
      <c r="EA37" s="58"/>
    </row>
    <row r="38" spans="1:131" ht="10.199999999999999" x14ac:dyDescent="0.2">
      <c r="B38" s="53"/>
      <c r="C38" s="53"/>
      <c r="D38" s="53"/>
      <c r="E38" s="53"/>
      <c r="F38" s="53"/>
      <c r="G38" s="53"/>
      <c r="H38" s="53"/>
      <c r="I38" s="59">
        <f t="shared" ref="I38:AJ38" si="84">SUM(I6:I35)</f>
        <v>4252944831.5799999</v>
      </c>
      <c r="J38" s="59">
        <f t="shared" si="84"/>
        <v>4329609387.1800003</v>
      </c>
      <c r="K38" s="59">
        <f t="shared" si="84"/>
        <v>4379708980.1900005</v>
      </c>
      <c r="L38" s="59">
        <f t="shared" si="84"/>
        <v>4252124709.1900001</v>
      </c>
      <c r="M38" s="59">
        <f t="shared" si="84"/>
        <v>3453812160.7488241</v>
      </c>
      <c r="N38" s="59">
        <f t="shared" si="84"/>
        <v>3587537243.2600002</v>
      </c>
      <c r="O38" s="59">
        <f t="shared" si="84"/>
        <v>3608470940.5</v>
      </c>
      <c r="P38" s="59">
        <f t="shared" si="84"/>
        <v>3667192624.0799994</v>
      </c>
      <c r="Q38" s="59">
        <f t="shared" si="84"/>
        <v>2275491241.4199996</v>
      </c>
      <c r="R38" s="59">
        <f t="shared" si="84"/>
        <v>1732319604.6400001</v>
      </c>
      <c r="S38" s="59">
        <f t="shared" si="84"/>
        <v>1756835152.3900001</v>
      </c>
      <c r="T38" s="59">
        <f t="shared" si="84"/>
        <v>1783188284.8100002</v>
      </c>
      <c r="U38" s="59">
        <f t="shared" si="84"/>
        <v>1071869540.99</v>
      </c>
      <c r="V38" s="59">
        <f t="shared" si="84"/>
        <v>771244943.38000011</v>
      </c>
      <c r="W38" s="59">
        <f t="shared" si="84"/>
        <v>775562520.10000002</v>
      </c>
      <c r="X38" s="59">
        <f t="shared" si="84"/>
        <v>674160458.10000002</v>
      </c>
      <c r="Y38" s="59">
        <f t="shared" si="84"/>
        <v>574160458.10000002</v>
      </c>
      <c r="Z38" s="59">
        <f t="shared" si="84"/>
        <v>573736261.10000002</v>
      </c>
      <c r="AA38" s="59">
        <f t="shared" si="84"/>
        <v>576536103.60000002</v>
      </c>
      <c r="AB38" s="59">
        <f t="shared" si="84"/>
        <v>535012156</v>
      </c>
      <c r="AC38" s="59">
        <f t="shared" si="84"/>
        <v>535012156</v>
      </c>
      <c r="AD38" s="59">
        <f t="shared" si="84"/>
        <v>157024418</v>
      </c>
      <c r="AE38" s="59">
        <f t="shared" si="84"/>
        <v>154300000</v>
      </c>
      <c r="AF38" s="59">
        <f t="shared" si="84"/>
        <v>154300000</v>
      </c>
      <c r="AG38" s="59">
        <f t="shared" si="84"/>
        <v>154300000</v>
      </c>
      <c r="AH38" s="59">
        <f t="shared" si="84"/>
        <v>154300000</v>
      </c>
      <c r="AI38" s="59">
        <f t="shared" si="84"/>
        <v>154300000</v>
      </c>
      <c r="AJ38" s="59">
        <f t="shared" si="84"/>
        <v>156800000</v>
      </c>
      <c r="AK38" s="47"/>
      <c r="AL38" s="47"/>
      <c r="AM38" s="49">
        <f>SUM(AM7:AM34)</f>
        <v>50082917.330000028</v>
      </c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V38" s="49"/>
      <c r="DW38" s="51"/>
      <c r="DX38" s="51"/>
      <c r="DY38" s="51"/>
      <c r="DZ38" s="51"/>
      <c r="EA38" s="51"/>
    </row>
    <row r="39" spans="1:131" ht="10.199999999999999" x14ac:dyDescent="0.2">
      <c r="A39" s="22"/>
      <c r="B39" s="45"/>
      <c r="C39" s="45"/>
      <c r="D39" s="45"/>
      <c r="E39" s="45"/>
      <c r="F39" s="45"/>
      <c r="G39" s="45"/>
      <c r="H39" s="45"/>
      <c r="I39" s="45"/>
      <c r="J39" s="45">
        <v>5658095676.4282074</v>
      </c>
      <c r="K39" s="45">
        <v>5720675854.3000002</v>
      </c>
      <c r="L39" s="45">
        <v>5588549265.3000002</v>
      </c>
      <c r="M39" s="45">
        <v>4794822751.1900005</v>
      </c>
      <c r="N39" s="45">
        <v>4949318280.6300001</v>
      </c>
      <c r="O39" s="45">
        <v>4983809265.8251476</v>
      </c>
      <c r="P39" s="45">
        <v>5259081626.9522457</v>
      </c>
      <c r="Q39" s="45">
        <v>3704912523.7584076</v>
      </c>
      <c r="R39" s="45">
        <v>2980944652.690001</v>
      </c>
      <c r="S39" s="45">
        <v>3208625880</v>
      </c>
      <c r="T39" s="45">
        <v>2999112022.5299997</v>
      </c>
      <c r="U39" s="45">
        <v>2266693850.3400002</v>
      </c>
      <c r="V39" s="45">
        <v>1863414222.0999999</v>
      </c>
      <c r="W39" s="45">
        <v>1973441860.4999998</v>
      </c>
      <c r="X39" s="45">
        <v>1702932872.5599999</v>
      </c>
      <c r="Y39" s="45">
        <v>1613832192.8899999</v>
      </c>
      <c r="Z39" s="45">
        <v>1634483742.4300001</v>
      </c>
      <c r="AA39" s="45">
        <v>1639966089.1600001</v>
      </c>
      <c r="AB39" s="45">
        <v>1596335755.1700001</v>
      </c>
      <c r="AC39" s="45">
        <v>1616929578.4000001</v>
      </c>
      <c r="AD39" s="45">
        <v>1246081515.22</v>
      </c>
      <c r="AE39" s="45">
        <v>1259838192.95</v>
      </c>
      <c r="AF39" s="45">
        <v>1292620263.98</v>
      </c>
      <c r="AG39" s="45">
        <v>1299128280.52</v>
      </c>
      <c r="AH39" s="59">
        <v>1299645872.51</v>
      </c>
      <c r="AI39" s="59">
        <v>1299458661.9000001</v>
      </c>
      <c r="AJ39" s="45">
        <v>1308461332.830936</v>
      </c>
      <c r="AK39" s="22"/>
      <c r="AL39" s="22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64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64"/>
      <c r="DV39" s="49"/>
      <c r="DW39" s="45"/>
      <c r="DX39" s="45"/>
      <c r="DY39" s="45"/>
      <c r="DZ39" s="45"/>
      <c r="EA39" s="45"/>
    </row>
    <row r="40" spans="1:131" ht="10.199999999999999" x14ac:dyDescent="0.2">
      <c r="A40" s="22"/>
      <c r="B40" s="45"/>
      <c r="C40" s="45"/>
      <c r="D40" s="45"/>
      <c r="E40" s="45"/>
      <c r="F40" s="45"/>
      <c r="G40" s="45"/>
      <c r="H40" s="45"/>
      <c r="I40" s="45"/>
      <c r="J40" s="45">
        <f t="shared" ref="J40:AJ40" si="85">+J39-J38</f>
        <v>1328486289.2482071</v>
      </c>
      <c r="K40" s="45">
        <f t="shared" si="85"/>
        <v>1340966874.1099997</v>
      </c>
      <c r="L40" s="45">
        <f t="shared" si="85"/>
        <v>1336424556.1100001</v>
      </c>
      <c r="M40" s="45">
        <f t="shared" si="85"/>
        <v>1341010590.4411764</v>
      </c>
      <c r="N40" s="45">
        <f t="shared" si="85"/>
        <v>1361781037.3699999</v>
      </c>
      <c r="O40" s="45">
        <f t="shared" si="85"/>
        <v>1375338325.3251476</v>
      </c>
      <c r="P40" s="45">
        <f t="shared" si="85"/>
        <v>1591889002.8722463</v>
      </c>
      <c r="Q40" s="45">
        <f t="shared" si="85"/>
        <v>1429421282.338408</v>
      </c>
      <c r="R40" s="45">
        <f t="shared" si="85"/>
        <v>1248625048.0500009</v>
      </c>
      <c r="S40" s="45">
        <f t="shared" si="85"/>
        <v>1451790727.6099999</v>
      </c>
      <c r="T40" s="45">
        <f t="shared" si="85"/>
        <v>1215923737.7199996</v>
      </c>
      <c r="U40" s="45">
        <f t="shared" si="85"/>
        <v>1194824309.3500001</v>
      </c>
      <c r="V40" s="45">
        <f t="shared" si="85"/>
        <v>1092169278.7199998</v>
      </c>
      <c r="W40" s="45">
        <f t="shared" si="85"/>
        <v>1197879340.3999996</v>
      </c>
      <c r="X40" s="45">
        <f t="shared" si="85"/>
        <v>1028772414.4599999</v>
      </c>
      <c r="Y40" s="45">
        <f t="shared" si="85"/>
        <v>1039671734.7899998</v>
      </c>
      <c r="Z40" s="45">
        <f t="shared" si="85"/>
        <v>1060747481.33</v>
      </c>
      <c r="AA40" s="45">
        <f t="shared" si="85"/>
        <v>1063429985.5600001</v>
      </c>
      <c r="AB40" s="45">
        <f t="shared" si="85"/>
        <v>1061323599.1700001</v>
      </c>
      <c r="AC40" s="45">
        <f t="shared" si="85"/>
        <v>1081917422.4000001</v>
      </c>
      <c r="AD40" s="45">
        <f t="shared" si="85"/>
        <v>1089057097.22</v>
      </c>
      <c r="AE40" s="45">
        <f t="shared" si="85"/>
        <v>1105538192.95</v>
      </c>
      <c r="AF40" s="45">
        <f t="shared" si="85"/>
        <v>1138320263.98</v>
      </c>
      <c r="AG40" s="45">
        <f t="shared" si="85"/>
        <v>1144828280.52</v>
      </c>
      <c r="AH40" s="45">
        <f t="shared" si="85"/>
        <v>1145345872.51</v>
      </c>
      <c r="AI40" s="45">
        <f t="shared" si="85"/>
        <v>1145158661.9000001</v>
      </c>
      <c r="AJ40" s="45">
        <f t="shared" si="85"/>
        <v>1151661332.830936</v>
      </c>
      <c r="AK40" s="22"/>
      <c r="AL40" s="22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64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64"/>
      <c r="DV40" s="49"/>
      <c r="DW40" s="45"/>
      <c r="DX40" s="45"/>
      <c r="DY40" s="45"/>
      <c r="DZ40" s="45"/>
      <c r="EA40" s="45"/>
    </row>
    <row r="41" spans="1:131" ht="10.199999999999999" x14ac:dyDescent="0.2">
      <c r="M41" s="50"/>
      <c r="S41" s="22"/>
      <c r="T41" s="22"/>
      <c r="W41" s="22"/>
      <c r="X41" s="22"/>
      <c r="DV41" s="51"/>
      <c r="DX41" s="109" t="s">
        <v>4615</v>
      </c>
      <c r="DY41" s="109"/>
      <c r="DZ41" s="70"/>
      <c r="EA41" s="52">
        <f>AVERAGE(EA7:EA35)</f>
        <v>0.51866795318465464</v>
      </c>
    </row>
    <row r="44" spans="1:131" ht="15" customHeight="1" x14ac:dyDescent="0.2">
      <c r="J44" s="48"/>
      <c r="K44" s="48">
        <f t="shared" ref="K44:U44" si="86">K7-J7</f>
        <v>0</v>
      </c>
      <c r="L44" s="48">
        <f t="shared" si="86"/>
        <v>15000000</v>
      </c>
      <c r="M44" s="48">
        <f t="shared" si="86"/>
        <v>80383803.600588262</v>
      </c>
      <c r="N44" s="48">
        <f t="shared" si="86"/>
        <v>1.4594117403030396</v>
      </c>
      <c r="O44" s="48">
        <f t="shared" si="86"/>
        <v>0</v>
      </c>
      <c r="P44" s="48">
        <f t="shared" si="86"/>
        <v>0</v>
      </c>
      <c r="Q44" s="48">
        <f t="shared" si="86"/>
        <v>0</v>
      </c>
      <c r="R44" s="48">
        <f t="shared" si="86"/>
        <v>0</v>
      </c>
      <c r="S44" s="48">
        <f t="shared" si="86"/>
        <v>0</v>
      </c>
      <c r="T44" s="48">
        <f t="shared" si="86"/>
        <v>0</v>
      </c>
      <c r="U44" s="48">
        <f t="shared" si="86"/>
        <v>0</v>
      </c>
      <c r="V44" s="48"/>
      <c r="W44" s="48">
        <f t="shared" ref="W44:AJ44" si="87">W7-V7</f>
        <v>15500000</v>
      </c>
      <c r="X44" s="48">
        <f t="shared" si="87"/>
        <v>0</v>
      </c>
      <c r="Y44" s="48">
        <f t="shared" si="87"/>
        <v>0</v>
      </c>
      <c r="Z44" s="48">
        <f t="shared" si="87"/>
        <v>0</v>
      </c>
      <c r="AA44" s="48">
        <f t="shared" si="87"/>
        <v>0</v>
      </c>
      <c r="AB44" s="48">
        <f t="shared" si="87"/>
        <v>0</v>
      </c>
      <c r="AC44" s="48">
        <f t="shared" si="87"/>
        <v>0</v>
      </c>
      <c r="AD44" s="48">
        <f t="shared" si="87"/>
        <v>0</v>
      </c>
      <c r="AE44" s="48">
        <f t="shared" si="87"/>
        <v>0</v>
      </c>
      <c r="AF44" s="48">
        <f t="shared" si="87"/>
        <v>0</v>
      </c>
      <c r="AG44" s="48">
        <f t="shared" si="87"/>
        <v>0</v>
      </c>
      <c r="AH44" s="48">
        <f t="shared" si="87"/>
        <v>0</v>
      </c>
      <c r="AI44" s="48">
        <f t="shared" si="87"/>
        <v>0</v>
      </c>
      <c r="AJ44" s="48">
        <f t="shared" si="87"/>
        <v>2500000</v>
      </c>
    </row>
    <row r="45" spans="1:131" ht="15" customHeight="1" x14ac:dyDescent="0.2">
      <c r="J45" s="48"/>
      <c r="K45" s="48" t="e">
        <f>#REF!-#REF!</f>
        <v>#REF!</v>
      </c>
      <c r="L45" s="48" t="e">
        <f>#REF!-#REF!</f>
        <v>#REF!</v>
      </c>
      <c r="M45" s="48" t="e">
        <f>#REF!-#REF!</f>
        <v>#REF!</v>
      </c>
      <c r="N45" s="48" t="e">
        <f>#REF!-#REF!</f>
        <v>#REF!</v>
      </c>
      <c r="O45" s="48" t="e">
        <f>#REF!-#REF!</f>
        <v>#REF!</v>
      </c>
      <c r="P45" s="48" t="e">
        <f>#REF!-#REF!</f>
        <v>#REF!</v>
      </c>
      <c r="Q45" s="48" t="e">
        <f>#REF!-#REF!</f>
        <v>#REF!</v>
      </c>
      <c r="R45" s="48" t="e">
        <f>#REF!-#REF!</f>
        <v>#REF!</v>
      </c>
      <c r="S45" s="48" t="e">
        <f>#REF!-#REF!</f>
        <v>#REF!</v>
      </c>
      <c r="T45" s="48" t="e">
        <f>#REF!-#REF!</f>
        <v>#REF!</v>
      </c>
      <c r="U45" s="48" t="e">
        <f>#REF!-#REF!</f>
        <v>#REF!</v>
      </c>
      <c r="V45" s="48" t="e">
        <f>#REF!-#REF!</f>
        <v>#REF!</v>
      </c>
      <c r="W45" s="48" t="e">
        <f>#REF!-#REF!</f>
        <v>#REF!</v>
      </c>
      <c r="X45" s="48" t="e">
        <f>#REF!-#REF!</f>
        <v>#REF!</v>
      </c>
      <c r="Y45" s="48" t="e">
        <f>#REF!-#REF!</f>
        <v>#REF!</v>
      </c>
      <c r="Z45" s="48" t="e">
        <f>#REF!-#REF!</f>
        <v>#REF!</v>
      </c>
      <c r="AA45" s="48" t="e">
        <f>#REF!-#REF!</f>
        <v>#REF!</v>
      </c>
      <c r="AB45" s="48" t="e">
        <f>#REF!-#REF!</f>
        <v>#REF!</v>
      </c>
      <c r="AC45" s="48" t="e">
        <f>#REF!-#REF!</f>
        <v>#REF!</v>
      </c>
      <c r="AD45" s="48" t="e">
        <f>#REF!-#REF!</f>
        <v>#REF!</v>
      </c>
      <c r="AE45" s="48" t="e">
        <f>#REF!-#REF!</f>
        <v>#REF!</v>
      </c>
      <c r="AF45" s="48" t="e">
        <f>#REF!-#REF!</f>
        <v>#REF!</v>
      </c>
      <c r="AG45" s="48" t="e">
        <f>#REF!-#REF!</f>
        <v>#REF!</v>
      </c>
      <c r="AH45" s="48" t="e">
        <f>#REF!-#REF!</f>
        <v>#REF!</v>
      </c>
      <c r="AI45" s="48" t="e">
        <f>#REF!-#REF!</f>
        <v>#REF!</v>
      </c>
      <c r="AJ45" s="48" t="e">
        <f>#REF!-#REF!</f>
        <v>#REF!</v>
      </c>
    </row>
    <row r="46" spans="1:131" ht="15" customHeight="1" x14ac:dyDescent="0.2">
      <c r="J46" s="48"/>
      <c r="K46" s="48">
        <f t="shared" ref="K46:AD46" si="88">K8-J8</f>
        <v>0</v>
      </c>
      <c r="L46" s="48">
        <f t="shared" si="88"/>
        <v>0</v>
      </c>
      <c r="M46" s="48">
        <f t="shared" si="88"/>
        <v>0</v>
      </c>
      <c r="N46" s="48">
        <f t="shared" si="88"/>
        <v>0</v>
      </c>
      <c r="O46" s="48">
        <f t="shared" si="88"/>
        <v>0</v>
      </c>
      <c r="P46" s="48">
        <f t="shared" si="88"/>
        <v>0</v>
      </c>
      <c r="Q46" s="48">
        <f t="shared" si="88"/>
        <v>0</v>
      </c>
      <c r="R46" s="48">
        <f t="shared" si="88"/>
        <v>0</v>
      </c>
      <c r="S46" s="48">
        <f t="shared" si="88"/>
        <v>0</v>
      </c>
      <c r="T46" s="48">
        <f t="shared" si="88"/>
        <v>0</v>
      </c>
      <c r="U46" s="48">
        <f t="shared" si="88"/>
        <v>0</v>
      </c>
      <c r="V46" s="48">
        <f t="shared" si="88"/>
        <v>0</v>
      </c>
      <c r="W46" s="48">
        <f t="shared" si="88"/>
        <v>0</v>
      </c>
      <c r="X46" s="48">
        <f t="shared" si="88"/>
        <v>0</v>
      </c>
      <c r="Y46" s="48">
        <f t="shared" si="88"/>
        <v>0</v>
      </c>
      <c r="Z46" s="48">
        <f t="shared" si="88"/>
        <v>0</v>
      </c>
      <c r="AA46" s="48">
        <f t="shared" si="88"/>
        <v>0</v>
      </c>
      <c r="AB46" s="48">
        <f t="shared" si="88"/>
        <v>0</v>
      </c>
      <c r="AC46" s="48">
        <f t="shared" si="88"/>
        <v>0</v>
      </c>
      <c r="AD46" s="48">
        <f t="shared" si="88"/>
        <v>2724418</v>
      </c>
      <c r="AE46" s="48"/>
      <c r="AF46" s="48">
        <f t="shared" ref="AF46:AJ57" si="89">AF8-AE8</f>
        <v>0</v>
      </c>
      <c r="AG46" s="48">
        <f t="shared" si="89"/>
        <v>0</v>
      </c>
      <c r="AH46" s="48">
        <f t="shared" si="89"/>
        <v>0</v>
      </c>
      <c r="AI46" s="48">
        <f t="shared" si="89"/>
        <v>0</v>
      </c>
      <c r="AJ46" s="48">
        <f t="shared" si="89"/>
        <v>0</v>
      </c>
    </row>
    <row r="47" spans="1:131" ht="15" customHeight="1" x14ac:dyDescent="0.2">
      <c r="J47" s="48"/>
      <c r="K47" s="48">
        <f t="shared" ref="K47:AC47" si="90">K9-J9</f>
        <v>0</v>
      </c>
      <c r="L47" s="48">
        <f t="shared" si="90"/>
        <v>0</v>
      </c>
      <c r="M47" s="48">
        <f t="shared" si="90"/>
        <v>-1.4594117403030396</v>
      </c>
      <c r="N47" s="48">
        <f t="shared" si="90"/>
        <v>25401145.45941174</v>
      </c>
      <c r="O47" s="48">
        <f t="shared" si="90"/>
        <v>0</v>
      </c>
      <c r="P47" s="48">
        <f t="shared" si="90"/>
        <v>0</v>
      </c>
      <c r="Q47" s="48">
        <f t="shared" si="90"/>
        <v>0</v>
      </c>
      <c r="R47" s="48">
        <f t="shared" si="90"/>
        <v>0</v>
      </c>
      <c r="S47" s="48">
        <f t="shared" si="90"/>
        <v>0</v>
      </c>
      <c r="T47" s="48">
        <f t="shared" si="90"/>
        <v>0</v>
      </c>
      <c r="U47" s="48">
        <f t="shared" si="90"/>
        <v>0</v>
      </c>
      <c r="V47" s="48">
        <f t="shared" si="90"/>
        <v>0</v>
      </c>
      <c r="W47" s="48">
        <f t="shared" si="90"/>
        <v>0</v>
      </c>
      <c r="X47" s="48">
        <f t="shared" si="90"/>
        <v>0</v>
      </c>
      <c r="Y47" s="48">
        <f t="shared" si="90"/>
        <v>0</v>
      </c>
      <c r="Z47" s="48">
        <f t="shared" si="90"/>
        <v>366552</v>
      </c>
      <c r="AA47" s="48">
        <f t="shared" si="90"/>
        <v>0</v>
      </c>
      <c r="AB47" s="48">
        <f t="shared" si="90"/>
        <v>293242</v>
      </c>
      <c r="AC47" s="48">
        <f t="shared" si="90"/>
        <v>0</v>
      </c>
      <c r="AD47" s="48"/>
      <c r="AE47" s="48">
        <f t="shared" ref="AE47:AE57" si="91">AE9-AD9</f>
        <v>0</v>
      </c>
      <c r="AF47" s="48">
        <f t="shared" si="89"/>
        <v>0</v>
      </c>
      <c r="AG47" s="48">
        <f t="shared" si="89"/>
        <v>0</v>
      </c>
      <c r="AH47" s="48">
        <f t="shared" si="89"/>
        <v>0</v>
      </c>
      <c r="AI47" s="48">
        <f t="shared" si="89"/>
        <v>0</v>
      </c>
      <c r="AJ47" s="48">
        <f t="shared" si="89"/>
        <v>0</v>
      </c>
    </row>
    <row r="48" spans="1:131" ht="15" customHeight="1" x14ac:dyDescent="0.2">
      <c r="J48" s="48"/>
      <c r="K48" s="48">
        <f t="shared" ref="K48:AC48" si="92">K10-J10</f>
        <v>0</v>
      </c>
      <c r="L48" s="48">
        <f t="shared" si="92"/>
        <v>0</v>
      </c>
      <c r="M48" s="48">
        <f t="shared" si="92"/>
        <v>0</v>
      </c>
      <c r="N48" s="48">
        <f t="shared" si="92"/>
        <v>45744658</v>
      </c>
      <c r="O48" s="48">
        <f t="shared" si="92"/>
        <v>0</v>
      </c>
      <c r="P48" s="48">
        <f t="shared" si="92"/>
        <v>0</v>
      </c>
      <c r="Q48" s="48">
        <f t="shared" si="92"/>
        <v>0</v>
      </c>
      <c r="R48" s="48">
        <f t="shared" si="92"/>
        <v>0</v>
      </c>
      <c r="S48" s="48">
        <f t="shared" si="92"/>
        <v>0</v>
      </c>
      <c r="T48" s="48">
        <f t="shared" si="92"/>
        <v>0</v>
      </c>
      <c r="U48" s="48">
        <f t="shared" si="92"/>
        <v>0</v>
      </c>
      <c r="V48" s="48">
        <f t="shared" si="92"/>
        <v>0</v>
      </c>
      <c r="W48" s="48">
        <f t="shared" si="92"/>
        <v>0</v>
      </c>
      <c r="X48" s="48">
        <f t="shared" si="92"/>
        <v>0</v>
      </c>
      <c r="Y48" s="48">
        <f t="shared" si="92"/>
        <v>0</v>
      </c>
      <c r="Z48" s="48">
        <f t="shared" si="92"/>
        <v>0</v>
      </c>
      <c r="AA48" s="48">
        <f t="shared" si="92"/>
        <v>0</v>
      </c>
      <c r="AB48" s="48">
        <f t="shared" si="92"/>
        <v>0</v>
      </c>
      <c r="AC48" s="48">
        <f t="shared" si="92"/>
        <v>0</v>
      </c>
      <c r="AD48" s="48"/>
      <c r="AE48" s="48">
        <f t="shared" si="91"/>
        <v>0</v>
      </c>
      <c r="AF48" s="48">
        <f t="shared" si="89"/>
        <v>0</v>
      </c>
      <c r="AG48" s="48">
        <f t="shared" si="89"/>
        <v>0</v>
      </c>
      <c r="AH48" s="48">
        <f t="shared" si="89"/>
        <v>0</v>
      </c>
      <c r="AI48" s="48">
        <f t="shared" si="89"/>
        <v>0</v>
      </c>
      <c r="AJ48" s="48">
        <f t="shared" si="89"/>
        <v>0</v>
      </c>
    </row>
    <row r="49" spans="10:36" ht="15" customHeight="1" x14ac:dyDescent="0.2">
      <c r="J49" s="48"/>
      <c r="K49" s="48">
        <f t="shared" ref="K49:AA49" si="93">K11-J11</f>
        <v>0</v>
      </c>
      <c r="L49" s="48">
        <f t="shared" si="93"/>
        <v>0</v>
      </c>
      <c r="M49" s="48">
        <f t="shared" si="93"/>
        <v>0</v>
      </c>
      <c r="N49" s="48">
        <f t="shared" si="93"/>
        <v>14727559.15</v>
      </c>
      <c r="O49" s="48">
        <f t="shared" si="93"/>
        <v>0</v>
      </c>
      <c r="P49" s="48">
        <f t="shared" si="93"/>
        <v>0</v>
      </c>
      <c r="Q49" s="48">
        <f t="shared" si="93"/>
        <v>2000000</v>
      </c>
      <c r="R49" s="48">
        <f t="shared" si="93"/>
        <v>1999999.9999999981</v>
      </c>
      <c r="S49" s="48">
        <f t="shared" si="93"/>
        <v>1000000</v>
      </c>
      <c r="T49" s="48">
        <f t="shared" si="93"/>
        <v>3000000</v>
      </c>
      <c r="U49" s="48">
        <f t="shared" si="93"/>
        <v>2017347.950000003</v>
      </c>
      <c r="V49" s="48">
        <f t="shared" si="93"/>
        <v>5272440</v>
      </c>
      <c r="W49" s="48">
        <f t="shared" si="93"/>
        <v>3000000</v>
      </c>
      <c r="X49" s="48">
        <f t="shared" si="93"/>
        <v>6000000</v>
      </c>
      <c r="Y49" s="48">
        <f t="shared" si="93"/>
        <v>0</v>
      </c>
      <c r="Z49" s="48">
        <f t="shared" si="93"/>
        <v>0</v>
      </c>
      <c r="AA49" s="48">
        <f t="shared" si="93"/>
        <v>0</v>
      </c>
      <c r="AB49" s="48"/>
      <c r="AC49" s="48">
        <f t="shared" ref="AC49:AD57" si="94">AC11-AB11</f>
        <v>0</v>
      </c>
      <c r="AD49" s="48">
        <f t="shared" si="94"/>
        <v>0</v>
      </c>
      <c r="AE49" s="48">
        <f t="shared" si="91"/>
        <v>0</v>
      </c>
      <c r="AF49" s="48">
        <f t="shared" si="89"/>
        <v>0</v>
      </c>
      <c r="AG49" s="48">
        <f t="shared" si="89"/>
        <v>0</v>
      </c>
      <c r="AH49" s="48">
        <f t="shared" si="89"/>
        <v>0</v>
      </c>
      <c r="AI49" s="48">
        <f t="shared" si="89"/>
        <v>0</v>
      </c>
      <c r="AJ49" s="48">
        <f t="shared" si="89"/>
        <v>0</v>
      </c>
    </row>
    <row r="50" spans="10:36" ht="15" customHeight="1" x14ac:dyDescent="0.2">
      <c r="J50" s="48"/>
      <c r="K50" s="48">
        <f t="shared" ref="K50:X50" si="95">K12-J12</f>
        <v>0</v>
      </c>
      <c r="L50" s="48">
        <f t="shared" si="95"/>
        <v>0</v>
      </c>
      <c r="M50" s="48">
        <f t="shared" si="95"/>
        <v>0</v>
      </c>
      <c r="N50" s="48">
        <f t="shared" si="95"/>
        <v>0</v>
      </c>
      <c r="O50" s="48">
        <f t="shared" si="95"/>
        <v>0</v>
      </c>
      <c r="P50" s="48">
        <f t="shared" si="95"/>
        <v>0</v>
      </c>
      <c r="Q50" s="48">
        <f t="shared" si="95"/>
        <v>0</v>
      </c>
      <c r="R50" s="48">
        <f t="shared" si="95"/>
        <v>0</v>
      </c>
      <c r="S50" s="48">
        <f t="shared" si="95"/>
        <v>0</v>
      </c>
      <c r="T50" s="48">
        <f t="shared" si="95"/>
        <v>0</v>
      </c>
      <c r="U50" s="48">
        <f t="shared" si="95"/>
        <v>0</v>
      </c>
      <c r="V50" s="48">
        <f t="shared" si="95"/>
        <v>0</v>
      </c>
      <c r="W50" s="48">
        <f t="shared" si="95"/>
        <v>0</v>
      </c>
      <c r="X50" s="48">
        <f t="shared" si="95"/>
        <v>0</v>
      </c>
      <c r="Y50" s="48"/>
      <c r="Z50" s="48">
        <f>Z12-Y12</f>
        <v>0</v>
      </c>
      <c r="AA50" s="48">
        <f>AA12-Z12</f>
        <v>2799842.5</v>
      </c>
      <c r="AB50" s="48"/>
      <c r="AC50" s="48">
        <f t="shared" si="94"/>
        <v>0</v>
      </c>
      <c r="AD50" s="48">
        <f t="shared" si="94"/>
        <v>0</v>
      </c>
      <c r="AE50" s="48">
        <f t="shared" si="91"/>
        <v>0</v>
      </c>
      <c r="AF50" s="48">
        <f t="shared" si="89"/>
        <v>0</v>
      </c>
      <c r="AG50" s="48">
        <f t="shared" si="89"/>
        <v>0</v>
      </c>
      <c r="AH50" s="48">
        <f t="shared" si="89"/>
        <v>0</v>
      </c>
      <c r="AI50" s="48">
        <f t="shared" si="89"/>
        <v>0</v>
      </c>
      <c r="AJ50" s="48">
        <f t="shared" si="89"/>
        <v>0</v>
      </c>
    </row>
    <row r="51" spans="10:36" ht="15" customHeight="1" x14ac:dyDescent="0.2">
      <c r="J51" s="48"/>
      <c r="K51" s="48">
        <f t="shared" ref="K51:U51" si="96">K13-J13</f>
        <v>0</v>
      </c>
      <c r="L51" s="48">
        <f t="shared" si="96"/>
        <v>0</v>
      </c>
      <c r="M51" s="48">
        <f t="shared" si="96"/>
        <v>0</v>
      </c>
      <c r="N51" s="48">
        <f t="shared" si="96"/>
        <v>0</v>
      </c>
      <c r="O51" s="48">
        <f t="shared" si="96"/>
        <v>0</v>
      </c>
      <c r="P51" s="48">
        <f t="shared" si="96"/>
        <v>0</v>
      </c>
      <c r="Q51" s="48">
        <f t="shared" si="96"/>
        <v>0</v>
      </c>
      <c r="R51" s="48">
        <f t="shared" si="96"/>
        <v>0</v>
      </c>
      <c r="S51" s="48">
        <f t="shared" si="96"/>
        <v>0</v>
      </c>
      <c r="T51" s="48">
        <f t="shared" si="96"/>
        <v>0</v>
      </c>
      <c r="U51" s="48">
        <f t="shared" si="96"/>
        <v>0</v>
      </c>
      <c r="V51" s="48"/>
      <c r="W51" s="48">
        <f>W13-V13</f>
        <v>0</v>
      </c>
      <c r="X51" s="48">
        <f>X13-W13</f>
        <v>146506</v>
      </c>
      <c r="Y51" s="48">
        <f>Y13-X13</f>
        <v>0</v>
      </c>
      <c r="Z51" s="48"/>
      <c r="AA51" s="48">
        <f t="shared" ref="AA51:AB57" si="97">AA13-Z13</f>
        <v>0</v>
      </c>
      <c r="AB51" s="48">
        <f t="shared" si="97"/>
        <v>0</v>
      </c>
      <c r="AC51" s="48">
        <f t="shared" si="94"/>
        <v>0</v>
      </c>
      <c r="AD51" s="48">
        <f t="shared" si="94"/>
        <v>0</v>
      </c>
      <c r="AE51" s="48">
        <f t="shared" si="91"/>
        <v>0</v>
      </c>
      <c r="AF51" s="48">
        <f t="shared" si="89"/>
        <v>0</v>
      </c>
      <c r="AG51" s="48">
        <f t="shared" si="89"/>
        <v>0</v>
      </c>
      <c r="AH51" s="48">
        <f t="shared" si="89"/>
        <v>0</v>
      </c>
      <c r="AI51" s="48">
        <f t="shared" si="89"/>
        <v>0</v>
      </c>
      <c r="AJ51" s="48">
        <f t="shared" si="89"/>
        <v>0</v>
      </c>
    </row>
    <row r="52" spans="10:36" ht="15" customHeight="1" x14ac:dyDescent="0.2">
      <c r="J52" s="48"/>
      <c r="K52" s="48">
        <f t="shared" ref="K52:T52" si="98">K14-J14</f>
        <v>0</v>
      </c>
      <c r="L52" s="48">
        <f t="shared" si="98"/>
        <v>0</v>
      </c>
      <c r="M52" s="48">
        <f t="shared" si="98"/>
        <v>-1.459411732852459</v>
      </c>
      <c r="N52" s="48">
        <f t="shared" si="98"/>
        <v>1.459411732852459</v>
      </c>
      <c r="O52" s="48">
        <f t="shared" si="98"/>
        <v>0</v>
      </c>
      <c r="P52" s="48">
        <f t="shared" si="98"/>
        <v>0.20000000298023224</v>
      </c>
      <c r="Q52" s="48">
        <f t="shared" si="98"/>
        <v>0</v>
      </c>
      <c r="R52" s="48">
        <f t="shared" si="98"/>
        <v>593742.68999999762</v>
      </c>
      <c r="S52" s="48">
        <f t="shared" si="98"/>
        <v>2266777.5799999982</v>
      </c>
      <c r="T52" s="48">
        <f t="shared" si="98"/>
        <v>2972812.8800000027</v>
      </c>
      <c r="U52" s="48"/>
      <c r="V52" s="48">
        <f>V14-U14</f>
        <v>14395000</v>
      </c>
      <c r="W52" s="48">
        <f>W14-V14</f>
        <v>5105000</v>
      </c>
      <c r="X52" s="48">
        <f>X14-W14</f>
        <v>10500000</v>
      </c>
      <c r="Y52" s="48"/>
      <c r="Z52" s="48">
        <f t="shared" ref="Z52:Z57" si="99">Z14-Y14</f>
        <v>0</v>
      </c>
      <c r="AA52" s="48">
        <f t="shared" si="97"/>
        <v>0</v>
      </c>
      <c r="AB52" s="48">
        <f t="shared" si="97"/>
        <v>0</v>
      </c>
      <c r="AC52" s="48">
        <f t="shared" si="94"/>
        <v>0</v>
      </c>
      <c r="AD52" s="48">
        <f t="shared" si="94"/>
        <v>0</v>
      </c>
      <c r="AE52" s="48">
        <f t="shared" si="91"/>
        <v>0</v>
      </c>
      <c r="AF52" s="48">
        <f t="shared" si="89"/>
        <v>0</v>
      </c>
      <c r="AG52" s="48">
        <f t="shared" si="89"/>
        <v>0</v>
      </c>
      <c r="AH52" s="48">
        <f t="shared" si="89"/>
        <v>0</v>
      </c>
      <c r="AI52" s="48">
        <f t="shared" si="89"/>
        <v>0</v>
      </c>
      <c r="AJ52" s="48">
        <f t="shared" si="89"/>
        <v>0</v>
      </c>
    </row>
    <row r="53" spans="10:36" ht="15" customHeight="1" x14ac:dyDescent="0.2">
      <c r="J53" s="48"/>
      <c r="K53" s="48">
        <f t="shared" ref="K53:T53" si="100">K15-J15</f>
        <v>0</v>
      </c>
      <c r="L53" s="48">
        <f t="shared" si="100"/>
        <v>0</v>
      </c>
      <c r="M53" s="48">
        <f t="shared" si="100"/>
        <v>0</v>
      </c>
      <c r="N53" s="48">
        <f t="shared" si="100"/>
        <v>0</v>
      </c>
      <c r="O53" s="48">
        <f t="shared" si="100"/>
        <v>0</v>
      </c>
      <c r="P53" s="48">
        <f t="shared" si="100"/>
        <v>0</v>
      </c>
      <c r="Q53" s="48">
        <f t="shared" si="100"/>
        <v>0</v>
      </c>
      <c r="R53" s="48">
        <f t="shared" si="100"/>
        <v>0</v>
      </c>
      <c r="S53" s="48">
        <f t="shared" si="100"/>
        <v>0</v>
      </c>
      <c r="T53" s="48">
        <f t="shared" si="100"/>
        <v>0</v>
      </c>
      <c r="U53" s="48"/>
      <c r="V53" s="48">
        <f>V15-U15</f>
        <v>0</v>
      </c>
      <c r="W53" s="48">
        <f>W15-V15</f>
        <v>118048568</v>
      </c>
      <c r="X53" s="48"/>
      <c r="Y53" s="48">
        <f>Y15-X15</f>
        <v>0</v>
      </c>
      <c r="Z53" s="48">
        <f t="shared" si="99"/>
        <v>0</v>
      </c>
      <c r="AA53" s="48">
        <f t="shared" si="97"/>
        <v>0</v>
      </c>
      <c r="AB53" s="48">
        <f t="shared" si="97"/>
        <v>0</v>
      </c>
      <c r="AC53" s="48">
        <f t="shared" si="94"/>
        <v>0</v>
      </c>
      <c r="AD53" s="48">
        <f t="shared" si="94"/>
        <v>0</v>
      </c>
      <c r="AE53" s="48">
        <f t="shared" si="91"/>
        <v>0</v>
      </c>
      <c r="AF53" s="48">
        <f t="shared" si="89"/>
        <v>0</v>
      </c>
      <c r="AG53" s="48">
        <f t="shared" si="89"/>
        <v>0</v>
      </c>
      <c r="AH53" s="48">
        <f t="shared" si="89"/>
        <v>0</v>
      </c>
      <c r="AI53" s="48">
        <f t="shared" si="89"/>
        <v>0</v>
      </c>
      <c r="AJ53" s="48">
        <f t="shared" si="89"/>
        <v>0</v>
      </c>
    </row>
    <row r="54" spans="10:36" ht="15" customHeight="1" x14ac:dyDescent="0.2">
      <c r="J54" s="48"/>
      <c r="K54" s="48">
        <f t="shared" ref="K54:T54" si="101">K16-J16</f>
        <v>0</v>
      </c>
      <c r="L54" s="48">
        <f t="shared" si="101"/>
        <v>0</v>
      </c>
      <c r="M54" s="48">
        <f t="shared" si="101"/>
        <v>0</v>
      </c>
      <c r="N54" s="48">
        <f t="shared" si="101"/>
        <v>0</v>
      </c>
      <c r="O54" s="48">
        <f t="shared" si="101"/>
        <v>0</v>
      </c>
      <c r="P54" s="48">
        <f t="shared" si="101"/>
        <v>0</v>
      </c>
      <c r="Q54" s="48">
        <f t="shared" si="101"/>
        <v>0</v>
      </c>
      <c r="R54" s="48">
        <f t="shared" si="101"/>
        <v>90972822.74000001</v>
      </c>
      <c r="S54" s="48">
        <f t="shared" si="101"/>
        <v>19629474.170000017</v>
      </c>
      <c r="T54" s="48">
        <f t="shared" si="101"/>
        <v>0</v>
      </c>
      <c r="U54" s="48"/>
      <c r="V54" s="48">
        <f>V16-U16</f>
        <v>22013719.390000015</v>
      </c>
      <c r="W54" s="48"/>
      <c r="X54" s="48">
        <f>X16-W16</f>
        <v>0</v>
      </c>
      <c r="Y54" s="48">
        <f>Y16-X16</f>
        <v>0</v>
      </c>
      <c r="Z54" s="48">
        <f t="shared" si="99"/>
        <v>0</v>
      </c>
      <c r="AA54" s="48">
        <f t="shared" si="97"/>
        <v>0</v>
      </c>
      <c r="AB54" s="48">
        <f t="shared" si="97"/>
        <v>0</v>
      </c>
      <c r="AC54" s="48">
        <f t="shared" si="94"/>
        <v>0</v>
      </c>
      <c r="AD54" s="48">
        <f t="shared" si="94"/>
        <v>0</v>
      </c>
      <c r="AE54" s="48">
        <f t="shared" si="91"/>
        <v>0</v>
      </c>
      <c r="AF54" s="48">
        <f t="shared" si="89"/>
        <v>0</v>
      </c>
      <c r="AG54" s="48">
        <f t="shared" si="89"/>
        <v>0</v>
      </c>
      <c r="AH54" s="48">
        <f t="shared" si="89"/>
        <v>0</v>
      </c>
      <c r="AI54" s="48">
        <f t="shared" si="89"/>
        <v>0</v>
      </c>
      <c r="AJ54" s="48">
        <f t="shared" si="89"/>
        <v>0</v>
      </c>
    </row>
    <row r="55" spans="10:36" ht="15" customHeight="1" x14ac:dyDescent="0.2">
      <c r="J55" s="48"/>
      <c r="K55" s="48">
        <f t="shared" ref="K55:T55" si="102">K17-J17</f>
        <v>0</v>
      </c>
      <c r="L55" s="48">
        <f t="shared" si="102"/>
        <v>0</v>
      </c>
      <c r="M55" s="48">
        <f t="shared" si="102"/>
        <v>0</v>
      </c>
      <c r="N55" s="48">
        <f t="shared" si="102"/>
        <v>0</v>
      </c>
      <c r="O55" s="48">
        <f t="shared" si="102"/>
        <v>0</v>
      </c>
      <c r="P55" s="48">
        <f t="shared" si="102"/>
        <v>0</v>
      </c>
      <c r="Q55" s="48">
        <f t="shared" si="102"/>
        <v>0</v>
      </c>
      <c r="R55" s="48">
        <f t="shared" si="102"/>
        <v>2287314.98</v>
      </c>
      <c r="S55" s="48">
        <f t="shared" si="102"/>
        <v>500000</v>
      </c>
      <c r="T55" s="48">
        <f t="shared" si="102"/>
        <v>300000</v>
      </c>
      <c r="U55" s="48"/>
      <c r="V55" s="48">
        <f>V17-U17</f>
        <v>550000</v>
      </c>
      <c r="W55" s="48"/>
      <c r="X55" s="48">
        <f>X17-W17</f>
        <v>0</v>
      </c>
      <c r="Y55" s="48">
        <f>Y17-X17</f>
        <v>0</v>
      </c>
      <c r="Z55" s="48">
        <f t="shared" si="99"/>
        <v>0</v>
      </c>
      <c r="AA55" s="48">
        <f t="shared" si="97"/>
        <v>0</v>
      </c>
      <c r="AB55" s="48">
        <f t="shared" si="97"/>
        <v>0</v>
      </c>
      <c r="AC55" s="48">
        <f t="shared" si="94"/>
        <v>0</v>
      </c>
      <c r="AD55" s="48">
        <f t="shared" si="94"/>
        <v>0</v>
      </c>
      <c r="AE55" s="48">
        <f t="shared" si="91"/>
        <v>0</v>
      </c>
      <c r="AF55" s="48">
        <f t="shared" si="89"/>
        <v>0</v>
      </c>
      <c r="AG55" s="48">
        <f t="shared" si="89"/>
        <v>0</v>
      </c>
      <c r="AH55" s="48">
        <f t="shared" si="89"/>
        <v>0</v>
      </c>
      <c r="AI55" s="48">
        <f t="shared" si="89"/>
        <v>0</v>
      </c>
      <c r="AJ55" s="48">
        <f t="shared" si="89"/>
        <v>0</v>
      </c>
    </row>
    <row r="56" spans="10:36" ht="15" customHeight="1" x14ac:dyDescent="0.2">
      <c r="J56" s="48"/>
      <c r="K56" s="48">
        <f t="shared" ref="K56:S56" si="103">K18-J18</f>
        <v>0</v>
      </c>
      <c r="L56" s="48">
        <f t="shared" si="103"/>
        <v>0</v>
      </c>
      <c r="M56" s="48">
        <f t="shared" si="103"/>
        <v>30197218.54058826</v>
      </c>
      <c r="N56" s="48">
        <f t="shared" si="103"/>
        <v>1.4594117403030396</v>
      </c>
      <c r="O56" s="48">
        <f t="shared" si="103"/>
        <v>0</v>
      </c>
      <c r="P56" s="48">
        <f t="shared" si="103"/>
        <v>0</v>
      </c>
      <c r="Q56" s="48">
        <f t="shared" si="103"/>
        <v>0</v>
      </c>
      <c r="R56" s="48">
        <f t="shared" si="103"/>
        <v>0</v>
      </c>
      <c r="S56" s="48">
        <f t="shared" si="103"/>
        <v>0</v>
      </c>
      <c r="T56" s="48"/>
      <c r="U56" s="48">
        <f>U18-T18</f>
        <v>0</v>
      </c>
      <c r="V56" s="48"/>
      <c r="W56" s="48">
        <f>W18-V18</f>
        <v>0</v>
      </c>
      <c r="X56" s="48">
        <f>X18-W18</f>
        <v>0</v>
      </c>
      <c r="Y56" s="48">
        <f>Y18-X18</f>
        <v>0</v>
      </c>
      <c r="Z56" s="48">
        <f t="shared" si="99"/>
        <v>0</v>
      </c>
      <c r="AA56" s="48">
        <f t="shared" si="97"/>
        <v>0</v>
      </c>
      <c r="AB56" s="48">
        <f t="shared" si="97"/>
        <v>0</v>
      </c>
      <c r="AC56" s="48">
        <f t="shared" si="94"/>
        <v>0</v>
      </c>
      <c r="AD56" s="48">
        <f t="shared" si="94"/>
        <v>0</v>
      </c>
      <c r="AE56" s="48">
        <f t="shared" si="91"/>
        <v>0</v>
      </c>
      <c r="AF56" s="48">
        <f t="shared" si="89"/>
        <v>0</v>
      </c>
      <c r="AG56" s="48">
        <f t="shared" si="89"/>
        <v>0</v>
      </c>
      <c r="AH56" s="48">
        <f t="shared" si="89"/>
        <v>0</v>
      </c>
      <c r="AI56" s="48">
        <f t="shared" si="89"/>
        <v>0</v>
      </c>
      <c r="AJ56" s="48">
        <f t="shared" si="89"/>
        <v>0</v>
      </c>
    </row>
    <row r="57" spans="10:36" ht="15" customHeight="1" x14ac:dyDescent="0.2">
      <c r="J57" s="48"/>
      <c r="K57" s="48">
        <f t="shared" ref="K57:S57" si="104">K19-J19</f>
        <v>0</v>
      </c>
      <c r="L57" s="48">
        <f t="shared" si="104"/>
        <v>0</v>
      </c>
      <c r="M57" s="48">
        <f t="shared" si="104"/>
        <v>-1.4594117403030396</v>
      </c>
      <c r="N57" s="48">
        <f t="shared" si="104"/>
        <v>1.4594117403030396</v>
      </c>
      <c r="O57" s="48">
        <f t="shared" si="104"/>
        <v>0</v>
      </c>
      <c r="P57" s="48">
        <f t="shared" si="104"/>
        <v>0</v>
      </c>
      <c r="Q57" s="48">
        <f t="shared" si="104"/>
        <v>0</v>
      </c>
      <c r="R57" s="48">
        <f t="shared" si="104"/>
        <v>0</v>
      </c>
      <c r="S57" s="48">
        <f t="shared" si="104"/>
        <v>0</v>
      </c>
      <c r="T57" s="48">
        <f>T19-S19</f>
        <v>0</v>
      </c>
      <c r="U57" s="48"/>
      <c r="V57" s="48"/>
      <c r="W57" s="48">
        <f>W19-V19</f>
        <v>0</v>
      </c>
      <c r="X57" s="48">
        <f>X19-W19</f>
        <v>0</v>
      </c>
      <c r="Y57" s="48">
        <f>Y19-X19</f>
        <v>0</v>
      </c>
      <c r="Z57" s="48">
        <f t="shared" si="99"/>
        <v>0</v>
      </c>
      <c r="AA57" s="48">
        <f t="shared" si="97"/>
        <v>0</v>
      </c>
      <c r="AB57" s="48">
        <f t="shared" si="97"/>
        <v>0</v>
      </c>
      <c r="AC57" s="48">
        <f t="shared" si="94"/>
        <v>0</v>
      </c>
      <c r="AD57" s="48">
        <f t="shared" si="94"/>
        <v>0</v>
      </c>
      <c r="AE57" s="48">
        <f t="shared" si="91"/>
        <v>0</v>
      </c>
      <c r="AF57" s="48">
        <f t="shared" si="89"/>
        <v>0</v>
      </c>
      <c r="AG57" s="48">
        <f t="shared" si="89"/>
        <v>0</v>
      </c>
      <c r="AH57" s="48">
        <f t="shared" si="89"/>
        <v>0</v>
      </c>
      <c r="AI57" s="48">
        <f t="shared" si="89"/>
        <v>0</v>
      </c>
      <c r="AJ57" s="48">
        <f t="shared" si="89"/>
        <v>0</v>
      </c>
    </row>
    <row r="58" spans="10:36" ht="15" customHeight="1" x14ac:dyDescent="0.2">
      <c r="J58" s="48"/>
      <c r="K58" s="48">
        <f t="shared" ref="K58:T58" si="105">K24-J24</f>
        <v>0</v>
      </c>
      <c r="L58" s="48">
        <f t="shared" si="105"/>
        <v>0</v>
      </c>
      <c r="M58" s="48">
        <f t="shared" si="105"/>
        <v>-1.4594117403030396</v>
      </c>
      <c r="N58" s="48">
        <f t="shared" si="105"/>
        <v>1.4594117403030396</v>
      </c>
      <c r="O58" s="48">
        <f t="shared" si="105"/>
        <v>0</v>
      </c>
      <c r="P58" s="48">
        <f t="shared" si="105"/>
        <v>0</v>
      </c>
      <c r="Q58" s="48">
        <f t="shared" si="105"/>
        <v>0</v>
      </c>
      <c r="R58" s="48">
        <f t="shared" si="105"/>
        <v>21669333.25999999</v>
      </c>
      <c r="S58" s="48">
        <f t="shared" si="105"/>
        <v>0</v>
      </c>
      <c r="T58" s="48">
        <f t="shared" si="105"/>
        <v>18335333.420000017</v>
      </c>
      <c r="U58" s="48"/>
      <c r="V58" s="48">
        <f t="shared" ref="V58:AJ58" si="106">V24-U24</f>
        <v>0</v>
      </c>
      <c r="W58" s="48">
        <f t="shared" si="106"/>
        <v>0</v>
      </c>
      <c r="X58" s="48">
        <f t="shared" si="106"/>
        <v>0</v>
      </c>
      <c r="Y58" s="48">
        <f t="shared" si="106"/>
        <v>0</v>
      </c>
      <c r="Z58" s="48">
        <f t="shared" si="106"/>
        <v>0</v>
      </c>
      <c r="AA58" s="48">
        <f t="shared" si="106"/>
        <v>0</v>
      </c>
      <c r="AB58" s="48">
        <f t="shared" si="106"/>
        <v>0</v>
      </c>
      <c r="AC58" s="48">
        <f t="shared" si="106"/>
        <v>0</v>
      </c>
      <c r="AD58" s="48">
        <f t="shared" si="106"/>
        <v>0</v>
      </c>
      <c r="AE58" s="48">
        <f t="shared" si="106"/>
        <v>0</v>
      </c>
      <c r="AF58" s="48">
        <f t="shared" si="106"/>
        <v>0</v>
      </c>
      <c r="AG58" s="48">
        <f t="shared" si="106"/>
        <v>0</v>
      </c>
      <c r="AH58" s="48">
        <f t="shared" si="106"/>
        <v>0</v>
      </c>
      <c r="AI58" s="48">
        <f t="shared" si="106"/>
        <v>0</v>
      </c>
      <c r="AJ58" s="48">
        <f t="shared" si="106"/>
        <v>0</v>
      </c>
    </row>
    <row r="59" spans="10:36" ht="15" customHeight="1" x14ac:dyDescent="0.2">
      <c r="J59" s="48"/>
      <c r="K59" s="48">
        <f t="shared" ref="K59:Q59" si="107">K21-J21</f>
        <v>0</v>
      </c>
      <c r="L59" s="48">
        <f t="shared" si="107"/>
        <v>78306124.549999997</v>
      </c>
      <c r="M59" s="48">
        <f t="shared" si="107"/>
        <v>11693873.990588263</v>
      </c>
      <c r="N59" s="48">
        <f t="shared" si="107"/>
        <v>43864296.829411745</v>
      </c>
      <c r="O59" s="48">
        <f t="shared" si="107"/>
        <v>18215318.469999999</v>
      </c>
      <c r="P59" s="48">
        <f t="shared" si="107"/>
        <v>0</v>
      </c>
      <c r="Q59" s="48">
        <f t="shared" si="107"/>
        <v>45000</v>
      </c>
      <c r="R59" s="48"/>
      <c r="S59" s="48">
        <f>S21-R21</f>
        <v>0</v>
      </c>
      <c r="T59" s="48">
        <f>T21-S21</f>
        <v>32143249.120000035</v>
      </c>
      <c r="U59" s="48"/>
      <c r="V59" s="48">
        <f t="shared" ref="V59:AJ59" si="108">V21-U21</f>
        <v>0</v>
      </c>
      <c r="W59" s="48">
        <f t="shared" si="108"/>
        <v>0</v>
      </c>
      <c r="X59" s="48">
        <f t="shared" si="108"/>
        <v>0</v>
      </c>
      <c r="Y59" s="48">
        <f t="shared" si="108"/>
        <v>0</v>
      </c>
      <c r="Z59" s="48">
        <f t="shared" si="108"/>
        <v>0</v>
      </c>
      <c r="AA59" s="48">
        <f t="shared" si="108"/>
        <v>0</v>
      </c>
      <c r="AB59" s="48">
        <f t="shared" si="108"/>
        <v>0</v>
      </c>
      <c r="AC59" s="48">
        <f t="shared" si="108"/>
        <v>0</v>
      </c>
      <c r="AD59" s="48">
        <f t="shared" si="108"/>
        <v>0</v>
      </c>
      <c r="AE59" s="48">
        <f t="shared" si="108"/>
        <v>0</v>
      </c>
      <c r="AF59" s="48">
        <f t="shared" si="108"/>
        <v>0</v>
      </c>
      <c r="AG59" s="48">
        <f t="shared" si="108"/>
        <v>0</v>
      </c>
      <c r="AH59" s="48">
        <f t="shared" si="108"/>
        <v>0</v>
      </c>
      <c r="AI59" s="48">
        <f t="shared" si="108"/>
        <v>0</v>
      </c>
      <c r="AJ59" s="48">
        <f t="shared" si="108"/>
        <v>0</v>
      </c>
    </row>
    <row r="60" spans="10:36" ht="15" customHeight="1" x14ac:dyDescent="0.2">
      <c r="J60" s="48"/>
      <c r="K60" s="48">
        <f t="shared" ref="K60:Q60" si="109">K20-J20</f>
        <v>6149694</v>
      </c>
      <c r="L60" s="48">
        <f t="shared" si="109"/>
        <v>16000000</v>
      </c>
      <c r="M60" s="48">
        <f t="shared" si="109"/>
        <v>48.54058825969696</v>
      </c>
      <c r="N60" s="48">
        <f t="shared" si="109"/>
        <v>1.4594117403030396</v>
      </c>
      <c r="O60" s="48">
        <f t="shared" si="109"/>
        <v>0</v>
      </c>
      <c r="P60" s="48">
        <f t="shared" si="109"/>
        <v>0</v>
      </c>
      <c r="Q60" s="48">
        <f t="shared" si="109"/>
        <v>694207</v>
      </c>
      <c r="R60" s="48"/>
      <c r="S60" s="48">
        <f>S20-R20</f>
        <v>1119296</v>
      </c>
      <c r="T60" s="48">
        <f>T20-S20</f>
        <v>3601737</v>
      </c>
      <c r="U60" s="48"/>
      <c r="V60" s="48">
        <f t="shared" ref="V60:AJ60" si="110">V20-U20</f>
        <v>0</v>
      </c>
      <c r="W60" s="48">
        <f t="shared" si="110"/>
        <v>0</v>
      </c>
      <c r="X60" s="48">
        <f t="shared" si="110"/>
        <v>0</v>
      </c>
      <c r="Y60" s="48">
        <f t="shared" si="110"/>
        <v>0</v>
      </c>
      <c r="Z60" s="48">
        <f t="shared" si="110"/>
        <v>0</v>
      </c>
      <c r="AA60" s="48">
        <f t="shared" si="110"/>
        <v>0</v>
      </c>
      <c r="AB60" s="48">
        <f t="shared" si="110"/>
        <v>0</v>
      </c>
      <c r="AC60" s="48">
        <f t="shared" si="110"/>
        <v>0</v>
      </c>
      <c r="AD60" s="48">
        <f t="shared" si="110"/>
        <v>0</v>
      </c>
      <c r="AE60" s="48">
        <f t="shared" si="110"/>
        <v>0</v>
      </c>
      <c r="AF60" s="48">
        <f t="shared" si="110"/>
        <v>0</v>
      </c>
      <c r="AG60" s="48">
        <f t="shared" si="110"/>
        <v>0</v>
      </c>
      <c r="AH60" s="48">
        <f t="shared" si="110"/>
        <v>0</v>
      </c>
      <c r="AI60" s="48">
        <f t="shared" si="110"/>
        <v>0</v>
      </c>
      <c r="AJ60" s="48">
        <f t="shared" si="110"/>
        <v>0</v>
      </c>
    </row>
    <row r="61" spans="10:36" ht="15" customHeight="1" x14ac:dyDescent="0.2">
      <c r="J61" s="48"/>
      <c r="K61" s="48">
        <f t="shared" ref="K61:T61" si="111">K23-J23</f>
        <v>0</v>
      </c>
      <c r="L61" s="48">
        <f t="shared" si="111"/>
        <v>13522141.629999995</v>
      </c>
      <c r="M61" s="48">
        <f t="shared" si="111"/>
        <v>-1.4594117403030396</v>
      </c>
      <c r="N61" s="48">
        <f t="shared" si="111"/>
        <v>1.4594117403030396</v>
      </c>
      <c r="O61" s="48">
        <f t="shared" si="111"/>
        <v>0</v>
      </c>
      <c r="P61" s="48">
        <f t="shared" si="111"/>
        <v>0</v>
      </c>
      <c r="Q61" s="48">
        <f t="shared" si="111"/>
        <v>0</v>
      </c>
      <c r="R61" s="48">
        <f t="shared" si="111"/>
        <v>0</v>
      </c>
      <c r="S61" s="48">
        <f t="shared" si="111"/>
        <v>0</v>
      </c>
      <c r="T61" s="48">
        <f t="shared" si="111"/>
        <v>0</v>
      </c>
      <c r="U61" s="48"/>
      <c r="V61" s="48">
        <f t="shared" ref="V61:AD61" si="112">V23-U23</f>
        <v>0</v>
      </c>
      <c r="W61" s="48">
        <f t="shared" si="112"/>
        <v>0</v>
      </c>
      <c r="X61" s="48">
        <f t="shared" si="112"/>
        <v>0</v>
      </c>
      <c r="Y61" s="48">
        <f t="shared" si="112"/>
        <v>0</v>
      </c>
      <c r="Z61" s="48">
        <f t="shared" si="112"/>
        <v>0</v>
      </c>
      <c r="AA61" s="48">
        <f t="shared" si="112"/>
        <v>0</v>
      </c>
      <c r="AB61" s="48">
        <f t="shared" si="112"/>
        <v>0</v>
      </c>
      <c r="AC61" s="48">
        <f t="shared" si="112"/>
        <v>0</v>
      </c>
      <c r="AD61" s="48">
        <f t="shared" si="112"/>
        <v>0</v>
      </c>
      <c r="AE61" s="48"/>
      <c r="AF61" s="48">
        <f>AF23-AE23</f>
        <v>0</v>
      </c>
      <c r="AG61" s="48">
        <f>AG23-AF23</f>
        <v>0</v>
      </c>
      <c r="AH61" s="48">
        <f>AH23-AG23</f>
        <v>0</v>
      </c>
      <c r="AI61" s="48">
        <f>AI23-AH23</f>
        <v>0</v>
      </c>
      <c r="AJ61" s="48">
        <f>AJ23-AI23</f>
        <v>0</v>
      </c>
    </row>
    <row r="62" spans="10:36" ht="15" customHeight="1" x14ac:dyDescent="0.2">
      <c r="J62" s="48"/>
      <c r="K62" s="48">
        <f t="shared" ref="K62:T62" si="113">K22-J22</f>
        <v>0</v>
      </c>
      <c r="L62" s="48">
        <f t="shared" si="113"/>
        <v>0</v>
      </c>
      <c r="M62" s="48">
        <f t="shared" si="113"/>
        <v>0</v>
      </c>
      <c r="N62" s="48">
        <f t="shared" si="113"/>
        <v>0</v>
      </c>
      <c r="O62" s="48">
        <f t="shared" si="113"/>
        <v>0</v>
      </c>
      <c r="P62" s="48">
        <f t="shared" si="113"/>
        <v>56936183</v>
      </c>
      <c r="Q62" s="48">
        <f t="shared" si="113"/>
        <v>0</v>
      </c>
      <c r="R62" s="48">
        <f t="shared" si="113"/>
        <v>0</v>
      </c>
      <c r="S62" s="48">
        <f t="shared" si="113"/>
        <v>0</v>
      </c>
      <c r="T62" s="48">
        <f t="shared" si="113"/>
        <v>0</v>
      </c>
      <c r="U62" s="48"/>
      <c r="V62" s="48">
        <f t="shared" ref="V62:AA62" si="114">V22-U22</f>
        <v>0</v>
      </c>
      <c r="W62" s="48">
        <f t="shared" si="114"/>
        <v>0</v>
      </c>
      <c r="X62" s="48">
        <f t="shared" si="114"/>
        <v>0</v>
      </c>
      <c r="Y62" s="48">
        <f t="shared" si="114"/>
        <v>0</v>
      </c>
      <c r="Z62" s="48">
        <f t="shared" si="114"/>
        <v>0</v>
      </c>
      <c r="AA62" s="48">
        <f t="shared" si="114"/>
        <v>0</v>
      </c>
      <c r="AB62" s="48"/>
      <c r="AC62" s="48">
        <f t="shared" ref="AC62:AJ62" si="115">AC22-AB22</f>
        <v>0</v>
      </c>
      <c r="AD62" s="48">
        <f t="shared" si="115"/>
        <v>0</v>
      </c>
      <c r="AE62" s="48">
        <f t="shared" si="115"/>
        <v>0</v>
      </c>
      <c r="AF62" s="48">
        <f t="shared" si="115"/>
        <v>0</v>
      </c>
      <c r="AG62" s="48">
        <f t="shared" si="115"/>
        <v>0</v>
      </c>
      <c r="AH62" s="48">
        <f t="shared" si="115"/>
        <v>0</v>
      </c>
      <c r="AI62" s="48">
        <f t="shared" si="115"/>
        <v>0</v>
      </c>
      <c r="AJ62" s="48">
        <f t="shared" si="115"/>
        <v>0</v>
      </c>
    </row>
    <row r="63" spans="10:36" ht="15" customHeight="1" x14ac:dyDescent="0.2">
      <c r="J63" s="48"/>
      <c r="K63" s="48">
        <f t="shared" ref="K63:S63" si="116">K25-J25</f>
        <v>29799670.18</v>
      </c>
      <c r="L63" s="48">
        <f t="shared" si="116"/>
        <v>1685551.2300000004</v>
      </c>
      <c r="M63" s="48">
        <f t="shared" si="116"/>
        <v>-1.459411732852459</v>
      </c>
      <c r="N63" s="48">
        <f t="shared" si="116"/>
        <v>600001.45941173285</v>
      </c>
      <c r="O63" s="48">
        <f t="shared" si="116"/>
        <v>200000</v>
      </c>
      <c r="P63" s="48">
        <f t="shared" si="116"/>
        <v>539778.58999999985</v>
      </c>
      <c r="Q63" s="48">
        <f t="shared" si="116"/>
        <v>0</v>
      </c>
      <c r="R63" s="48">
        <f t="shared" si="116"/>
        <v>1175000</v>
      </c>
      <c r="S63" s="48">
        <f t="shared" si="116"/>
        <v>0</v>
      </c>
      <c r="T63" s="48"/>
      <c r="U63" s="48">
        <f>U25-T25</f>
        <v>0</v>
      </c>
      <c r="V63" s="48">
        <f>V25-U25</f>
        <v>0</v>
      </c>
      <c r="W63" s="48">
        <f>W25-V25</f>
        <v>0</v>
      </c>
      <c r="X63" s="48"/>
      <c r="Y63" s="48">
        <f t="shared" ref="Y63:AJ63" si="117">Y25-X25</f>
        <v>0</v>
      </c>
      <c r="Z63" s="48">
        <f t="shared" si="117"/>
        <v>0</v>
      </c>
      <c r="AA63" s="48">
        <f t="shared" si="117"/>
        <v>0</v>
      </c>
      <c r="AB63" s="48">
        <f t="shared" si="117"/>
        <v>0</v>
      </c>
      <c r="AC63" s="48">
        <f t="shared" si="117"/>
        <v>0</v>
      </c>
      <c r="AD63" s="48">
        <f t="shared" si="117"/>
        <v>0</v>
      </c>
      <c r="AE63" s="48">
        <f t="shared" si="117"/>
        <v>0</v>
      </c>
      <c r="AF63" s="48">
        <f t="shared" si="117"/>
        <v>0</v>
      </c>
      <c r="AG63" s="48">
        <f t="shared" si="117"/>
        <v>0</v>
      </c>
      <c r="AH63" s="48">
        <f t="shared" si="117"/>
        <v>0</v>
      </c>
      <c r="AI63" s="48">
        <f t="shared" si="117"/>
        <v>0</v>
      </c>
      <c r="AJ63" s="48">
        <f t="shared" si="117"/>
        <v>0</v>
      </c>
    </row>
    <row r="64" spans="10:36" ht="15" customHeight="1" x14ac:dyDescent="0.2">
      <c r="J64" s="48"/>
      <c r="K64" s="48">
        <f t="shared" ref="K64:Q64" si="118">K26-J26</f>
        <v>0</v>
      </c>
      <c r="L64" s="48">
        <f t="shared" si="118"/>
        <v>0</v>
      </c>
      <c r="M64" s="48">
        <f t="shared" si="118"/>
        <v>522634251.54058826</v>
      </c>
      <c r="N64" s="48">
        <f t="shared" si="118"/>
        <v>509134.4594117403</v>
      </c>
      <c r="O64" s="48">
        <f t="shared" si="118"/>
        <v>687978</v>
      </c>
      <c r="P64" s="48">
        <f t="shared" si="118"/>
        <v>384195</v>
      </c>
      <c r="Q64" s="48">
        <f t="shared" si="118"/>
        <v>428198</v>
      </c>
      <c r="R64" s="48"/>
      <c r="S64" s="48">
        <f>S26-R26</f>
        <v>0</v>
      </c>
      <c r="T64" s="48">
        <f>T26-S26</f>
        <v>0</v>
      </c>
      <c r="U64" s="48">
        <f>U26-T26</f>
        <v>0</v>
      </c>
      <c r="V64" s="48">
        <f>V26-U26</f>
        <v>0</v>
      </c>
      <c r="W64" s="48"/>
      <c r="X64" s="48">
        <f>X26-W26</f>
        <v>0</v>
      </c>
      <c r="Y64" s="48">
        <f t="shared" ref="Y64:AJ64" si="119">Y26-X26</f>
        <v>0</v>
      </c>
      <c r="Z64" s="48">
        <f t="shared" si="119"/>
        <v>0</v>
      </c>
      <c r="AA64" s="48">
        <f t="shared" si="119"/>
        <v>0</v>
      </c>
      <c r="AB64" s="48">
        <f t="shared" si="119"/>
        <v>0</v>
      </c>
      <c r="AC64" s="48">
        <f t="shared" si="119"/>
        <v>0</v>
      </c>
      <c r="AD64" s="48">
        <f t="shared" si="119"/>
        <v>0</v>
      </c>
      <c r="AE64" s="48">
        <f t="shared" si="119"/>
        <v>0</v>
      </c>
      <c r="AF64" s="48">
        <f t="shared" si="119"/>
        <v>0</v>
      </c>
      <c r="AG64" s="48">
        <f t="shared" si="119"/>
        <v>0</v>
      </c>
      <c r="AH64" s="48">
        <f t="shared" si="119"/>
        <v>0</v>
      </c>
      <c r="AI64" s="48">
        <f t="shared" si="119"/>
        <v>0</v>
      </c>
      <c r="AJ64" s="48">
        <f t="shared" si="119"/>
        <v>0</v>
      </c>
    </row>
    <row r="65" spans="10:36" ht="15" customHeight="1" x14ac:dyDescent="0.2">
      <c r="J65" s="48"/>
      <c r="K65" s="48">
        <f t="shared" ref="K65:Q65" si="120">K28-J28</f>
        <v>0</v>
      </c>
      <c r="L65" s="48">
        <f t="shared" si="120"/>
        <v>0</v>
      </c>
      <c r="M65" s="48">
        <f t="shared" si="120"/>
        <v>33899998.54058826</v>
      </c>
      <c r="N65" s="48">
        <f t="shared" si="120"/>
        <v>1.4594117403030396</v>
      </c>
      <c r="O65" s="48">
        <f t="shared" si="120"/>
        <v>0</v>
      </c>
      <c r="P65" s="48">
        <f t="shared" si="120"/>
        <v>0</v>
      </c>
      <c r="Q65" s="48">
        <f t="shared" si="120"/>
        <v>0</v>
      </c>
      <c r="R65" s="48"/>
      <c r="S65" s="48">
        <f>S28-R28</f>
        <v>0</v>
      </c>
      <c r="T65" s="48">
        <f>T28-S28</f>
        <v>0</v>
      </c>
      <c r="U65" s="48">
        <f>U28-T28</f>
        <v>0</v>
      </c>
      <c r="V65" s="48">
        <f>V28-U28</f>
        <v>0</v>
      </c>
      <c r="W65" s="48"/>
      <c r="X65" s="48">
        <f t="shared" ref="X65:AJ65" si="121">X28-W28</f>
        <v>0</v>
      </c>
      <c r="Y65" s="48">
        <f t="shared" si="121"/>
        <v>0</v>
      </c>
      <c r="Z65" s="48">
        <f t="shared" si="121"/>
        <v>0</v>
      </c>
      <c r="AA65" s="48">
        <f t="shared" si="121"/>
        <v>0</v>
      </c>
      <c r="AB65" s="48">
        <f t="shared" si="121"/>
        <v>0</v>
      </c>
      <c r="AC65" s="48">
        <f t="shared" si="121"/>
        <v>0</v>
      </c>
      <c r="AD65" s="48">
        <f t="shared" si="121"/>
        <v>0</v>
      </c>
      <c r="AE65" s="48">
        <f t="shared" si="121"/>
        <v>0</v>
      </c>
      <c r="AF65" s="48">
        <f t="shared" si="121"/>
        <v>0</v>
      </c>
      <c r="AG65" s="48">
        <f t="shared" si="121"/>
        <v>0</v>
      </c>
      <c r="AH65" s="48">
        <f t="shared" si="121"/>
        <v>0</v>
      </c>
      <c r="AI65" s="48">
        <f t="shared" si="121"/>
        <v>0</v>
      </c>
      <c r="AJ65" s="48">
        <f t="shared" si="121"/>
        <v>0</v>
      </c>
    </row>
    <row r="66" spans="10:36" ht="15" customHeight="1" x14ac:dyDescent="0.2">
      <c r="J66" s="48"/>
      <c r="K66" s="48">
        <f t="shared" ref="K66:P66" si="122">K27-J27</f>
        <v>0</v>
      </c>
      <c r="L66" s="48">
        <f t="shared" si="122"/>
        <v>0</v>
      </c>
      <c r="M66" s="48">
        <f t="shared" si="122"/>
        <v>0</v>
      </c>
      <c r="N66" s="48">
        <f t="shared" si="122"/>
        <v>0</v>
      </c>
      <c r="O66" s="48">
        <f t="shared" si="122"/>
        <v>0</v>
      </c>
      <c r="P66" s="48">
        <f t="shared" si="122"/>
        <v>0</v>
      </c>
      <c r="Q66" s="48"/>
      <c r="R66" s="48"/>
      <c r="S66" s="48">
        <f t="shared" ref="S66:AJ66" si="123">S27-R27</f>
        <v>0</v>
      </c>
      <c r="T66" s="48">
        <f t="shared" si="123"/>
        <v>0</v>
      </c>
      <c r="U66" s="48">
        <f t="shared" si="123"/>
        <v>0</v>
      </c>
      <c r="V66" s="48">
        <f t="shared" si="123"/>
        <v>0</v>
      </c>
      <c r="W66" s="48">
        <f t="shared" si="123"/>
        <v>0</v>
      </c>
      <c r="X66" s="48">
        <f t="shared" si="123"/>
        <v>0</v>
      </c>
      <c r="Y66" s="48">
        <f t="shared" si="123"/>
        <v>0</v>
      </c>
      <c r="Z66" s="48">
        <f t="shared" si="123"/>
        <v>0</v>
      </c>
      <c r="AA66" s="48">
        <f t="shared" si="123"/>
        <v>0</v>
      </c>
      <c r="AB66" s="48">
        <f t="shared" si="123"/>
        <v>0</v>
      </c>
      <c r="AC66" s="48">
        <f t="shared" si="123"/>
        <v>0</v>
      </c>
      <c r="AD66" s="48">
        <f t="shared" si="123"/>
        <v>0</v>
      </c>
      <c r="AE66" s="48">
        <f t="shared" si="123"/>
        <v>0</v>
      </c>
      <c r="AF66" s="48">
        <f t="shared" si="123"/>
        <v>0</v>
      </c>
      <c r="AG66" s="48">
        <f t="shared" si="123"/>
        <v>0</v>
      </c>
      <c r="AH66" s="48">
        <f t="shared" si="123"/>
        <v>0</v>
      </c>
      <c r="AI66" s="48">
        <f t="shared" si="123"/>
        <v>0</v>
      </c>
      <c r="AJ66" s="48">
        <f t="shared" si="123"/>
        <v>0</v>
      </c>
    </row>
    <row r="67" spans="10:36" ht="15" customHeight="1" x14ac:dyDescent="0.2">
      <c r="J67" s="48"/>
      <c r="K67" s="48">
        <f t="shared" ref="K67:P67" si="124">K29-J29</f>
        <v>0.44000005722045898</v>
      </c>
      <c r="L67" s="48">
        <f t="shared" si="124"/>
        <v>0</v>
      </c>
      <c r="M67" s="48">
        <f t="shared" si="124"/>
        <v>-1.899411678314209</v>
      </c>
      <c r="N67" s="48">
        <f t="shared" si="124"/>
        <v>1.45941162109375</v>
      </c>
      <c r="O67" s="48">
        <f t="shared" si="124"/>
        <v>0</v>
      </c>
      <c r="P67" s="48">
        <f t="shared" si="124"/>
        <v>0</v>
      </c>
      <c r="Q67" s="48"/>
      <c r="R67" s="48">
        <f t="shared" ref="R67:AJ67" si="125">R29-Q29</f>
        <v>0</v>
      </c>
      <c r="S67" s="48">
        <f t="shared" si="125"/>
        <v>0</v>
      </c>
      <c r="T67" s="48">
        <f t="shared" si="125"/>
        <v>0</v>
      </c>
      <c r="U67" s="48">
        <f t="shared" si="125"/>
        <v>0</v>
      </c>
      <c r="V67" s="48">
        <f t="shared" si="125"/>
        <v>0</v>
      </c>
      <c r="W67" s="48">
        <f t="shared" si="125"/>
        <v>0</v>
      </c>
      <c r="X67" s="48">
        <f t="shared" si="125"/>
        <v>0</v>
      </c>
      <c r="Y67" s="48">
        <f t="shared" si="125"/>
        <v>0</v>
      </c>
      <c r="Z67" s="48">
        <f t="shared" si="125"/>
        <v>0</v>
      </c>
      <c r="AA67" s="48">
        <f t="shared" si="125"/>
        <v>0</v>
      </c>
      <c r="AB67" s="48">
        <f t="shared" si="125"/>
        <v>0</v>
      </c>
      <c r="AC67" s="48">
        <f t="shared" si="125"/>
        <v>0</v>
      </c>
      <c r="AD67" s="48">
        <f t="shared" si="125"/>
        <v>0</v>
      </c>
      <c r="AE67" s="48">
        <f t="shared" si="125"/>
        <v>0</v>
      </c>
      <c r="AF67" s="48">
        <f t="shared" si="125"/>
        <v>0</v>
      </c>
      <c r="AG67" s="48">
        <f t="shared" si="125"/>
        <v>0</v>
      </c>
      <c r="AH67" s="48">
        <f t="shared" si="125"/>
        <v>0</v>
      </c>
      <c r="AI67" s="48">
        <f t="shared" si="125"/>
        <v>0</v>
      </c>
      <c r="AJ67" s="48">
        <f t="shared" si="125"/>
        <v>0</v>
      </c>
    </row>
    <row r="68" spans="10:36" ht="15" customHeight="1" x14ac:dyDescent="0.2">
      <c r="J68" s="48"/>
      <c r="K68" s="48">
        <f t="shared" ref="K68:P68" si="126">K31-J31</f>
        <v>0</v>
      </c>
      <c r="L68" s="48">
        <f t="shared" si="126"/>
        <v>0</v>
      </c>
      <c r="M68" s="48">
        <f t="shared" si="126"/>
        <v>-1.4594117403030396</v>
      </c>
      <c r="N68" s="48">
        <f t="shared" si="126"/>
        <v>1.4594117403030396</v>
      </c>
      <c r="O68" s="48">
        <f t="shared" si="126"/>
        <v>0</v>
      </c>
      <c r="P68" s="48">
        <f t="shared" si="126"/>
        <v>0</v>
      </c>
      <c r="Q68" s="48"/>
      <c r="R68" s="48">
        <f t="shared" ref="R68:AJ68" si="127">R31-Q31</f>
        <v>0</v>
      </c>
      <c r="S68" s="48">
        <f t="shared" si="127"/>
        <v>0</v>
      </c>
      <c r="T68" s="48">
        <f t="shared" si="127"/>
        <v>0</v>
      </c>
      <c r="U68" s="48">
        <f t="shared" si="127"/>
        <v>0</v>
      </c>
      <c r="V68" s="48">
        <f t="shared" si="127"/>
        <v>0</v>
      </c>
      <c r="W68" s="48">
        <f t="shared" si="127"/>
        <v>0</v>
      </c>
      <c r="X68" s="48">
        <f t="shared" si="127"/>
        <v>0</v>
      </c>
      <c r="Y68" s="48">
        <f t="shared" si="127"/>
        <v>0</v>
      </c>
      <c r="Z68" s="48">
        <f t="shared" si="127"/>
        <v>0</v>
      </c>
      <c r="AA68" s="48">
        <f t="shared" si="127"/>
        <v>0</v>
      </c>
      <c r="AB68" s="48">
        <f t="shared" si="127"/>
        <v>0</v>
      </c>
      <c r="AC68" s="48">
        <f t="shared" si="127"/>
        <v>0</v>
      </c>
      <c r="AD68" s="48">
        <f t="shared" si="127"/>
        <v>0</v>
      </c>
      <c r="AE68" s="48">
        <f t="shared" si="127"/>
        <v>0</v>
      </c>
      <c r="AF68" s="48">
        <f t="shared" si="127"/>
        <v>0</v>
      </c>
      <c r="AG68" s="48">
        <f t="shared" si="127"/>
        <v>0</v>
      </c>
      <c r="AH68" s="48">
        <f t="shared" si="127"/>
        <v>0</v>
      </c>
      <c r="AI68" s="48">
        <f t="shared" si="127"/>
        <v>0</v>
      </c>
      <c r="AJ68" s="48">
        <f t="shared" si="127"/>
        <v>0</v>
      </c>
    </row>
    <row r="69" spans="10:36" ht="15" customHeight="1" x14ac:dyDescent="0.2">
      <c r="J69" s="48"/>
      <c r="K69" s="48">
        <f>K30-J30</f>
        <v>1916694.6499999985</v>
      </c>
      <c r="L69" s="48">
        <f>L30-K30</f>
        <v>1940921.7500000037</v>
      </c>
      <c r="M69" s="48"/>
      <c r="N69" s="48">
        <f>N30-M30</f>
        <v>2878272.5594117343</v>
      </c>
      <c r="O69" s="48">
        <f>O30-N30</f>
        <v>1830400.7699999996</v>
      </c>
      <c r="P69" s="48">
        <f>P30-O30</f>
        <v>861526.78999999911</v>
      </c>
      <c r="Q69" s="48"/>
      <c r="R69" s="48">
        <f t="shared" ref="R69:AJ69" si="128">R30-Q30</f>
        <v>0</v>
      </c>
      <c r="S69" s="48">
        <f t="shared" si="128"/>
        <v>0</v>
      </c>
      <c r="T69" s="48">
        <f t="shared" si="128"/>
        <v>0</v>
      </c>
      <c r="U69" s="48">
        <f t="shared" si="128"/>
        <v>0</v>
      </c>
      <c r="V69" s="48">
        <f t="shared" si="128"/>
        <v>0</v>
      </c>
      <c r="W69" s="48">
        <f t="shared" si="128"/>
        <v>0</v>
      </c>
      <c r="X69" s="48">
        <f t="shared" si="128"/>
        <v>0</v>
      </c>
      <c r="Y69" s="48">
        <f t="shared" si="128"/>
        <v>0</v>
      </c>
      <c r="Z69" s="48">
        <f t="shared" si="128"/>
        <v>0</v>
      </c>
      <c r="AA69" s="48">
        <f t="shared" si="128"/>
        <v>0</v>
      </c>
      <c r="AB69" s="48">
        <f t="shared" si="128"/>
        <v>0</v>
      </c>
      <c r="AC69" s="48">
        <f t="shared" si="128"/>
        <v>0</v>
      </c>
      <c r="AD69" s="48">
        <f t="shared" si="128"/>
        <v>0</v>
      </c>
      <c r="AE69" s="48">
        <f t="shared" si="128"/>
        <v>0</v>
      </c>
      <c r="AF69" s="48">
        <f t="shared" si="128"/>
        <v>0</v>
      </c>
      <c r="AG69" s="48">
        <f t="shared" si="128"/>
        <v>0</v>
      </c>
      <c r="AH69" s="48">
        <f t="shared" si="128"/>
        <v>0</v>
      </c>
      <c r="AI69" s="48">
        <f t="shared" si="128"/>
        <v>0</v>
      </c>
      <c r="AJ69" s="48">
        <f t="shared" si="128"/>
        <v>0</v>
      </c>
    </row>
    <row r="70" spans="10:36" ht="15" customHeight="1" x14ac:dyDescent="0.2">
      <c r="J70" s="48"/>
      <c r="K70" s="48">
        <f>K32-J32</f>
        <v>0</v>
      </c>
      <c r="L70" s="48">
        <f>L32-K32</f>
        <v>2800000</v>
      </c>
      <c r="M70" s="48"/>
      <c r="N70" s="48">
        <f t="shared" ref="N70:AJ70" si="129">N32-M32</f>
        <v>0</v>
      </c>
      <c r="O70" s="48">
        <f t="shared" si="129"/>
        <v>0</v>
      </c>
      <c r="P70" s="48">
        <f t="shared" si="129"/>
        <v>0</v>
      </c>
      <c r="Q70" s="48">
        <f t="shared" si="129"/>
        <v>0</v>
      </c>
      <c r="R70" s="48">
        <f t="shared" si="129"/>
        <v>0</v>
      </c>
      <c r="S70" s="48">
        <f t="shared" si="129"/>
        <v>0</v>
      </c>
      <c r="T70" s="48">
        <f t="shared" si="129"/>
        <v>0</v>
      </c>
      <c r="U70" s="48">
        <f t="shared" si="129"/>
        <v>0</v>
      </c>
      <c r="V70" s="48">
        <f t="shared" si="129"/>
        <v>0</v>
      </c>
      <c r="W70" s="48">
        <f t="shared" si="129"/>
        <v>0</v>
      </c>
      <c r="X70" s="48">
        <f t="shared" si="129"/>
        <v>0</v>
      </c>
      <c r="Y70" s="48">
        <f t="shared" si="129"/>
        <v>0</v>
      </c>
      <c r="Z70" s="48">
        <f t="shared" si="129"/>
        <v>0</v>
      </c>
      <c r="AA70" s="48">
        <f t="shared" si="129"/>
        <v>0</v>
      </c>
      <c r="AB70" s="48">
        <f t="shared" si="129"/>
        <v>0</v>
      </c>
      <c r="AC70" s="48">
        <f t="shared" si="129"/>
        <v>0</v>
      </c>
      <c r="AD70" s="48">
        <f t="shared" si="129"/>
        <v>0</v>
      </c>
      <c r="AE70" s="48">
        <f t="shared" si="129"/>
        <v>0</v>
      </c>
      <c r="AF70" s="48">
        <f t="shared" si="129"/>
        <v>0</v>
      </c>
      <c r="AG70" s="48">
        <f t="shared" si="129"/>
        <v>0</v>
      </c>
      <c r="AH70" s="48">
        <f t="shared" si="129"/>
        <v>0</v>
      </c>
      <c r="AI70" s="48">
        <f t="shared" si="129"/>
        <v>0</v>
      </c>
      <c r="AJ70" s="48">
        <f t="shared" si="129"/>
        <v>0</v>
      </c>
    </row>
    <row r="71" spans="10:36" ht="15" customHeight="1" x14ac:dyDescent="0.2">
      <c r="J71" s="48"/>
      <c r="K71" s="48">
        <f>K33-J33</f>
        <v>12177847.900000006</v>
      </c>
      <c r="L71" s="48"/>
      <c r="M71" s="48"/>
      <c r="N71" s="48">
        <f t="shared" ref="N71:AJ71" si="130">N33-M33</f>
        <v>0</v>
      </c>
      <c r="O71" s="48">
        <f t="shared" si="130"/>
        <v>0</v>
      </c>
      <c r="P71" s="48">
        <f t="shared" si="130"/>
        <v>0</v>
      </c>
      <c r="Q71" s="48">
        <f t="shared" si="130"/>
        <v>0</v>
      </c>
      <c r="R71" s="48">
        <f t="shared" si="130"/>
        <v>0</v>
      </c>
      <c r="S71" s="48">
        <f t="shared" si="130"/>
        <v>0</v>
      </c>
      <c r="T71" s="48">
        <f t="shared" si="130"/>
        <v>0</v>
      </c>
      <c r="U71" s="48">
        <f t="shared" si="130"/>
        <v>0</v>
      </c>
      <c r="V71" s="48">
        <f t="shared" si="130"/>
        <v>0</v>
      </c>
      <c r="W71" s="48">
        <f t="shared" si="130"/>
        <v>0</v>
      </c>
      <c r="X71" s="48">
        <f t="shared" si="130"/>
        <v>0</v>
      </c>
      <c r="Y71" s="48">
        <f t="shared" si="130"/>
        <v>0</v>
      </c>
      <c r="Z71" s="48">
        <f t="shared" si="130"/>
        <v>0</v>
      </c>
      <c r="AA71" s="48">
        <f t="shared" si="130"/>
        <v>0</v>
      </c>
      <c r="AB71" s="48">
        <f t="shared" si="130"/>
        <v>0</v>
      </c>
      <c r="AC71" s="48">
        <f t="shared" si="130"/>
        <v>0</v>
      </c>
      <c r="AD71" s="48">
        <f t="shared" si="130"/>
        <v>0</v>
      </c>
      <c r="AE71" s="48">
        <f t="shared" si="130"/>
        <v>0</v>
      </c>
      <c r="AF71" s="48">
        <f t="shared" si="130"/>
        <v>0</v>
      </c>
      <c r="AG71" s="48">
        <f t="shared" si="130"/>
        <v>0</v>
      </c>
      <c r="AH71" s="48">
        <f t="shared" si="130"/>
        <v>0</v>
      </c>
      <c r="AI71" s="48">
        <f t="shared" si="130"/>
        <v>0</v>
      </c>
      <c r="AJ71" s="48">
        <f t="shared" si="130"/>
        <v>0</v>
      </c>
    </row>
    <row r="72" spans="10:36" ht="15" customHeight="1" x14ac:dyDescent="0.2">
      <c r="J72" s="48"/>
      <c r="K72" s="48">
        <f>K34-J34</f>
        <v>39010.159999966621</v>
      </c>
      <c r="L72" s="48"/>
      <c r="M72" s="48">
        <f t="shared" ref="M72:AJ72" si="131">M34-L34</f>
        <v>0</v>
      </c>
      <c r="N72" s="48">
        <f t="shared" si="131"/>
        <v>0</v>
      </c>
      <c r="O72" s="48">
        <f t="shared" si="131"/>
        <v>0</v>
      </c>
      <c r="P72" s="48">
        <f t="shared" si="131"/>
        <v>0</v>
      </c>
      <c r="Q72" s="48">
        <f t="shared" si="131"/>
        <v>0</v>
      </c>
      <c r="R72" s="48">
        <f t="shared" si="131"/>
        <v>0</v>
      </c>
      <c r="S72" s="48">
        <f t="shared" si="131"/>
        <v>0</v>
      </c>
      <c r="T72" s="48">
        <f t="shared" si="131"/>
        <v>0</v>
      </c>
      <c r="U72" s="48">
        <f t="shared" si="131"/>
        <v>0</v>
      </c>
      <c r="V72" s="48">
        <f t="shared" si="131"/>
        <v>0</v>
      </c>
      <c r="W72" s="48">
        <f t="shared" si="131"/>
        <v>0</v>
      </c>
      <c r="X72" s="48">
        <f t="shared" si="131"/>
        <v>0</v>
      </c>
      <c r="Y72" s="48">
        <f t="shared" si="131"/>
        <v>0</v>
      </c>
      <c r="Z72" s="48">
        <f t="shared" si="131"/>
        <v>0</v>
      </c>
      <c r="AA72" s="48">
        <f t="shared" si="131"/>
        <v>0</v>
      </c>
      <c r="AB72" s="48">
        <f t="shared" si="131"/>
        <v>0</v>
      </c>
      <c r="AC72" s="48">
        <f t="shared" si="131"/>
        <v>0</v>
      </c>
      <c r="AD72" s="48">
        <f t="shared" si="131"/>
        <v>0</v>
      </c>
      <c r="AE72" s="48">
        <f t="shared" si="131"/>
        <v>0</v>
      </c>
      <c r="AF72" s="48">
        <f t="shared" si="131"/>
        <v>0</v>
      </c>
      <c r="AG72" s="48">
        <f t="shared" si="131"/>
        <v>0</v>
      </c>
      <c r="AH72" s="48">
        <f t="shared" si="131"/>
        <v>0</v>
      </c>
      <c r="AI72" s="48">
        <f t="shared" si="131"/>
        <v>0</v>
      </c>
      <c r="AJ72" s="48">
        <f t="shared" si="131"/>
        <v>0</v>
      </c>
    </row>
    <row r="73" spans="10:36" ht="15" customHeight="1" x14ac:dyDescent="0.2">
      <c r="J73" s="48"/>
      <c r="K73" s="48">
        <f>K35-J35</f>
        <v>16675.679999999702</v>
      </c>
      <c r="L73" s="48"/>
      <c r="M73" s="48">
        <f t="shared" ref="M73:Y73" si="132">M35-L35</f>
        <v>0</v>
      </c>
      <c r="N73" s="48">
        <f t="shared" si="132"/>
        <v>0</v>
      </c>
      <c r="O73" s="48">
        <f t="shared" si="132"/>
        <v>0</v>
      </c>
      <c r="P73" s="48">
        <f t="shared" si="132"/>
        <v>0</v>
      </c>
      <c r="Q73" s="48">
        <f t="shared" si="132"/>
        <v>0</v>
      </c>
      <c r="R73" s="48">
        <f t="shared" si="132"/>
        <v>0</v>
      </c>
      <c r="S73" s="48">
        <f t="shared" si="132"/>
        <v>0</v>
      </c>
      <c r="T73" s="48">
        <f t="shared" si="132"/>
        <v>0</v>
      </c>
      <c r="U73" s="48">
        <f t="shared" si="132"/>
        <v>0</v>
      </c>
      <c r="V73" s="48">
        <f t="shared" si="132"/>
        <v>0</v>
      </c>
      <c r="W73" s="48">
        <f t="shared" si="132"/>
        <v>0</v>
      </c>
      <c r="X73" s="48">
        <f t="shared" si="132"/>
        <v>0</v>
      </c>
      <c r="Y73" s="48">
        <f t="shared" si="132"/>
        <v>0</v>
      </c>
      <c r="Z73" s="48"/>
      <c r="AA73" s="48">
        <f t="shared" ref="AA73:AJ73" si="133">AA35-Z35</f>
        <v>0</v>
      </c>
      <c r="AB73" s="48">
        <f t="shared" si="133"/>
        <v>0</v>
      </c>
      <c r="AC73" s="48">
        <f t="shared" si="133"/>
        <v>0</v>
      </c>
      <c r="AD73" s="48">
        <f t="shared" si="133"/>
        <v>0</v>
      </c>
      <c r="AE73" s="48">
        <f t="shared" si="133"/>
        <v>0</v>
      </c>
      <c r="AF73" s="48">
        <f t="shared" si="133"/>
        <v>0</v>
      </c>
      <c r="AG73" s="48">
        <f t="shared" si="133"/>
        <v>0</v>
      </c>
      <c r="AH73" s="48">
        <f t="shared" si="133"/>
        <v>0</v>
      </c>
      <c r="AI73" s="48">
        <f t="shared" si="133"/>
        <v>0</v>
      </c>
      <c r="AJ73" s="48">
        <f t="shared" si="133"/>
        <v>0</v>
      </c>
    </row>
    <row r="74" spans="10:36" ht="15" customHeight="1" x14ac:dyDescent="0.2">
      <c r="AJ74" s="48"/>
    </row>
    <row r="75" spans="10:36" ht="15" customHeight="1" x14ac:dyDescent="0.2">
      <c r="AJ75" s="48"/>
    </row>
    <row r="76" spans="10:36" ht="15" customHeight="1" x14ac:dyDescent="0.2">
      <c r="AJ76" s="48"/>
    </row>
    <row r="77" spans="10:36" ht="15" customHeight="1" x14ac:dyDescent="0.2">
      <c r="AJ77" s="48"/>
    </row>
    <row r="78" spans="10:36" ht="15" customHeight="1" x14ac:dyDescent="0.2">
      <c r="AJ78" s="48"/>
    </row>
    <row r="79" spans="10:36" ht="15" customHeight="1" x14ac:dyDescent="0.2">
      <c r="AJ79" s="48"/>
    </row>
    <row r="80" spans="10:36" ht="15" customHeight="1" x14ac:dyDescent="0.2">
      <c r="AJ80" s="48"/>
    </row>
  </sheetData>
  <autoFilter ref="A6:EA6" xr:uid="{00000000-0009-0000-0000-000001000000}"/>
  <mergeCells count="22">
    <mergeCell ref="DX41:DY41"/>
    <mergeCell ref="BB5:BE5"/>
    <mergeCell ref="BF5:BI5"/>
    <mergeCell ref="BJ5:BM5"/>
    <mergeCell ref="AP5:AS5"/>
    <mergeCell ref="AT5:AW5"/>
    <mergeCell ref="AX5:BA5"/>
    <mergeCell ref="I5:L5"/>
    <mergeCell ref="AL5:AO5"/>
    <mergeCell ref="BO5:BR5"/>
    <mergeCell ref="CM5:CP5"/>
    <mergeCell ref="BS5:BV5"/>
    <mergeCell ref="BW5:BZ5"/>
    <mergeCell ref="CA5:CD5"/>
    <mergeCell ref="CE5:CH5"/>
    <mergeCell ref="CI5:CL5"/>
    <mergeCell ref="AG5:AJ5"/>
    <mergeCell ref="M5:P5"/>
    <mergeCell ref="Q5:T5"/>
    <mergeCell ref="U5:X5"/>
    <mergeCell ref="Y5:AB5"/>
    <mergeCell ref="AC5:AF5"/>
  </mergeCells>
  <conditionalFormatting sqref="B35:B37">
    <cfRule type="duplicateValues" dxfId="9" priority="2"/>
  </conditionalFormatting>
  <conditionalFormatting sqref="J44:AJ73">
    <cfRule type="cellIs" dxfId="8" priority="1" operator="lessThan">
      <formula>0</formula>
    </cfRule>
  </conditionalFormatting>
  <conditionalFormatting sqref="B7:B34">
    <cfRule type="duplicateValues" dxfId="7" priority="23"/>
  </conditionalFormatting>
  <pageMargins left="0.24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topLeftCell="A10" workbookViewId="0">
      <selection activeCell="C27" sqref="C27"/>
    </sheetView>
  </sheetViews>
  <sheetFormatPr defaultRowHeight="15" customHeight="1" x14ac:dyDescent="0.3"/>
  <cols>
    <col min="2" max="2" width="50.88671875" bestFit="1" customWidth="1"/>
    <col min="3" max="3" width="14.33203125" bestFit="1" customWidth="1"/>
  </cols>
  <sheetData>
    <row r="1" spans="1:3" ht="15" customHeight="1" x14ac:dyDescent="0.3">
      <c r="A1" s="1" t="s">
        <v>67</v>
      </c>
      <c r="B1" s="1" t="s">
        <v>4612</v>
      </c>
      <c r="C1" s="1" t="s">
        <v>4613</v>
      </c>
    </row>
    <row r="2" spans="1:3" ht="15" customHeight="1" x14ac:dyDescent="0.3">
      <c r="A2" s="4" t="s">
        <v>45</v>
      </c>
      <c r="B2" s="20" t="s">
        <v>46</v>
      </c>
      <c r="C2" s="6">
        <v>8831117</v>
      </c>
    </row>
    <row r="3" spans="1:3" ht="15" customHeight="1" x14ac:dyDescent="0.3">
      <c r="A3" s="4" t="s">
        <v>51</v>
      </c>
      <c r="B3" s="20" t="s">
        <v>52</v>
      </c>
      <c r="C3" s="6">
        <v>553534</v>
      </c>
    </row>
    <row r="4" spans="1:3" ht="15" customHeight="1" x14ac:dyDescent="0.3">
      <c r="A4" s="4" t="s">
        <v>53</v>
      </c>
      <c r="B4" s="20" t="s">
        <v>54</v>
      </c>
      <c r="C4" s="6">
        <v>5123237</v>
      </c>
    </row>
    <row r="5" spans="1:3" ht="15" customHeight="1" x14ac:dyDescent="0.3">
      <c r="A5" s="4" t="s">
        <v>55</v>
      </c>
      <c r="B5" s="20" t="s">
        <v>56</v>
      </c>
      <c r="C5" s="6">
        <v>1174442</v>
      </c>
    </row>
    <row r="6" spans="1:3" ht="15" customHeight="1" x14ac:dyDescent="0.3">
      <c r="A6" s="4" t="s">
        <v>65</v>
      </c>
      <c r="B6" s="20" t="s">
        <v>66</v>
      </c>
      <c r="C6" s="6">
        <v>7264657</v>
      </c>
    </row>
    <row r="7" spans="1:3" ht="15" customHeight="1" x14ac:dyDescent="0.3">
      <c r="A7" s="4" t="s">
        <v>110</v>
      </c>
      <c r="B7" s="20" t="s">
        <v>111</v>
      </c>
      <c r="C7" s="6">
        <v>663480</v>
      </c>
    </row>
    <row r="8" spans="1:3" ht="15" customHeight="1" x14ac:dyDescent="0.3">
      <c r="A8" s="4" t="s">
        <v>123</v>
      </c>
      <c r="B8" s="20" t="s">
        <v>129</v>
      </c>
      <c r="C8" s="6">
        <v>5519568.2800000003</v>
      </c>
    </row>
    <row r="9" spans="1:3" ht="15" customHeight="1" x14ac:dyDescent="0.3">
      <c r="A9" s="4" t="s">
        <v>124</v>
      </c>
      <c r="B9" s="20" t="s">
        <v>130</v>
      </c>
      <c r="C9" s="6">
        <v>46005108</v>
      </c>
    </row>
    <row r="10" spans="1:3" ht="15" customHeight="1" x14ac:dyDescent="0.3">
      <c r="A10" s="4" t="s">
        <v>140</v>
      </c>
      <c r="B10" s="20" t="s">
        <v>146</v>
      </c>
      <c r="C10" s="6">
        <v>5508200</v>
      </c>
    </row>
    <row r="11" spans="1:3" ht="15" customHeight="1" x14ac:dyDescent="0.3">
      <c r="A11" s="1" t="s">
        <v>41</v>
      </c>
      <c r="B11" s="1" t="s">
        <v>42</v>
      </c>
      <c r="C11" s="1">
        <v>4344363</v>
      </c>
    </row>
    <row r="12" spans="1:3" ht="15" customHeight="1" x14ac:dyDescent="0.3">
      <c r="A12" t="s">
        <v>15</v>
      </c>
      <c r="B12" t="s">
        <v>16</v>
      </c>
      <c r="C12">
        <v>5911541.9346575355</v>
      </c>
    </row>
    <row r="13" spans="1:3" ht="15" customHeight="1" x14ac:dyDescent="0.3">
      <c r="A13" t="s">
        <v>19</v>
      </c>
      <c r="B13" t="s">
        <v>20</v>
      </c>
      <c r="C13">
        <v>15390130.810000001</v>
      </c>
    </row>
    <row r="14" spans="1:3" ht="15" customHeight="1" x14ac:dyDescent="0.3">
      <c r="A14" t="s">
        <v>31</v>
      </c>
      <c r="B14" t="s">
        <v>32</v>
      </c>
      <c r="C14">
        <v>8549930.0767741892</v>
      </c>
    </row>
    <row r="15" spans="1:3" ht="15" customHeight="1" x14ac:dyDescent="0.3">
      <c r="A15" t="s">
        <v>33</v>
      </c>
      <c r="B15" t="s">
        <v>34</v>
      </c>
      <c r="C15">
        <v>883671.29</v>
      </c>
    </row>
    <row r="16" spans="1:3" ht="15" customHeight="1" x14ac:dyDescent="0.3">
      <c r="A16" t="s">
        <v>43</v>
      </c>
      <c r="B16" t="s">
        <v>44</v>
      </c>
      <c r="C16">
        <v>22536147.207826085</v>
      </c>
    </row>
    <row r="17" spans="1:3" ht="15" customHeight="1" x14ac:dyDescent="0.3">
      <c r="A17" t="s">
        <v>57</v>
      </c>
      <c r="B17" t="s">
        <v>58</v>
      </c>
      <c r="C17">
        <v>1409517.8000000003</v>
      </c>
    </row>
    <row r="18" spans="1:3" ht="15" customHeight="1" x14ac:dyDescent="0.3">
      <c r="A18" t="s">
        <v>59</v>
      </c>
      <c r="B18" t="s">
        <v>60</v>
      </c>
      <c r="C18">
        <v>26541555.144193549</v>
      </c>
    </row>
    <row r="19" spans="1:3" ht="15" customHeight="1" x14ac:dyDescent="0.3">
      <c r="A19" t="s">
        <v>120</v>
      </c>
      <c r="B19" t="s">
        <v>126</v>
      </c>
      <c r="C19">
        <v>7825789.2598709688</v>
      </c>
    </row>
    <row r="20" spans="1:3" ht="15" customHeight="1" x14ac:dyDescent="0.3">
      <c r="A20" t="s">
        <v>121</v>
      </c>
      <c r="B20" t="s">
        <v>127</v>
      </c>
      <c r="C20">
        <v>6720725.7012903094</v>
      </c>
    </row>
    <row r="21" spans="1:3" ht="15" customHeight="1" x14ac:dyDescent="0.3">
      <c r="A21" t="s">
        <v>122</v>
      </c>
      <c r="B21" t="s">
        <v>128</v>
      </c>
      <c r="C21">
        <v>1843846.0399999991</v>
      </c>
    </row>
    <row r="22" spans="1:3" ht="15" customHeight="1" x14ac:dyDescent="0.3">
      <c r="A22" t="s">
        <v>138</v>
      </c>
      <c r="B22" t="s">
        <v>144</v>
      </c>
      <c r="C22">
        <v>116788798.61</v>
      </c>
    </row>
    <row r="23" spans="1:3" ht="15" customHeight="1" x14ac:dyDescent="0.3">
      <c r="A23" t="s">
        <v>139</v>
      </c>
      <c r="B23" t="s">
        <v>145</v>
      </c>
      <c r="C23">
        <v>4820671.2800000012</v>
      </c>
    </row>
    <row r="24" spans="1:3" ht="15" customHeight="1" x14ac:dyDescent="0.3">
      <c r="A24" t="s">
        <v>141</v>
      </c>
      <c r="B24" t="s">
        <v>147</v>
      </c>
      <c r="C24">
        <v>97833</v>
      </c>
    </row>
    <row r="25" spans="1:3" ht="15" customHeight="1" x14ac:dyDescent="0.3">
      <c r="A25" t="s">
        <v>142</v>
      </c>
      <c r="B25" t="s">
        <v>148</v>
      </c>
      <c r="C25">
        <v>9780142.5399999991</v>
      </c>
    </row>
    <row r="27" spans="1:3" ht="15" customHeight="1" x14ac:dyDescent="0.3">
      <c r="C27" s="2">
        <f>SUM(C2:C26)</f>
        <v>314088006.97461265</v>
      </c>
    </row>
    <row r="28" spans="1:3" ht="15" customHeight="1" x14ac:dyDescent="0.3">
      <c r="C28" s="2">
        <f>C27-C11</f>
        <v>309743643.97461265</v>
      </c>
    </row>
  </sheetData>
  <conditionalFormatting sqref="A2:A10">
    <cfRule type="duplicateValues" dxfId="6" priority="2"/>
  </conditionalFormatting>
  <conditionalFormatting sqref="A2:A25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B72"/>
  <sheetViews>
    <sheetView showGridLines="0" topLeftCell="B1" zoomScaleNormal="100" workbookViewId="0">
      <pane xSplit="7" ySplit="5" topLeftCell="BB6" activePane="bottomRight" state="frozen"/>
      <selection activeCell="D4" sqref="D4:D24"/>
      <selection pane="topRight" activeCell="D4" sqref="D4:D24"/>
      <selection pane="bottomLeft" activeCell="D4" sqref="D4:D24"/>
      <selection pane="bottomRight" activeCell="BB8" sqref="BB8"/>
    </sheetView>
  </sheetViews>
  <sheetFormatPr defaultColWidth="8.88671875" defaultRowHeight="15" customHeight="1" x14ac:dyDescent="0.2"/>
  <cols>
    <col min="1" max="1" width="8.6640625" style="21" bestFit="1" customWidth="1"/>
    <col min="2" max="2" width="10" style="21" customWidth="1"/>
    <col min="3" max="3" width="48.33203125" style="21" bestFit="1" customWidth="1"/>
    <col min="4" max="4" width="9.33203125" style="21" bestFit="1" customWidth="1"/>
    <col min="5" max="5" width="12.109375" style="21" bestFit="1" customWidth="1"/>
    <col min="6" max="6" width="8" style="21" bestFit="1" customWidth="1"/>
    <col min="7" max="7" width="10.109375" style="21" bestFit="1" customWidth="1"/>
    <col min="8" max="8" width="16.44140625" style="21" bestFit="1" customWidth="1"/>
    <col min="9" max="9" width="9.5546875" style="21" bestFit="1" customWidth="1"/>
    <col min="10" max="19" width="10.6640625" style="21" bestFit="1" customWidth="1"/>
    <col min="20" max="20" width="11.33203125" style="21" bestFit="1" customWidth="1"/>
    <col min="21" max="36" width="10.6640625" style="21" bestFit="1" customWidth="1"/>
    <col min="37" max="37" width="3.5546875" style="21" customWidth="1"/>
    <col min="38" max="38" width="11.88671875" style="21" bestFit="1" customWidth="1"/>
    <col min="39" max="39" width="12" style="21" bestFit="1" customWidth="1"/>
    <col min="40" max="40" width="11.6640625" style="21" bestFit="1" customWidth="1"/>
    <col min="41" max="42" width="11.88671875" style="21" bestFit="1" customWidth="1"/>
    <col min="43" max="43" width="12" style="21" bestFit="1" customWidth="1"/>
    <col min="44" max="44" width="11.6640625" style="21" bestFit="1" customWidth="1"/>
    <col min="45" max="46" width="11.88671875" style="21" bestFit="1" customWidth="1"/>
    <col min="47" max="47" width="12" style="21" bestFit="1" customWidth="1"/>
    <col min="48" max="48" width="11.6640625" style="21" bestFit="1" customWidth="1"/>
    <col min="49" max="50" width="11.88671875" style="21" bestFit="1" customWidth="1"/>
    <col min="51" max="51" width="12" style="21" bestFit="1" customWidth="1"/>
    <col min="52" max="52" width="11.6640625" style="21" bestFit="1" customWidth="1"/>
    <col min="53" max="54" width="11.88671875" style="21" bestFit="1" customWidth="1"/>
    <col min="55" max="55" width="12" style="21" bestFit="1" customWidth="1"/>
    <col min="56" max="56" width="11.6640625" style="21" bestFit="1" customWidth="1"/>
    <col min="57" max="58" width="11.88671875" style="21" bestFit="1" customWidth="1"/>
    <col min="59" max="59" width="12" style="21" bestFit="1" customWidth="1"/>
    <col min="60" max="60" width="11.6640625" style="21" bestFit="1" customWidth="1"/>
    <col min="61" max="62" width="11.88671875" style="21" bestFit="1" customWidth="1"/>
    <col min="63" max="63" width="12" style="21" bestFit="1" customWidth="1"/>
    <col min="64" max="64" width="11.6640625" style="21" bestFit="1" customWidth="1"/>
    <col min="65" max="65" width="11.88671875" style="21" bestFit="1" customWidth="1"/>
    <col min="66" max="66" width="4" style="21" customWidth="1"/>
    <col min="67" max="67" width="11.88671875" style="21" bestFit="1" customWidth="1"/>
    <col min="68" max="68" width="20" style="21" bestFit="1" customWidth="1"/>
    <col min="69" max="69" width="11.6640625" style="21" bestFit="1" customWidth="1"/>
    <col min="70" max="71" width="11.88671875" style="21" bestFit="1" customWidth="1"/>
    <col min="72" max="72" width="12" style="21" bestFit="1" customWidth="1"/>
    <col min="73" max="73" width="11.6640625" style="21" bestFit="1" customWidth="1"/>
    <col min="74" max="75" width="11.88671875" style="21" bestFit="1" customWidth="1"/>
    <col min="76" max="76" width="12" style="21" bestFit="1" customWidth="1"/>
    <col min="77" max="77" width="11.6640625" style="21" bestFit="1" customWidth="1"/>
    <col min="78" max="79" width="11.88671875" style="21" bestFit="1" customWidth="1"/>
    <col min="80" max="80" width="12" style="21" bestFit="1" customWidth="1"/>
    <col min="81" max="81" width="11.6640625" style="21" bestFit="1" customWidth="1"/>
    <col min="82" max="83" width="11.88671875" style="21" bestFit="1" customWidth="1"/>
    <col min="84" max="84" width="12" style="21" bestFit="1" customWidth="1"/>
    <col min="85" max="85" width="11.6640625" style="21" bestFit="1" customWidth="1"/>
    <col min="86" max="87" width="11.88671875" style="21" bestFit="1" customWidth="1"/>
    <col min="88" max="88" width="12" style="21" bestFit="1" customWidth="1"/>
    <col min="89" max="89" width="11.6640625" style="21" bestFit="1" customWidth="1"/>
    <col min="90" max="91" width="11.88671875" style="21" bestFit="1" customWidth="1"/>
    <col min="92" max="92" width="12" style="21" bestFit="1" customWidth="1"/>
    <col min="93" max="93" width="11.6640625" style="21" bestFit="1" customWidth="1"/>
    <col min="94" max="94" width="11.88671875" style="21" bestFit="1" customWidth="1"/>
    <col min="95" max="95" width="4" style="21" customWidth="1"/>
    <col min="96" max="97" width="25" style="21" bestFit="1" customWidth="1"/>
    <col min="98" max="98" width="11.6640625" style="21" bestFit="1" customWidth="1"/>
    <col min="99" max="100" width="11.88671875" style="21" bestFit="1" customWidth="1"/>
    <col min="101" max="101" width="12" style="21" bestFit="1" customWidth="1"/>
    <col min="102" max="102" width="11.6640625" style="21" bestFit="1" customWidth="1"/>
    <col min="103" max="104" width="11.88671875" style="21" bestFit="1" customWidth="1"/>
    <col min="105" max="105" width="12" style="21" bestFit="1" customWidth="1"/>
    <col min="106" max="106" width="11.6640625" style="21" bestFit="1" customWidth="1"/>
    <col min="107" max="108" width="11.88671875" style="21" bestFit="1" customWidth="1"/>
    <col min="109" max="109" width="12" style="21" bestFit="1" customWidth="1"/>
    <col min="110" max="110" width="11.6640625" style="21" bestFit="1" customWidth="1"/>
    <col min="111" max="112" width="11.88671875" style="21" bestFit="1" customWidth="1"/>
    <col min="113" max="113" width="12" style="21" bestFit="1" customWidth="1"/>
    <col min="114" max="114" width="11.6640625" style="21" bestFit="1" customWidth="1"/>
    <col min="115" max="116" width="11.88671875" style="21" bestFit="1" customWidth="1"/>
    <col min="117" max="117" width="12" style="21" bestFit="1" customWidth="1"/>
    <col min="118" max="118" width="11.6640625" style="21" bestFit="1" customWidth="1"/>
    <col min="119" max="120" width="11.88671875" style="21" bestFit="1" customWidth="1"/>
    <col min="121" max="121" width="12" style="21" bestFit="1" customWidth="1"/>
    <col min="122" max="122" width="11.6640625" style="21" bestFit="1" customWidth="1"/>
    <col min="123" max="123" width="11.88671875" style="21" bestFit="1" customWidth="1"/>
    <col min="124" max="124" width="13" style="21" bestFit="1" customWidth="1"/>
    <col min="125" max="125" width="6.88671875" style="21" bestFit="1" customWidth="1"/>
    <col min="126" max="126" width="12.88671875" style="21" bestFit="1" customWidth="1"/>
    <col min="127" max="127" width="11.6640625" style="21" bestFit="1" customWidth="1"/>
    <col min="128" max="128" width="15" style="21" bestFit="1" customWidth="1"/>
    <col min="129" max="129" width="21" style="21" bestFit="1" customWidth="1"/>
    <col min="130" max="130" width="7.6640625" style="21" bestFit="1" customWidth="1"/>
    <col min="131" max="131" width="18.109375" style="21" bestFit="1" customWidth="1"/>
    <col min="132" max="16384" width="8.88671875" style="21"/>
  </cols>
  <sheetData>
    <row r="1" spans="1:131" ht="10.199999999999999" x14ac:dyDescent="0.2">
      <c r="M1" s="22"/>
      <c r="S1" s="22"/>
      <c r="T1" s="22"/>
      <c r="W1" s="22"/>
      <c r="X1" s="22"/>
    </row>
    <row r="2" spans="1:131" ht="10.199999999999999" x14ac:dyDescent="0.2">
      <c r="B2" s="23" t="s">
        <v>4618</v>
      </c>
      <c r="M2" s="22"/>
      <c r="S2" s="22"/>
      <c r="T2" s="22"/>
      <c r="W2" s="22"/>
      <c r="X2" s="22"/>
    </row>
    <row r="3" spans="1:131" ht="10.199999999999999" x14ac:dyDescent="0.2">
      <c r="I3" s="90" t="s">
        <v>155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L3" s="91" t="s">
        <v>156</v>
      </c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O3" s="91"/>
      <c r="BP3" s="91" t="s">
        <v>4622</v>
      </c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R3" s="91" t="s">
        <v>158</v>
      </c>
      <c r="CS3" s="91" t="s">
        <v>158</v>
      </c>
      <c r="CT3" s="91"/>
      <c r="CU3" s="91"/>
      <c r="CV3" s="91"/>
      <c r="CW3" s="91"/>
      <c r="CX3" s="91"/>
      <c r="CY3" s="91"/>
      <c r="CZ3" s="91"/>
      <c r="DA3" s="91"/>
      <c r="DB3" s="91"/>
      <c r="DC3" s="91"/>
      <c r="DD3" s="91"/>
      <c r="DE3" s="91"/>
      <c r="DF3" s="91"/>
      <c r="DG3" s="91"/>
      <c r="DH3" s="91"/>
      <c r="DI3" s="91"/>
      <c r="DJ3" s="91"/>
      <c r="DK3" s="91"/>
      <c r="DL3" s="91"/>
      <c r="DM3" s="91"/>
      <c r="DN3" s="91"/>
      <c r="DO3" s="91"/>
      <c r="DP3" s="91"/>
      <c r="DQ3" s="91"/>
      <c r="DR3" s="91"/>
      <c r="DS3" s="91"/>
      <c r="DT3" s="23"/>
      <c r="DU3" s="23"/>
      <c r="DV3" s="23"/>
    </row>
    <row r="4" spans="1:131" ht="15" customHeight="1" x14ac:dyDescent="0.2">
      <c r="B4" s="28"/>
      <c r="C4" s="28"/>
      <c r="D4" s="28"/>
      <c r="E4" s="28"/>
      <c r="F4" s="28"/>
      <c r="G4" s="28"/>
      <c r="H4" s="28"/>
      <c r="I4" s="103">
        <v>2021</v>
      </c>
      <c r="J4" s="103"/>
      <c r="K4" s="103"/>
      <c r="L4" s="104"/>
      <c r="M4" s="106">
        <v>2020</v>
      </c>
      <c r="N4" s="107"/>
      <c r="O4" s="107"/>
      <c r="P4" s="108"/>
      <c r="Q4" s="106">
        <v>2019</v>
      </c>
      <c r="R4" s="107"/>
      <c r="S4" s="107"/>
      <c r="T4" s="108"/>
      <c r="U4" s="106">
        <v>2018</v>
      </c>
      <c r="V4" s="107"/>
      <c r="W4" s="107"/>
      <c r="X4" s="108"/>
      <c r="Y4" s="106">
        <v>2017</v>
      </c>
      <c r="Z4" s="107"/>
      <c r="AA4" s="107"/>
      <c r="AB4" s="108"/>
      <c r="AC4" s="106">
        <v>2016</v>
      </c>
      <c r="AD4" s="107"/>
      <c r="AE4" s="107"/>
      <c r="AF4" s="108"/>
      <c r="AG4" s="106">
        <v>2015</v>
      </c>
      <c r="AH4" s="107"/>
      <c r="AI4" s="107"/>
      <c r="AJ4" s="108"/>
      <c r="AL4" s="105">
        <v>2021</v>
      </c>
      <c r="AM4" s="105"/>
      <c r="AN4" s="105"/>
      <c r="AO4" s="105"/>
      <c r="AP4" s="110">
        <v>2020</v>
      </c>
      <c r="AQ4" s="107"/>
      <c r="AR4" s="107"/>
      <c r="AS4" s="108"/>
      <c r="AT4" s="106">
        <v>2019</v>
      </c>
      <c r="AU4" s="107"/>
      <c r="AV4" s="107"/>
      <c r="AW4" s="108"/>
      <c r="AX4" s="106">
        <v>2018</v>
      </c>
      <c r="AY4" s="107"/>
      <c r="AZ4" s="107"/>
      <c r="BA4" s="108"/>
      <c r="BB4" s="106">
        <v>2017</v>
      </c>
      <c r="BC4" s="107"/>
      <c r="BD4" s="107"/>
      <c r="BE4" s="108"/>
      <c r="BF4" s="106">
        <v>2016</v>
      </c>
      <c r="BG4" s="107"/>
      <c r="BH4" s="107"/>
      <c r="BI4" s="108"/>
      <c r="BJ4" s="106">
        <v>2015</v>
      </c>
      <c r="BK4" s="107"/>
      <c r="BL4" s="107"/>
      <c r="BM4" s="108"/>
      <c r="BO4" s="103">
        <v>2021</v>
      </c>
      <c r="BP4" s="103"/>
      <c r="BQ4" s="103"/>
      <c r="BR4" s="104"/>
      <c r="BS4" s="106">
        <v>2020</v>
      </c>
      <c r="BT4" s="107"/>
      <c r="BU4" s="107"/>
      <c r="BV4" s="108"/>
      <c r="BW4" s="106">
        <v>2019</v>
      </c>
      <c r="BX4" s="107"/>
      <c r="BY4" s="107"/>
      <c r="BZ4" s="108"/>
      <c r="CA4" s="106">
        <v>2018</v>
      </c>
      <c r="CB4" s="107"/>
      <c r="CC4" s="107"/>
      <c r="CD4" s="108"/>
      <c r="CE4" s="106">
        <v>2017</v>
      </c>
      <c r="CF4" s="107"/>
      <c r="CG4" s="107"/>
      <c r="CH4" s="108"/>
      <c r="CI4" s="106">
        <v>2016</v>
      </c>
      <c r="CJ4" s="107"/>
      <c r="CK4" s="107"/>
      <c r="CL4" s="108"/>
      <c r="CM4" s="106">
        <v>2015</v>
      </c>
      <c r="CN4" s="107"/>
      <c r="CO4" s="107"/>
      <c r="CP4" s="108"/>
    </row>
    <row r="5" spans="1:131" ht="20.399999999999999" x14ac:dyDescent="0.2">
      <c r="A5" s="30"/>
      <c r="B5" s="31" t="s">
        <v>67</v>
      </c>
      <c r="C5" s="32" t="s">
        <v>0</v>
      </c>
      <c r="D5" s="32" t="s">
        <v>4610</v>
      </c>
      <c r="E5" s="32" t="s">
        <v>4616</v>
      </c>
      <c r="F5" s="32" t="s">
        <v>4624</v>
      </c>
      <c r="G5" s="32" t="s">
        <v>4626</v>
      </c>
      <c r="H5" s="33" t="s">
        <v>157</v>
      </c>
      <c r="I5" s="33" t="s">
        <v>4625</v>
      </c>
      <c r="J5" s="65" t="s">
        <v>150</v>
      </c>
      <c r="K5" s="65" t="s">
        <v>136</v>
      </c>
      <c r="L5" s="65" t="s">
        <v>137</v>
      </c>
      <c r="M5" s="65" t="s">
        <v>116</v>
      </c>
      <c r="N5" s="65" t="s">
        <v>117</v>
      </c>
      <c r="O5" s="65" t="s">
        <v>118</v>
      </c>
      <c r="P5" s="65" t="s">
        <v>119</v>
      </c>
      <c r="Q5" s="65" t="s">
        <v>68</v>
      </c>
      <c r="R5" s="65" t="s">
        <v>69</v>
      </c>
      <c r="S5" s="65" t="s">
        <v>70</v>
      </c>
      <c r="T5" s="65" t="s">
        <v>71</v>
      </c>
      <c r="U5" s="65" t="s">
        <v>72</v>
      </c>
      <c r="V5" s="65" t="s">
        <v>73</v>
      </c>
      <c r="W5" s="65" t="s">
        <v>74</v>
      </c>
      <c r="X5" s="65" t="s">
        <v>75</v>
      </c>
      <c r="Y5" s="65" t="s">
        <v>76</v>
      </c>
      <c r="Z5" s="65" t="s">
        <v>77</v>
      </c>
      <c r="AA5" s="65" t="s">
        <v>78</v>
      </c>
      <c r="AB5" s="65" t="s">
        <v>79</v>
      </c>
      <c r="AC5" s="65" t="s">
        <v>80</v>
      </c>
      <c r="AD5" s="65" t="s">
        <v>81</v>
      </c>
      <c r="AE5" s="65" t="s">
        <v>82</v>
      </c>
      <c r="AF5" s="65" t="s">
        <v>83</v>
      </c>
      <c r="AG5" s="65" t="s">
        <v>84</v>
      </c>
      <c r="AH5" s="65" t="s">
        <v>85</v>
      </c>
      <c r="AI5" s="65" t="s">
        <v>86</v>
      </c>
      <c r="AJ5" s="65" t="s">
        <v>87</v>
      </c>
      <c r="AK5" s="21">
        <v>1</v>
      </c>
      <c r="AL5" s="65">
        <v>44561</v>
      </c>
      <c r="AM5" s="65">
        <v>44469</v>
      </c>
      <c r="AN5" s="65">
        <v>44377</v>
      </c>
      <c r="AO5" s="65">
        <v>44286</v>
      </c>
      <c r="AP5" s="65">
        <v>44196</v>
      </c>
      <c r="AQ5" s="65">
        <v>44104</v>
      </c>
      <c r="AR5" s="65">
        <v>44012</v>
      </c>
      <c r="AS5" s="65">
        <v>43921</v>
      </c>
      <c r="AT5" s="65">
        <v>43830</v>
      </c>
      <c r="AU5" s="65">
        <v>43738</v>
      </c>
      <c r="AV5" s="65">
        <v>43646</v>
      </c>
      <c r="AW5" s="65">
        <v>43555</v>
      </c>
      <c r="AX5" s="65">
        <v>43465</v>
      </c>
      <c r="AY5" s="65">
        <v>43373</v>
      </c>
      <c r="AZ5" s="65">
        <v>43281</v>
      </c>
      <c r="BA5" s="65">
        <v>43190</v>
      </c>
      <c r="BB5" s="65">
        <v>43100</v>
      </c>
      <c r="BC5" s="65">
        <v>43008</v>
      </c>
      <c r="BD5" s="65">
        <v>42916</v>
      </c>
      <c r="BE5" s="65">
        <v>42825</v>
      </c>
      <c r="BF5" s="65">
        <v>42735</v>
      </c>
      <c r="BG5" s="65">
        <v>42643</v>
      </c>
      <c r="BH5" s="65">
        <v>42551</v>
      </c>
      <c r="BI5" s="65">
        <v>42460</v>
      </c>
      <c r="BJ5" s="65">
        <v>42369</v>
      </c>
      <c r="BK5" s="65">
        <v>42277</v>
      </c>
      <c r="BL5" s="65">
        <v>42185</v>
      </c>
      <c r="BM5" s="65">
        <v>42094</v>
      </c>
      <c r="BN5" s="21">
        <v>1</v>
      </c>
      <c r="BO5" s="65">
        <v>44561</v>
      </c>
      <c r="BP5" s="65">
        <v>44469</v>
      </c>
      <c r="BQ5" s="65">
        <v>44377</v>
      </c>
      <c r="BR5" s="65">
        <v>44286</v>
      </c>
      <c r="BS5" s="65">
        <v>44196</v>
      </c>
      <c r="BT5" s="65">
        <v>44104</v>
      </c>
      <c r="BU5" s="65">
        <v>44012</v>
      </c>
      <c r="BV5" s="65">
        <v>43921</v>
      </c>
      <c r="BW5" s="65">
        <v>43830</v>
      </c>
      <c r="BX5" s="65">
        <v>43738</v>
      </c>
      <c r="BY5" s="65">
        <v>43646</v>
      </c>
      <c r="BZ5" s="65">
        <v>43555</v>
      </c>
      <c r="CA5" s="65">
        <v>43465</v>
      </c>
      <c r="CB5" s="65">
        <v>43373</v>
      </c>
      <c r="CC5" s="65">
        <v>43281</v>
      </c>
      <c r="CD5" s="65">
        <v>43190</v>
      </c>
      <c r="CE5" s="65">
        <v>43100</v>
      </c>
      <c r="CF5" s="65">
        <v>43008</v>
      </c>
      <c r="CG5" s="65">
        <v>42916</v>
      </c>
      <c r="CH5" s="65">
        <v>42825</v>
      </c>
      <c r="CI5" s="65">
        <v>42735</v>
      </c>
      <c r="CJ5" s="65">
        <v>42643</v>
      </c>
      <c r="CK5" s="65">
        <v>42551</v>
      </c>
      <c r="CL5" s="65">
        <v>42460</v>
      </c>
      <c r="CM5" s="65">
        <v>42369</v>
      </c>
      <c r="CN5" s="65">
        <v>42277</v>
      </c>
      <c r="CO5" s="65">
        <v>42185</v>
      </c>
      <c r="CP5" s="65">
        <v>42094</v>
      </c>
      <c r="CQ5" s="21">
        <v>1</v>
      </c>
      <c r="CR5" s="65">
        <v>44561</v>
      </c>
      <c r="CS5" s="65">
        <v>44469</v>
      </c>
      <c r="CT5" s="65">
        <v>44377</v>
      </c>
      <c r="CU5" s="65">
        <v>44286</v>
      </c>
      <c r="CV5" s="65">
        <v>44196</v>
      </c>
      <c r="CW5" s="65">
        <v>44104</v>
      </c>
      <c r="CX5" s="65">
        <v>44012</v>
      </c>
      <c r="CY5" s="65">
        <v>43921</v>
      </c>
      <c r="CZ5" s="65">
        <v>43830</v>
      </c>
      <c r="DA5" s="65">
        <v>43738</v>
      </c>
      <c r="DB5" s="65">
        <v>43646</v>
      </c>
      <c r="DC5" s="65">
        <v>43555</v>
      </c>
      <c r="DD5" s="65">
        <v>43465</v>
      </c>
      <c r="DE5" s="65">
        <v>43373</v>
      </c>
      <c r="DF5" s="65">
        <v>43281</v>
      </c>
      <c r="DG5" s="65">
        <v>43190</v>
      </c>
      <c r="DH5" s="65">
        <v>43100</v>
      </c>
      <c r="DI5" s="65">
        <v>43008</v>
      </c>
      <c r="DJ5" s="65">
        <v>42916</v>
      </c>
      <c r="DK5" s="65">
        <v>42825</v>
      </c>
      <c r="DL5" s="65">
        <v>42735</v>
      </c>
      <c r="DM5" s="65">
        <v>42643</v>
      </c>
      <c r="DN5" s="65">
        <v>42551</v>
      </c>
      <c r="DO5" s="65">
        <v>42460</v>
      </c>
      <c r="DP5" s="65">
        <v>42369</v>
      </c>
      <c r="DQ5" s="65">
        <v>42277</v>
      </c>
      <c r="DR5" s="65">
        <v>42185</v>
      </c>
      <c r="DS5" s="65">
        <v>42094</v>
      </c>
      <c r="DT5" s="66" t="s">
        <v>4621</v>
      </c>
      <c r="DU5" s="61">
        <v>1</v>
      </c>
      <c r="DV5" s="36" t="s">
        <v>4619</v>
      </c>
      <c r="DW5" s="36" t="s">
        <v>4614</v>
      </c>
      <c r="DX5" s="35" t="s">
        <v>4617</v>
      </c>
      <c r="DY5" s="35" t="s">
        <v>4620</v>
      </c>
      <c r="DZ5" s="35" t="s">
        <v>4623</v>
      </c>
      <c r="EA5" s="36" t="s">
        <v>4654</v>
      </c>
    </row>
    <row r="6" spans="1:131" ht="10.199999999999999" x14ac:dyDescent="0.2">
      <c r="B6" s="37" t="s">
        <v>96</v>
      </c>
      <c r="C6" s="38" t="s">
        <v>97</v>
      </c>
      <c r="D6" s="38" t="s">
        <v>4644</v>
      </c>
      <c r="E6" s="39">
        <v>7.3466122448979557E-2</v>
      </c>
      <c r="F6" s="72">
        <v>2015</v>
      </c>
      <c r="G6" s="72" t="s">
        <v>4650</v>
      </c>
      <c r="H6" s="40">
        <v>42288</v>
      </c>
      <c r="I6" s="73">
        <v>0</v>
      </c>
      <c r="J6" s="41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1922019.16</v>
      </c>
      <c r="S6" s="42">
        <v>6110764.6299999999</v>
      </c>
      <c r="T6" s="42">
        <v>7112350.5999999996</v>
      </c>
      <c r="U6" s="42">
        <v>7212350.5999999996</v>
      </c>
      <c r="V6" s="42">
        <v>7459164.9699999997</v>
      </c>
      <c r="W6" s="42">
        <v>7897334.7699999996</v>
      </c>
      <c r="X6" s="42">
        <v>8337036.1299999999</v>
      </c>
      <c r="Y6" s="42">
        <v>8576348.4600000009</v>
      </c>
      <c r="Z6" s="42">
        <v>9245869.9700000007</v>
      </c>
      <c r="AA6" s="42">
        <v>9710666</v>
      </c>
      <c r="AB6" s="42">
        <v>9861067.5899999999</v>
      </c>
      <c r="AC6" s="42">
        <v>10518044</v>
      </c>
      <c r="AD6" s="42">
        <v>11504111</v>
      </c>
      <c r="AE6" s="42">
        <v>11832800</v>
      </c>
      <c r="AF6" s="42">
        <v>14457442.060000001</v>
      </c>
      <c r="AG6" s="42">
        <v>14457442.060000001</v>
      </c>
      <c r="AH6" s="42">
        <v>0</v>
      </c>
      <c r="AI6" s="42">
        <v>0</v>
      </c>
      <c r="AJ6" s="42">
        <v>0</v>
      </c>
      <c r="AL6" s="44">
        <f t="shared" ref="AL6:BM15" si="0">IF(J6-I6&lt;0,0,J6-I6)</f>
        <v>0</v>
      </c>
      <c r="AM6" s="44">
        <f t="shared" si="0"/>
        <v>0</v>
      </c>
      <c r="AN6" s="44">
        <f t="shared" si="0"/>
        <v>0</v>
      </c>
      <c r="AO6" s="44">
        <f t="shared" si="0"/>
        <v>0</v>
      </c>
      <c r="AP6" s="44">
        <f t="shared" si="0"/>
        <v>0</v>
      </c>
      <c r="AQ6" s="44">
        <f t="shared" si="0"/>
        <v>0</v>
      </c>
      <c r="AR6" s="44">
        <f t="shared" si="0"/>
        <v>0</v>
      </c>
      <c r="AS6" s="44">
        <f t="shared" si="0"/>
        <v>0</v>
      </c>
      <c r="AT6" s="44">
        <f t="shared" si="0"/>
        <v>1922019.16</v>
      </c>
      <c r="AU6" s="44">
        <f t="shared" si="0"/>
        <v>4188745.4699999997</v>
      </c>
      <c r="AV6" s="44">
        <f t="shared" si="0"/>
        <v>1001585.9699999997</v>
      </c>
      <c r="AW6" s="44">
        <f t="shared" si="0"/>
        <v>100000</v>
      </c>
      <c r="AX6" s="44">
        <f t="shared" si="0"/>
        <v>246814.37000000011</v>
      </c>
      <c r="AY6" s="44">
        <f t="shared" si="0"/>
        <v>438169.79999999981</v>
      </c>
      <c r="AZ6" s="44">
        <f t="shared" si="0"/>
        <v>439701.36000000034</v>
      </c>
      <c r="BA6" s="44">
        <f t="shared" si="0"/>
        <v>239312.33000000101</v>
      </c>
      <c r="BB6" s="44">
        <f t="shared" si="0"/>
        <v>669521.50999999978</v>
      </c>
      <c r="BC6" s="44">
        <f t="shared" si="0"/>
        <v>464796.02999999933</v>
      </c>
      <c r="BD6" s="44">
        <f t="shared" si="0"/>
        <v>150401.58999999985</v>
      </c>
      <c r="BE6" s="44">
        <f t="shared" si="0"/>
        <v>656976.41000000015</v>
      </c>
      <c r="BF6" s="44">
        <f t="shared" si="0"/>
        <v>986067</v>
      </c>
      <c r="BG6" s="44">
        <f t="shared" si="0"/>
        <v>328689</v>
      </c>
      <c r="BH6" s="44">
        <f t="shared" si="0"/>
        <v>2624642.0600000005</v>
      </c>
      <c r="BI6" s="44">
        <f t="shared" si="0"/>
        <v>0</v>
      </c>
      <c r="BJ6" s="44">
        <f t="shared" si="0"/>
        <v>0</v>
      </c>
      <c r="BK6" s="44">
        <f t="shared" si="0"/>
        <v>0</v>
      </c>
      <c r="BL6" s="44">
        <f t="shared" si="0"/>
        <v>0</v>
      </c>
      <c r="BM6" s="44">
        <f t="shared" si="0"/>
        <v>0</v>
      </c>
      <c r="BN6" s="45"/>
      <c r="BO6" s="67">
        <f t="shared" ref="BO6:CH7" si="1">(BO$5-$H6)/365-0.25/2</f>
        <v>6.1023972602739729</v>
      </c>
      <c r="BP6" s="67">
        <f t="shared" si="1"/>
        <v>5.8503424657534246</v>
      </c>
      <c r="BQ6" s="67">
        <f t="shared" si="1"/>
        <v>5.5982876712328764</v>
      </c>
      <c r="BR6" s="67">
        <f t="shared" si="1"/>
        <v>5.3489726027397264</v>
      </c>
      <c r="BS6" s="67">
        <f t="shared" si="1"/>
        <v>5.1023972602739729</v>
      </c>
      <c r="BT6" s="67">
        <f t="shared" si="1"/>
        <v>4.8503424657534246</v>
      </c>
      <c r="BU6" s="67">
        <f t="shared" si="1"/>
        <v>4.5982876712328764</v>
      </c>
      <c r="BV6" s="67">
        <f t="shared" si="1"/>
        <v>4.3489726027397264</v>
      </c>
      <c r="BW6" s="67">
        <f t="shared" si="1"/>
        <v>4.0996575342465755</v>
      </c>
      <c r="BX6" s="67">
        <f t="shared" si="1"/>
        <v>3.8476027397260273</v>
      </c>
      <c r="BY6" s="67">
        <f t="shared" si="1"/>
        <v>3.5955479452054795</v>
      </c>
      <c r="BZ6" s="67">
        <f t="shared" si="1"/>
        <v>3.3462328767123286</v>
      </c>
      <c r="CA6" s="67">
        <f t="shared" ref="CA6:CL6" si="2">(CA$5-$H6)/365-0.25/2</f>
        <v>3.0996575342465755</v>
      </c>
      <c r="CB6" s="67">
        <f t="shared" si="2"/>
        <v>2.8476027397260273</v>
      </c>
      <c r="CC6" s="67">
        <f t="shared" si="2"/>
        <v>2.5955479452054795</v>
      </c>
      <c r="CD6" s="67">
        <f t="shared" si="2"/>
        <v>2.3462328767123286</v>
      </c>
      <c r="CE6" s="67">
        <f t="shared" si="2"/>
        <v>2.0996575342465755</v>
      </c>
      <c r="CF6" s="67">
        <f t="shared" si="2"/>
        <v>1.8476027397260273</v>
      </c>
      <c r="CG6" s="67">
        <f t="shared" si="2"/>
        <v>1.5955479452054795</v>
      </c>
      <c r="CH6" s="67">
        <f t="shared" si="2"/>
        <v>1.3462328767123288</v>
      </c>
      <c r="CI6" s="67">
        <f t="shared" si="2"/>
        <v>1.0996575342465753</v>
      </c>
      <c r="CJ6" s="67">
        <f t="shared" si="2"/>
        <v>0.8476027397260274</v>
      </c>
      <c r="CK6" s="67">
        <f t="shared" si="2"/>
        <v>0.59554794520547949</v>
      </c>
      <c r="CL6" s="67">
        <f t="shared" si="2"/>
        <v>0.34623287671232877</v>
      </c>
      <c r="CM6" s="68">
        <f>(CM$5-$H6)/365/2</f>
        <v>0.11095890410958904</v>
      </c>
      <c r="CN6" s="67"/>
      <c r="CO6" s="67"/>
      <c r="CP6" s="44"/>
      <c r="CQ6" s="64"/>
      <c r="CR6" s="46">
        <f t="shared" ref="CR6:DG21" si="3">AL6/((1+$E6)^BO6)</f>
        <v>0</v>
      </c>
      <c r="CS6" s="46">
        <f t="shared" si="3"/>
        <v>0</v>
      </c>
      <c r="CT6" s="46">
        <f t="shared" si="3"/>
        <v>0</v>
      </c>
      <c r="CU6" s="46">
        <f t="shared" si="3"/>
        <v>0</v>
      </c>
      <c r="CV6" s="46">
        <f t="shared" si="3"/>
        <v>0</v>
      </c>
      <c r="CW6" s="46">
        <f t="shared" si="3"/>
        <v>0</v>
      </c>
      <c r="CX6" s="46">
        <f t="shared" si="3"/>
        <v>0</v>
      </c>
      <c r="CY6" s="46">
        <f t="shared" si="3"/>
        <v>0</v>
      </c>
      <c r="CZ6" s="46">
        <f t="shared" si="3"/>
        <v>1437262.3530951291</v>
      </c>
      <c r="DA6" s="46">
        <f t="shared" si="3"/>
        <v>3188766.0532559305</v>
      </c>
      <c r="DB6" s="46">
        <f t="shared" si="3"/>
        <v>776224.36139859783</v>
      </c>
      <c r="DC6" s="46">
        <f t="shared" si="3"/>
        <v>78881.47705715755</v>
      </c>
      <c r="DD6" s="46">
        <f t="shared" si="3"/>
        <v>198124.01570699591</v>
      </c>
      <c r="DE6" s="46">
        <f t="shared" si="3"/>
        <v>358071.2655921338</v>
      </c>
      <c r="DF6" s="46">
        <f t="shared" si="3"/>
        <v>365801.25260917569</v>
      </c>
      <c r="DG6" s="46">
        <f t="shared" si="3"/>
        <v>202641.52841381694</v>
      </c>
      <c r="DH6" s="46">
        <f t="shared" ref="DH6:DS27" si="4">BB6/((1+$E6)^CE6)</f>
        <v>576925.26448603661</v>
      </c>
      <c r="DI6" s="46">
        <f t="shared" si="4"/>
        <v>407734.80282933579</v>
      </c>
      <c r="DJ6" s="46">
        <f t="shared" si="4"/>
        <v>134316.12376260062</v>
      </c>
      <c r="DK6" s="46">
        <f t="shared" si="4"/>
        <v>597174.83192485326</v>
      </c>
      <c r="DL6" s="46">
        <f t="shared" si="4"/>
        <v>912115.4064039127</v>
      </c>
      <c r="DM6" s="46">
        <f t="shared" si="4"/>
        <v>309520.12076360203</v>
      </c>
      <c r="DN6" s="46">
        <f t="shared" si="4"/>
        <v>2516136.2211119751</v>
      </c>
      <c r="DO6" s="46">
        <f t="shared" si="4"/>
        <v>0</v>
      </c>
      <c r="DP6" s="46">
        <f t="shared" si="4"/>
        <v>0</v>
      </c>
      <c r="DQ6" s="46">
        <f t="shared" si="4"/>
        <v>0</v>
      </c>
      <c r="DR6" s="46">
        <f t="shared" si="4"/>
        <v>0</v>
      </c>
      <c r="DS6" s="46">
        <f t="shared" si="4"/>
        <v>0</v>
      </c>
      <c r="DT6" s="46">
        <f>SUM(CR6:DS6)</f>
        <v>12059695.078411253</v>
      </c>
      <c r="DU6" s="92"/>
      <c r="DV6" s="46">
        <f>IFERROR(VLOOKUP(B6,'profit_rec-SME'!A:C,3,0),0)</f>
        <v>0</v>
      </c>
      <c r="DW6" s="46">
        <f>MAX(I6:AJ6)+DV6</f>
        <v>14457442.060000001</v>
      </c>
      <c r="DX6" s="46">
        <f>IFERROR(VLOOKUP(B6,'Sheet1 (2)'!$B$3:$K$69,10,FALSE),0)</f>
        <v>0</v>
      </c>
      <c r="DY6" s="46">
        <f t="shared" ref="DY6:DY27" si="5">MAX(DT6-DX6,0)</f>
        <v>12059695.078411253</v>
      </c>
      <c r="DZ6" s="71">
        <f>DY6/DW6</f>
        <v>0.83415136843448312</v>
      </c>
      <c r="EA6" s="71">
        <f>1-DZ6</f>
        <v>0.16584863156551688</v>
      </c>
    </row>
    <row r="7" spans="1:131" ht="10.199999999999999" x14ac:dyDescent="0.2">
      <c r="B7" s="37" t="s">
        <v>100</v>
      </c>
      <c r="C7" s="38" t="s">
        <v>101</v>
      </c>
      <c r="D7" s="38" t="s">
        <v>4645</v>
      </c>
      <c r="E7" s="39">
        <v>6.1953688524589955E-2</v>
      </c>
      <c r="F7" s="72">
        <v>2016</v>
      </c>
      <c r="G7" s="72" t="s">
        <v>4649</v>
      </c>
      <c r="H7" s="40">
        <v>42703</v>
      </c>
      <c r="I7" s="73">
        <v>0</v>
      </c>
      <c r="J7" s="41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3347965.26</v>
      </c>
      <c r="AD7" s="42">
        <v>0</v>
      </c>
      <c r="AE7" s="42">
        <v>0</v>
      </c>
      <c r="AF7" s="42">
        <v>0</v>
      </c>
      <c r="AG7" s="42">
        <v>0</v>
      </c>
      <c r="AH7" s="42">
        <v>0</v>
      </c>
      <c r="AI7" s="42">
        <v>0</v>
      </c>
      <c r="AJ7" s="42">
        <v>0</v>
      </c>
      <c r="AK7" s="43"/>
      <c r="AL7" s="44">
        <f t="shared" si="0"/>
        <v>0</v>
      </c>
      <c r="AM7" s="44">
        <f t="shared" si="0"/>
        <v>0</v>
      </c>
      <c r="AN7" s="44">
        <f t="shared" si="0"/>
        <v>0</v>
      </c>
      <c r="AO7" s="44">
        <f t="shared" si="0"/>
        <v>0</v>
      </c>
      <c r="AP7" s="44">
        <f t="shared" si="0"/>
        <v>0</v>
      </c>
      <c r="AQ7" s="44">
        <f t="shared" si="0"/>
        <v>0</v>
      </c>
      <c r="AR7" s="44">
        <f t="shared" si="0"/>
        <v>0</v>
      </c>
      <c r="AS7" s="44">
        <f t="shared" si="0"/>
        <v>0</v>
      </c>
      <c r="AT7" s="44">
        <f t="shared" si="0"/>
        <v>0</v>
      </c>
      <c r="AU7" s="44">
        <f t="shared" si="0"/>
        <v>0</v>
      </c>
      <c r="AV7" s="44">
        <f t="shared" si="0"/>
        <v>0</v>
      </c>
      <c r="AW7" s="44">
        <f t="shared" si="0"/>
        <v>0</v>
      </c>
      <c r="AX7" s="44">
        <f t="shared" si="0"/>
        <v>0</v>
      </c>
      <c r="AY7" s="44">
        <f t="shared" si="0"/>
        <v>0</v>
      </c>
      <c r="AZ7" s="44">
        <f t="shared" si="0"/>
        <v>0</v>
      </c>
      <c r="BA7" s="44">
        <f t="shared" si="0"/>
        <v>0</v>
      </c>
      <c r="BB7" s="44">
        <f t="shared" si="0"/>
        <v>0</v>
      </c>
      <c r="BC7" s="44">
        <f t="shared" si="0"/>
        <v>0</v>
      </c>
      <c r="BD7" s="44">
        <f t="shared" si="0"/>
        <v>0</v>
      </c>
      <c r="BE7" s="44">
        <f t="shared" si="0"/>
        <v>3347965.26</v>
      </c>
      <c r="BF7" s="44">
        <f t="shared" si="0"/>
        <v>0</v>
      </c>
      <c r="BG7" s="44">
        <f t="shared" si="0"/>
        <v>0</v>
      </c>
      <c r="BH7" s="44">
        <f t="shared" si="0"/>
        <v>0</v>
      </c>
      <c r="BI7" s="44">
        <f t="shared" si="0"/>
        <v>0</v>
      </c>
      <c r="BJ7" s="44">
        <f t="shared" si="0"/>
        <v>0</v>
      </c>
      <c r="BK7" s="44">
        <f t="shared" si="0"/>
        <v>0</v>
      </c>
      <c r="BL7" s="44">
        <f t="shared" si="0"/>
        <v>0</v>
      </c>
      <c r="BM7" s="44">
        <f t="shared" si="0"/>
        <v>0</v>
      </c>
      <c r="BN7" s="45"/>
      <c r="BO7" s="67">
        <f t="shared" ref="BO7:CG22" si="6">(BO$5-$H7)/365-0.25/2</f>
        <v>4.9654109589041093</v>
      </c>
      <c r="BP7" s="67">
        <f t="shared" si="6"/>
        <v>4.713356164383562</v>
      </c>
      <c r="BQ7" s="67">
        <f t="shared" si="6"/>
        <v>4.4613013698630137</v>
      </c>
      <c r="BR7" s="67">
        <f t="shared" si="6"/>
        <v>4.2119863013698629</v>
      </c>
      <c r="BS7" s="67">
        <f t="shared" si="6"/>
        <v>3.9654109589041093</v>
      </c>
      <c r="BT7" s="67">
        <f t="shared" si="6"/>
        <v>3.7133561643835615</v>
      </c>
      <c r="BU7" s="67">
        <f t="shared" si="6"/>
        <v>3.4613013698630137</v>
      </c>
      <c r="BV7" s="67">
        <f t="shared" si="6"/>
        <v>3.2119863013698629</v>
      </c>
      <c r="BW7" s="67">
        <f t="shared" si="6"/>
        <v>2.9626712328767124</v>
      </c>
      <c r="BX7" s="67">
        <f t="shared" si="6"/>
        <v>2.7106164383561642</v>
      </c>
      <c r="BY7" s="67">
        <f t="shared" si="6"/>
        <v>2.4585616438356164</v>
      </c>
      <c r="BZ7" s="67">
        <f t="shared" si="6"/>
        <v>2.2092465753424659</v>
      </c>
      <c r="CA7" s="67">
        <f t="shared" si="6"/>
        <v>1.9626712328767124</v>
      </c>
      <c r="CB7" s="67">
        <f t="shared" si="6"/>
        <v>1.7106164383561644</v>
      </c>
      <c r="CC7" s="67">
        <f t="shared" si="6"/>
        <v>1.4585616438356164</v>
      </c>
      <c r="CD7" s="67">
        <f t="shared" si="6"/>
        <v>1.2092465753424657</v>
      </c>
      <c r="CE7" s="67">
        <f t="shared" si="6"/>
        <v>0.96267123287671241</v>
      </c>
      <c r="CF7" s="67">
        <f t="shared" si="6"/>
        <v>0.71061643835616439</v>
      </c>
      <c r="CG7" s="67">
        <f t="shared" si="6"/>
        <v>0.45856164383561648</v>
      </c>
      <c r="CH7" s="67">
        <f t="shared" si="1"/>
        <v>0.20924657534246577</v>
      </c>
      <c r="CI7" s="68">
        <f>(CI$5-$H7)/365/2</f>
        <v>4.3835616438356165E-2</v>
      </c>
      <c r="CJ7" s="44"/>
      <c r="CK7" s="44"/>
      <c r="CL7" s="44"/>
      <c r="CM7" s="44"/>
      <c r="CN7" s="44"/>
      <c r="CO7" s="44"/>
      <c r="CP7" s="44"/>
      <c r="CQ7" s="64"/>
      <c r="CR7" s="46">
        <f t="shared" si="3"/>
        <v>0</v>
      </c>
      <c r="CS7" s="46">
        <f t="shared" si="3"/>
        <v>0</v>
      </c>
      <c r="CT7" s="46">
        <f t="shared" si="3"/>
        <v>0</v>
      </c>
      <c r="CU7" s="46">
        <f t="shared" si="3"/>
        <v>0</v>
      </c>
      <c r="CV7" s="46">
        <f t="shared" si="3"/>
        <v>0</v>
      </c>
      <c r="CW7" s="46">
        <f t="shared" si="3"/>
        <v>0</v>
      </c>
      <c r="CX7" s="46">
        <f t="shared" si="3"/>
        <v>0</v>
      </c>
      <c r="CY7" s="46">
        <f t="shared" si="3"/>
        <v>0</v>
      </c>
      <c r="CZ7" s="46">
        <f t="shared" si="3"/>
        <v>0</v>
      </c>
      <c r="DA7" s="46">
        <f t="shared" si="3"/>
        <v>0</v>
      </c>
      <c r="DB7" s="46">
        <f t="shared" si="3"/>
        <v>0</v>
      </c>
      <c r="DC7" s="46">
        <f t="shared" si="3"/>
        <v>0</v>
      </c>
      <c r="DD7" s="46">
        <f t="shared" si="3"/>
        <v>0</v>
      </c>
      <c r="DE7" s="46">
        <f t="shared" si="3"/>
        <v>0</v>
      </c>
      <c r="DF7" s="46">
        <f t="shared" si="3"/>
        <v>0</v>
      </c>
      <c r="DG7" s="46">
        <f t="shared" si="3"/>
        <v>0</v>
      </c>
      <c r="DH7" s="46">
        <f t="shared" si="4"/>
        <v>0</v>
      </c>
      <c r="DI7" s="46">
        <f t="shared" si="4"/>
        <v>0</v>
      </c>
      <c r="DJ7" s="46">
        <f t="shared" si="4"/>
        <v>0</v>
      </c>
      <c r="DK7" s="46">
        <f t="shared" si="4"/>
        <v>3306118.6857688781</v>
      </c>
      <c r="DL7" s="46">
        <f t="shared" si="4"/>
        <v>0</v>
      </c>
      <c r="DM7" s="46">
        <f t="shared" si="4"/>
        <v>0</v>
      </c>
      <c r="DN7" s="46">
        <f t="shared" si="4"/>
        <v>0</v>
      </c>
      <c r="DO7" s="46">
        <f t="shared" si="4"/>
        <v>0</v>
      </c>
      <c r="DP7" s="46">
        <f t="shared" si="4"/>
        <v>0</v>
      </c>
      <c r="DQ7" s="46">
        <f t="shared" si="4"/>
        <v>0</v>
      </c>
      <c r="DR7" s="46">
        <f t="shared" si="4"/>
        <v>0</v>
      </c>
      <c r="DS7" s="46">
        <f t="shared" si="4"/>
        <v>0</v>
      </c>
      <c r="DT7" s="46">
        <f t="shared" ref="DT7:DT27" si="7">SUM(CR7:DS7)</f>
        <v>3306118.6857688781</v>
      </c>
      <c r="DU7" s="92"/>
      <c r="DV7" s="46">
        <f>IFERROR(VLOOKUP(B7,'profit_rec-SME'!A:C,3,0),0)</f>
        <v>0</v>
      </c>
      <c r="DW7" s="46">
        <f t="shared" ref="DW7:DW27" si="8">MAX(I7:AJ7)+DV7</f>
        <v>3347965.26</v>
      </c>
      <c r="DX7" s="46">
        <f>IFERROR(VLOOKUP(B7,'Sheet1 (2)'!$B$3:$K$69,10,FALSE),0)</f>
        <v>0</v>
      </c>
      <c r="DY7" s="46">
        <f t="shared" si="5"/>
        <v>3306118.6857688781</v>
      </c>
      <c r="DZ7" s="71">
        <f t="shared" ref="DZ7:DZ27" si="9">DY7/DW7</f>
        <v>0.98750089353342885</v>
      </c>
      <c r="EA7" s="71">
        <f t="shared" ref="EA7:EA27" si="10">1-DZ7</f>
        <v>1.2499106466571153E-2</v>
      </c>
    </row>
    <row r="8" spans="1:131" ht="10.199999999999999" x14ac:dyDescent="0.2">
      <c r="B8" s="37" t="s">
        <v>104</v>
      </c>
      <c r="C8" s="38" t="s">
        <v>105</v>
      </c>
      <c r="D8" s="38" t="s">
        <v>4645</v>
      </c>
      <c r="E8" s="39">
        <v>6.1541632653061222E-2</v>
      </c>
      <c r="F8" s="72">
        <v>2017</v>
      </c>
      <c r="G8" s="72" t="s">
        <v>4648</v>
      </c>
      <c r="H8" s="40">
        <v>42903</v>
      </c>
      <c r="I8" s="73">
        <v>0</v>
      </c>
      <c r="J8" s="41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2253085.4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42">
        <v>0</v>
      </c>
      <c r="AJ8" s="42">
        <v>0</v>
      </c>
      <c r="AK8" s="43"/>
      <c r="AL8" s="44">
        <f t="shared" si="0"/>
        <v>0</v>
      </c>
      <c r="AM8" s="44">
        <f t="shared" si="0"/>
        <v>0</v>
      </c>
      <c r="AN8" s="44">
        <f t="shared" si="0"/>
        <v>0</v>
      </c>
      <c r="AO8" s="44">
        <f t="shared" si="0"/>
        <v>0</v>
      </c>
      <c r="AP8" s="44">
        <f t="shared" si="0"/>
        <v>0</v>
      </c>
      <c r="AQ8" s="44">
        <f t="shared" si="0"/>
        <v>0</v>
      </c>
      <c r="AR8" s="44">
        <f t="shared" si="0"/>
        <v>0</v>
      </c>
      <c r="AS8" s="44">
        <f t="shared" si="0"/>
        <v>0</v>
      </c>
      <c r="AT8" s="44">
        <f t="shared" si="0"/>
        <v>0</v>
      </c>
      <c r="AU8" s="44">
        <f t="shared" si="0"/>
        <v>0</v>
      </c>
      <c r="AV8" s="44">
        <f t="shared" si="0"/>
        <v>0</v>
      </c>
      <c r="AW8" s="44">
        <f t="shared" si="0"/>
        <v>0</v>
      </c>
      <c r="AX8" s="44">
        <f t="shared" si="0"/>
        <v>0</v>
      </c>
      <c r="AY8" s="44">
        <f t="shared" si="0"/>
        <v>0</v>
      </c>
      <c r="AZ8" s="44">
        <f t="shared" si="0"/>
        <v>0</v>
      </c>
      <c r="BA8" s="44">
        <f t="shared" si="0"/>
        <v>0</v>
      </c>
      <c r="BB8" s="44">
        <f t="shared" si="0"/>
        <v>0</v>
      </c>
      <c r="BC8" s="44">
        <f t="shared" si="0"/>
        <v>2253085.4</v>
      </c>
      <c r="BD8" s="44">
        <f t="shared" si="0"/>
        <v>0</v>
      </c>
      <c r="BE8" s="44">
        <f t="shared" si="0"/>
        <v>0</v>
      </c>
      <c r="BF8" s="44">
        <f t="shared" si="0"/>
        <v>0</v>
      </c>
      <c r="BG8" s="44">
        <f t="shared" si="0"/>
        <v>0</v>
      </c>
      <c r="BH8" s="44">
        <f t="shared" si="0"/>
        <v>0</v>
      </c>
      <c r="BI8" s="44">
        <f t="shared" si="0"/>
        <v>0</v>
      </c>
      <c r="BJ8" s="44">
        <f t="shared" si="0"/>
        <v>0</v>
      </c>
      <c r="BK8" s="44">
        <f t="shared" si="0"/>
        <v>0</v>
      </c>
      <c r="BL8" s="44">
        <f t="shared" si="0"/>
        <v>0</v>
      </c>
      <c r="BM8" s="44">
        <f t="shared" si="0"/>
        <v>0</v>
      </c>
      <c r="BN8" s="45"/>
      <c r="BO8" s="67">
        <f t="shared" si="6"/>
        <v>4.4174657534246577</v>
      </c>
      <c r="BP8" s="67">
        <f t="shared" si="6"/>
        <v>4.1654109589041095</v>
      </c>
      <c r="BQ8" s="67">
        <f t="shared" si="6"/>
        <v>3.9133561643835613</v>
      </c>
      <c r="BR8" s="67">
        <f t="shared" si="6"/>
        <v>3.6640410958904108</v>
      </c>
      <c r="BS8" s="67">
        <f t="shared" si="6"/>
        <v>3.4174657534246577</v>
      </c>
      <c r="BT8" s="67">
        <f t="shared" si="6"/>
        <v>3.1654109589041095</v>
      </c>
      <c r="BU8" s="67">
        <f t="shared" si="6"/>
        <v>2.9133561643835617</v>
      </c>
      <c r="BV8" s="67">
        <f t="shared" si="6"/>
        <v>2.6640410958904108</v>
      </c>
      <c r="BW8" s="67">
        <f t="shared" si="6"/>
        <v>2.4147260273972604</v>
      </c>
      <c r="BX8" s="67">
        <f t="shared" si="6"/>
        <v>2.1626712328767121</v>
      </c>
      <c r="BY8" s="67">
        <f t="shared" si="6"/>
        <v>1.9106164383561643</v>
      </c>
      <c r="BZ8" s="67">
        <f t="shared" si="6"/>
        <v>1.6613013698630137</v>
      </c>
      <c r="CA8" s="67">
        <f t="shared" si="6"/>
        <v>1.4147260273972602</v>
      </c>
      <c r="CB8" s="67">
        <f t="shared" si="6"/>
        <v>1.1626712328767124</v>
      </c>
      <c r="CC8" s="67">
        <f t="shared" si="6"/>
        <v>0.91061643835616435</v>
      </c>
      <c r="CD8" s="67">
        <f t="shared" si="6"/>
        <v>0.66130136986301369</v>
      </c>
      <c r="CE8" s="67">
        <f t="shared" si="6"/>
        <v>0.41472602739726028</v>
      </c>
      <c r="CF8" s="67">
        <f t="shared" si="6"/>
        <v>0.16267123287671231</v>
      </c>
      <c r="CG8" s="68">
        <f>(CG$5-$H8)/365/2</f>
        <v>1.7808219178082191E-2</v>
      </c>
      <c r="CH8" s="44"/>
      <c r="CI8" s="44"/>
      <c r="CJ8" s="44"/>
      <c r="CK8" s="44"/>
      <c r="CL8" s="44"/>
      <c r="CM8" s="44"/>
      <c r="CN8" s="44"/>
      <c r="CO8" s="44"/>
      <c r="CP8" s="44"/>
      <c r="CQ8" s="64"/>
      <c r="CR8" s="46">
        <f t="shared" si="3"/>
        <v>0</v>
      </c>
      <c r="CS8" s="46">
        <f t="shared" si="3"/>
        <v>0</v>
      </c>
      <c r="CT8" s="46">
        <f t="shared" si="3"/>
        <v>0</v>
      </c>
      <c r="CU8" s="46">
        <f t="shared" si="3"/>
        <v>0</v>
      </c>
      <c r="CV8" s="46">
        <f t="shared" si="3"/>
        <v>0</v>
      </c>
      <c r="CW8" s="46">
        <f t="shared" si="3"/>
        <v>0</v>
      </c>
      <c r="CX8" s="46">
        <f t="shared" si="3"/>
        <v>0</v>
      </c>
      <c r="CY8" s="46">
        <f t="shared" si="3"/>
        <v>0</v>
      </c>
      <c r="CZ8" s="46">
        <f t="shared" si="3"/>
        <v>0</v>
      </c>
      <c r="DA8" s="46">
        <f t="shared" si="3"/>
        <v>0</v>
      </c>
      <c r="DB8" s="46">
        <f t="shared" si="3"/>
        <v>0</v>
      </c>
      <c r="DC8" s="46">
        <f t="shared" si="3"/>
        <v>0</v>
      </c>
      <c r="DD8" s="46">
        <f t="shared" si="3"/>
        <v>0</v>
      </c>
      <c r="DE8" s="46">
        <f t="shared" si="3"/>
        <v>0</v>
      </c>
      <c r="DF8" s="46">
        <f t="shared" si="3"/>
        <v>0</v>
      </c>
      <c r="DG8" s="46">
        <f t="shared" si="3"/>
        <v>0</v>
      </c>
      <c r="DH8" s="46">
        <f t="shared" si="4"/>
        <v>0</v>
      </c>
      <c r="DI8" s="46">
        <f t="shared" si="4"/>
        <v>2231302.4611464087</v>
      </c>
      <c r="DJ8" s="46">
        <f t="shared" si="4"/>
        <v>0</v>
      </c>
      <c r="DK8" s="46">
        <f t="shared" si="4"/>
        <v>0</v>
      </c>
      <c r="DL8" s="46">
        <f t="shared" si="4"/>
        <v>0</v>
      </c>
      <c r="DM8" s="46">
        <f t="shared" si="4"/>
        <v>0</v>
      </c>
      <c r="DN8" s="46">
        <f t="shared" si="4"/>
        <v>0</v>
      </c>
      <c r="DO8" s="46">
        <f t="shared" si="4"/>
        <v>0</v>
      </c>
      <c r="DP8" s="46">
        <f t="shared" si="4"/>
        <v>0</v>
      </c>
      <c r="DQ8" s="46">
        <f t="shared" si="4"/>
        <v>0</v>
      </c>
      <c r="DR8" s="46">
        <f t="shared" si="4"/>
        <v>0</v>
      </c>
      <c r="DS8" s="46">
        <f t="shared" si="4"/>
        <v>0</v>
      </c>
      <c r="DT8" s="46">
        <f t="shared" si="7"/>
        <v>2231302.4611464087</v>
      </c>
      <c r="DU8" s="92"/>
      <c r="DV8" s="46">
        <f>IFERROR(VLOOKUP(B8,'profit_rec-SME'!A:C,3,0),0)</f>
        <v>0</v>
      </c>
      <c r="DW8" s="46">
        <f t="shared" si="8"/>
        <v>2253085.4</v>
      </c>
      <c r="DX8" s="46">
        <f>IFERROR(VLOOKUP(B8,'Sheet1 (2)'!$B$3:$K$69,10,FALSE),0)</f>
        <v>0</v>
      </c>
      <c r="DY8" s="46">
        <f t="shared" si="5"/>
        <v>2231302.4611464087</v>
      </c>
      <c r="DZ8" s="71">
        <f t="shared" si="9"/>
        <v>0.99033195153029208</v>
      </c>
      <c r="EA8" s="71">
        <f t="shared" si="10"/>
        <v>9.6680484697079239E-3</v>
      </c>
    </row>
    <row r="9" spans="1:131" ht="10.199999999999999" x14ac:dyDescent="0.2">
      <c r="B9" s="37" t="s">
        <v>33</v>
      </c>
      <c r="C9" s="38" t="s">
        <v>34</v>
      </c>
      <c r="D9" s="38" t="s">
        <v>4645</v>
      </c>
      <c r="E9" s="39">
        <v>7.7548559670781933E-2</v>
      </c>
      <c r="F9" s="72">
        <v>2018</v>
      </c>
      <c r="G9" s="72" t="s">
        <v>4632</v>
      </c>
      <c r="H9" s="40">
        <v>43202</v>
      </c>
      <c r="I9" s="73">
        <v>27433000</v>
      </c>
      <c r="J9" s="41">
        <v>27433000</v>
      </c>
      <c r="K9" s="42">
        <v>27433000</v>
      </c>
      <c r="L9" s="42">
        <v>27433000</v>
      </c>
      <c r="M9" s="42">
        <v>27432998.540588267</v>
      </c>
      <c r="N9" s="42">
        <v>27433000</v>
      </c>
      <c r="O9" s="42">
        <v>27433000</v>
      </c>
      <c r="P9" s="42">
        <v>27433000</v>
      </c>
      <c r="Q9" s="42">
        <v>27433000</v>
      </c>
      <c r="R9" s="42">
        <v>27433000</v>
      </c>
      <c r="S9" s="42">
        <v>27433000</v>
      </c>
      <c r="T9" s="42">
        <v>27433000</v>
      </c>
      <c r="U9" s="42">
        <v>27433000</v>
      </c>
      <c r="V9" s="42">
        <v>27433000</v>
      </c>
      <c r="W9" s="42">
        <v>27433000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42">
        <v>0</v>
      </c>
      <c r="AJ9" s="42">
        <v>0</v>
      </c>
      <c r="AK9" s="43"/>
      <c r="AL9" s="44">
        <f t="shared" si="0"/>
        <v>0</v>
      </c>
      <c r="AM9" s="44">
        <f t="shared" si="0"/>
        <v>0</v>
      </c>
      <c r="AN9" s="44">
        <f t="shared" si="0"/>
        <v>0</v>
      </c>
      <c r="AO9" s="44">
        <f t="shared" si="0"/>
        <v>0</v>
      </c>
      <c r="AP9" s="44">
        <f t="shared" si="0"/>
        <v>1.459411732852459</v>
      </c>
      <c r="AQ9" s="44">
        <f t="shared" si="0"/>
        <v>0</v>
      </c>
      <c r="AR9" s="44">
        <f t="shared" si="0"/>
        <v>0</v>
      </c>
      <c r="AS9" s="44">
        <f t="shared" si="0"/>
        <v>0</v>
      </c>
      <c r="AT9" s="44">
        <f t="shared" si="0"/>
        <v>0</v>
      </c>
      <c r="AU9" s="44">
        <f t="shared" si="0"/>
        <v>0</v>
      </c>
      <c r="AV9" s="44">
        <f t="shared" si="0"/>
        <v>0</v>
      </c>
      <c r="AW9" s="44">
        <f t="shared" si="0"/>
        <v>0</v>
      </c>
      <c r="AX9" s="44">
        <f t="shared" si="0"/>
        <v>0</v>
      </c>
      <c r="AY9" s="44">
        <f t="shared" si="0"/>
        <v>0</v>
      </c>
      <c r="AZ9" s="44">
        <f t="shared" si="0"/>
        <v>0</v>
      </c>
      <c r="BA9" s="44">
        <f t="shared" si="0"/>
        <v>0</v>
      </c>
      <c r="BB9" s="44">
        <f t="shared" si="0"/>
        <v>0</v>
      </c>
      <c r="BC9" s="44">
        <f t="shared" si="0"/>
        <v>0</v>
      </c>
      <c r="BD9" s="44">
        <f t="shared" si="0"/>
        <v>0</v>
      </c>
      <c r="BE9" s="44">
        <f t="shared" si="0"/>
        <v>0</v>
      </c>
      <c r="BF9" s="44">
        <f t="shared" si="0"/>
        <v>0</v>
      </c>
      <c r="BG9" s="44">
        <f t="shared" si="0"/>
        <v>0</v>
      </c>
      <c r="BH9" s="44">
        <f t="shared" si="0"/>
        <v>0</v>
      </c>
      <c r="BI9" s="44">
        <f t="shared" si="0"/>
        <v>0</v>
      </c>
      <c r="BJ9" s="44">
        <f t="shared" si="0"/>
        <v>0</v>
      </c>
      <c r="BK9" s="44">
        <f t="shared" si="0"/>
        <v>0</v>
      </c>
      <c r="BL9" s="44">
        <f t="shared" si="0"/>
        <v>0</v>
      </c>
      <c r="BM9" s="44">
        <f t="shared" si="0"/>
        <v>0</v>
      </c>
      <c r="BN9" s="45"/>
      <c r="BO9" s="67">
        <f t="shared" si="6"/>
        <v>3.5982876712328768</v>
      </c>
      <c r="BP9" s="67">
        <f t="shared" si="6"/>
        <v>3.3462328767123286</v>
      </c>
      <c r="BQ9" s="67">
        <f t="shared" si="6"/>
        <v>3.0941780821917808</v>
      </c>
      <c r="BR9" s="67">
        <f t="shared" si="6"/>
        <v>2.8448630136986299</v>
      </c>
      <c r="BS9" s="67">
        <f t="shared" si="6"/>
        <v>2.5982876712328768</v>
      </c>
      <c r="BT9" s="67">
        <f t="shared" si="6"/>
        <v>2.3462328767123286</v>
      </c>
      <c r="BU9" s="67">
        <f t="shared" si="6"/>
        <v>2.0941780821917808</v>
      </c>
      <c r="BV9" s="67">
        <f t="shared" si="6"/>
        <v>1.8448630136986301</v>
      </c>
      <c r="BW9" s="67">
        <f t="shared" si="6"/>
        <v>1.5955479452054795</v>
      </c>
      <c r="BX9" s="67">
        <f t="shared" si="6"/>
        <v>1.3434931506849315</v>
      </c>
      <c r="BY9" s="67">
        <f t="shared" si="6"/>
        <v>1.0914383561643837</v>
      </c>
      <c r="BZ9" s="67">
        <f t="shared" si="6"/>
        <v>0.8421232876712329</v>
      </c>
      <c r="CA9" s="67">
        <f t="shared" si="6"/>
        <v>0.59554794520547949</v>
      </c>
      <c r="CB9" s="67">
        <f t="shared" si="6"/>
        <v>0.34349315068493153</v>
      </c>
      <c r="CC9" s="68">
        <f>(CC$5-$H9)/365/2</f>
        <v>0.10821917808219178</v>
      </c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64"/>
      <c r="CR9" s="46">
        <f t="shared" si="3"/>
        <v>0</v>
      </c>
      <c r="CS9" s="46">
        <f t="shared" si="3"/>
        <v>0</v>
      </c>
      <c r="CT9" s="46">
        <f t="shared" si="3"/>
        <v>0</v>
      </c>
      <c r="CU9" s="46">
        <f t="shared" si="3"/>
        <v>0</v>
      </c>
      <c r="CV9" s="46">
        <f t="shared" si="3"/>
        <v>1.2019808929983717</v>
      </c>
      <c r="CW9" s="46">
        <f t="shared" si="3"/>
        <v>0</v>
      </c>
      <c r="CX9" s="46">
        <f t="shared" si="3"/>
        <v>0</v>
      </c>
      <c r="CY9" s="46">
        <f t="shared" si="3"/>
        <v>0</v>
      </c>
      <c r="CZ9" s="46">
        <f t="shared" si="3"/>
        <v>0</v>
      </c>
      <c r="DA9" s="46">
        <f t="shared" si="3"/>
        <v>0</v>
      </c>
      <c r="DB9" s="46">
        <f t="shared" si="3"/>
        <v>0</v>
      </c>
      <c r="DC9" s="46">
        <f t="shared" si="3"/>
        <v>0</v>
      </c>
      <c r="DD9" s="46">
        <f t="shared" si="3"/>
        <v>0</v>
      </c>
      <c r="DE9" s="46">
        <f t="shared" si="3"/>
        <v>0</v>
      </c>
      <c r="DF9" s="46">
        <f t="shared" si="3"/>
        <v>0</v>
      </c>
      <c r="DG9" s="46">
        <f t="shared" si="3"/>
        <v>0</v>
      </c>
      <c r="DH9" s="46">
        <f t="shared" si="4"/>
        <v>0</v>
      </c>
      <c r="DI9" s="46">
        <f t="shared" si="4"/>
        <v>0</v>
      </c>
      <c r="DJ9" s="46">
        <f t="shared" si="4"/>
        <v>0</v>
      </c>
      <c r="DK9" s="46">
        <f t="shared" si="4"/>
        <v>0</v>
      </c>
      <c r="DL9" s="46">
        <f t="shared" si="4"/>
        <v>0</v>
      </c>
      <c r="DM9" s="46">
        <f t="shared" si="4"/>
        <v>0</v>
      </c>
      <c r="DN9" s="46">
        <f t="shared" si="4"/>
        <v>0</v>
      </c>
      <c r="DO9" s="46">
        <f t="shared" si="4"/>
        <v>0</v>
      </c>
      <c r="DP9" s="46">
        <f t="shared" si="4"/>
        <v>0</v>
      </c>
      <c r="DQ9" s="46">
        <f t="shared" si="4"/>
        <v>0</v>
      </c>
      <c r="DR9" s="46">
        <f t="shared" si="4"/>
        <v>0</v>
      </c>
      <c r="DS9" s="46">
        <f t="shared" si="4"/>
        <v>0</v>
      </c>
      <c r="DT9" s="46">
        <f t="shared" si="7"/>
        <v>1.2019808929983717</v>
      </c>
      <c r="DU9" s="92"/>
      <c r="DV9" s="46">
        <f>IFERROR(VLOOKUP(B9,'profit_rec-SME'!A:C,3,0),0)</f>
        <v>883671.29</v>
      </c>
      <c r="DW9" s="46">
        <f t="shared" si="8"/>
        <v>28316671.289999999</v>
      </c>
      <c r="DX9" s="46">
        <f>IFERROR(VLOOKUP(B9,'Sheet1 (2)'!$B$3:$K$69,10,FALSE),0)</f>
        <v>393923</v>
      </c>
      <c r="DY9" s="46">
        <f t="shared" si="5"/>
        <v>0</v>
      </c>
      <c r="DZ9" s="71">
        <f t="shared" si="9"/>
        <v>0</v>
      </c>
      <c r="EA9" s="71">
        <f t="shared" si="10"/>
        <v>1</v>
      </c>
    </row>
    <row r="10" spans="1:131" ht="10.199999999999999" x14ac:dyDescent="0.2">
      <c r="B10" s="37" t="s">
        <v>35</v>
      </c>
      <c r="C10" s="38" t="s">
        <v>36</v>
      </c>
      <c r="D10" s="38" t="s">
        <v>4645</v>
      </c>
      <c r="E10" s="39">
        <v>7.7548559670781933E-2</v>
      </c>
      <c r="F10" s="72">
        <v>2018</v>
      </c>
      <c r="G10" s="72" t="s">
        <v>4632</v>
      </c>
      <c r="H10" s="40">
        <v>43252</v>
      </c>
      <c r="I10" s="73">
        <v>7677030</v>
      </c>
      <c r="J10" s="41">
        <v>7865375</v>
      </c>
      <c r="K10" s="42">
        <v>13104142</v>
      </c>
      <c r="L10" s="42">
        <v>13104142</v>
      </c>
      <c r="M10" s="42">
        <v>13104140.540588267</v>
      </c>
      <c r="N10" s="42">
        <v>22604143</v>
      </c>
      <c r="O10" s="42">
        <v>22604143</v>
      </c>
      <c r="P10" s="42">
        <v>22604143</v>
      </c>
      <c r="Q10" s="42">
        <v>22604143</v>
      </c>
      <c r="R10" s="42">
        <v>22604143</v>
      </c>
      <c r="S10" s="42">
        <v>22604143</v>
      </c>
      <c r="T10" s="42">
        <v>22604143</v>
      </c>
      <c r="U10" s="42">
        <v>22990084</v>
      </c>
      <c r="V10" s="42">
        <v>22990084</v>
      </c>
      <c r="W10" s="42">
        <v>22990084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42">
        <v>0</v>
      </c>
      <c r="AJ10" s="42">
        <v>0</v>
      </c>
      <c r="AK10" s="43"/>
      <c r="AL10" s="44">
        <f t="shared" si="0"/>
        <v>188345</v>
      </c>
      <c r="AM10" s="44">
        <f t="shared" si="0"/>
        <v>5238767</v>
      </c>
      <c r="AN10" s="44">
        <f t="shared" si="0"/>
        <v>0</v>
      </c>
      <c r="AO10" s="44">
        <f t="shared" si="0"/>
        <v>0</v>
      </c>
      <c r="AP10" s="44">
        <f t="shared" si="0"/>
        <v>9500002.4594117329</v>
      </c>
      <c r="AQ10" s="44">
        <f t="shared" si="0"/>
        <v>0</v>
      </c>
      <c r="AR10" s="44">
        <f t="shared" si="0"/>
        <v>0</v>
      </c>
      <c r="AS10" s="44">
        <f t="shared" si="0"/>
        <v>0</v>
      </c>
      <c r="AT10" s="44">
        <f t="shared" si="0"/>
        <v>0</v>
      </c>
      <c r="AU10" s="44">
        <f t="shared" si="0"/>
        <v>0</v>
      </c>
      <c r="AV10" s="44">
        <f t="shared" si="0"/>
        <v>0</v>
      </c>
      <c r="AW10" s="44">
        <f t="shared" si="0"/>
        <v>385941</v>
      </c>
      <c r="AX10" s="44">
        <f t="shared" si="0"/>
        <v>0</v>
      </c>
      <c r="AY10" s="44">
        <f t="shared" si="0"/>
        <v>0</v>
      </c>
      <c r="AZ10" s="44">
        <f t="shared" si="0"/>
        <v>0</v>
      </c>
      <c r="BA10" s="44">
        <f t="shared" si="0"/>
        <v>0</v>
      </c>
      <c r="BB10" s="44">
        <f t="shared" si="0"/>
        <v>0</v>
      </c>
      <c r="BC10" s="44">
        <f t="shared" si="0"/>
        <v>0</v>
      </c>
      <c r="BD10" s="44">
        <f t="shared" si="0"/>
        <v>0</v>
      </c>
      <c r="BE10" s="44">
        <f t="shared" si="0"/>
        <v>0</v>
      </c>
      <c r="BF10" s="44">
        <f t="shared" si="0"/>
        <v>0</v>
      </c>
      <c r="BG10" s="44">
        <f t="shared" si="0"/>
        <v>0</v>
      </c>
      <c r="BH10" s="44">
        <f t="shared" si="0"/>
        <v>0</v>
      </c>
      <c r="BI10" s="44">
        <f t="shared" si="0"/>
        <v>0</v>
      </c>
      <c r="BJ10" s="44">
        <f t="shared" si="0"/>
        <v>0</v>
      </c>
      <c r="BK10" s="44">
        <f t="shared" si="0"/>
        <v>0</v>
      </c>
      <c r="BL10" s="44">
        <f t="shared" si="0"/>
        <v>0</v>
      </c>
      <c r="BM10" s="44">
        <f t="shared" si="0"/>
        <v>0</v>
      </c>
      <c r="BN10" s="45"/>
      <c r="BO10" s="67">
        <f t="shared" si="6"/>
        <v>3.4613013698630137</v>
      </c>
      <c r="BP10" s="67">
        <f t="shared" si="6"/>
        <v>3.2092465753424659</v>
      </c>
      <c r="BQ10" s="67">
        <f t="shared" si="6"/>
        <v>2.9571917808219177</v>
      </c>
      <c r="BR10" s="67">
        <f t="shared" si="6"/>
        <v>2.7078767123287673</v>
      </c>
      <c r="BS10" s="67">
        <f t="shared" si="6"/>
        <v>2.4613013698630137</v>
      </c>
      <c r="BT10" s="67">
        <f t="shared" si="6"/>
        <v>2.2092465753424659</v>
      </c>
      <c r="BU10" s="67">
        <f t="shared" si="6"/>
        <v>1.9571917808219177</v>
      </c>
      <c r="BV10" s="67">
        <f t="shared" si="6"/>
        <v>1.707876712328767</v>
      </c>
      <c r="BW10" s="67">
        <f t="shared" si="6"/>
        <v>1.4585616438356164</v>
      </c>
      <c r="BX10" s="67">
        <f t="shared" si="6"/>
        <v>1.2065068493150686</v>
      </c>
      <c r="BY10" s="67">
        <f t="shared" si="6"/>
        <v>0.95445205479452055</v>
      </c>
      <c r="BZ10" s="67">
        <f t="shared" si="6"/>
        <v>0.70513698630136989</v>
      </c>
      <c r="CA10" s="67">
        <f t="shared" si="6"/>
        <v>0.45856164383561648</v>
      </c>
      <c r="CB10" s="67">
        <f t="shared" si="6"/>
        <v>0.20650684931506852</v>
      </c>
      <c r="CC10" s="68">
        <f>(CC$5-$H10)/365/2</f>
        <v>3.9726027397260277E-2</v>
      </c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64"/>
      <c r="CR10" s="46">
        <f t="shared" si="3"/>
        <v>145438.83248891804</v>
      </c>
      <c r="CS10" s="46">
        <f t="shared" si="3"/>
        <v>4122220.6166221439</v>
      </c>
      <c r="CT10" s="46">
        <f t="shared" si="3"/>
        <v>0</v>
      </c>
      <c r="CU10" s="46">
        <f t="shared" si="3"/>
        <v>0</v>
      </c>
      <c r="CV10" s="46">
        <f t="shared" si="3"/>
        <v>7904726.5809267247</v>
      </c>
      <c r="CW10" s="46">
        <f t="shared" si="3"/>
        <v>0</v>
      </c>
      <c r="CX10" s="46">
        <f t="shared" si="3"/>
        <v>0</v>
      </c>
      <c r="CY10" s="46">
        <f t="shared" si="3"/>
        <v>0</v>
      </c>
      <c r="CZ10" s="46">
        <f t="shared" si="3"/>
        <v>0</v>
      </c>
      <c r="DA10" s="46">
        <f t="shared" si="3"/>
        <v>0</v>
      </c>
      <c r="DB10" s="46">
        <f t="shared" si="3"/>
        <v>0</v>
      </c>
      <c r="DC10" s="46">
        <f t="shared" si="3"/>
        <v>366141.1106819316</v>
      </c>
      <c r="DD10" s="46">
        <f t="shared" si="3"/>
        <v>0</v>
      </c>
      <c r="DE10" s="46">
        <f t="shared" si="3"/>
        <v>0</v>
      </c>
      <c r="DF10" s="46">
        <f t="shared" si="3"/>
        <v>0</v>
      </c>
      <c r="DG10" s="46">
        <f t="shared" si="3"/>
        <v>0</v>
      </c>
      <c r="DH10" s="46">
        <f t="shared" si="4"/>
        <v>0</v>
      </c>
      <c r="DI10" s="46">
        <f t="shared" si="4"/>
        <v>0</v>
      </c>
      <c r="DJ10" s="46">
        <f t="shared" si="4"/>
        <v>0</v>
      </c>
      <c r="DK10" s="46">
        <f t="shared" si="4"/>
        <v>0</v>
      </c>
      <c r="DL10" s="46">
        <f t="shared" si="4"/>
        <v>0</v>
      </c>
      <c r="DM10" s="46">
        <f t="shared" si="4"/>
        <v>0</v>
      </c>
      <c r="DN10" s="46">
        <f t="shared" si="4"/>
        <v>0</v>
      </c>
      <c r="DO10" s="46">
        <f t="shared" si="4"/>
        <v>0</v>
      </c>
      <c r="DP10" s="46">
        <f t="shared" si="4"/>
        <v>0</v>
      </c>
      <c r="DQ10" s="46">
        <f t="shared" si="4"/>
        <v>0</v>
      </c>
      <c r="DR10" s="46">
        <f t="shared" si="4"/>
        <v>0</v>
      </c>
      <c r="DS10" s="46">
        <f t="shared" si="4"/>
        <v>0</v>
      </c>
      <c r="DT10" s="46">
        <f t="shared" si="7"/>
        <v>12538527.140719719</v>
      </c>
      <c r="DU10" s="92"/>
      <c r="DV10" s="46">
        <f>IFERROR(VLOOKUP(B10,'profit_rec-SME'!A:C,3,0),0)</f>
        <v>0</v>
      </c>
      <c r="DW10" s="46">
        <f t="shared" si="8"/>
        <v>22990084</v>
      </c>
      <c r="DX10" s="46">
        <f>IFERROR(VLOOKUP(B10,'Sheet1 (2)'!$B$3:$K$69,10,FALSE),0)</f>
        <v>0</v>
      </c>
      <c r="DY10" s="46">
        <f t="shared" si="5"/>
        <v>12538527.140719719</v>
      </c>
      <c r="DZ10" s="71">
        <f t="shared" si="9"/>
        <v>0.54538848752008562</v>
      </c>
      <c r="EA10" s="71">
        <f t="shared" si="10"/>
        <v>0.45461151247991438</v>
      </c>
    </row>
    <row r="11" spans="1:131" ht="10.199999999999999" x14ac:dyDescent="0.2">
      <c r="B11" s="37" t="s">
        <v>37</v>
      </c>
      <c r="C11" s="38" t="s">
        <v>38</v>
      </c>
      <c r="D11" s="38" t="s">
        <v>4645</v>
      </c>
      <c r="E11" s="39">
        <v>7.7548559670781933E-2</v>
      </c>
      <c r="F11" s="72">
        <v>2018</v>
      </c>
      <c r="G11" s="72" t="s">
        <v>4633</v>
      </c>
      <c r="H11" s="40">
        <v>43331</v>
      </c>
      <c r="I11" s="73">
        <v>41125964</v>
      </c>
      <c r="J11" s="41">
        <v>41125964</v>
      </c>
      <c r="K11" s="42">
        <v>41125964</v>
      </c>
      <c r="L11" s="42">
        <v>41125964</v>
      </c>
      <c r="M11" s="42">
        <v>41125962.540588267</v>
      </c>
      <c r="N11" s="42">
        <v>41125964</v>
      </c>
      <c r="O11" s="42">
        <v>43325966</v>
      </c>
      <c r="P11" s="42">
        <v>48602341</v>
      </c>
      <c r="Q11" s="42">
        <v>59178716</v>
      </c>
      <c r="R11" s="42">
        <v>59178716</v>
      </c>
      <c r="S11" s="42">
        <v>59178716</v>
      </c>
      <c r="T11" s="42">
        <v>59178716</v>
      </c>
      <c r="U11" s="42">
        <v>59178716</v>
      </c>
      <c r="V11" s="42">
        <v>59178716</v>
      </c>
      <c r="W11" s="42">
        <v>61345806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42">
        <v>0</v>
      </c>
      <c r="AJ11" s="42">
        <v>0</v>
      </c>
      <c r="AK11" s="43"/>
      <c r="AL11" s="44">
        <f t="shared" si="0"/>
        <v>0</v>
      </c>
      <c r="AM11" s="44">
        <f t="shared" si="0"/>
        <v>0</v>
      </c>
      <c r="AN11" s="44">
        <f t="shared" si="0"/>
        <v>0</v>
      </c>
      <c r="AO11" s="44">
        <f t="shared" si="0"/>
        <v>0</v>
      </c>
      <c r="AP11" s="44">
        <f t="shared" si="0"/>
        <v>1.459411732852459</v>
      </c>
      <c r="AQ11" s="44">
        <f t="shared" si="0"/>
        <v>2200002</v>
      </c>
      <c r="AR11" s="44">
        <f t="shared" si="0"/>
        <v>5276375</v>
      </c>
      <c r="AS11" s="44">
        <f t="shared" si="0"/>
        <v>10576375</v>
      </c>
      <c r="AT11" s="44">
        <f t="shared" si="0"/>
        <v>0</v>
      </c>
      <c r="AU11" s="44">
        <f t="shared" si="0"/>
        <v>0</v>
      </c>
      <c r="AV11" s="44">
        <f t="shared" si="0"/>
        <v>0</v>
      </c>
      <c r="AW11" s="44">
        <f t="shared" si="0"/>
        <v>0</v>
      </c>
      <c r="AX11" s="44">
        <f t="shared" si="0"/>
        <v>0</v>
      </c>
      <c r="AY11" s="44">
        <f t="shared" si="0"/>
        <v>2167090</v>
      </c>
      <c r="AZ11" s="44">
        <f t="shared" si="0"/>
        <v>0</v>
      </c>
      <c r="BA11" s="44">
        <f t="shared" si="0"/>
        <v>0</v>
      </c>
      <c r="BB11" s="44">
        <f t="shared" si="0"/>
        <v>0</v>
      </c>
      <c r="BC11" s="44">
        <f t="shared" si="0"/>
        <v>0</v>
      </c>
      <c r="BD11" s="44">
        <f t="shared" si="0"/>
        <v>0</v>
      </c>
      <c r="BE11" s="44">
        <f t="shared" si="0"/>
        <v>0</v>
      </c>
      <c r="BF11" s="44">
        <f t="shared" si="0"/>
        <v>0</v>
      </c>
      <c r="BG11" s="44">
        <f t="shared" si="0"/>
        <v>0</v>
      </c>
      <c r="BH11" s="44">
        <f t="shared" si="0"/>
        <v>0</v>
      </c>
      <c r="BI11" s="44">
        <f t="shared" si="0"/>
        <v>0</v>
      </c>
      <c r="BJ11" s="44">
        <f t="shared" si="0"/>
        <v>0</v>
      </c>
      <c r="BK11" s="44">
        <f t="shared" si="0"/>
        <v>0</v>
      </c>
      <c r="BL11" s="44">
        <f t="shared" si="0"/>
        <v>0</v>
      </c>
      <c r="BM11" s="44">
        <f t="shared" si="0"/>
        <v>0</v>
      </c>
      <c r="BN11" s="45"/>
      <c r="BO11" s="67">
        <f t="shared" si="6"/>
        <v>3.2448630136986303</v>
      </c>
      <c r="BP11" s="67">
        <f t="shared" si="6"/>
        <v>2.992808219178082</v>
      </c>
      <c r="BQ11" s="67">
        <f t="shared" si="6"/>
        <v>2.7407534246575342</v>
      </c>
      <c r="BR11" s="67">
        <f t="shared" si="6"/>
        <v>2.4914383561643834</v>
      </c>
      <c r="BS11" s="67">
        <f t="shared" si="6"/>
        <v>2.2448630136986303</v>
      </c>
      <c r="BT11" s="67">
        <f t="shared" si="6"/>
        <v>1.992808219178082</v>
      </c>
      <c r="BU11" s="67">
        <f t="shared" si="6"/>
        <v>1.7407534246575342</v>
      </c>
      <c r="BV11" s="67">
        <f t="shared" si="6"/>
        <v>1.4914383561643836</v>
      </c>
      <c r="BW11" s="67">
        <f t="shared" si="6"/>
        <v>1.2421232876712329</v>
      </c>
      <c r="BX11" s="67">
        <f t="shared" si="6"/>
        <v>0.9900684931506849</v>
      </c>
      <c r="BY11" s="67">
        <f t="shared" si="6"/>
        <v>0.73801369863013699</v>
      </c>
      <c r="BZ11" s="67">
        <f t="shared" si="6"/>
        <v>0.48869863013698633</v>
      </c>
      <c r="CA11" s="67">
        <f t="shared" si="6"/>
        <v>0.24212328767123287</v>
      </c>
      <c r="CB11" s="68">
        <f>(CB$5-$H11)/365/2</f>
        <v>5.7534246575342465E-2</v>
      </c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64"/>
      <c r="CR11" s="46">
        <f t="shared" si="3"/>
        <v>0</v>
      </c>
      <c r="CS11" s="46">
        <f t="shared" si="3"/>
        <v>0</v>
      </c>
      <c r="CT11" s="46">
        <f t="shared" si="3"/>
        <v>0</v>
      </c>
      <c r="CU11" s="46">
        <f t="shared" si="3"/>
        <v>0</v>
      </c>
      <c r="CV11" s="46">
        <f t="shared" si="3"/>
        <v>1.2341318112443018</v>
      </c>
      <c r="CW11" s="46">
        <f t="shared" si="3"/>
        <v>1895756.9328484281</v>
      </c>
      <c r="CX11" s="46">
        <f t="shared" si="3"/>
        <v>4633093.8221542332</v>
      </c>
      <c r="CY11" s="46">
        <f t="shared" si="3"/>
        <v>9461484.3988225404</v>
      </c>
      <c r="CZ11" s="46">
        <f t="shared" si="3"/>
        <v>0</v>
      </c>
      <c r="DA11" s="46">
        <f t="shared" si="3"/>
        <v>0</v>
      </c>
      <c r="DB11" s="46">
        <f t="shared" si="3"/>
        <v>0</v>
      </c>
      <c r="DC11" s="46">
        <f t="shared" si="3"/>
        <v>0</v>
      </c>
      <c r="DD11" s="46">
        <f t="shared" si="3"/>
        <v>0</v>
      </c>
      <c r="DE11" s="46">
        <f t="shared" si="3"/>
        <v>2157797.6626386326</v>
      </c>
      <c r="DF11" s="46">
        <f t="shared" si="3"/>
        <v>0</v>
      </c>
      <c r="DG11" s="46">
        <f t="shared" si="3"/>
        <v>0</v>
      </c>
      <c r="DH11" s="46">
        <f t="shared" si="4"/>
        <v>0</v>
      </c>
      <c r="DI11" s="46">
        <f t="shared" si="4"/>
        <v>0</v>
      </c>
      <c r="DJ11" s="46">
        <f t="shared" si="4"/>
        <v>0</v>
      </c>
      <c r="DK11" s="46">
        <f t="shared" si="4"/>
        <v>0</v>
      </c>
      <c r="DL11" s="46">
        <f t="shared" si="4"/>
        <v>0</v>
      </c>
      <c r="DM11" s="46">
        <f t="shared" si="4"/>
        <v>0</v>
      </c>
      <c r="DN11" s="46">
        <f t="shared" si="4"/>
        <v>0</v>
      </c>
      <c r="DO11" s="46">
        <f t="shared" si="4"/>
        <v>0</v>
      </c>
      <c r="DP11" s="46">
        <f t="shared" si="4"/>
        <v>0</v>
      </c>
      <c r="DQ11" s="46">
        <f t="shared" si="4"/>
        <v>0</v>
      </c>
      <c r="DR11" s="46">
        <f t="shared" si="4"/>
        <v>0</v>
      </c>
      <c r="DS11" s="46">
        <f t="shared" si="4"/>
        <v>0</v>
      </c>
      <c r="DT11" s="46">
        <f t="shared" si="7"/>
        <v>18148134.050595649</v>
      </c>
      <c r="DU11" s="92"/>
      <c r="DV11" s="46">
        <f>IFERROR(VLOOKUP(B11,'profit_rec-SME'!A:C,3,0),0)</f>
        <v>0</v>
      </c>
      <c r="DW11" s="46">
        <f t="shared" si="8"/>
        <v>61345806</v>
      </c>
      <c r="DX11" s="46">
        <f>IFERROR(VLOOKUP(B11,'Sheet1 (2)'!$B$3:$K$69,10,FALSE),0)</f>
        <v>0</v>
      </c>
      <c r="DY11" s="46">
        <f t="shared" si="5"/>
        <v>18148134.050595649</v>
      </c>
      <c r="DZ11" s="71">
        <f t="shared" si="9"/>
        <v>0.29583332967531062</v>
      </c>
      <c r="EA11" s="71">
        <f t="shared" si="10"/>
        <v>0.70416667032468938</v>
      </c>
    </row>
    <row r="12" spans="1:131" ht="10.199999999999999" x14ac:dyDescent="0.2">
      <c r="B12" s="37" t="s">
        <v>39</v>
      </c>
      <c r="C12" s="38" t="s">
        <v>40</v>
      </c>
      <c r="D12" s="38" t="s">
        <v>4645</v>
      </c>
      <c r="E12" s="39">
        <v>7.7548559670781933E-2</v>
      </c>
      <c r="F12" s="72">
        <v>2018</v>
      </c>
      <c r="G12" s="72" t="s">
        <v>4633</v>
      </c>
      <c r="H12" s="40">
        <v>43331</v>
      </c>
      <c r="I12" s="73">
        <v>59919961</v>
      </c>
      <c r="J12" s="41">
        <v>59919961</v>
      </c>
      <c r="K12" s="42">
        <v>59919961</v>
      </c>
      <c r="L12" s="42">
        <v>59919961</v>
      </c>
      <c r="M12" s="42">
        <v>59919959.540588267</v>
      </c>
      <c r="N12" s="42">
        <v>59919961</v>
      </c>
      <c r="O12" s="42">
        <v>63969961</v>
      </c>
      <c r="P12" s="42">
        <v>63969961</v>
      </c>
      <c r="Q12" s="42">
        <v>63969961</v>
      </c>
      <c r="R12" s="42">
        <v>63969961</v>
      </c>
      <c r="S12" s="42">
        <v>63969961</v>
      </c>
      <c r="T12" s="42">
        <v>63969961</v>
      </c>
      <c r="U12" s="42">
        <v>63969961</v>
      </c>
      <c r="V12" s="42">
        <v>65361206</v>
      </c>
      <c r="W12" s="42">
        <v>65362306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3"/>
      <c r="AL12" s="44">
        <f t="shared" si="0"/>
        <v>0</v>
      </c>
      <c r="AM12" s="44">
        <f t="shared" si="0"/>
        <v>0</v>
      </c>
      <c r="AN12" s="44">
        <f t="shared" si="0"/>
        <v>0</v>
      </c>
      <c r="AO12" s="44">
        <f t="shared" si="0"/>
        <v>0</v>
      </c>
      <c r="AP12" s="44">
        <f t="shared" si="0"/>
        <v>1.459411732852459</v>
      </c>
      <c r="AQ12" s="44">
        <f t="shared" si="0"/>
        <v>4050000</v>
      </c>
      <c r="AR12" s="44">
        <f t="shared" si="0"/>
        <v>0</v>
      </c>
      <c r="AS12" s="44">
        <f t="shared" si="0"/>
        <v>0</v>
      </c>
      <c r="AT12" s="44">
        <f t="shared" si="0"/>
        <v>0</v>
      </c>
      <c r="AU12" s="44">
        <f t="shared" si="0"/>
        <v>0</v>
      </c>
      <c r="AV12" s="44">
        <f t="shared" si="0"/>
        <v>0</v>
      </c>
      <c r="AW12" s="44">
        <f t="shared" si="0"/>
        <v>0</v>
      </c>
      <c r="AX12" s="44">
        <f t="shared" si="0"/>
        <v>1391245</v>
      </c>
      <c r="AY12" s="44">
        <f t="shared" si="0"/>
        <v>1100</v>
      </c>
      <c r="AZ12" s="44">
        <f t="shared" si="0"/>
        <v>0</v>
      </c>
      <c r="BA12" s="44">
        <f t="shared" si="0"/>
        <v>0</v>
      </c>
      <c r="BB12" s="44">
        <f t="shared" si="0"/>
        <v>0</v>
      </c>
      <c r="BC12" s="44">
        <f t="shared" si="0"/>
        <v>0</v>
      </c>
      <c r="BD12" s="44">
        <f t="shared" si="0"/>
        <v>0</v>
      </c>
      <c r="BE12" s="44">
        <f t="shared" si="0"/>
        <v>0</v>
      </c>
      <c r="BF12" s="44">
        <f t="shared" si="0"/>
        <v>0</v>
      </c>
      <c r="BG12" s="44">
        <f t="shared" si="0"/>
        <v>0</v>
      </c>
      <c r="BH12" s="44">
        <f t="shared" si="0"/>
        <v>0</v>
      </c>
      <c r="BI12" s="44">
        <f t="shared" si="0"/>
        <v>0</v>
      </c>
      <c r="BJ12" s="44">
        <f t="shared" si="0"/>
        <v>0</v>
      </c>
      <c r="BK12" s="44">
        <f t="shared" si="0"/>
        <v>0</v>
      </c>
      <c r="BL12" s="44">
        <f t="shared" si="0"/>
        <v>0</v>
      </c>
      <c r="BM12" s="44">
        <f t="shared" si="0"/>
        <v>0</v>
      </c>
      <c r="BN12" s="45"/>
      <c r="BO12" s="67">
        <f t="shared" si="6"/>
        <v>3.2448630136986303</v>
      </c>
      <c r="BP12" s="67">
        <f t="shared" si="6"/>
        <v>2.992808219178082</v>
      </c>
      <c r="BQ12" s="67">
        <f t="shared" si="6"/>
        <v>2.7407534246575342</v>
      </c>
      <c r="BR12" s="67">
        <f t="shared" si="6"/>
        <v>2.4914383561643834</v>
      </c>
      <c r="BS12" s="67">
        <f t="shared" si="6"/>
        <v>2.2448630136986303</v>
      </c>
      <c r="BT12" s="67">
        <f t="shared" si="6"/>
        <v>1.992808219178082</v>
      </c>
      <c r="BU12" s="67">
        <f t="shared" si="6"/>
        <v>1.7407534246575342</v>
      </c>
      <c r="BV12" s="67">
        <f t="shared" si="6"/>
        <v>1.4914383561643836</v>
      </c>
      <c r="BW12" s="67">
        <f t="shared" si="6"/>
        <v>1.2421232876712329</v>
      </c>
      <c r="BX12" s="67">
        <f t="shared" si="6"/>
        <v>0.9900684931506849</v>
      </c>
      <c r="BY12" s="67">
        <f t="shared" si="6"/>
        <v>0.73801369863013699</v>
      </c>
      <c r="BZ12" s="67">
        <f t="shared" si="6"/>
        <v>0.48869863013698633</v>
      </c>
      <c r="CA12" s="67">
        <f t="shared" si="6"/>
        <v>0.24212328767123287</v>
      </c>
      <c r="CB12" s="68">
        <f>(CB$5-$H12)/365/2</f>
        <v>5.7534246575342465E-2</v>
      </c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64"/>
      <c r="CR12" s="46">
        <f t="shared" si="3"/>
        <v>0</v>
      </c>
      <c r="CS12" s="46">
        <f t="shared" si="3"/>
        <v>0</v>
      </c>
      <c r="CT12" s="46">
        <f t="shared" si="3"/>
        <v>0</v>
      </c>
      <c r="CU12" s="46">
        <f t="shared" si="3"/>
        <v>0</v>
      </c>
      <c r="CV12" s="46">
        <f t="shared" si="3"/>
        <v>1.2341318112443018</v>
      </c>
      <c r="CW12" s="46">
        <f t="shared" si="3"/>
        <v>3489912.999186425</v>
      </c>
      <c r="CX12" s="46">
        <f t="shared" si="3"/>
        <v>0</v>
      </c>
      <c r="CY12" s="46">
        <f t="shared" si="3"/>
        <v>0</v>
      </c>
      <c r="CZ12" s="46">
        <f t="shared" si="3"/>
        <v>0</v>
      </c>
      <c r="DA12" s="46">
        <f t="shared" si="3"/>
        <v>0</v>
      </c>
      <c r="DB12" s="46">
        <f t="shared" si="3"/>
        <v>0</v>
      </c>
      <c r="DC12" s="46">
        <f t="shared" si="3"/>
        <v>0</v>
      </c>
      <c r="DD12" s="46">
        <f t="shared" si="3"/>
        <v>1366312.0532722916</v>
      </c>
      <c r="DE12" s="46">
        <f t="shared" si="3"/>
        <v>1095.283273376969</v>
      </c>
      <c r="DF12" s="46">
        <f t="shared" si="3"/>
        <v>0</v>
      </c>
      <c r="DG12" s="46">
        <f t="shared" si="3"/>
        <v>0</v>
      </c>
      <c r="DH12" s="46">
        <f t="shared" si="4"/>
        <v>0</v>
      </c>
      <c r="DI12" s="46">
        <f t="shared" si="4"/>
        <v>0</v>
      </c>
      <c r="DJ12" s="46">
        <f t="shared" si="4"/>
        <v>0</v>
      </c>
      <c r="DK12" s="46">
        <f t="shared" si="4"/>
        <v>0</v>
      </c>
      <c r="DL12" s="46">
        <f t="shared" si="4"/>
        <v>0</v>
      </c>
      <c r="DM12" s="46">
        <f t="shared" si="4"/>
        <v>0</v>
      </c>
      <c r="DN12" s="46">
        <f t="shared" si="4"/>
        <v>0</v>
      </c>
      <c r="DO12" s="46">
        <f t="shared" si="4"/>
        <v>0</v>
      </c>
      <c r="DP12" s="46">
        <f t="shared" si="4"/>
        <v>0</v>
      </c>
      <c r="DQ12" s="46">
        <f t="shared" si="4"/>
        <v>0</v>
      </c>
      <c r="DR12" s="46">
        <f t="shared" si="4"/>
        <v>0</v>
      </c>
      <c r="DS12" s="46">
        <f t="shared" si="4"/>
        <v>0</v>
      </c>
      <c r="DT12" s="46">
        <f t="shared" si="7"/>
        <v>4857321.5698639043</v>
      </c>
      <c r="DU12" s="92"/>
      <c r="DV12" s="46">
        <f>IFERROR(VLOOKUP(B12,'profit_rec-SME'!A:C,3,0),0)</f>
        <v>0</v>
      </c>
      <c r="DW12" s="46">
        <f t="shared" si="8"/>
        <v>65362306</v>
      </c>
      <c r="DX12" s="46">
        <f>IFERROR(VLOOKUP(B12,'Sheet1 (2)'!$B$3:$K$69,10,FALSE),0)</f>
        <v>0</v>
      </c>
      <c r="DY12" s="46">
        <f t="shared" si="5"/>
        <v>4857321.5698639043</v>
      </c>
      <c r="DZ12" s="71">
        <f t="shared" si="9"/>
        <v>7.4313803583733781E-2</v>
      </c>
      <c r="EA12" s="71">
        <f t="shared" si="10"/>
        <v>0.92568619641626626</v>
      </c>
    </row>
    <row r="13" spans="1:131" ht="10.199999999999999" x14ac:dyDescent="0.2">
      <c r="B13" s="37" t="s">
        <v>49</v>
      </c>
      <c r="C13" s="38" t="s">
        <v>50</v>
      </c>
      <c r="D13" s="38" t="s">
        <v>4645</v>
      </c>
      <c r="E13" s="39">
        <v>0.12567078189300424</v>
      </c>
      <c r="F13" s="72">
        <v>2019</v>
      </c>
      <c r="G13" s="72" t="s">
        <v>4635</v>
      </c>
      <c r="H13" s="40">
        <v>43497</v>
      </c>
      <c r="I13" s="73">
        <v>20953567</v>
      </c>
      <c r="J13" s="41">
        <v>20953567</v>
      </c>
      <c r="K13" s="42">
        <v>21453567</v>
      </c>
      <c r="L13" s="42">
        <v>21453567</v>
      </c>
      <c r="M13" s="42">
        <v>21453565.540588267</v>
      </c>
      <c r="N13" s="42">
        <v>21453567</v>
      </c>
      <c r="O13" s="42">
        <v>21453567</v>
      </c>
      <c r="P13" s="42">
        <v>21453567</v>
      </c>
      <c r="Q13" s="42">
        <v>21453567</v>
      </c>
      <c r="R13" s="42">
        <v>21453567</v>
      </c>
      <c r="S13" s="42">
        <v>21453567</v>
      </c>
      <c r="T13" s="42">
        <v>21453567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42">
        <v>0</v>
      </c>
      <c r="AJ13" s="42">
        <v>0</v>
      </c>
      <c r="AK13" s="43"/>
      <c r="AL13" s="44">
        <f t="shared" si="0"/>
        <v>0</v>
      </c>
      <c r="AM13" s="44">
        <f t="shared" si="0"/>
        <v>500000</v>
      </c>
      <c r="AN13" s="44">
        <f t="shared" si="0"/>
        <v>0</v>
      </c>
      <c r="AO13" s="44">
        <f t="shared" si="0"/>
        <v>0</v>
      </c>
      <c r="AP13" s="44">
        <f t="shared" si="0"/>
        <v>1.459411732852459</v>
      </c>
      <c r="AQ13" s="44">
        <f t="shared" si="0"/>
        <v>0</v>
      </c>
      <c r="AR13" s="44">
        <f t="shared" si="0"/>
        <v>0</v>
      </c>
      <c r="AS13" s="44">
        <f t="shared" si="0"/>
        <v>0</v>
      </c>
      <c r="AT13" s="44">
        <f t="shared" si="0"/>
        <v>0</v>
      </c>
      <c r="AU13" s="44">
        <f t="shared" si="0"/>
        <v>0</v>
      </c>
      <c r="AV13" s="44">
        <f t="shared" si="0"/>
        <v>0</v>
      </c>
      <c r="AW13" s="44">
        <f t="shared" si="0"/>
        <v>0</v>
      </c>
      <c r="AX13" s="44">
        <f t="shared" si="0"/>
        <v>0</v>
      </c>
      <c r="AY13" s="44">
        <f t="shared" si="0"/>
        <v>0</v>
      </c>
      <c r="AZ13" s="44">
        <f t="shared" si="0"/>
        <v>0</v>
      </c>
      <c r="BA13" s="44">
        <f t="shared" si="0"/>
        <v>0</v>
      </c>
      <c r="BB13" s="44">
        <f t="shared" si="0"/>
        <v>0</v>
      </c>
      <c r="BC13" s="44">
        <f t="shared" si="0"/>
        <v>0</v>
      </c>
      <c r="BD13" s="44">
        <f t="shared" si="0"/>
        <v>0</v>
      </c>
      <c r="BE13" s="44">
        <f t="shared" si="0"/>
        <v>0</v>
      </c>
      <c r="BF13" s="44">
        <f t="shared" si="0"/>
        <v>0</v>
      </c>
      <c r="BG13" s="44">
        <f t="shared" si="0"/>
        <v>0</v>
      </c>
      <c r="BH13" s="44">
        <f t="shared" si="0"/>
        <v>0</v>
      </c>
      <c r="BI13" s="44">
        <f t="shared" si="0"/>
        <v>0</v>
      </c>
      <c r="BJ13" s="44">
        <f t="shared" si="0"/>
        <v>0</v>
      </c>
      <c r="BK13" s="44">
        <f t="shared" si="0"/>
        <v>0</v>
      </c>
      <c r="BL13" s="44">
        <f t="shared" si="0"/>
        <v>0</v>
      </c>
      <c r="BM13" s="44">
        <f t="shared" si="0"/>
        <v>0</v>
      </c>
      <c r="BN13" s="45"/>
      <c r="BO13" s="67">
        <f t="shared" si="6"/>
        <v>2.7900684931506849</v>
      </c>
      <c r="BP13" s="67">
        <f t="shared" si="6"/>
        <v>2.5380136986301371</v>
      </c>
      <c r="BQ13" s="67">
        <f t="shared" si="6"/>
        <v>2.2859589041095889</v>
      </c>
      <c r="BR13" s="67">
        <f t="shared" si="6"/>
        <v>2.0366438356164385</v>
      </c>
      <c r="BS13" s="67">
        <f t="shared" si="6"/>
        <v>1.7900684931506849</v>
      </c>
      <c r="BT13" s="67">
        <f t="shared" si="6"/>
        <v>1.5380136986301369</v>
      </c>
      <c r="BU13" s="67">
        <f t="shared" si="6"/>
        <v>1.2859589041095891</v>
      </c>
      <c r="BV13" s="67">
        <f t="shared" si="6"/>
        <v>1.0366438356164382</v>
      </c>
      <c r="BW13" s="67">
        <f t="shared" si="6"/>
        <v>0.7873287671232877</v>
      </c>
      <c r="BX13" s="67">
        <f t="shared" si="6"/>
        <v>0.53527397260273968</v>
      </c>
      <c r="BY13" s="67">
        <f t="shared" si="6"/>
        <v>0.28321917808219177</v>
      </c>
      <c r="BZ13" s="68">
        <f>(BZ$5-$H13)/365/2</f>
        <v>7.9452054794520555E-2</v>
      </c>
      <c r="CA13" s="67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64"/>
      <c r="CR13" s="46">
        <f t="shared" si="3"/>
        <v>0</v>
      </c>
      <c r="CS13" s="46">
        <f t="shared" si="3"/>
        <v>370243.27860363788</v>
      </c>
      <c r="CT13" s="46">
        <f t="shared" si="3"/>
        <v>0</v>
      </c>
      <c r="CU13" s="46">
        <f t="shared" si="3"/>
        <v>0</v>
      </c>
      <c r="CV13" s="46">
        <f t="shared" si="3"/>
        <v>1.1807227126872906</v>
      </c>
      <c r="CW13" s="46">
        <f t="shared" si="3"/>
        <v>0</v>
      </c>
      <c r="CX13" s="46">
        <f t="shared" si="3"/>
        <v>0</v>
      </c>
      <c r="CY13" s="46">
        <f t="shared" si="3"/>
        <v>0</v>
      </c>
      <c r="CZ13" s="46">
        <f t="shared" si="3"/>
        <v>0</v>
      </c>
      <c r="DA13" s="46">
        <f t="shared" si="3"/>
        <v>0</v>
      </c>
      <c r="DB13" s="46">
        <f t="shared" si="3"/>
        <v>0</v>
      </c>
      <c r="DC13" s="46">
        <f t="shared" si="3"/>
        <v>0</v>
      </c>
      <c r="DD13" s="46">
        <f t="shared" si="3"/>
        <v>0</v>
      </c>
      <c r="DE13" s="46">
        <f t="shared" si="3"/>
        <v>0</v>
      </c>
      <c r="DF13" s="46">
        <f t="shared" si="3"/>
        <v>0</v>
      </c>
      <c r="DG13" s="46">
        <f t="shared" si="3"/>
        <v>0</v>
      </c>
      <c r="DH13" s="46">
        <f t="shared" si="4"/>
        <v>0</v>
      </c>
      <c r="DI13" s="46">
        <f t="shared" si="4"/>
        <v>0</v>
      </c>
      <c r="DJ13" s="46">
        <f t="shared" si="4"/>
        <v>0</v>
      </c>
      <c r="DK13" s="46">
        <f t="shared" si="4"/>
        <v>0</v>
      </c>
      <c r="DL13" s="46">
        <f t="shared" si="4"/>
        <v>0</v>
      </c>
      <c r="DM13" s="46">
        <f t="shared" si="4"/>
        <v>0</v>
      </c>
      <c r="DN13" s="46">
        <f t="shared" si="4"/>
        <v>0</v>
      </c>
      <c r="DO13" s="46">
        <f t="shared" si="4"/>
        <v>0</v>
      </c>
      <c r="DP13" s="46">
        <f t="shared" si="4"/>
        <v>0</v>
      </c>
      <c r="DQ13" s="46">
        <f t="shared" si="4"/>
        <v>0</v>
      </c>
      <c r="DR13" s="46">
        <f t="shared" si="4"/>
        <v>0</v>
      </c>
      <c r="DS13" s="46">
        <f t="shared" si="4"/>
        <v>0</v>
      </c>
      <c r="DT13" s="46">
        <f t="shared" si="7"/>
        <v>370244.4593263506</v>
      </c>
      <c r="DU13" s="92"/>
      <c r="DV13" s="46">
        <f>IFERROR(VLOOKUP(B13,'profit_rec-SME'!A:C,3,0),0)</f>
        <v>0</v>
      </c>
      <c r="DW13" s="46">
        <f t="shared" si="8"/>
        <v>21453567</v>
      </c>
      <c r="DX13" s="46">
        <f>IFERROR(VLOOKUP(B13,'Sheet1 (2)'!$B$3:$K$69,10,FALSE),0)</f>
        <v>110000</v>
      </c>
      <c r="DY13" s="46">
        <f t="shared" si="5"/>
        <v>260244.4593263506</v>
      </c>
      <c r="DZ13" s="71">
        <f t="shared" si="9"/>
        <v>1.2130591585369025E-2</v>
      </c>
      <c r="EA13" s="71">
        <f t="shared" si="10"/>
        <v>0.987869408414631</v>
      </c>
    </row>
    <row r="14" spans="1:131" ht="10.199999999999999" x14ac:dyDescent="0.2">
      <c r="B14" s="37" t="s">
        <v>53</v>
      </c>
      <c r="C14" s="38" t="s">
        <v>54</v>
      </c>
      <c r="D14" s="38" t="s">
        <v>4645</v>
      </c>
      <c r="E14" s="39">
        <v>0.12567078189300424</v>
      </c>
      <c r="F14" s="72">
        <v>2019</v>
      </c>
      <c r="G14" s="72" t="s">
        <v>4636</v>
      </c>
      <c r="H14" s="40">
        <v>43594</v>
      </c>
      <c r="I14" s="73">
        <v>69464395.060000002</v>
      </c>
      <c r="J14" s="41">
        <v>74231759.270000011</v>
      </c>
      <c r="K14" s="42">
        <v>79131759.270000011</v>
      </c>
      <c r="L14" s="42">
        <v>86531759.269999996</v>
      </c>
      <c r="M14" s="42">
        <v>90131757.81058827</v>
      </c>
      <c r="N14" s="42">
        <v>99458510.720000014</v>
      </c>
      <c r="O14" s="42">
        <v>104053547.80000001</v>
      </c>
      <c r="P14" s="42">
        <v>116231194.38000001</v>
      </c>
      <c r="Q14" s="42">
        <v>117128294.38000001</v>
      </c>
      <c r="R14" s="42">
        <v>115306047.05000001</v>
      </c>
      <c r="S14" s="42">
        <v>119766397.72999999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3"/>
      <c r="AL14" s="44">
        <f t="shared" si="0"/>
        <v>4767364.2100000083</v>
      </c>
      <c r="AM14" s="44">
        <f t="shared" si="0"/>
        <v>4900000</v>
      </c>
      <c r="AN14" s="44">
        <f t="shared" si="0"/>
        <v>7399999.9999999851</v>
      </c>
      <c r="AO14" s="44">
        <f t="shared" si="0"/>
        <v>3599998.5405882746</v>
      </c>
      <c r="AP14" s="44">
        <f t="shared" si="0"/>
        <v>9326752.9094117433</v>
      </c>
      <c r="AQ14" s="44">
        <f t="shared" si="0"/>
        <v>4595037.0799999982</v>
      </c>
      <c r="AR14" s="44">
        <f t="shared" si="0"/>
        <v>12177646.579999998</v>
      </c>
      <c r="AS14" s="44">
        <f t="shared" si="0"/>
        <v>897100</v>
      </c>
      <c r="AT14" s="44">
        <f t="shared" si="0"/>
        <v>0</v>
      </c>
      <c r="AU14" s="44">
        <f t="shared" si="0"/>
        <v>4460350.6799999774</v>
      </c>
      <c r="AV14" s="44">
        <f t="shared" si="0"/>
        <v>0</v>
      </c>
      <c r="AW14" s="44">
        <f t="shared" si="0"/>
        <v>0</v>
      </c>
      <c r="AX14" s="44">
        <f t="shared" si="0"/>
        <v>0</v>
      </c>
      <c r="AY14" s="44">
        <f t="shared" si="0"/>
        <v>0</v>
      </c>
      <c r="AZ14" s="44">
        <f t="shared" si="0"/>
        <v>0</v>
      </c>
      <c r="BA14" s="44">
        <f t="shared" si="0"/>
        <v>0</v>
      </c>
      <c r="BB14" s="44">
        <f t="shared" si="0"/>
        <v>0</v>
      </c>
      <c r="BC14" s="44">
        <f t="shared" si="0"/>
        <v>0</v>
      </c>
      <c r="BD14" s="44">
        <f t="shared" si="0"/>
        <v>0</v>
      </c>
      <c r="BE14" s="44">
        <f t="shared" si="0"/>
        <v>0</v>
      </c>
      <c r="BF14" s="44">
        <f t="shared" si="0"/>
        <v>0</v>
      </c>
      <c r="BG14" s="44">
        <f t="shared" si="0"/>
        <v>0</v>
      </c>
      <c r="BH14" s="44">
        <f t="shared" si="0"/>
        <v>0</v>
      </c>
      <c r="BI14" s="44">
        <f t="shared" si="0"/>
        <v>0</v>
      </c>
      <c r="BJ14" s="44">
        <f t="shared" si="0"/>
        <v>0</v>
      </c>
      <c r="BK14" s="44">
        <f t="shared" si="0"/>
        <v>0</v>
      </c>
      <c r="BL14" s="44">
        <f t="shared" si="0"/>
        <v>0</v>
      </c>
      <c r="BM14" s="44">
        <f t="shared" si="0"/>
        <v>0</v>
      </c>
      <c r="BN14" s="45"/>
      <c r="BO14" s="67">
        <f t="shared" si="6"/>
        <v>2.5243150684931508</v>
      </c>
      <c r="BP14" s="67">
        <f t="shared" si="6"/>
        <v>2.2722602739726026</v>
      </c>
      <c r="BQ14" s="67">
        <f t="shared" si="6"/>
        <v>2.0202054794520548</v>
      </c>
      <c r="BR14" s="67">
        <f t="shared" si="6"/>
        <v>1.7708904109589041</v>
      </c>
      <c r="BS14" s="67">
        <f t="shared" si="6"/>
        <v>1.5243150684931508</v>
      </c>
      <c r="BT14" s="67">
        <f t="shared" si="6"/>
        <v>1.2722602739726028</v>
      </c>
      <c r="BU14" s="67">
        <f t="shared" si="6"/>
        <v>1.0202054794520548</v>
      </c>
      <c r="BV14" s="67">
        <f t="shared" si="6"/>
        <v>0.77089041095890409</v>
      </c>
      <c r="BW14" s="67">
        <f t="shared" si="6"/>
        <v>0.52157534246575343</v>
      </c>
      <c r="BX14" s="67">
        <f t="shared" si="6"/>
        <v>0.26952054794520547</v>
      </c>
      <c r="BY14" s="68">
        <f>(BY$5-$H14)/365/2</f>
        <v>7.1232876712328766E-2</v>
      </c>
      <c r="BZ14" s="67"/>
      <c r="CA14" s="67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64"/>
      <c r="CR14" s="46">
        <f t="shared" si="3"/>
        <v>3535898.3888174114</v>
      </c>
      <c r="CS14" s="46">
        <f t="shared" si="3"/>
        <v>3744346.3393681627</v>
      </c>
      <c r="CT14" s="46">
        <f t="shared" si="3"/>
        <v>5825995.4437511098</v>
      </c>
      <c r="CU14" s="46">
        <f t="shared" si="3"/>
        <v>2919163.2351152021</v>
      </c>
      <c r="CV14" s="46">
        <f t="shared" si="3"/>
        <v>7786876.9031934012</v>
      </c>
      <c r="CW14" s="46">
        <f t="shared" si="3"/>
        <v>3952577.0675815302</v>
      </c>
      <c r="CX14" s="46">
        <f t="shared" si="3"/>
        <v>10792279.402967829</v>
      </c>
      <c r="CY14" s="46">
        <f t="shared" si="3"/>
        <v>818857.45323699003</v>
      </c>
      <c r="CZ14" s="46">
        <f t="shared" si="3"/>
        <v>0</v>
      </c>
      <c r="DA14" s="46">
        <f t="shared" si="3"/>
        <v>4320286.7982852906</v>
      </c>
      <c r="DB14" s="46">
        <f t="shared" si="3"/>
        <v>0</v>
      </c>
      <c r="DC14" s="46">
        <f t="shared" si="3"/>
        <v>0</v>
      </c>
      <c r="DD14" s="46">
        <f t="shared" si="3"/>
        <v>0</v>
      </c>
      <c r="DE14" s="46">
        <f t="shared" si="3"/>
        <v>0</v>
      </c>
      <c r="DF14" s="46">
        <f t="shared" si="3"/>
        <v>0</v>
      </c>
      <c r="DG14" s="46">
        <f t="shared" si="3"/>
        <v>0</v>
      </c>
      <c r="DH14" s="46">
        <f t="shared" si="4"/>
        <v>0</v>
      </c>
      <c r="DI14" s="46">
        <f t="shared" si="4"/>
        <v>0</v>
      </c>
      <c r="DJ14" s="46">
        <f t="shared" si="4"/>
        <v>0</v>
      </c>
      <c r="DK14" s="46">
        <f t="shared" si="4"/>
        <v>0</v>
      </c>
      <c r="DL14" s="46">
        <f t="shared" si="4"/>
        <v>0</v>
      </c>
      <c r="DM14" s="46">
        <f t="shared" si="4"/>
        <v>0</v>
      </c>
      <c r="DN14" s="46">
        <f t="shared" si="4"/>
        <v>0</v>
      </c>
      <c r="DO14" s="46">
        <f t="shared" si="4"/>
        <v>0</v>
      </c>
      <c r="DP14" s="46">
        <f t="shared" si="4"/>
        <v>0</v>
      </c>
      <c r="DQ14" s="46">
        <f t="shared" si="4"/>
        <v>0</v>
      </c>
      <c r="DR14" s="46">
        <f t="shared" si="4"/>
        <v>0</v>
      </c>
      <c r="DS14" s="46">
        <f t="shared" si="4"/>
        <v>0</v>
      </c>
      <c r="DT14" s="46">
        <f t="shared" si="7"/>
        <v>43696281.032316931</v>
      </c>
      <c r="DU14" s="92"/>
      <c r="DV14" s="46">
        <f>IFERROR(VLOOKUP(B14,'profit_rec-SME'!A:C,3,0),0)</f>
        <v>5123237</v>
      </c>
      <c r="DW14" s="46">
        <f t="shared" si="8"/>
        <v>124889634.72999999</v>
      </c>
      <c r="DX14" s="46">
        <f>IFERROR(VLOOKUP(B14,'Sheet1 (2)'!$B$3:$K$69,10,FALSE),0)</f>
        <v>200000</v>
      </c>
      <c r="DY14" s="46">
        <f t="shared" si="5"/>
        <v>43496281.032316931</v>
      </c>
      <c r="DZ14" s="71">
        <f t="shared" si="9"/>
        <v>0.34827775040220055</v>
      </c>
      <c r="EA14" s="71">
        <f t="shared" si="10"/>
        <v>0.65172224959779945</v>
      </c>
    </row>
    <row r="15" spans="1:131" ht="10.199999999999999" x14ac:dyDescent="0.2">
      <c r="B15" s="37" t="s">
        <v>55</v>
      </c>
      <c r="C15" s="38" t="s">
        <v>56</v>
      </c>
      <c r="D15" s="38" t="s">
        <v>4645</v>
      </c>
      <c r="E15" s="39">
        <v>0.12567078189300424</v>
      </c>
      <c r="F15" s="72">
        <v>2019</v>
      </c>
      <c r="G15" s="72" t="s">
        <v>4636</v>
      </c>
      <c r="H15" s="40">
        <v>43598</v>
      </c>
      <c r="I15" s="73">
        <v>0</v>
      </c>
      <c r="J15" s="41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116149515.53</v>
      </c>
      <c r="Q15" s="42">
        <v>116149515.53</v>
      </c>
      <c r="R15" s="42">
        <v>117149516.78</v>
      </c>
      <c r="S15" s="42">
        <v>117149516.78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3"/>
      <c r="AL15" s="44">
        <f t="shared" si="0"/>
        <v>0</v>
      </c>
      <c r="AM15" s="44">
        <f t="shared" si="0"/>
        <v>0</v>
      </c>
      <c r="AN15" s="44">
        <f t="shared" si="0"/>
        <v>0</v>
      </c>
      <c r="AO15" s="44">
        <f t="shared" ref="AO15:BD27" si="11">IF(M15-L15&lt;0,0,M15-L15)</f>
        <v>0</v>
      </c>
      <c r="AP15" s="44">
        <f t="shared" si="11"/>
        <v>0</v>
      </c>
      <c r="AQ15" s="44">
        <f t="shared" si="11"/>
        <v>0</v>
      </c>
      <c r="AR15" s="44">
        <f t="shared" si="11"/>
        <v>116149515.53</v>
      </c>
      <c r="AS15" s="44">
        <f t="shared" si="11"/>
        <v>0</v>
      </c>
      <c r="AT15" s="44">
        <f t="shared" si="11"/>
        <v>1000001.25</v>
      </c>
      <c r="AU15" s="44">
        <f t="shared" si="11"/>
        <v>0</v>
      </c>
      <c r="AV15" s="44">
        <f t="shared" si="11"/>
        <v>0</v>
      </c>
      <c r="AW15" s="44">
        <f t="shared" si="11"/>
        <v>0</v>
      </c>
      <c r="AX15" s="44">
        <f t="shared" si="11"/>
        <v>0</v>
      </c>
      <c r="AY15" s="44">
        <f t="shared" si="11"/>
        <v>0</v>
      </c>
      <c r="AZ15" s="44">
        <f t="shared" si="11"/>
        <v>0</v>
      </c>
      <c r="BA15" s="44">
        <f t="shared" si="11"/>
        <v>0</v>
      </c>
      <c r="BB15" s="44">
        <f t="shared" si="11"/>
        <v>0</v>
      </c>
      <c r="BC15" s="44">
        <f t="shared" si="11"/>
        <v>0</v>
      </c>
      <c r="BD15" s="44">
        <f t="shared" si="11"/>
        <v>0</v>
      </c>
      <c r="BE15" s="44">
        <f t="shared" ref="BE15:BM27" si="12">IF(AC15-AB15&lt;0,0,AC15-AB15)</f>
        <v>0</v>
      </c>
      <c r="BF15" s="44">
        <f t="shared" si="12"/>
        <v>0</v>
      </c>
      <c r="BG15" s="44">
        <f t="shared" si="12"/>
        <v>0</v>
      </c>
      <c r="BH15" s="44">
        <f t="shared" si="12"/>
        <v>0</v>
      </c>
      <c r="BI15" s="44">
        <f t="shared" si="12"/>
        <v>0</v>
      </c>
      <c r="BJ15" s="44">
        <f t="shared" si="12"/>
        <v>0</v>
      </c>
      <c r="BK15" s="44">
        <f t="shared" si="12"/>
        <v>0</v>
      </c>
      <c r="BL15" s="44">
        <f t="shared" si="12"/>
        <v>0</v>
      </c>
      <c r="BM15" s="44">
        <f t="shared" si="12"/>
        <v>0</v>
      </c>
      <c r="BN15" s="45"/>
      <c r="BO15" s="67">
        <f t="shared" si="6"/>
        <v>2.5133561643835618</v>
      </c>
      <c r="BP15" s="67">
        <f t="shared" si="6"/>
        <v>2.2613013698630136</v>
      </c>
      <c r="BQ15" s="67">
        <f t="shared" si="6"/>
        <v>2.0092465753424658</v>
      </c>
      <c r="BR15" s="67">
        <f t="shared" si="6"/>
        <v>1.7599315068493151</v>
      </c>
      <c r="BS15" s="67">
        <f t="shared" si="6"/>
        <v>1.5133561643835616</v>
      </c>
      <c r="BT15" s="67">
        <f t="shared" si="6"/>
        <v>1.2613013698630138</v>
      </c>
      <c r="BU15" s="67">
        <f t="shared" si="6"/>
        <v>1.0092465753424658</v>
      </c>
      <c r="BV15" s="67">
        <f t="shared" si="6"/>
        <v>0.7599315068493151</v>
      </c>
      <c r="BW15" s="67">
        <f t="shared" si="6"/>
        <v>0.51061643835616444</v>
      </c>
      <c r="BX15" s="67">
        <f t="shared" si="6"/>
        <v>0.25856164383561642</v>
      </c>
      <c r="BY15" s="68">
        <f>(BY$5-$H15)/365/2</f>
        <v>6.575342465753424E-2</v>
      </c>
      <c r="BZ15" s="67"/>
      <c r="CA15" s="67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64"/>
      <c r="CR15" s="46">
        <f t="shared" si="3"/>
        <v>0</v>
      </c>
      <c r="CS15" s="46">
        <f t="shared" si="3"/>
        <v>0</v>
      </c>
      <c r="CT15" s="46">
        <f t="shared" si="3"/>
        <v>0</v>
      </c>
      <c r="CU15" s="46">
        <f t="shared" si="3"/>
        <v>0</v>
      </c>
      <c r="CV15" s="46">
        <f t="shared" si="3"/>
        <v>0</v>
      </c>
      <c r="CW15" s="46">
        <f t="shared" si="3"/>
        <v>0</v>
      </c>
      <c r="CX15" s="46">
        <f t="shared" si="3"/>
        <v>103069609.28296706</v>
      </c>
      <c r="CY15" s="46">
        <f t="shared" si="3"/>
        <v>0</v>
      </c>
      <c r="CZ15" s="46">
        <f t="shared" si="3"/>
        <v>941345.47685381712</v>
      </c>
      <c r="DA15" s="46">
        <f t="shared" si="3"/>
        <v>0</v>
      </c>
      <c r="DB15" s="46">
        <f t="shared" si="3"/>
        <v>0</v>
      </c>
      <c r="DC15" s="46">
        <f t="shared" si="3"/>
        <v>0</v>
      </c>
      <c r="DD15" s="46">
        <f t="shared" si="3"/>
        <v>0</v>
      </c>
      <c r="DE15" s="46">
        <f t="shared" si="3"/>
        <v>0</v>
      </c>
      <c r="DF15" s="46">
        <f t="shared" si="3"/>
        <v>0</v>
      </c>
      <c r="DG15" s="46">
        <f t="shared" si="3"/>
        <v>0</v>
      </c>
      <c r="DH15" s="46">
        <f t="shared" si="4"/>
        <v>0</v>
      </c>
      <c r="DI15" s="46">
        <f t="shared" si="4"/>
        <v>0</v>
      </c>
      <c r="DJ15" s="46">
        <f t="shared" si="4"/>
        <v>0</v>
      </c>
      <c r="DK15" s="46">
        <f t="shared" si="4"/>
        <v>0</v>
      </c>
      <c r="DL15" s="46">
        <f t="shared" si="4"/>
        <v>0</v>
      </c>
      <c r="DM15" s="46">
        <f t="shared" si="4"/>
        <v>0</v>
      </c>
      <c r="DN15" s="46">
        <f t="shared" si="4"/>
        <v>0</v>
      </c>
      <c r="DO15" s="46">
        <f t="shared" si="4"/>
        <v>0</v>
      </c>
      <c r="DP15" s="46">
        <f t="shared" si="4"/>
        <v>0</v>
      </c>
      <c r="DQ15" s="46">
        <f t="shared" si="4"/>
        <v>0</v>
      </c>
      <c r="DR15" s="46">
        <f t="shared" si="4"/>
        <v>0</v>
      </c>
      <c r="DS15" s="46">
        <f t="shared" si="4"/>
        <v>0</v>
      </c>
      <c r="DT15" s="46">
        <f t="shared" si="7"/>
        <v>104010954.75982088</v>
      </c>
      <c r="DU15" s="92"/>
      <c r="DV15" s="46">
        <f>IFERROR(VLOOKUP(B15,'profit_rec-SME'!A:C,3,0),0)</f>
        <v>1174442</v>
      </c>
      <c r="DW15" s="46">
        <f t="shared" si="8"/>
        <v>118323958.78</v>
      </c>
      <c r="DX15" s="46">
        <f>IFERROR(VLOOKUP(B15,'Sheet1 (2)'!$B$3:$K$69,10,FALSE),0)</f>
        <v>40000</v>
      </c>
      <c r="DY15" s="46">
        <f t="shared" si="5"/>
        <v>103970954.75982088</v>
      </c>
      <c r="DZ15" s="71">
        <f t="shared" si="9"/>
        <v>0.87869739849673478</v>
      </c>
      <c r="EA15" s="71">
        <f t="shared" si="10"/>
        <v>0.12130260150326522</v>
      </c>
    </row>
    <row r="16" spans="1:131" s="74" customFormat="1" ht="10.199999999999999" x14ac:dyDescent="0.2">
      <c r="B16" s="75" t="s">
        <v>112</v>
      </c>
      <c r="C16" s="76" t="s">
        <v>113</v>
      </c>
      <c r="D16" s="76" t="s">
        <v>4644</v>
      </c>
      <c r="E16" s="77">
        <v>0.12567078189300424</v>
      </c>
      <c r="F16" s="78">
        <v>2019</v>
      </c>
      <c r="G16" s="78" t="s">
        <v>4636</v>
      </c>
      <c r="H16" s="79">
        <v>43617</v>
      </c>
      <c r="I16" s="80">
        <v>0</v>
      </c>
      <c r="J16" s="81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296914</v>
      </c>
      <c r="S16" s="82">
        <v>1628833</v>
      </c>
      <c r="T16" s="82">
        <v>0</v>
      </c>
      <c r="U16" s="82">
        <v>0</v>
      </c>
      <c r="V16" s="82">
        <v>0</v>
      </c>
      <c r="W16" s="82">
        <v>0</v>
      </c>
      <c r="X16" s="82">
        <v>0</v>
      </c>
      <c r="Y16" s="82">
        <v>0</v>
      </c>
      <c r="Z16" s="82">
        <v>0</v>
      </c>
      <c r="AA16" s="82">
        <v>0</v>
      </c>
      <c r="AB16" s="82">
        <v>0</v>
      </c>
      <c r="AC16" s="82">
        <v>0</v>
      </c>
      <c r="AD16" s="82">
        <v>0</v>
      </c>
      <c r="AE16" s="82">
        <v>0</v>
      </c>
      <c r="AF16" s="82">
        <v>0</v>
      </c>
      <c r="AG16" s="82">
        <v>0</v>
      </c>
      <c r="AH16" s="82">
        <v>0</v>
      </c>
      <c r="AI16" s="82">
        <v>0</v>
      </c>
      <c r="AJ16" s="82">
        <v>0</v>
      </c>
      <c r="AK16" s="83"/>
      <c r="AL16" s="84">
        <f t="shared" ref="AL16:AN27" si="13">IF(J16-I16&lt;0,0,J16-I16)</f>
        <v>0</v>
      </c>
      <c r="AM16" s="84">
        <f t="shared" si="13"/>
        <v>0</v>
      </c>
      <c r="AN16" s="84">
        <f t="shared" si="13"/>
        <v>0</v>
      </c>
      <c r="AO16" s="84">
        <f t="shared" si="11"/>
        <v>0</v>
      </c>
      <c r="AP16" s="84">
        <f t="shared" si="11"/>
        <v>0</v>
      </c>
      <c r="AQ16" s="84">
        <f t="shared" si="11"/>
        <v>0</v>
      </c>
      <c r="AR16" s="84">
        <f t="shared" si="11"/>
        <v>0</v>
      </c>
      <c r="AS16" s="84">
        <f t="shared" si="11"/>
        <v>0</v>
      </c>
      <c r="AT16" s="84">
        <f t="shared" si="11"/>
        <v>296914</v>
      </c>
      <c r="AU16" s="84">
        <f t="shared" si="11"/>
        <v>1331919</v>
      </c>
      <c r="AV16" s="84">
        <f t="shared" si="11"/>
        <v>0</v>
      </c>
      <c r="AW16" s="84">
        <f t="shared" si="11"/>
        <v>0</v>
      </c>
      <c r="AX16" s="84">
        <f t="shared" si="11"/>
        <v>0</v>
      </c>
      <c r="AY16" s="84">
        <f t="shared" si="11"/>
        <v>0</v>
      </c>
      <c r="AZ16" s="84">
        <f t="shared" si="11"/>
        <v>0</v>
      </c>
      <c r="BA16" s="84">
        <f t="shared" si="11"/>
        <v>0</v>
      </c>
      <c r="BB16" s="84">
        <f t="shared" si="11"/>
        <v>0</v>
      </c>
      <c r="BC16" s="84">
        <f t="shared" si="11"/>
        <v>0</v>
      </c>
      <c r="BD16" s="84">
        <f t="shared" si="11"/>
        <v>0</v>
      </c>
      <c r="BE16" s="84">
        <f t="shared" si="12"/>
        <v>0</v>
      </c>
      <c r="BF16" s="84">
        <f t="shared" si="12"/>
        <v>0</v>
      </c>
      <c r="BG16" s="84">
        <f t="shared" si="12"/>
        <v>0</v>
      </c>
      <c r="BH16" s="84">
        <f t="shared" si="12"/>
        <v>0</v>
      </c>
      <c r="BI16" s="84">
        <f t="shared" si="12"/>
        <v>0</v>
      </c>
      <c r="BJ16" s="84">
        <f t="shared" si="12"/>
        <v>0</v>
      </c>
      <c r="BK16" s="84">
        <f t="shared" si="12"/>
        <v>0</v>
      </c>
      <c r="BL16" s="84">
        <f t="shared" si="12"/>
        <v>0</v>
      </c>
      <c r="BM16" s="84">
        <f t="shared" si="12"/>
        <v>0</v>
      </c>
      <c r="BN16" s="64"/>
      <c r="BO16" s="85">
        <f t="shared" si="6"/>
        <v>2.4613013698630137</v>
      </c>
      <c r="BP16" s="85">
        <f t="shared" si="6"/>
        <v>2.2092465753424659</v>
      </c>
      <c r="BQ16" s="85">
        <f t="shared" si="6"/>
        <v>1.9571917808219177</v>
      </c>
      <c r="BR16" s="85">
        <f t="shared" si="6"/>
        <v>1.707876712328767</v>
      </c>
      <c r="BS16" s="85">
        <f t="shared" si="6"/>
        <v>1.4613013698630137</v>
      </c>
      <c r="BT16" s="85">
        <f t="shared" si="6"/>
        <v>1.2092465753424657</v>
      </c>
      <c r="BU16" s="85">
        <f t="shared" si="6"/>
        <v>0.95719178082191791</v>
      </c>
      <c r="BV16" s="85">
        <f t="shared" si="6"/>
        <v>0.70787671232876714</v>
      </c>
      <c r="BW16" s="85">
        <f t="shared" si="6"/>
        <v>0.45856164383561648</v>
      </c>
      <c r="BX16" s="85">
        <f t="shared" si="6"/>
        <v>0.20650684931506852</v>
      </c>
      <c r="BY16" s="85">
        <f>(BY$5-$H16)/365/2</f>
        <v>3.9726027397260277E-2</v>
      </c>
      <c r="BZ16" s="85"/>
      <c r="CA16" s="85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64"/>
      <c r="CR16" s="86">
        <f t="shared" si="3"/>
        <v>0</v>
      </c>
      <c r="CS16" s="86">
        <f t="shared" si="3"/>
        <v>0</v>
      </c>
      <c r="CT16" s="86">
        <f t="shared" si="3"/>
        <v>0</v>
      </c>
      <c r="CU16" s="86">
        <f t="shared" si="3"/>
        <v>0</v>
      </c>
      <c r="CV16" s="86">
        <f t="shared" si="3"/>
        <v>0</v>
      </c>
      <c r="CW16" s="86">
        <f t="shared" si="3"/>
        <v>0</v>
      </c>
      <c r="CX16" s="86">
        <f t="shared" si="3"/>
        <v>0</v>
      </c>
      <c r="CY16" s="86">
        <f t="shared" si="3"/>
        <v>0</v>
      </c>
      <c r="CZ16" s="86">
        <f t="shared" si="3"/>
        <v>281225.94359429192</v>
      </c>
      <c r="DA16" s="86">
        <f t="shared" si="3"/>
        <v>1299753.5411049118</v>
      </c>
      <c r="DB16" s="86">
        <f t="shared" si="3"/>
        <v>0</v>
      </c>
      <c r="DC16" s="86">
        <f t="shared" si="3"/>
        <v>0</v>
      </c>
      <c r="DD16" s="86">
        <f t="shared" si="3"/>
        <v>0</v>
      </c>
      <c r="DE16" s="86">
        <f t="shared" si="3"/>
        <v>0</v>
      </c>
      <c r="DF16" s="86">
        <f t="shared" si="3"/>
        <v>0</v>
      </c>
      <c r="DG16" s="86">
        <f t="shared" si="3"/>
        <v>0</v>
      </c>
      <c r="DH16" s="86">
        <f t="shared" si="4"/>
        <v>0</v>
      </c>
      <c r="DI16" s="86">
        <f t="shared" si="4"/>
        <v>0</v>
      </c>
      <c r="DJ16" s="86">
        <f t="shared" si="4"/>
        <v>0</v>
      </c>
      <c r="DK16" s="86">
        <f t="shared" si="4"/>
        <v>0</v>
      </c>
      <c r="DL16" s="86">
        <f t="shared" si="4"/>
        <v>0</v>
      </c>
      <c r="DM16" s="86">
        <f t="shared" si="4"/>
        <v>0</v>
      </c>
      <c r="DN16" s="86">
        <f t="shared" si="4"/>
        <v>0</v>
      </c>
      <c r="DO16" s="86">
        <f t="shared" si="4"/>
        <v>0</v>
      </c>
      <c r="DP16" s="86">
        <f t="shared" si="4"/>
        <v>0</v>
      </c>
      <c r="DQ16" s="86">
        <f t="shared" si="4"/>
        <v>0</v>
      </c>
      <c r="DR16" s="86">
        <f t="shared" si="4"/>
        <v>0</v>
      </c>
      <c r="DS16" s="86">
        <f t="shared" si="4"/>
        <v>0</v>
      </c>
      <c r="DT16" s="86">
        <f t="shared" si="7"/>
        <v>1580979.4846992036</v>
      </c>
      <c r="DU16" s="62"/>
      <c r="DV16" s="86">
        <f>IFERROR(VLOOKUP(B16,'profit_rec-SME'!A:C,3,0),0)</f>
        <v>0</v>
      </c>
      <c r="DW16" s="86">
        <f t="shared" si="8"/>
        <v>1628833</v>
      </c>
      <c r="DX16" s="86">
        <f>IFERROR(VLOOKUP(B16,'Sheet1 (2)'!$B$3:$K$69,10,FALSE),0)</f>
        <v>0</v>
      </c>
      <c r="DY16" s="86">
        <f t="shared" si="5"/>
        <v>1580979.4846992036</v>
      </c>
      <c r="DZ16" s="87">
        <f t="shared" si="9"/>
        <v>0.9706209812173523</v>
      </c>
      <c r="EA16" s="87">
        <f t="shared" si="10"/>
        <v>2.9379018782647703E-2</v>
      </c>
    </row>
    <row r="17" spans="1:131" s="74" customFormat="1" ht="10.199999999999999" x14ac:dyDescent="0.2">
      <c r="B17" s="75" t="s">
        <v>114</v>
      </c>
      <c r="C17" s="76" t="s">
        <v>115</v>
      </c>
      <c r="D17" s="76" t="s">
        <v>4645</v>
      </c>
      <c r="E17" s="77">
        <v>0.12567078189300424</v>
      </c>
      <c r="F17" s="78">
        <v>2019</v>
      </c>
      <c r="G17" s="78" t="s">
        <v>4637</v>
      </c>
      <c r="H17" s="79">
        <v>43709</v>
      </c>
      <c r="I17" s="80">
        <v>0</v>
      </c>
      <c r="J17" s="81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23500366</v>
      </c>
      <c r="S17" s="82">
        <v>0</v>
      </c>
      <c r="T17" s="82">
        <v>0</v>
      </c>
      <c r="U17" s="82">
        <v>0</v>
      </c>
      <c r="V17" s="82">
        <v>0</v>
      </c>
      <c r="W17" s="82">
        <v>0</v>
      </c>
      <c r="X17" s="82">
        <v>0</v>
      </c>
      <c r="Y17" s="82">
        <v>0</v>
      </c>
      <c r="Z17" s="82">
        <v>0</v>
      </c>
      <c r="AA17" s="82">
        <v>0</v>
      </c>
      <c r="AB17" s="82">
        <v>0</v>
      </c>
      <c r="AC17" s="82">
        <v>0</v>
      </c>
      <c r="AD17" s="82">
        <v>0</v>
      </c>
      <c r="AE17" s="82">
        <v>0</v>
      </c>
      <c r="AF17" s="82">
        <v>0</v>
      </c>
      <c r="AG17" s="82">
        <v>0</v>
      </c>
      <c r="AH17" s="82">
        <v>0</v>
      </c>
      <c r="AI17" s="82">
        <v>0</v>
      </c>
      <c r="AJ17" s="82">
        <v>0</v>
      </c>
      <c r="AK17" s="83"/>
      <c r="AL17" s="84">
        <f t="shared" si="13"/>
        <v>0</v>
      </c>
      <c r="AM17" s="84">
        <f t="shared" si="13"/>
        <v>0</v>
      </c>
      <c r="AN17" s="84">
        <f t="shared" si="13"/>
        <v>0</v>
      </c>
      <c r="AO17" s="84">
        <f t="shared" si="11"/>
        <v>0</v>
      </c>
      <c r="AP17" s="84">
        <f t="shared" si="11"/>
        <v>0</v>
      </c>
      <c r="AQ17" s="84">
        <f t="shared" si="11"/>
        <v>0</v>
      </c>
      <c r="AR17" s="84">
        <f t="shared" si="11"/>
        <v>0</v>
      </c>
      <c r="AS17" s="84">
        <f t="shared" si="11"/>
        <v>0</v>
      </c>
      <c r="AT17" s="84">
        <f t="shared" si="11"/>
        <v>23500366</v>
      </c>
      <c r="AU17" s="84">
        <f t="shared" si="11"/>
        <v>0</v>
      </c>
      <c r="AV17" s="84">
        <f t="shared" si="11"/>
        <v>0</v>
      </c>
      <c r="AW17" s="84">
        <f t="shared" si="11"/>
        <v>0</v>
      </c>
      <c r="AX17" s="84">
        <f t="shared" si="11"/>
        <v>0</v>
      </c>
      <c r="AY17" s="84">
        <f t="shared" si="11"/>
        <v>0</v>
      </c>
      <c r="AZ17" s="84">
        <f t="shared" si="11"/>
        <v>0</v>
      </c>
      <c r="BA17" s="84">
        <f t="shared" si="11"/>
        <v>0</v>
      </c>
      <c r="BB17" s="84">
        <f t="shared" si="11"/>
        <v>0</v>
      </c>
      <c r="BC17" s="84">
        <f t="shared" si="11"/>
        <v>0</v>
      </c>
      <c r="BD17" s="84">
        <f t="shared" si="11"/>
        <v>0</v>
      </c>
      <c r="BE17" s="84">
        <f t="shared" si="12"/>
        <v>0</v>
      </c>
      <c r="BF17" s="84">
        <f t="shared" si="12"/>
        <v>0</v>
      </c>
      <c r="BG17" s="84">
        <f t="shared" si="12"/>
        <v>0</v>
      </c>
      <c r="BH17" s="84">
        <f t="shared" si="12"/>
        <v>0</v>
      </c>
      <c r="BI17" s="84">
        <f t="shared" si="12"/>
        <v>0</v>
      </c>
      <c r="BJ17" s="84">
        <f t="shared" si="12"/>
        <v>0</v>
      </c>
      <c r="BK17" s="84">
        <f t="shared" si="12"/>
        <v>0</v>
      </c>
      <c r="BL17" s="84">
        <f t="shared" si="12"/>
        <v>0</v>
      </c>
      <c r="BM17" s="84">
        <f t="shared" si="12"/>
        <v>0</v>
      </c>
      <c r="BN17" s="64"/>
      <c r="BO17" s="85">
        <f t="shared" si="6"/>
        <v>2.2092465753424659</v>
      </c>
      <c r="BP17" s="85">
        <f t="shared" si="6"/>
        <v>1.9571917808219177</v>
      </c>
      <c r="BQ17" s="85">
        <f t="shared" si="6"/>
        <v>1.7051369863013699</v>
      </c>
      <c r="BR17" s="85">
        <f t="shared" si="6"/>
        <v>1.4558219178082192</v>
      </c>
      <c r="BS17" s="85">
        <f t="shared" si="6"/>
        <v>1.2092465753424657</v>
      </c>
      <c r="BT17" s="85">
        <f t="shared" si="6"/>
        <v>0.95719178082191791</v>
      </c>
      <c r="BU17" s="85">
        <f t="shared" si="6"/>
        <v>0.70513698630136989</v>
      </c>
      <c r="BV17" s="85">
        <f t="shared" si="6"/>
        <v>0.45582191780821912</v>
      </c>
      <c r="BW17" s="85">
        <f t="shared" si="6"/>
        <v>0.20650684931506852</v>
      </c>
      <c r="BX17" s="85">
        <f>(BX$5-$H17)/365/2</f>
        <v>3.9726027397260277E-2</v>
      </c>
      <c r="BY17" s="85"/>
      <c r="BZ17" s="85"/>
      <c r="CA17" s="85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64"/>
      <c r="CR17" s="86">
        <f t="shared" si="3"/>
        <v>0</v>
      </c>
      <c r="CS17" s="86">
        <f t="shared" si="3"/>
        <v>0</v>
      </c>
      <c r="CT17" s="86">
        <f t="shared" si="3"/>
        <v>0</v>
      </c>
      <c r="CU17" s="86">
        <f t="shared" si="3"/>
        <v>0</v>
      </c>
      <c r="CV17" s="86">
        <f t="shared" si="3"/>
        <v>0</v>
      </c>
      <c r="CW17" s="86">
        <f t="shared" si="3"/>
        <v>0</v>
      </c>
      <c r="CX17" s="86">
        <f t="shared" si="3"/>
        <v>0</v>
      </c>
      <c r="CY17" s="86">
        <f t="shared" si="3"/>
        <v>0</v>
      </c>
      <c r="CZ17" s="86">
        <f t="shared" si="3"/>
        <v>22932838.953240756</v>
      </c>
      <c r="DA17" s="86">
        <f t="shared" si="3"/>
        <v>0</v>
      </c>
      <c r="DB17" s="86">
        <f t="shared" si="3"/>
        <v>0</v>
      </c>
      <c r="DC17" s="86">
        <f t="shared" si="3"/>
        <v>0</v>
      </c>
      <c r="DD17" s="86">
        <f t="shared" si="3"/>
        <v>0</v>
      </c>
      <c r="DE17" s="86">
        <f t="shared" si="3"/>
        <v>0</v>
      </c>
      <c r="DF17" s="86">
        <f t="shared" si="3"/>
        <v>0</v>
      </c>
      <c r="DG17" s="86">
        <f t="shared" si="3"/>
        <v>0</v>
      </c>
      <c r="DH17" s="86">
        <f t="shared" si="4"/>
        <v>0</v>
      </c>
      <c r="DI17" s="86">
        <f t="shared" si="4"/>
        <v>0</v>
      </c>
      <c r="DJ17" s="86">
        <f t="shared" si="4"/>
        <v>0</v>
      </c>
      <c r="DK17" s="86">
        <f t="shared" si="4"/>
        <v>0</v>
      </c>
      <c r="DL17" s="86">
        <f t="shared" si="4"/>
        <v>0</v>
      </c>
      <c r="DM17" s="86">
        <f t="shared" si="4"/>
        <v>0</v>
      </c>
      <c r="DN17" s="86">
        <f t="shared" si="4"/>
        <v>0</v>
      </c>
      <c r="DO17" s="86">
        <f t="shared" si="4"/>
        <v>0</v>
      </c>
      <c r="DP17" s="86">
        <f t="shared" si="4"/>
        <v>0</v>
      </c>
      <c r="DQ17" s="86">
        <f t="shared" si="4"/>
        <v>0</v>
      </c>
      <c r="DR17" s="86">
        <f t="shared" si="4"/>
        <v>0</v>
      </c>
      <c r="DS17" s="86">
        <f t="shared" si="4"/>
        <v>0</v>
      </c>
      <c r="DT17" s="86">
        <f t="shared" si="7"/>
        <v>22932838.953240756</v>
      </c>
      <c r="DU17" s="62"/>
      <c r="DV17" s="86">
        <f>IFERROR(VLOOKUP(B17,'profit_rec-SME'!A:C,3,0),0)</f>
        <v>0</v>
      </c>
      <c r="DW17" s="86">
        <f t="shared" si="8"/>
        <v>23500366</v>
      </c>
      <c r="DX17" s="86">
        <f>IFERROR(VLOOKUP(B17,'Sheet1 (2)'!$B$3:$K$69,10,FALSE),0)</f>
        <v>0</v>
      </c>
      <c r="DY17" s="86">
        <f t="shared" si="5"/>
        <v>22932838.953240756</v>
      </c>
      <c r="DZ17" s="87">
        <f t="shared" si="9"/>
        <v>0.97585028902276483</v>
      </c>
      <c r="EA17" s="87">
        <f t="shared" si="10"/>
        <v>2.4149710977235173E-2</v>
      </c>
    </row>
    <row r="18" spans="1:131" s="74" customFormat="1" ht="10.199999999999999" x14ac:dyDescent="0.2">
      <c r="B18" s="75" t="s">
        <v>122</v>
      </c>
      <c r="C18" s="76" t="s">
        <v>128</v>
      </c>
      <c r="D18" s="76" t="s">
        <v>4645</v>
      </c>
      <c r="E18" s="77">
        <v>8.9965966386554685E-2</v>
      </c>
      <c r="F18" s="78">
        <v>2020</v>
      </c>
      <c r="G18" s="78" t="s">
        <v>4639</v>
      </c>
      <c r="H18" s="79">
        <v>43842</v>
      </c>
      <c r="I18" s="80">
        <v>35000000</v>
      </c>
      <c r="J18" s="81">
        <v>35000000</v>
      </c>
      <c r="K18" s="82">
        <v>35000000</v>
      </c>
      <c r="L18" s="82">
        <v>35000000</v>
      </c>
      <c r="M18" s="82">
        <v>34999998.540588267</v>
      </c>
      <c r="N18" s="82">
        <v>35000000</v>
      </c>
      <c r="O18" s="82">
        <v>35000000</v>
      </c>
      <c r="P18" s="82">
        <v>35000000</v>
      </c>
      <c r="Q18" s="82">
        <v>0</v>
      </c>
      <c r="R18" s="82">
        <v>0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82">
        <v>0</v>
      </c>
      <c r="Y18" s="82">
        <v>0</v>
      </c>
      <c r="Z18" s="82">
        <v>0</v>
      </c>
      <c r="AA18" s="82">
        <v>0</v>
      </c>
      <c r="AB18" s="82">
        <v>0</v>
      </c>
      <c r="AC18" s="82">
        <v>0</v>
      </c>
      <c r="AD18" s="82">
        <v>0</v>
      </c>
      <c r="AE18" s="82">
        <v>0</v>
      </c>
      <c r="AF18" s="82">
        <v>0</v>
      </c>
      <c r="AG18" s="82">
        <v>0</v>
      </c>
      <c r="AH18" s="82">
        <v>0</v>
      </c>
      <c r="AI18" s="82">
        <v>0</v>
      </c>
      <c r="AJ18" s="82">
        <v>0</v>
      </c>
      <c r="AK18" s="83"/>
      <c r="AL18" s="84">
        <f t="shared" si="13"/>
        <v>0</v>
      </c>
      <c r="AM18" s="84">
        <f t="shared" si="13"/>
        <v>0</v>
      </c>
      <c r="AN18" s="84">
        <f t="shared" si="13"/>
        <v>0</v>
      </c>
      <c r="AO18" s="84">
        <f t="shared" si="11"/>
        <v>0</v>
      </c>
      <c r="AP18" s="84">
        <f t="shared" si="11"/>
        <v>1.459411732852459</v>
      </c>
      <c r="AQ18" s="84">
        <f t="shared" si="11"/>
        <v>0</v>
      </c>
      <c r="AR18" s="84">
        <f t="shared" si="11"/>
        <v>0</v>
      </c>
      <c r="AS18" s="84">
        <f t="shared" si="11"/>
        <v>0</v>
      </c>
      <c r="AT18" s="84">
        <f t="shared" si="11"/>
        <v>0</v>
      </c>
      <c r="AU18" s="84">
        <f t="shared" si="11"/>
        <v>0</v>
      </c>
      <c r="AV18" s="84">
        <f t="shared" si="11"/>
        <v>0</v>
      </c>
      <c r="AW18" s="84">
        <f t="shared" si="11"/>
        <v>0</v>
      </c>
      <c r="AX18" s="84">
        <f t="shared" si="11"/>
        <v>0</v>
      </c>
      <c r="AY18" s="84">
        <f t="shared" si="11"/>
        <v>0</v>
      </c>
      <c r="AZ18" s="84">
        <f t="shared" si="11"/>
        <v>0</v>
      </c>
      <c r="BA18" s="84">
        <f t="shared" si="11"/>
        <v>0</v>
      </c>
      <c r="BB18" s="84">
        <f t="shared" si="11"/>
        <v>0</v>
      </c>
      <c r="BC18" s="84">
        <f t="shared" si="11"/>
        <v>0</v>
      </c>
      <c r="BD18" s="84">
        <f t="shared" si="11"/>
        <v>0</v>
      </c>
      <c r="BE18" s="84">
        <f t="shared" si="12"/>
        <v>0</v>
      </c>
      <c r="BF18" s="84">
        <f t="shared" si="12"/>
        <v>0</v>
      </c>
      <c r="BG18" s="84">
        <f t="shared" si="12"/>
        <v>0</v>
      </c>
      <c r="BH18" s="84">
        <f t="shared" si="12"/>
        <v>0</v>
      </c>
      <c r="BI18" s="84">
        <f t="shared" si="12"/>
        <v>0</v>
      </c>
      <c r="BJ18" s="84">
        <f t="shared" si="12"/>
        <v>0</v>
      </c>
      <c r="BK18" s="84">
        <f t="shared" si="12"/>
        <v>0</v>
      </c>
      <c r="BL18" s="84">
        <f t="shared" si="12"/>
        <v>0</v>
      </c>
      <c r="BM18" s="84">
        <f t="shared" si="12"/>
        <v>0</v>
      </c>
      <c r="BN18" s="64"/>
      <c r="BO18" s="85">
        <f t="shared" si="6"/>
        <v>1.8448630136986301</v>
      </c>
      <c r="BP18" s="85">
        <f t="shared" si="6"/>
        <v>1.5928082191780821</v>
      </c>
      <c r="BQ18" s="85">
        <f t="shared" si="6"/>
        <v>1.3407534246575343</v>
      </c>
      <c r="BR18" s="85">
        <f t="shared" si="6"/>
        <v>1.0914383561643837</v>
      </c>
      <c r="BS18" s="85">
        <f t="shared" si="6"/>
        <v>0.84486301369863015</v>
      </c>
      <c r="BT18" s="85">
        <f t="shared" si="6"/>
        <v>0.59280821917808224</v>
      </c>
      <c r="BU18" s="85">
        <f t="shared" si="6"/>
        <v>0.34075342465753422</v>
      </c>
      <c r="BV18" s="85">
        <f>(BV$5-$H18)/365/2</f>
        <v>0.10821917808219178</v>
      </c>
      <c r="BW18" s="85"/>
      <c r="BX18" s="85"/>
      <c r="BY18" s="85"/>
      <c r="BZ18" s="85"/>
      <c r="CA18" s="85"/>
      <c r="CB18" s="85"/>
      <c r="CC18" s="85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64"/>
      <c r="CR18" s="86">
        <f t="shared" si="3"/>
        <v>0</v>
      </c>
      <c r="CS18" s="86">
        <f t="shared" si="3"/>
        <v>0</v>
      </c>
      <c r="CT18" s="86">
        <f t="shared" si="3"/>
        <v>0</v>
      </c>
      <c r="CU18" s="86">
        <f t="shared" si="3"/>
        <v>0</v>
      </c>
      <c r="CV18" s="86">
        <f t="shared" si="3"/>
        <v>1.356966187780416</v>
      </c>
      <c r="CW18" s="86">
        <f t="shared" si="3"/>
        <v>0</v>
      </c>
      <c r="CX18" s="86">
        <f t="shared" si="3"/>
        <v>0</v>
      </c>
      <c r="CY18" s="86">
        <f t="shared" si="3"/>
        <v>0</v>
      </c>
      <c r="CZ18" s="86">
        <f t="shared" si="3"/>
        <v>0</v>
      </c>
      <c r="DA18" s="86">
        <f t="shared" si="3"/>
        <v>0</v>
      </c>
      <c r="DB18" s="86">
        <f t="shared" si="3"/>
        <v>0</v>
      </c>
      <c r="DC18" s="86">
        <f t="shared" si="3"/>
        <v>0</v>
      </c>
      <c r="DD18" s="86">
        <f t="shared" si="3"/>
        <v>0</v>
      </c>
      <c r="DE18" s="86">
        <f t="shared" si="3"/>
        <v>0</v>
      </c>
      <c r="DF18" s="86">
        <f t="shared" si="3"/>
        <v>0</v>
      </c>
      <c r="DG18" s="86">
        <f t="shared" si="3"/>
        <v>0</v>
      </c>
      <c r="DH18" s="86">
        <f t="shared" si="4"/>
        <v>0</v>
      </c>
      <c r="DI18" s="86">
        <f t="shared" si="4"/>
        <v>0</v>
      </c>
      <c r="DJ18" s="86">
        <f t="shared" si="4"/>
        <v>0</v>
      </c>
      <c r="DK18" s="86">
        <f t="shared" si="4"/>
        <v>0</v>
      </c>
      <c r="DL18" s="86">
        <f t="shared" si="4"/>
        <v>0</v>
      </c>
      <c r="DM18" s="86">
        <f t="shared" si="4"/>
        <v>0</v>
      </c>
      <c r="DN18" s="86">
        <f t="shared" si="4"/>
        <v>0</v>
      </c>
      <c r="DO18" s="86">
        <f t="shared" si="4"/>
        <v>0</v>
      </c>
      <c r="DP18" s="86">
        <f t="shared" si="4"/>
        <v>0</v>
      </c>
      <c r="DQ18" s="86">
        <f t="shared" si="4"/>
        <v>0</v>
      </c>
      <c r="DR18" s="86">
        <f t="shared" si="4"/>
        <v>0</v>
      </c>
      <c r="DS18" s="86">
        <f t="shared" si="4"/>
        <v>0</v>
      </c>
      <c r="DT18" s="86">
        <f t="shared" si="7"/>
        <v>1.356966187780416</v>
      </c>
      <c r="DU18" s="62"/>
      <c r="DV18" s="86">
        <f>IFERROR(VLOOKUP(B18,'profit_rec-SME'!A:C,3,0),0)</f>
        <v>1843846.0399999991</v>
      </c>
      <c r="DW18" s="86">
        <f t="shared" si="8"/>
        <v>36843846.039999999</v>
      </c>
      <c r="DX18" s="86">
        <f>IFERROR(VLOOKUP(B18,'Sheet1 (2)'!$B$3:$K$69,10,FALSE),0)</f>
        <v>217500</v>
      </c>
      <c r="DY18" s="86">
        <f t="shared" si="5"/>
        <v>0</v>
      </c>
      <c r="DZ18" s="87">
        <f t="shared" si="9"/>
        <v>0</v>
      </c>
      <c r="EA18" s="87">
        <f t="shared" si="10"/>
        <v>1</v>
      </c>
    </row>
    <row r="19" spans="1:131" s="74" customFormat="1" ht="10.199999999999999" x14ac:dyDescent="0.2">
      <c r="B19" s="75" t="s">
        <v>121</v>
      </c>
      <c r="C19" s="76" t="s">
        <v>127</v>
      </c>
      <c r="D19" s="76" t="s">
        <v>4645</v>
      </c>
      <c r="E19" s="77">
        <v>8.9965966386554685E-2</v>
      </c>
      <c r="F19" s="78">
        <v>2020</v>
      </c>
      <c r="G19" s="78" t="s">
        <v>4639</v>
      </c>
      <c r="H19" s="79">
        <v>43851</v>
      </c>
      <c r="I19" s="80">
        <v>43482304.480000004</v>
      </c>
      <c r="J19" s="81">
        <v>43482304.480000004</v>
      </c>
      <c r="K19" s="82">
        <v>52901944.480000004</v>
      </c>
      <c r="L19" s="82">
        <v>52901944.480000004</v>
      </c>
      <c r="M19" s="82">
        <v>52901943.020588271</v>
      </c>
      <c r="N19" s="82">
        <v>52901944.480000004</v>
      </c>
      <c r="O19" s="82">
        <v>52901944.480000004</v>
      </c>
      <c r="P19" s="82">
        <v>52901944.480000004</v>
      </c>
      <c r="Q19" s="82">
        <v>0</v>
      </c>
      <c r="R19" s="82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82">
        <v>0</v>
      </c>
      <c r="Y19" s="82">
        <v>0</v>
      </c>
      <c r="Z19" s="82">
        <v>0</v>
      </c>
      <c r="AA19" s="82">
        <v>0</v>
      </c>
      <c r="AB19" s="82">
        <v>0</v>
      </c>
      <c r="AC19" s="82">
        <v>0</v>
      </c>
      <c r="AD19" s="82">
        <v>0</v>
      </c>
      <c r="AE19" s="82">
        <v>0</v>
      </c>
      <c r="AF19" s="82">
        <v>0</v>
      </c>
      <c r="AG19" s="82">
        <v>0</v>
      </c>
      <c r="AH19" s="82">
        <v>0</v>
      </c>
      <c r="AI19" s="82">
        <v>0</v>
      </c>
      <c r="AJ19" s="82">
        <v>0</v>
      </c>
      <c r="AK19" s="83"/>
      <c r="AL19" s="84">
        <f t="shared" si="13"/>
        <v>0</v>
      </c>
      <c r="AM19" s="84">
        <f t="shared" si="13"/>
        <v>9419640</v>
      </c>
      <c r="AN19" s="84">
        <f t="shared" si="13"/>
        <v>0</v>
      </c>
      <c r="AO19" s="84">
        <f t="shared" si="11"/>
        <v>0</v>
      </c>
      <c r="AP19" s="84">
        <f t="shared" si="11"/>
        <v>1.459411732852459</v>
      </c>
      <c r="AQ19" s="84">
        <f t="shared" si="11"/>
        <v>0</v>
      </c>
      <c r="AR19" s="84">
        <f t="shared" si="11"/>
        <v>0</v>
      </c>
      <c r="AS19" s="84">
        <f t="shared" si="11"/>
        <v>0</v>
      </c>
      <c r="AT19" s="84">
        <f t="shared" si="11"/>
        <v>0</v>
      </c>
      <c r="AU19" s="84">
        <f t="shared" si="11"/>
        <v>0</v>
      </c>
      <c r="AV19" s="84">
        <f t="shared" si="11"/>
        <v>0</v>
      </c>
      <c r="AW19" s="84">
        <f t="shared" si="11"/>
        <v>0</v>
      </c>
      <c r="AX19" s="84">
        <f t="shared" si="11"/>
        <v>0</v>
      </c>
      <c r="AY19" s="84">
        <f t="shared" si="11"/>
        <v>0</v>
      </c>
      <c r="AZ19" s="84">
        <f t="shared" si="11"/>
        <v>0</v>
      </c>
      <c r="BA19" s="84">
        <f t="shared" si="11"/>
        <v>0</v>
      </c>
      <c r="BB19" s="84">
        <f t="shared" si="11"/>
        <v>0</v>
      </c>
      <c r="BC19" s="84">
        <f t="shared" si="11"/>
        <v>0</v>
      </c>
      <c r="BD19" s="84">
        <f t="shared" si="11"/>
        <v>0</v>
      </c>
      <c r="BE19" s="84">
        <f t="shared" si="12"/>
        <v>0</v>
      </c>
      <c r="BF19" s="84">
        <f t="shared" si="12"/>
        <v>0</v>
      </c>
      <c r="BG19" s="84">
        <f t="shared" si="12"/>
        <v>0</v>
      </c>
      <c r="BH19" s="84">
        <f t="shared" si="12"/>
        <v>0</v>
      </c>
      <c r="BI19" s="84">
        <f t="shared" si="12"/>
        <v>0</v>
      </c>
      <c r="BJ19" s="84">
        <f t="shared" si="12"/>
        <v>0</v>
      </c>
      <c r="BK19" s="84">
        <f t="shared" si="12"/>
        <v>0</v>
      </c>
      <c r="BL19" s="84">
        <f t="shared" si="12"/>
        <v>0</v>
      </c>
      <c r="BM19" s="84">
        <f t="shared" si="12"/>
        <v>0</v>
      </c>
      <c r="BN19" s="64"/>
      <c r="BO19" s="85">
        <f t="shared" si="6"/>
        <v>1.8202054794520548</v>
      </c>
      <c r="BP19" s="85">
        <f t="shared" si="6"/>
        <v>1.5681506849315068</v>
      </c>
      <c r="BQ19" s="85">
        <f t="shared" si="6"/>
        <v>1.316095890410959</v>
      </c>
      <c r="BR19" s="85">
        <f t="shared" si="6"/>
        <v>1.0667808219178083</v>
      </c>
      <c r="BS19" s="85">
        <f t="shared" si="6"/>
        <v>0.8202054794520548</v>
      </c>
      <c r="BT19" s="85">
        <f t="shared" si="6"/>
        <v>0.56815068493150689</v>
      </c>
      <c r="BU19" s="85">
        <f t="shared" si="6"/>
        <v>0.31609589041095892</v>
      </c>
      <c r="BV19" s="85">
        <f>(BV$5-$H19)/365/2</f>
        <v>9.5890410958904104E-2</v>
      </c>
      <c r="BW19" s="85"/>
      <c r="BX19" s="85"/>
      <c r="BY19" s="85"/>
      <c r="BZ19" s="85"/>
      <c r="CA19" s="85"/>
      <c r="CB19" s="85"/>
      <c r="CC19" s="85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64"/>
      <c r="CR19" s="86">
        <f t="shared" si="3"/>
        <v>0</v>
      </c>
      <c r="CS19" s="86">
        <f t="shared" si="3"/>
        <v>8229343.3309397167</v>
      </c>
      <c r="CT19" s="86">
        <f t="shared" si="3"/>
        <v>0</v>
      </c>
      <c r="CU19" s="86">
        <f t="shared" si="3"/>
        <v>0</v>
      </c>
      <c r="CV19" s="86">
        <f t="shared" si="3"/>
        <v>1.3598516640423761</v>
      </c>
      <c r="CW19" s="86">
        <f t="shared" si="3"/>
        <v>0</v>
      </c>
      <c r="CX19" s="86">
        <f t="shared" si="3"/>
        <v>0</v>
      </c>
      <c r="CY19" s="86">
        <f t="shared" si="3"/>
        <v>0</v>
      </c>
      <c r="CZ19" s="86">
        <f t="shared" si="3"/>
        <v>0</v>
      </c>
      <c r="DA19" s="86">
        <f t="shared" si="3"/>
        <v>0</v>
      </c>
      <c r="DB19" s="86">
        <f t="shared" si="3"/>
        <v>0</v>
      </c>
      <c r="DC19" s="86">
        <f t="shared" si="3"/>
        <v>0</v>
      </c>
      <c r="DD19" s="86">
        <f t="shared" si="3"/>
        <v>0</v>
      </c>
      <c r="DE19" s="86">
        <f t="shared" si="3"/>
        <v>0</v>
      </c>
      <c r="DF19" s="86">
        <f t="shared" si="3"/>
        <v>0</v>
      </c>
      <c r="DG19" s="86">
        <f t="shared" si="3"/>
        <v>0</v>
      </c>
      <c r="DH19" s="86">
        <f t="shared" si="4"/>
        <v>0</v>
      </c>
      <c r="DI19" s="86">
        <f t="shared" si="4"/>
        <v>0</v>
      </c>
      <c r="DJ19" s="86">
        <f t="shared" si="4"/>
        <v>0</v>
      </c>
      <c r="DK19" s="86">
        <f t="shared" si="4"/>
        <v>0</v>
      </c>
      <c r="DL19" s="86">
        <f t="shared" si="4"/>
        <v>0</v>
      </c>
      <c r="DM19" s="86">
        <f t="shared" si="4"/>
        <v>0</v>
      </c>
      <c r="DN19" s="86">
        <f t="shared" si="4"/>
        <v>0</v>
      </c>
      <c r="DO19" s="86">
        <f t="shared" si="4"/>
        <v>0</v>
      </c>
      <c r="DP19" s="86">
        <f t="shared" si="4"/>
        <v>0</v>
      </c>
      <c r="DQ19" s="86">
        <f t="shared" si="4"/>
        <v>0</v>
      </c>
      <c r="DR19" s="86">
        <f t="shared" si="4"/>
        <v>0</v>
      </c>
      <c r="DS19" s="86">
        <f t="shared" si="4"/>
        <v>0</v>
      </c>
      <c r="DT19" s="86">
        <f t="shared" si="7"/>
        <v>8229344.6907913806</v>
      </c>
      <c r="DU19" s="62"/>
      <c r="DV19" s="86">
        <f>IFERROR(VLOOKUP(B19,'profit_rec-SME'!A:C,3,0),0)</f>
        <v>6720725.7012903094</v>
      </c>
      <c r="DW19" s="86">
        <f t="shared" si="8"/>
        <v>59622670.181290314</v>
      </c>
      <c r="DX19" s="86">
        <f>IFERROR(VLOOKUP(B19,'Sheet1 (2)'!$B$3:$K$69,10,FALSE),0)</f>
        <v>0</v>
      </c>
      <c r="DY19" s="86">
        <f t="shared" si="5"/>
        <v>8229344.6907913806</v>
      </c>
      <c r="DZ19" s="87">
        <f t="shared" si="9"/>
        <v>0.1380237528069275</v>
      </c>
      <c r="EA19" s="87">
        <f t="shared" si="10"/>
        <v>0.86197624719307253</v>
      </c>
    </row>
    <row r="20" spans="1:131" s="74" customFormat="1" ht="10.199999999999999" x14ac:dyDescent="0.2">
      <c r="B20" s="75" t="s">
        <v>125</v>
      </c>
      <c r="C20" s="76" t="s">
        <v>131</v>
      </c>
      <c r="D20" s="76" t="s">
        <v>4645</v>
      </c>
      <c r="E20" s="77">
        <v>8.9965966386554685E-2</v>
      </c>
      <c r="F20" s="78">
        <v>2020</v>
      </c>
      <c r="G20" s="78" t="s">
        <v>4639</v>
      </c>
      <c r="H20" s="79">
        <v>43856</v>
      </c>
      <c r="I20" s="80">
        <v>6459407</v>
      </c>
      <c r="J20" s="81">
        <v>6459407</v>
      </c>
      <c r="K20" s="82">
        <v>6459407</v>
      </c>
      <c r="L20" s="82">
        <v>6459407</v>
      </c>
      <c r="M20" s="82">
        <v>6959405.5405882671</v>
      </c>
      <c r="N20" s="82">
        <v>0</v>
      </c>
      <c r="O20" s="82">
        <v>2550922</v>
      </c>
      <c r="P20" s="82">
        <v>2550922</v>
      </c>
      <c r="Q20" s="82">
        <v>0</v>
      </c>
      <c r="R20" s="82">
        <v>0</v>
      </c>
      <c r="S20" s="82">
        <v>0</v>
      </c>
      <c r="T20" s="82">
        <v>0</v>
      </c>
      <c r="U20" s="82">
        <v>0</v>
      </c>
      <c r="V20" s="82">
        <v>0</v>
      </c>
      <c r="W20" s="82">
        <v>0</v>
      </c>
      <c r="X20" s="82">
        <v>0</v>
      </c>
      <c r="Y20" s="82">
        <v>0</v>
      </c>
      <c r="Z20" s="82">
        <v>0</v>
      </c>
      <c r="AA20" s="82">
        <v>0</v>
      </c>
      <c r="AB20" s="82">
        <v>0</v>
      </c>
      <c r="AC20" s="82">
        <v>0</v>
      </c>
      <c r="AD20" s="82">
        <v>0</v>
      </c>
      <c r="AE20" s="82">
        <v>0</v>
      </c>
      <c r="AF20" s="82">
        <v>0</v>
      </c>
      <c r="AG20" s="82">
        <v>0</v>
      </c>
      <c r="AH20" s="82">
        <v>0</v>
      </c>
      <c r="AI20" s="82">
        <v>0</v>
      </c>
      <c r="AJ20" s="82">
        <v>0</v>
      </c>
      <c r="AK20" s="83"/>
      <c r="AL20" s="84">
        <f t="shared" si="13"/>
        <v>0</v>
      </c>
      <c r="AM20" s="84">
        <f t="shared" si="13"/>
        <v>0</v>
      </c>
      <c r="AN20" s="84">
        <f t="shared" si="13"/>
        <v>0</v>
      </c>
      <c r="AO20" s="84">
        <f t="shared" si="11"/>
        <v>499998.54058826715</v>
      </c>
      <c r="AP20" s="84">
        <f t="shared" si="11"/>
        <v>0</v>
      </c>
      <c r="AQ20" s="84">
        <f t="shared" si="11"/>
        <v>2550922</v>
      </c>
      <c r="AR20" s="84">
        <f t="shared" si="11"/>
        <v>0</v>
      </c>
      <c r="AS20" s="84">
        <f t="shared" si="11"/>
        <v>0</v>
      </c>
      <c r="AT20" s="84">
        <f t="shared" si="11"/>
        <v>0</v>
      </c>
      <c r="AU20" s="84">
        <f t="shared" si="11"/>
        <v>0</v>
      </c>
      <c r="AV20" s="84">
        <f t="shared" si="11"/>
        <v>0</v>
      </c>
      <c r="AW20" s="84">
        <f t="shared" si="11"/>
        <v>0</v>
      </c>
      <c r="AX20" s="84">
        <f t="shared" si="11"/>
        <v>0</v>
      </c>
      <c r="AY20" s="84">
        <f t="shared" si="11"/>
        <v>0</v>
      </c>
      <c r="AZ20" s="84">
        <f t="shared" si="11"/>
        <v>0</v>
      </c>
      <c r="BA20" s="84">
        <f t="shared" si="11"/>
        <v>0</v>
      </c>
      <c r="BB20" s="84">
        <f t="shared" si="11"/>
        <v>0</v>
      </c>
      <c r="BC20" s="84">
        <f t="shared" si="11"/>
        <v>0</v>
      </c>
      <c r="BD20" s="84">
        <f t="shared" si="11"/>
        <v>0</v>
      </c>
      <c r="BE20" s="84">
        <f t="shared" si="12"/>
        <v>0</v>
      </c>
      <c r="BF20" s="84">
        <f t="shared" si="12"/>
        <v>0</v>
      </c>
      <c r="BG20" s="84">
        <f t="shared" si="12"/>
        <v>0</v>
      </c>
      <c r="BH20" s="84">
        <f t="shared" si="12"/>
        <v>0</v>
      </c>
      <c r="BI20" s="84">
        <f t="shared" si="12"/>
        <v>0</v>
      </c>
      <c r="BJ20" s="84">
        <f t="shared" si="12"/>
        <v>0</v>
      </c>
      <c r="BK20" s="84">
        <f t="shared" si="12"/>
        <v>0</v>
      </c>
      <c r="BL20" s="84">
        <f t="shared" si="12"/>
        <v>0</v>
      </c>
      <c r="BM20" s="84">
        <f t="shared" si="12"/>
        <v>0</v>
      </c>
      <c r="BN20" s="64"/>
      <c r="BO20" s="85">
        <f t="shared" si="6"/>
        <v>1.8065068493150684</v>
      </c>
      <c r="BP20" s="85">
        <f t="shared" si="6"/>
        <v>1.5544520547945206</v>
      </c>
      <c r="BQ20" s="85">
        <f t="shared" si="6"/>
        <v>1.3023972602739726</v>
      </c>
      <c r="BR20" s="85">
        <f t="shared" si="6"/>
        <v>1.053082191780822</v>
      </c>
      <c r="BS20" s="85">
        <f t="shared" si="6"/>
        <v>0.80650684931506844</v>
      </c>
      <c r="BT20" s="85">
        <f t="shared" si="6"/>
        <v>0.55445205479452053</v>
      </c>
      <c r="BU20" s="85">
        <f t="shared" si="6"/>
        <v>0.30239726027397262</v>
      </c>
      <c r="BV20" s="85">
        <f>(BV$5-$H20)/365/2</f>
        <v>8.9041095890410954E-2</v>
      </c>
      <c r="BW20" s="85"/>
      <c r="BX20" s="85"/>
      <c r="BY20" s="85"/>
      <c r="BZ20" s="85"/>
      <c r="CA20" s="85"/>
      <c r="CB20" s="85"/>
      <c r="CC20" s="85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64"/>
      <c r="CR20" s="86">
        <f t="shared" si="3"/>
        <v>0</v>
      </c>
      <c r="CS20" s="86">
        <f t="shared" si="3"/>
        <v>0</v>
      </c>
      <c r="CT20" s="86">
        <f t="shared" si="3"/>
        <v>0</v>
      </c>
      <c r="CU20" s="86">
        <f t="shared" si="3"/>
        <v>456635.67540656234</v>
      </c>
      <c r="CV20" s="86">
        <f t="shared" si="3"/>
        <v>0</v>
      </c>
      <c r="CW20" s="86">
        <f t="shared" si="3"/>
        <v>2431943.6020597904</v>
      </c>
      <c r="CX20" s="86">
        <f t="shared" si="3"/>
        <v>0</v>
      </c>
      <c r="CY20" s="86">
        <f t="shared" si="3"/>
        <v>0</v>
      </c>
      <c r="CZ20" s="86">
        <f t="shared" si="3"/>
        <v>0</v>
      </c>
      <c r="DA20" s="86">
        <f t="shared" si="3"/>
        <v>0</v>
      </c>
      <c r="DB20" s="86">
        <f t="shared" si="3"/>
        <v>0</v>
      </c>
      <c r="DC20" s="86">
        <f t="shared" si="3"/>
        <v>0</v>
      </c>
      <c r="DD20" s="86">
        <f t="shared" si="3"/>
        <v>0</v>
      </c>
      <c r="DE20" s="86">
        <f t="shared" si="3"/>
        <v>0</v>
      </c>
      <c r="DF20" s="86">
        <f t="shared" si="3"/>
        <v>0</v>
      </c>
      <c r="DG20" s="86">
        <f t="shared" si="3"/>
        <v>0</v>
      </c>
      <c r="DH20" s="86">
        <f t="shared" si="4"/>
        <v>0</v>
      </c>
      <c r="DI20" s="86">
        <f t="shared" si="4"/>
        <v>0</v>
      </c>
      <c r="DJ20" s="86">
        <f t="shared" si="4"/>
        <v>0</v>
      </c>
      <c r="DK20" s="86">
        <f t="shared" si="4"/>
        <v>0</v>
      </c>
      <c r="DL20" s="86">
        <f t="shared" si="4"/>
        <v>0</v>
      </c>
      <c r="DM20" s="86">
        <f t="shared" si="4"/>
        <v>0</v>
      </c>
      <c r="DN20" s="86">
        <f t="shared" si="4"/>
        <v>0</v>
      </c>
      <c r="DO20" s="86">
        <f t="shared" si="4"/>
        <v>0</v>
      </c>
      <c r="DP20" s="86">
        <f t="shared" si="4"/>
        <v>0</v>
      </c>
      <c r="DQ20" s="86">
        <f t="shared" si="4"/>
        <v>0</v>
      </c>
      <c r="DR20" s="86">
        <f t="shared" si="4"/>
        <v>0</v>
      </c>
      <c r="DS20" s="86">
        <f t="shared" si="4"/>
        <v>0</v>
      </c>
      <c r="DT20" s="86">
        <f t="shared" si="7"/>
        <v>2888579.2774663526</v>
      </c>
      <c r="DU20" s="62"/>
      <c r="DV20" s="86">
        <f>IFERROR(VLOOKUP(B20,'profit_rec-SME'!A:C,3,0),0)</f>
        <v>0</v>
      </c>
      <c r="DW20" s="86">
        <f t="shared" si="8"/>
        <v>6959405.5405882671</v>
      </c>
      <c r="DX20" s="86">
        <f>IFERROR(VLOOKUP(B20,'Sheet1 (2)'!$B$3:$K$69,10,FALSE),0)</f>
        <v>105000</v>
      </c>
      <c r="DY20" s="86">
        <f t="shared" si="5"/>
        <v>2783579.2774663526</v>
      </c>
      <c r="DZ20" s="87">
        <f t="shared" si="9"/>
        <v>0.39997371344895949</v>
      </c>
      <c r="EA20" s="87">
        <f t="shared" si="10"/>
        <v>0.60002628655104051</v>
      </c>
    </row>
    <row r="21" spans="1:131" s="74" customFormat="1" ht="10.199999999999999" x14ac:dyDescent="0.2">
      <c r="B21" s="75" t="s">
        <v>135</v>
      </c>
      <c r="C21" s="76" t="s">
        <v>133</v>
      </c>
      <c r="D21" s="76" t="s">
        <v>4645</v>
      </c>
      <c r="E21" s="77">
        <v>8.9965966386554685E-2</v>
      </c>
      <c r="F21" s="78">
        <v>2020</v>
      </c>
      <c r="G21" s="78" t="s">
        <v>4639</v>
      </c>
      <c r="H21" s="79">
        <v>43892</v>
      </c>
      <c r="I21" s="80">
        <v>0</v>
      </c>
      <c r="J21" s="81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13538814</v>
      </c>
      <c r="Q21" s="82">
        <v>0</v>
      </c>
      <c r="R21" s="82">
        <v>0</v>
      </c>
      <c r="S21" s="82">
        <v>0</v>
      </c>
      <c r="T21" s="82">
        <v>0</v>
      </c>
      <c r="U21" s="82">
        <v>0</v>
      </c>
      <c r="V21" s="82">
        <v>0</v>
      </c>
      <c r="W21" s="82">
        <v>0</v>
      </c>
      <c r="X21" s="82">
        <v>0</v>
      </c>
      <c r="Y21" s="82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82">
        <v>0</v>
      </c>
      <c r="AF21" s="82">
        <v>0</v>
      </c>
      <c r="AG21" s="82">
        <v>0</v>
      </c>
      <c r="AH21" s="82">
        <v>0</v>
      </c>
      <c r="AI21" s="82">
        <v>0</v>
      </c>
      <c r="AJ21" s="82">
        <v>0</v>
      </c>
      <c r="AK21" s="83"/>
      <c r="AL21" s="84">
        <f t="shared" si="13"/>
        <v>0</v>
      </c>
      <c r="AM21" s="84">
        <f t="shared" si="13"/>
        <v>0</v>
      </c>
      <c r="AN21" s="84">
        <f t="shared" si="13"/>
        <v>0</v>
      </c>
      <c r="AO21" s="84">
        <f t="shared" si="11"/>
        <v>0</v>
      </c>
      <c r="AP21" s="84">
        <f t="shared" si="11"/>
        <v>0</v>
      </c>
      <c r="AQ21" s="84">
        <f t="shared" si="11"/>
        <v>0</v>
      </c>
      <c r="AR21" s="84">
        <f t="shared" si="11"/>
        <v>13538814</v>
      </c>
      <c r="AS21" s="84">
        <f t="shared" si="11"/>
        <v>0</v>
      </c>
      <c r="AT21" s="84">
        <f t="shared" si="11"/>
        <v>0</v>
      </c>
      <c r="AU21" s="84">
        <f t="shared" si="11"/>
        <v>0</v>
      </c>
      <c r="AV21" s="84">
        <f t="shared" si="11"/>
        <v>0</v>
      </c>
      <c r="AW21" s="84">
        <f t="shared" si="11"/>
        <v>0</v>
      </c>
      <c r="AX21" s="84">
        <f t="shared" si="11"/>
        <v>0</v>
      </c>
      <c r="AY21" s="84">
        <f t="shared" si="11"/>
        <v>0</v>
      </c>
      <c r="AZ21" s="84">
        <f t="shared" si="11"/>
        <v>0</v>
      </c>
      <c r="BA21" s="84">
        <f t="shared" si="11"/>
        <v>0</v>
      </c>
      <c r="BB21" s="84">
        <f t="shared" si="11"/>
        <v>0</v>
      </c>
      <c r="BC21" s="84">
        <f t="shared" si="11"/>
        <v>0</v>
      </c>
      <c r="BD21" s="84">
        <f t="shared" si="11"/>
        <v>0</v>
      </c>
      <c r="BE21" s="84">
        <f t="shared" si="12"/>
        <v>0</v>
      </c>
      <c r="BF21" s="84">
        <f t="shared" si="12"/>
        <v>0</v>
      </c>
      <c r="BG21" s="84">
        <f t="shared" si="12"/>
        <v>0</v>
      </c>
      <c r="BH21" s="84">
        <f t="shared" si="12"/>
        <v>0</v>
      </c>
      <c r="BI21" s="84">
        <f t="shared" si="12"/>
        <v>0</v>
      </c>
      <c r="BJ21" s="84">
        <f t="shared" si="12"/>
        <v>0</v>
      </c>
      <c r="BK21" s="84">
        <f t="shared" si="12"/>
        <v>0</v>
      </c>
      <c r="BL21" s="84">
        <f t="shared" si="12"/>
        <v>0</v>
      </c>
      <c r="BM21" s="84">
        <f t="shared" si="12"/>
        <v>0</v>
      </c>
      <c r="BN21" s="64"/>
      <c r="BO21" s="85">
        <f t="shared" si="6"/>
        <v>1.707876712328767</v>
      </c>
      <c r="BP21" s="85">
        <f t="shared" si="6"/>
        <v>1.4558219178082192</v>
      </c>
      <c r="BQ21" s="85">
        <f t="shared" si="6"/>
        <v>1.2037671232876712</v>
      </c>
      <c r="BR21" s="85">
        <f t="shared" si="6"/>
        <v>0.95445205479452055</v>
      </c>
      <c r="BS21" s="85">
        <f t="shared" si="6"/>
        <v>0.70787671232876714</v>
      </c>
      <c r="BT21" s="85">
        <f t="shared" si="6"/>
        <v>0.45582191780821912</v>
      </c>
      <c r="BU21" s="85">
        <f t="shared" si="6"/>
        <v>0.20376712328767121</v>
      </c>
      <c r="BV21" s="85">
        <f>(BV$5-$H21)/365/2</f>
        <v>3.9726027397260277E-2</v>
      </c>
      <c r="BW21" s="85"/>
      <c r="BX21" s="85"/>
      <c r="BY21" s="85"/>
      <c r="BZ21" s="85"/>
      <c r="CA21" s="85"/>
      <c r="CB21" s="85"/>
      <c r="CC21" s="85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64"/>
      <c r="CR21" s="86">
        <f t="shared" si="3"/>
        <v>0</v>
      </c>
      <c r="CS21" s="86">
        <f t="shared" si="3"/>
        <v>0</v>
      </c>
      <c r="CT21" s="86">
        <f t="shared" si="3"/>
        <v>0</v>
      </c>
      <c r="CU21" s="86">
        <f t="shared" si="3"/>
        <v>0</v>
      </c>
      <c r="CV21" s="86">
        <f t="shared" si="3"/>
        <v>0</v>
      </c>
      <c r="CW21" s="86">
        <f t="shared" si="3"/>
        <v>0</v>
      </c>
      <c r="CX21" s="86">
        <f t="shared" si="3"/>
        <v>13303229.861783626</v>
      </c>
      <c r="CY21" s="86">
        <f t="shared" si="3"/>
        <v>0</v>
      </c>
      <c r="CZ21" s="86">
        <f t="shared" si="3"/>
        <v>0</v>
      </c>
      <c r="DA21" s="86">
        <f t="shared" si="3"/>
        <v>0</v>
      </c>
      <c r="DB21" s="86">
        <f t="shared" si="3"/>
        <v>0</v>
      </c>
      <c r="DC21" s="86">
        <f t="shared" si="3"/>
        <v>0</v>
      </c>
      <c r="DD21" s="86">
        <f t="shared" si="3"/>
        <v>0</v>
      </c>
      <c r="DE21" s="86">
        <f t="shared" si="3"/>
        <v>0</v>
      </c>
      <c r="DF21" s="86">
        <f t="shared" si="3"/>
        <v>0</v>
      </c>
      <c r="DG21" s="86">
        <f t="shared" ref="DG21:DG27" si="14">BA21/((1+$E21)^CD21)</f>
        <v>0</v>
      </c>
      <c r="DH21" s="86">
        <f t="shared" si="4"/>
        <v>0</v>
      </c>
      <c r="DI21" s="86">
        <f t="shared" si="4"/>
        <v>0</v>
      </c>
      <c r="DJ21" s="86">
        <f t="shared" si="4"/>
        <v>0</v>
      </c>
      <c r="DK21" s="86">
        <f t="shared" si="4"/>
        <v>0</v>
      </c>
      <c r="DL21" s="86">
        <f t="shared" si="4"/>
        <v>0</v>
      </c>
      <c r="DM21" s="86">
        <f t="shared" si="4"/>
        <v>0</v>
      </c>
      <c r="DN21" s="86">
        <f t="shared" si="4"/>
        <v>0</v>
      </c>
      <c r="DO21" s="86">
        <f t="shared" si="4"/>
        <v>0</v>
      </c>
      <c r="DP21" s="86">
        <f t="shared" si="4"/>
        <v>0</v>
      </c>
      <c r="DQ21" s="86">
        <f t="shared" si="4"/>
        <v>0</v>
      </c>
      <c r="DR21" s="86">
        <f t="shared" si="4"/>
        <v>0</v>
      </c>
      <c r="DS21" s="86">
        <f t="shared" si="4"/>
        <v>0</v>
      </c>
      <c r="DT21" s="86">
        <f t="shared" si="7"/>
        <v>13303229.861783626</v>
      </c>
      <c r="DU21" s="62"/>
      <c r="DV21" s="86">
        <f>IFERROR(VLOOKUP(B21,'profit_rec-SME'!A:C,3,0),0)</f>
        <v>0</v>
      </c>
      <c r="DW21" s="86">
        <f t="shared" si="8"/>
        <v>13538814</v>
      </c>
      <c r="DX21" s="86">
        <f>IFERROR(VLOOKUP(B21,'Sheet1 (2)'!$B$3:$K$69,10,FALSE),0)</f>
        <v>0</v>
      </c>
      <c r="DY21" s="86">
        <f t="shared" si="5"/>
        <v>13303229.861783626</v>
      </c>
      <c r="DZ21" s="87">
        <f t="shared" si="9"/>
        <v>0.98259935189179981</v>
      </c>
      <c r="EA21" s="87">
        <f t="shared" si="10"/>
        <v>1.740064810820019E-2</v>
      </c>
    </row>
    <row r="22" spans="1:131" s="74" customFormat="1" ht="10.199999999999999" x14ac:dyDescent="0.2">
      <c r="B22" s="75" t="s">
        <v>134</v>
      </c>
      <c r="C22" s="76" t="s">
        <v>132</v>
      </c>
      <c r="D22" s="76" t="s">
        <v>4645</v>
      </c>
      <c r="E22" s="77">
        <v>8.9965966386554685E-2</v>
      </c>
      <c r="F22" s="78">
        <v>2020</v>
      </c>
      <c r="G22" s="78" t="s">
        <v>4639</v>
      </c>
      <c r="H22" s="79">
        <v>43915</v>
      </c>
      <c r="I22" s="80">
        <v>0</v>
      </c>
      <c r="J22" s="81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69500849.819999993</v>
      </c>
      <c r="Q22" s="82">
        <v>0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82">
        <v>0</v>
      </c>
      <c r="AI22" s="82">
        <v>0</v>
      </c>
      <c r="AJ22" s="82">
        <v>0</v>
      </c>
      <c r="AK22" s="83"/>
      <c r="AL22" s="84">
        <f t="shared" si="13"/>
        <v>0</v>
      </c>
      <c r="AM22" s="84">
        <f t="shared" si="13"/>
        <v>0</v>
      </c>
      <c r="AN22" s="84">
        <f t="shared" si="13"/>
        <v>0</v>
      </c>
      <c r="AO22" s="84">
        <f t="shared" si="11"/>
        <v>0</v>
      </c>
      <c r="AP22" s="84">
        <f t="shared" si="11"/>
        <v>0</v>
      </c>
      <c r="AQ22" s="84">
        <f t="shared" si="11"/>
        <v>0</v>
      </c>
      <c r="AR22" s="84">
        <f t="shared" si="11"/>
        <v>69500849.819999993</v>
      </c>
      <c r="AS22" s="84">
        <f t="shared" si="11"/>
        <v>0</v>
      </c>
      <c r="AT22" s="84">
        <f t="shared" si="11"/>
        <v>0</v>
      </c>
      <c r="AU22" s="84">
        <f t="shared" si="11"/>
        <v>0</v>
      </c>
      <c r="AV22" s="84">
        <f t="shared" si="11"/>
        <v>0</v>
      </c>
      <c r="AW22" s="84">
        <f t="shared" si="11"/>
        <v>0</v>
      </c>
      <c r="AX22" s="84">
        <f t="shared" si="11"/>
        <v>0</v>
      </c>
      <c r="AY22" s="84">
        <f t="shared" si="11"/>
        <v>0</v>
      </c>
      <c r="AZ22" s="84">
        <f t="shared" si="11"/>
        <v>0</v>
      </c>
      <c r="BA22" s="84">
        <f t="shared" si="11"/>
        <v>0</v>
      </c>
      <c r="BB22" s="84">
        <f t="shared" si="11"/>
        <v>0</v>
      </c>
      <c r="BC22" s="84">
        <f t="shared" si="11"/>
        <v>0</v>
      </c>
      <c r="BD22" s="84">
        <f t="shared" si="11"/>
        <v>0</v>
      </c>
      <c r="BE22" s="84">
        <f t="shared" si="12"/>
        <v>0</v>
      </c>
      <c r="BF22" s="84">
        <f t="shared" si="12"/>
        <v>0</v>
      </c>
      <c r="BG22" s="84">
        <f t="shared" si="12"/>
        <v>0</v>
      </c>
      <c r="BH22" s="84">
        <f t="shared" si="12"/>
        <v>0</v>
      </c>
      <c r="BI22" s="84">
        <f t="shared" si="12"/>
        <v>0</v>
      </c>
      <c r="BJ22" s="84">
        <f t="shared" si="12"/>
        <v>0</v>
      </c>
      <c r="BK22" s="84">
        <f t="shared" si="12"/>
        <v>0</v>
      </c>
      <c r="BL22" s="84">
        <f t="shared" si="12"/>
        <v>0</v>
      </c>
      <c r="BM22" s="84">
        <f t="shared" si="12"/>
        <v>0</v>
      </c>
      <c r="BN22" s="64"/>
      <c r="BO22" s="85">
        <f t="shared" si="6"/>
        <v>1.6448630136986302</v>
      </c>
      <c r="BP22" s="85">
        <f t="shared" si="6"/>
        <v>1.3928082191780822</v>
      </c>
      <c r="BQ22" s="85">
        <f t="shared" si="6"/>
        <v>1.1407534246575342</v>
      </c>
      <c r="BR22" s="85">
        <f t="shared" si="6"/>
        <v>0.89143835616438349</v>
      </c>
      <c r="BS22" s="85">
        <f t="shared" si="6"/>
        <v>0.64486301369863008</v>
      </c>
      <c r="BT22" s="85">
        <f t="shared" si="6"/>
        <v>0.39280821917808217</v>
      </c>
      <c r="BU22" s="85">
        <f t="shared" si="6"/>
        <v>0.14075342465753427</v>
      </c>
      <c r="BV22" s="85">
        <f>(BV$5-$H22)/365/2</f>
        <v>8.21917808219178E-3</v>
      </c>
      <c r="BW22" s="85"/>
      <c r="BX22" s="85"/>
      <c r="BY22" s="85"/>
      <c r="BZ22" s="85"/>
      <c r="CA22" s="85"/>
      <c r="CB22" s="85"/>
      <c r="CC22" s="85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64"/>
      <c r="CR22" s="86">
        <f t="shared" ref="CR22:DF27" si="15">AL22/((1+$E22)^BO22)</f>
        <v>0</v>
      </c>
      <c r="CS22" s="86">
        <f t="shared" si="15"/>
        <v>0</v>
      </c>
      <c r="CT22" s="86">
        <f t="shared" si="15"/>
        <v>0</v>
      </c>
      <c r="CU22" s="86">
        <f t="shared" si="15"/>
        <v>0</v>
      </c>
      <c r="CV22" s="86">
        <f t="shared" si="15"/>
        <v>0</v>
      </c>
      <c r="CW22" s="86">
        <f t="shared" si="15"/>
        <v>0</v>
      </c>
      <c r="CX22" s="86">
        <f t="shared" si="15"/>
        <v>68663212.065476909</v>
      </c>
      <c r="CY22" s="86">
        <f t="shared" si="15"/>
        <v>0</v>
      </c>
      <c r="CZ22" s="86">
        <f t="shared" si="15"/>
        <v>0</v>
      </c>
      <c r="DA22" s="86">
        <f t="shared" si="15"/>
        <v>0</v>
      </c>
      <c r="DB22" s="86">
        <f t="shared" si="15"/>
        <v>0</v>
      </c>
      <c r="DC22" s="86">
        <f t="shared" si="15"/>
        <v>0</v>
      </c>
      <c r="DD22" s="86">
        <f t="shared" si="15"/>
        <v>0</v>
      </c>
      <c r="DE22" s="86">
        <f t="shared" si="15"/>
        <v>0</v>
      </c>
      <c r="DF22" s="86">
        <f t="shared" si="15"/>
        <v>0</v>
      </c>
      <c r="DG22" s="86">
        <f t="shared" si="14"/>
        <v>0</v>
      </c>
      <c r="DH22" s="86">
        <f t="shared" si="4"/>
        <v>0</v>
      </c>
      <c r="DI22" s="86">
        <f t="shared" si="4"/>
        <v>0</v>
      </c>
      <c r="DJ22" s="86">
        <f t="shared" si="4"/>
        <v>0</v>
      </c>
      <c r="DK22" s="86">
        <f t="shared" si="4"/>
        <v>0</v>
      </c>
      <c r="DL22" s="86">
        <f t="shared" si="4"/>
        <v>0</v>
      </c>
      <c r="DM22" s="86">
        <f t="shared" si="4"/>
        <v>0</v>
      </c>
      <c r="DN22" s="86">
        <f t="shared" si="4"/>
        <v>0</v>
      </c>
      <c r="DO22" s="86">
        <f t="shared" si="4"/>
        <v>0</v>
      </c>
      <c r="DP22" s="86">
        <f t="shared" si="4"/>
        <v>0</v>
      </c>
      <c r="DQ22" s="86">
        <f t="shared" si="4"/>
        <v>0</v>
      </c>
      <c r="DR22" s="86">
        <f t="shared" si="4"/>
        <v>0</v>
      </c>
      <c r="DS22" s="86">
        <f t="shared" si="4"/>
        <v>0</v>
      </c>
      <c r="DT22" s="86">
        <f t="shared" si="7"/>
        <v>68663212.065476909</v>
      </c>
      <c r="DU22" s="62"/>
      <c r="DV22" s="86">
        <f>IFERROR(VLOOKUP(B22,'profit_rec-SME'!A:C,3,0),0)</f>
        <v>0</v>
      </c>
      <c r="DW22" s="86">
        <f t="shared" si="8"/>
        <v>69500849.819999993</v>
      </c>
      <c r="DX22" s="86">
        <f>IFERROR(VLOOKUP(B22,'Sheet1 (2)'!$B$3:$K$69,10,FALSE),0)</f>
        <v>0</v>
      </c>
      <c r="DY22" s="86">
        <f t="shared" si="5"/>
        <v>68663212.065476909</v>
      </c>
      <c r="DZ22" s="87">
        <f t="shared" si="9"/>
        <v>0.98794780557802564</v>
      </c>
      <c r="EA22" s="87">
        <f t="shared" si="10"/>
        <v>1.205219442197436E-2</v>
      </c>
    </row>
    <row r="23" spans="1:131" s="74" customFormat="1" ht="10.199999999999999" x14ac:dyDescent="0.2">
      <c r="B23" s="75" t="s">
        <v>141</v>
      </c>
      <c r="C23" s="76" t="s">
        <v>147</v>
      </c>
      <c r="D23" s="76" t="s">
        <v>4644</v>
      </c>
      <c r="E23" s="77">
        <v>7.7637254901960745E-2</v>
      </c>
      <c r="F23" s="78">
        <v>2021</v>
      </c>
      <c r="G23" s="78" t="s">
        <v>4641</v>
      </c>
      <c r="H23" s="79">
        <v>44297</v>
      </c>
      <c r="I23" s="80">
        <v>8000000</v>
      </c>
      <c r="J23" s="81">
        <v>8000000</v>
      </c>
      <c r="K23" s="82">
        <v>7500000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0</v>
      </c>
      <c r="R23" s="82">
        <v>0</v>
      </c>
      <c r="S23" s="82">
        <v>0</v>
      </c>
      <c r="T23" s="82">
        <v>0</v>
      </c>
      <c r="U23" s="82">
        <v>0</v>
      </c>
      <c r="V23" s="82">
        <v>0</v>
      </c>
      <c r="W23" s="82">
        <v>0</v>
      </c>
      <c r="X23" s="82">
        <v>0</v>
      </c>
      <c r="Y23" s="82">
        <v>0</v>
      </c>
      <c r="Z23" s="82">
        <v>0</v>
      </c>
      <c r="AA23" s="82">
        <v>0</v>
      </c>
      <c r="AB23" s="82">
        <v>0</v>
      </c>
      <c r="AC23" s="82">
        <v>0</v>
      </c>
      <c r="AD23" s="82">
        <v>0</v>
      </c>
      <c r="AE23" s="82">
        <v>0</v>
      </c>
      <c r="AF23" s="82">
        <v>0</v>
      </c>
      <c r="AG23" s="82">
        <v>0</v>
      </c>
      <c r="AH23" s="82">
        <v>0</v>
      </c>
      <c r="AI23" s="82">
        <v>0</v>
      </c>
      <c r="AJ23" s="82">
        <v>0</v>
      </c>
      <c r="AK23" s="83"/>
      <c r="AL23" s="84">
        <f t="shared" si="13"/>
        <v>0</v>
      </c>
      <c r="AM23" s="84">
        <f t="shared" si="13"/>
        <v>0</v>
      </c>
      <c r="AN23" s="84">
        <f t="shared" si="13"/>
        <v>0</v>
      </c>
      <c r="AO23" s="84">
        <f t="shared" si="11"/>
        <v>0</v>
      </c>
      <c r="AP23" s="84">
        <f t="shared" si="11"/>
        <v>0</v>
      </c>
      <c r="AQ23" s="84">
        <f t="shared" si="11"/>
        <v>0</v>
      </c>
      <c r="AR23" s="84">
        <f t="shared" si="11"/>
        <v>0</v>
      </c>
      <c r="AS23" s="84">
        <f t="shared" si="11"/>
        <v>0</v>
      </c>
      <c r="AT23" s="84">
        <f t="shared" si="11"/>
        <v>0</v>
      </c>
      <c r="AU23" s="84">
        <f t="shared" si="11"/>
        <v>0</v>
      </c>
      <c r="AV23" s="84">
        <f t="shared" si="11"/>
        <v>0</v>
      </c>
      <c r="AW23" s="84">
        <f t="shared" si="11"/>
        <v>0</v>
      </c>
      <c r="AX23" s="84">
        <f t="shared" si="11"/>
        <v>0</v>
      </c>
      <c r="AY23" s="84">
        <f t="shared" si="11"/>
        <v>0</v>
      </c>
      <c r="AZ23" s="84">
        <f t="shared" si="11"/>
        <v>0</v>
      </c>
      <c r="BA23" s="84">
        <f t="shared" si="11"/>
        <v>0</v>
      </c>
      <c r="BB23" s="84">
        <f t="shared" si="11"/>
        <v>0</v>
      </c>
      <c r="BC23" s="84">
        <f t="shared" si="11"/>
        <v>0</v>
      </c>
      <c r="BD23" s="84">
        <f t="shared" si="11"/>
        <v>0</v>
      </c>
      <c r="BE23" s="84">
        <f t="shared" si="12"/>
        <v>0</v>
      </c>
      <c r="BF23" s="84">
        <f t="shared" si="12"/>
        <v>0</v>
      </c>
      <c r="BG23" s="84">
        <f t="shared" si="12"/>
        <v>0</v>
      </c>
      <c r="BH23" s="84">
        <f t="shared" si="12"/>
        <v>0</v>
      </c>
      <c r="BI23" s="84">
        <f t="shared" si="12"/>
        <v>0</v>
      </c>
      <c r="BJ23" s="84">
        <f t="shared" si="12"/>
        <v>0</v>
      </c>
      <c r="BK23" s="84">
        <f t="shared" si="12"/>
        <v>0</v>
      </c>
      <c r="BL23" s="84">
        <f t="shared" si="12"/>
        <v>0</v>
      </c>
      <c r="BM23" s="84">
        <f t="shared" si="12"/>
        <v>0</v>
      </c>
      <c r="BN23" s="64"/>
      <c r="BO23" s="85">
        <f t="shared" ref="BO23:BP26" si="16">(BO$5-$H23)/365-0.25/2</f>
        <v>0.59828767123287674</v>
      </c>
      <c r="BP23" s="85">
        <f t="shared" si="16"/>
        <v>0.34623287671232877</v>
      </c>
      <c r="BQ23" s="85">
        <f>(BQ$5-$H23)/365/2</f>
        <v>0.1095890410958904</v>
      </c>
      <c r="BR23" s="85"/>
      <c r="BS23" s="85"/>
      <c r="BT23" s="85"/>
      <c r="BU23" s="85"/>
      <c r="BV23" s="85"/>
      <c r="BW23" s="85"/>
      <c r="BX23" s="85"/>
      <c r="BY23" s="85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64"/>
      <c r="CR23" s="86">
        <f t="shared" si="15"/>
        <v>0</v>
      </c>
      <c r="CS23" s="86">
        <f t="shared" si="15"/>
        <v>0</v>
      </c>
      <c r="CT23" s="86">
        <f t="shared" si="15"/>
        <v>0</v>
      </c>
      <c r="CU23" s="86">
        <f t="shared" si="15"/>
        <v>0</v>
      </c>
      <c r="CV23" s="86">
        <f t="shared" si="15"/>
        <v>0</v>
      </c>
      <c r="CW23" s="86">
        <f t="shared" si="15"/>
        <v>0</v>
      </c>
      <c r="CX23" s="86">
        <f t="shared" si="15"/>
        <v>0</v>
      </c>
      <c r="CY23" s="86">
        <f t="shared" si="15"/>
        <v>0</v>
      </c>
      <c r="CZ23" s="86">
        <f t="shared" si="15"/>
        <v>0</v>
      </c>
      <c r="DA23" s="86">
        <f t="shared" si="15"/>
        <v>0</v>
      </c>
      <c r="DB23" s="86">
        <f t="shared" si="15"/>
        <v>0</v>
      </c>
      <c r="DC23" s="86">
        <f t="shared" si="15"/>
        <v>0</v>
      </c>
      <c r="DD23" s="86">
        <f t="shared" si="15"/>
        <v>0</v>
      </c>
      <c r="DE23" s="86">
        <f t="shared" si="15"/>
        <v>0</v>
      </c>
      <c r="DF23" s="86">
        <f t="shared" si="15"/>
        <v>0</v>
      </c>
      <c r="DG23" s="86">
        <f t="shared" si="14"/>
        <v>0</v>
      </c>
      <c r="DH23" s="86">
        <f t="shared" si="4"/>
        <v>0</v>
      </c>
      <c r="DI23" s="86">
        <f t="shared" si="4"/>
        <v>0</v>
      </c>
      <c r="DJ23" s="86">
        <f t="shared" si="4"/>
        <v>0</v>
      </c>
      <c r="DK23" s="86">
        <f t="shared" si="4"/>
        <v>0</v>
      </c>
      <c r="DL23" s="86">
        <f t="shared" si="4"/>
        <v>0</v>
      </c>
      <c r="DM23" s="86">
        <f t="shared" si="4"/>
        <v>0</v>
      </c>
      <c r="DN23" s="86">
        <f t="shared" si="4"/>
        <v>0</v>
      </c>
      <c r="DO23" s="86">
        <f t="shared" si="4"/>
        <v>0</v>
      </c>
      <c r="DP23" s="86">
        <f t="shared" si="4"/>
        <v>0</v>
      </c>
      <c r="DQ23" s="86">
        <f t="shared" si="4"/>
        <v>0</v>
      </c>
      <c r="DR23" s="86">
        <f t="shared" si="4"/>
        <v>0</v>
      </c>
      <c r="DS23" s="86">
        <f t="shared" si="4"/>
        <v>0</v>
      </c>
      <c r="DT23" s="86">
        <f t="shared" si="7"/>
        <v>0</v>
      </c>
      <c r="DU23" s="62"/>
      <c r="DV23" s="86">
        <f>IFERROR(VLOOKUP(B23,'profit_rec-SME'!A:C,3,0),0)</f>
        <v>97833</v>
      </c>
      <c r="DW23" s="86">
        <f t="shared" si="8"/>
        <v>8097833</v>
      </c>
      <c r="DX23" s="86">
        <f>IFERROR(VLOOKUP(B23,'Sheet1 (2)'!$B$3:$K$69,10,FALSE),0)</f>
        <v>0</v>
      </c>
      <c r="DY23" s="86">
        <f t="shared" si="5"/>
        <v>0</v>
      </c>
      <c r="DZ23" s="87">
        <f t="shared" si="9"/>
        <v>0</v>
      </c>
      <c r="EA23" s="87">
        <f t="shared" si="10"/>
        <v>1</v>
      </c>
    </row>
    <row r="24" spans="1:131" s="74" customFormat="1" ht="10.199999999999999" x14ac:dyDescent="0.2">
      <c r="B24" s="75" t="s">
        <v>143</v>
      </c>
      <c r="C24" s="76" t="s">
        <v>149</v>
      </c>
      <c r="D24" s="76" t="s">
        <v>4645</v>
      </c>
      <c r="E24" s="77">
        <v>7.7637254901960745E-2</v>
      </c>
      <c r="F24" s="78">
        <v>2021</v>
      </c>
      <c r="G24" s="78" t="s">
        <v>4641</v>
      </c>
      <c r="H24" s="79">
        <v>44344</v>
      </c>
      <c r="I24" s="80">
        <v>3155249</v>
      </c>
      <c r="J24" s="81">
        <v>3306806</v>
      </c>
      <c r="K24" s="82">
        <v>6613612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0</v>
      </c>
      <c r="R24" s="82">
        <v>0</v>
      </c>
      <c r="S24" s="82">
        <v>0</v>
      </c>
      <c r="T24" s="82">
        <v>0</v>
      </c>
      <c r="U24" s="82">
        <v>0</v>
      </c>
      <c r="V24" s="82">
        <v>0</v>
      </c>
      <c r="W24" s="82">
        <v>0</v>
      </c>
      <c r="X24" s="82">
        <v>0</v>
      </c>
      <c r="Y24" s="82">
        <v>0</v>
      </c>
      <c r="Z24" s="82">
        <v>0</v>
      </c>
      <c r="AA24" s="82">
        <v>0</v>
      </c>
      <c r="AB24" s="82">
        <v>0</v>
      </c>
      <c r="AC24" s="82">
        <v>0</v>
      </c>
      <c r="AD24" s="82">
        <v>0</v>
      </c>
      <c r="AE24" s="82">
        <v>0</v>
      </c>
      <c r="AF24" s="82">
        <v>0</v>
      </c>
      <c r="AG24" s="82">
        <v>0</v>
      </c>
      <c r="AH24" s="82">
        <v>0</v>
      </c>
      <c r="AI24" s="82">
        <v>0</v>
      </c>
      <c r="AJ24" s="82">
        <v>0</v>
      </c>
      <c r="AK24" s="83"/>
      <c r="AL24" s="84">
        <f t="shared" si="13"/>
        <v>151557</v>
      </c>
      <c r="AM24" s="84">
        <f t="shared" si="13"/>
        <v>3306806</v>
      </c>
      <c r="AN24" s="84">
        <f t="shared" si="13"/>
        <v>0</v>
      </c>
      <c r="AO24" s="84">
        <f t="shared" si="11"/>
        <v>0</v>
      </c>
      <c r="AP24" s="84">
        <f t="shared" si="11"/>
        <v>0</v>
      </c>
      <c r="AQ24" s="84">
        <f t="shared" si="11"/>
        <v>0</v>
      </c>
      <c r="AR24" s="84">
        <f t="shared" si="11"/>
        <v>0</v>
      </c>
      <c r="AS24" s="84">
        <f t="shared" si="11"/>
        <v>0</v>
      </c>
      <c r="AT24" s="84">
        <f t="shared" si="11"/>
        <v>0</v>
      </c>
      <c r="AU24" s="84">
        <f t="shared" si="11"/>
        <v>0</v>
      </c>
      <c r="AV24" s="84">
        <f t="shared" si="11"/>
        <v>0</v>
      </c>
      <c r="AW24" s="84">
        <f t="shared" si="11"/>
        <v>0</v>
      </c>
      <c r="AX24" s="84">
        <f t="shared" si="11"/>
        <v>0</v>
      </c>
      <c r="AY24" s="84">
        <f t="shared" si="11"/>
        <v>0</v>
      </c>
      <c r="AZ24" s="84">
        <f t="shared" si="11"/>
        <v>0</v>
      </c>
      <c r="BA24" s="84">
        <f t="shared" si="11"/>
        <v>0</v>
      </c>
      <c r="BB24" s="84">
        <f t="shared" si="11"/>
        <v>0</v>
      </c>
      <c r="BC24" s="84">
        <f t="shared" si="11"/>
        <v>0</v>
      </c>
      <c r="BD24" s="84">
        <f t="shared" si="11"/>
        <v>0</v>
      </c>
      <c r="BE24" s="84">
        <f t="shared" si="12"/>
        <v>0</v>
      </c>
      <c r="BF24" s="84">
        <f t="shared" si="12"/>
        <v>0</v>
      </c>
      <c r="BG24" s="84">
        <f t="shared" si="12"/>
        <v>0</v>
      </c>
      <c r="BH24" s="84">
        <f t="shared" si="12"/>
        <v>0</v>
      </c>
      <c r="BI24" s="84">
        <f t="shared" si="12"/>
        <v>0</v>
      </c>
      <c r="BJ24" s="84">
        <f t="shared" si="12"/>
        <v>0</v>
      </c>
      <c r="BK24" s="84">
        <f t="shared" si="12"/>
        <v>0</v>
      </c>
      <c r="BL24" s="84">
        <f t="shared" si="12"/>
        <v>0</v>
      </c>
      <c r="BM24" s="84">
        <f t="shared" si="12"/>
        <v>0</v>
      </c>
      <c r="BN24" s="64"/>
      <c r="BO24" s="85">
        <f t="shared" si="16"/>
        <v>0.46952054794520548</v>
      </c>
      <c r="BP24" s="85">
        <f t="shared" si="16"/>
        <v>0.21746575342465752</v>
      </c>
      <c r="BQ24" s="85">
        <f>(BQ$5-$H24)/365/2</f>
        <v>4.5205479452054796E-2</v>
      </c>
      <c r="BR24" s="85"/>
      <c r="BS24" s="85"/>
      <c r="BT24" s="85"/>
      <c r="BU24" s="85"/>
      <c r="BV24" s="85"/>
      <c r="BW24" s="85"/>
      <c r="BX24" s="84"/>
      <c r="BY24" s="84"/>
      <c r="BZ24" s="84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64"/>
      <c r="CR24" s="86">
        <f t="shared" si="15"/>
        <v>146328.67784075311</v>
      </c>
      <c r="CS24" s="86">
        <f t="shared" si="15"/>
        <v>3253471.743311496</v>
      </c>
      <c r="CT24" s="86">
        <f t="shared" si="15"/>
        <v>0</v>
      </c>
      <c r="CU24" s="86">
        <f t="shared" si="15"/>
        <v>0</v>
      </c>
      <c r="CV24" s="86">
        <f t="shared" si="15"/>
        <v>0</v>
      </c>
      <c r="CW24" s="86">
        <f t="shared" si="15"/>
        <v>0</v>
      </c>
      <c r="CX24" s="86">
        <f t="shared" si="15"/>
        <v>0</v>
      </c>
      <c r="CY24" s="86">
        <f t="shared" si="15"/>
        <v>0</v>
      </c>
      <c r="CZ24" s="86">
        <f t="shared" si="15"/>
        <v>0</v>
      </c>
      <c r="DA24" s="86">
        <f t="shared" si="15"/>
        <v>0</v>
      </c>
      <c r="DB24" s="86">
        <f t="shared" si="15"/>
        <v>0</v>
      </c>
      <c r="DC24" s="86">
        <f t="shared" si="15"/>
        <v>0</v>
      </c>
      <c r="DD24" s="86">
        <f t="shared" si="15"/>
        <v>0</v>
      </c>
      <c r="DE24" s="86">
        <f t="shared" si="15"/>
        <v>0</v>
      </c>
      <c r="DF24" s="86">
        <f t="shared" si="15"/>
        <v>0</v>
      </c>
      <c r="DG24" s="86">
        <f t="shared" si="14"/>
        <v>0</v>
      </c>
      <c r="DH24" s="86">
        <f t="shared" si="4"/>
        <v>0</v>
      </c>
      <c r="DI24" s="86">
        <f t="shared" si="4"/>
        <v>0</v>
      </c>
      <c r="DJ24" s="86">
        <f t="shared" si="4"/>
        <v>0</v>
      </c>
      <c r="DK24" s="86">
        <f t="shared" si="4"/>
        <v>0</v>
      </c>
      <c r="DL24" s="86">
        <f t="shared" si="4"/>
        <v>0</v>
      </c>
      <c r="DM24" s="86">
        <f t="shared" si="4"/>
        <v>0</v>
      </c>
      <c r="DN24" s="86">
        <f t="shared" si="4"/>
        <v>0</v>
      </c>
      <c r="DO24" s="86">
        <f t="shared" si="4"/>
        <v>0</v>
      </c>
      <c r="DP24" s="86">
        <f t="shared" si="4"/>
        <v>0</v>
      </c>
      <c r="DQ24" s="86">
        <f t="shared" si="4"/>
        <v>0</v>
      </c>
      <c r="DR24" s="86">
        <f t="shared" si="4"/>
        <v>0</v>
      </c>
      <c r="DS24" s="86">
        <f t="shared" si="4"/>
        <v>0</v>
      </c>
      <c r="DT24" s="86">
        <f t="shared" si="7"/>
        <v>3399800.421152249</v>
      </c>
      <c r="DU24" s="62"/>
      <c r="DV24" s="86">
        <f>IFERROR(VLOOKUP(B24,'profit_rec-SME'!A:C,3,0),0)</f>
        <v>0</v>
      </c>
      <c r="DW24" s="86">
        <f t="shared" si="8"/>
        <v>6613612</v>
      </c>
      <c r="DX24" s="86">
        <f>IFERROR(VLOOKUP(B24,'Sheet1 (2)'!$B$3:$K$69,10,FALSE),0)</f>
        <v>0</v>
      </c>
      <c r="DY24" s="86">
        <f t="shared" si="5"/>
        <v>3399800.421152249</v>
      </c>
      <c r="DZ24" s="87">
        <f t="shared" si="9"/>
        <v>0.51406106393181961</v>
      </c>
      <c r="EA24" s="87">
        <f t="shared" si="10"/>
        <v>0.48593893606818039</v>
      </c>
    </row>
    <row r="25" spans="1:131" s="74" customFormat="1" ht="10.199999999999999" x14ac:dyDescent="0.2">
      <c r="B25" s="75" t="s">
        <v>151</v>
      </c>
      <c r="C25" s="76" t="s">
        <v>152</v>
      </c>
      <c r="D25" s="76" t="s">
        <v>4645</v>
      </c>
      <c r="E25" s="77">
        <v>7.7637254901960745E-2</v>
      </c>
      <c r="F25" s="78">
        <v>2021</v>
      </c>
      <c r="G25" s="78" t="s">
        <v>4651</v>
      </c>
      <c r="H25" s="79">
        <v>44387</v>
      </c>
      <c r="I25" s="80">
        <v>2331380</v>
      </c>
      <c r="J25" s="81">
        <v>2331380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82">
        <v>0</v>
      </c>
      <c r="AI25" s="82">
        <v>0</v>
      </c>
      <c r="AJ25" s="82">
        <v>0</v>
      </c>
      <c r="AK25" s="83"/>
      <c r="AL25" s="84">
        <f t="shared" si="13"/>
        <v>0</v>
      </c>
      <c r="AM25" s="84">
        <f t="shared" si="13"/>
        <v>0</v>
      </c>
      <c r="AN25" s="84">
        <f t="shared" si="13"/>
        <v>0</v>
      </c>
      <c r="AO25" s="84">
        <f t="shared" si="11"/>
        <v>0</v>
      </c>
      <c r="AP25" s="84">
        <f t="shared" si="11"/>
        <v>0</v>
      </c>
      <c r="AQ25" s="84">
        <f t="shared" si="11"/>
        <v>0</v>
      </c>
      <c r="AR25" s="84">
        <f t="shared" si="11"/>
        <v>0</v>
      </c>
      <c r="AS25" s="84">
        <f t="shared" si="11"/>
        <v>0</v>
      </c>
      <c r="AT25" s="84">
        <f t="shared" si="11"/>
        <v>0</v>
      </c>
      <c r="AU25" s="84">
        <f t="shared" si="11"/>
        <v>0</v>
      </c>
      <c r="AV25" s="84">
        <f t="shared" si="11"/>
        <v>0</v>
      </c>
      <c r="AW25" s="84">
        <f t="shared" si="11"/>
        <v>0</v>
      </c>
      <c r="AX25" s="84">
        <f t="shared" si="11"/>
        <v>0</v>
      </c>
      <c r="AY25" s="84">
        <f t="shared" si="11"/>
        <v>0</v>
      </c>
      <c r="AZ25" s="84">
        <f t="shared" si="11"/>
        <v>0</v>
      </c>
      <c r="BA25" s="84">
        <f t="shared" si="11"/>
        <v>0</v>
      </c>
      <c r="BB25" s="84">
        <f t="shared" si="11"/>
        <v>0</v>
      </c>
      <c r="BC25" s="84">
        <f t="shared" si="11"/>
        <v>0</v>
      </c>
      <c r="BD25" s="84">
        <f t="shared" si="11"/>
        <v>0</v>
      </c>
      <c r="BE25" s="84">
        <f t="shared" si="12"/>
        <v>0</v>
      </c>
      <c r="BF25" s="84">
        <f t="shared" si="12"/>
        <v>0</v>
      </c>
      <c r="BG25" s="84">
        <f t="shared" si="12"/>
        <v>0</v>
      </c>
      <c r="BH25" s="84">
        <f t="shared" si="12"/>
        <v>0</v>
      </c>
      <c r="BI25" s="84">
        <f t="shared" si="12"/>
        <v>0</v>
      </c>
      <c r="BJ25" s="84">
        <f t="shared" si="12"/>
        <v>0</v>
      </c>
      <c r="BK25" s="84">
        <f t="shared" si="12"/>
        <v>0</v>
      </c>
      <c r="BL25" s="84">
        <f t="shared" si="12"/>
        <v>0</v>
      </c>
      <c r="BM25" s="84">
        <f t="shared" si="12"/>
        <v>0</v>
      </c>
      <c r="BN25" s="64"/>
      <c r="BO25" s="85">
        <f t="shared" si="16"/>
        <v>0.35171232876712327</v>
      </c>
      <c r="BP25" s="85">
        <f>(BP$5-$H25)/365/2</f>
        <v>0.11232876712328767</v>
      </c>
      <c r="BQ25" s="85"/>
      <c r="BR25" s="85"/>
      <c r="BS25" s="85"/>
      <c r="BT25" s="85"/>
      <c r="BU25" s="85"/>
      <c r="BV25" s="85"/>
      <c r="BW25" s="85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64"/>
      <c r="CR25" s="86">
        <f t="shared" si="15"/>
        <v>0</v>
      </c>
      <c r="CS25" s="86">
        <f t="shared" si="15"/>
        <v>0</v>
      </c>
      <c r="CT25" s="86">
        <f t="shared" si="15"/>
        <v>0</v>
      </c>
      <c r="CU25" s="86">
        <f t="shared" si="15"/>
        <v>0</v>
      </c>
      <c r="CV25" s="86">
        <f t="shared" si="15"/>
        <v>0</v>
      </c>
      <c r="CW25" s="86">
        <f t="shared" si="15"/>
        <v>0</v>
      </c>
      <c r="CX25" s="86">
        <f t="shared" si="15"/>
        <v>0</v>
      </c>
      <c r="CY25" s="86">
        <f t="shared" si="15"/>
        <v>0</v>
      </c>
      <c r="CZ25" s="86">
        <f t="shared" si="15"/>
        <v>0</v>
      </c>
      <c r="DA25" s="86">
        <f t="shared" si="15"/>
        <v>0</v>
      </c>
      <c r="DB25" s="86">
        <f t="shared" si="15"/>
        <v>0</v>
      </c>
      <c r="DC25" s="86">
        <f t="shared" si="15"/>
        <v>0</v>
      </c>
      <c r="DD25" s="86">
        <f t="shared" si="15"/>
        <v>0</v>
      </c>
      <c r="DE25" s="86">
        <f t="shared" si="15"/>
        <v>0</v>
      </c>
      <c r="DF25" s="86">
        <f t="shared" si="15"/>
        <v>0</v>
      </c>
      <c r="DG25" s="86">
        <f t="shared" si="14"/>
        <v>0</v>
      </c>
      <c r="DH25" s="86">
        <f t="shared" si="4"/>
        <v>0</v>
      </c>
      <c r="DI25" s="86">
        <f t="shared" si="4"/>
        <v>0</v>
      </c>
      <c r="DJ25" s="86">
        <f t="shared" si="4"/>
        <v>0</v>
      </c>
      <c r="DK25" s="86">
        <f t="shared" si="4"/>
        <v>0</v>
      </c>
      <c r="DL25" s="86">
        <f t="shared" si="4"/>
        <v>0</v>
      </c>
      <c r="DM25" s="86">
        <f t="shared" si="4"/>
        <v>0</v>
      </c>
      <c r="DN25" s="86">
        <f t="shared" si="4"/>
        <v>0</v>
      </c>
      <c r="DO25" s="86">
        <f t="shared" si="4"/>
        <v>0</v>
      </c>
      <c r="DP25" s="86">
        <f t="shared" si="4"/>
        <v>0</v>
      </c>
      <c r="DQ25" s="86">
        <f t="shared" si="4"/>
        <v>0</v>
      </c>
      <c r="DR25" s="86">
        <f t="shared" si="4"/>
        <v>0</v>
      </c>
      <c r="DS25" s="86">
        <f t="shared" si="4"/>
        <v>0</v>
      </c>
      <c r="DT25" s="86">
        <f t="shared" si="7"/>
        <v>0</v>
      </c>
      <c r="DU25" s="62"/>
      <c r="DV25" s="86">
        <f>IFERROR(VLOOKUP(B25,'profit_rec-SME'!A:C,3,0),0)</f>
        <v>0</v>
      </c>
      <c r="DW25" s="86">
        <f t="shared" si="8"/>
        <v>2331380</v>
      </c>
      <c r="DX25" s="86">
        <f>IFERROR(VLOOKUP(B25,'Sheet1 (2)'!$B$3:$K$69,10,FALSE),0)</f>
        <v>0</v>
      </c>
      <c r="DY25" s="86">
        <f t="shared" si="5"/>
        <v>0</v>
      </c>
      <c r="DZ25" s="87">
        <f t="shared" si="9"/>
        <v>0</v>
      </c>
      <c r="EA25" s="87">
        <f t="shared" si="10"/>
        <v>1</v>
      </c>
    </row>
    <row r="26" spans="1:131" s="74" customFormat="1" ht="10.199999999999999" x14ac:dyDescent="0.2">
      <c r="B26" s="75" t="s">
        <v>153</v>
      </c>
      <c r="C26" s="76" t="s">
        <v>154</v>
      </c>
      <c r="D26" s="76" t="s">
        <v>4645</v>
      </c>
      <c r="E26" s="77">
        <v>7.7637254901960745E-2</v>
      </c>
      <c r="F26" s="78">
        <v>2021</v>
      </c>
      <c r="G26" s="78" t="s">
        <v>4651</v>
      </c>
      <c r="H26" s="79">
        <v>44409</v>
      </c>
      <c r="I26" s="80">
        <v>8345401</v>
      </c>
      <c r="J26" s="81">
        <v>8345401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82">
        <v>0</v>
      </c>
      <c r="AA26" s="82">
        <v>0</v>
      </c>
      <c r="AB26" s="82">
        <v>0</v>
      </c>
      <c r="AC26" s="82">
        <v>0</v>
      </c>
      <c r="AD26" s="82">
        <v>0</v>
      </c>
      <c r="AE26" s="82">
        <v>0</v>
      </c>
      <c r="AF26" s="82">
        <v>0</v>
      </c>
      <c r="AG26" s="82">
        <v>0</v>
      </c>
      <c r="AH26" s="82">
        <v>0</v>
      </c>
      <c r="AI26" s="82">
        <v>0</v>
      </c>
      <c r="AJ26" s="82">
        <v>0</v>
      </c>
      <c r="AK26" s="83"/>
      <c r="AL26" s="84">
        <f t="shared" si="13"/>
        <v>0</v>
      </c>
      <c r="AM26" s="84">
        <f t="shared" si="13"/>
        <v>0</v>
      </c>
      <c r="AN26" s="84">
        <f t="shared" si="13"/>
        <v>0</v>
      </c>
      <c r="AO26" s="84">
        <f t="shared" si="11"/>
        <v>0</v>
      </c>
      <c r="AP26" s="84">
        <f t="shared" si="11"/>
        <v>0</v>
      </c>
      <c r="AQ26" s="84">
        <f t="shared" si="11"/>
        <v>0</v>
      </c>
      <c r="AR26" s="84">
        <f t="shared" si="11"/>
        <v>0</v>
      </c>
      <c r="AS26" s="84">
        <f t="shared" si="11"/>
        <v>0</v>
      </c>
      <c r="AT26" s="84">
        <f t="shared" si="11"/>
        <v>0</v>
      </c>
      <c r="AU26" s="84">
        <f t="shared" si="11"/>
        <v>0</v>
      </c>
      <c r="AV26" s="84">
        <f t="shared" si="11"/>
        <v>0</v>
      </c>
      <c r="AW26" s="84">
        <f t="shared" si="11"/>
        <v>0</v>
      </c>
      <c r="AX26" s="84">
        <f t="shared" si="11"/>
        <v>0</v>
      </c>
      <c r="AY26" s="84">
        <f t="shared" si="11"/>
        <v>0</v>
      </c>
      <c r="AZ26" s="84">
        <f t="shared" si="11"/>
        <v>0</v>
      </c>
      <c r="BA26" s="84">
        <f t="shared" si="11"/>
        <v>0</v>
      </c>
      <c r="BB26" s="84">
        <f t="shared" si="11"/>
        <v>0</v>
      </c>
      <c r="BC26" s="84">
        <f t="shared" si="11"/>
        <v>0</v>
      </c>
      <c r="BD26" s="84">
        <f t="shared" si="11"/>
        <v>0</v>
      </c>
      <c r="BE26" s="84">
        <f t="shared" si="12"/>
        <v>0</v>
      </c>
      <c r="BF26" s="84">
        <f t="shared" si="12"/>
        <v>0</v>
      </c>
      <c r="BG26" s="84">
        <f t="shared" si="12"/>
        <v>0</v>
      </c>
      <c r="BH26" s="84">
        <f t="shared" si="12"/>
        <v>0</v>
      </c>
      <c r="BI26" s="84">
        <f t="shared" si="12"/>
        <v>0</v>
      </c>
      <c r="BJ26" s="84">
        <f t="shared" si="12"/>
        <v>0</v>
      </c>
      <c r="BK26" s="84">
        <f t="shared" si="12"/>
        <v>0</v>
      </c>
      <c r="BL26" s="84">
        <f t="shared" si="12"/>
        <v>0</v>
      </c>
      <c r="BM26" s="84">
        <f t="shared" si="12"/>
        <v>0</v>
      </c>
      <c r="BN26" s="64"/>
      <c r="BO26" s="85">
        <f t="shared" si="16"/>
        <v>0.29143835616438357</v>
      </c>
      <c r="BP26" s="85">
        <f>(BP$5-$H26)/365/2</f>
        <v>8.2191780821917804E-2</v>
      </c>
      <c r="BQ26" s="85"/>
      <c r="BR26" s="85"/>
      <c r="BS26" s="85"/>
      <c r="BT26" s="85"/>
      <c r="BU26" s="85"/>
      <c r="BV26" s="85"/>
      <c r="BW26" s="85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64"/>
      <c r="CR26" s="86">
        <f t="shared" si="15"/>
        <v>0</v>
      </c>
      <c r="CS26" s="86">
        <f t="shared" si="15"/>
        <v>0</v>
      </c>
      <c r="CT26" s="86">
        <f t="shared" si="15"/>
        <v>0</v>
      </c>
      <c r="CU26" s="86">
        <f t="shared" si="15"/>
        <v>0</v>
      </c>
      <c r="CV26" s="86">
        <f t="shared" si="15"/>
        <v>0</v>
      </c>
      <c r="CW26" s="86">
        <f t="shared" si="15"/>
        <v>0</v>
      </c>
      <c r="CX26" s="86">
        <f t="shared" si="15"/>
        <v>0</v>
      </c>
      <c r="CY26" s="86">
        <f t="shared" si="15"/>
        <v>0</v>
      </c>
      <c r="CZ26" s="86">
        <f t="shared" si="15"/>
        <v>0</v>
      </c>
      <c r="DA26" s="86">
        <f t="shared" si="15"/>
        <v>0</v>
      </c>
      <c r="DB26" s="86">
        <f t="shared" si="15"/>
        <v>0</v>
      </c>
      <c r="DC26" s="86">
        <f t="shared" si="15"/>
        <v>0</v>
      </c>
      <c r="DD26" s="86">
        <f t="shared" si="15"/>
        <v>0</v>
      </c>
      <c r="DE26" s="86">
        <f t="shared" si="15"/>
        <v>0</v>
      </c>
      <c r="DF26" s="86">
        <f t="shared" si="15"/>
        <v>0</v>
      </c>
      <c r="DG26" s="86">
        <f t="shared" si="14"/>
        <v>0</v>
      </c>
      <c r="DH26" s="86">
        <f t="shared" si="4"/>
        <v>0</v>
      </c>
      <c r="DI26" s="86">
        <f t="shared" si="4"/>
        <v>0</v>
      </c>
      <c r="DJ26" s="86">
        <f t="shared" si="4"/>
        <v>0</v>
      </c>
      <c r="DK26" s="86">
        <f t="shared" si="4"/>
        <v>0</v>
      </c>
      <c r="DL26" s="86">
        <f t="shared" si="4"/>
        <v>0</v>
      </c>
      <c r="DM26" s="86">
        <f t="shared" si="4"/>
        <v>0</v>
      </c>
      <c r="DN26" s="86">
        <f t="shared" si="4"/>
        <v>0</v>
      </c>
      <c r="DO26" s="86">
        <f t="shared" si="4"/>
        <v>0</v>
      </c>
      <c r="DP26" s="86">
        <f t="shared" si="4"/>
        <v>0</v>
      </c>
      <c r="DQ26" s="86">
        <f t="shared" si="4"/>
        <v>0</v>
      </c>
      <c r="DR26" s="86">
        <f t="shared" si="4"/>
        <v>0</v>
      </c>
      <c r="DS26" s="86">
        <f t="shared" si="4"/>
        <v>0</v>
      </c>
      <c r="DT26" s="86">
        <f t="shared" si="7"/>
        <v>0</v>
      </c>
      <c r="DU26" s="62"/>
      <c r="DV26" s="86">
        <f>IFERROR(VLOOKUP(B26,'profit_rec-SME'!A:C,3,0),0)</f>
        <v>0</v>
      </c>
      <c r="DW26" s="86">
        <f t="shared" si="8"/>
        <v>8345401</v>
      </c>
      <c r="DX26" s="86">
        <f>IFERROR(VLOOKUP(B26,'Sheet1 (2)'!$B$3:$K$69,10,FALSE),0)</f>
        <v>0</v>
      </c>
      <c r="DY26" s="86">
        <f t="shared" si="5"/>
        <v>0</v>
      </c>
      <c r="DZ26" s="87">
        <f t="shared" si="9"/>
        <v>0</v>
      </c>
      <c r="EA26" s="87">
        <f t="shared" si="10"/>
        <v>1</v>
      </c>
    </row>
    <row r="27" spans="1:131" s="74" customFormat="1" ht="10.199999999999999" x14ac:dyDescent="0.2">
      <c r="B27" s="75" t="s">
        <v>4646</v>
      </c>
      <c r="C27" s="76" t="s">
        <v>4647</v>
      </c>
      <c r="D27" s="76" t="s">
        <v>4645</v>
      </c>
      <c r="E27" s="77">
        <v>7.7637254901960745E-2</v>
      </c>
      <c r="F27" s="78">
        <v>2021</v>
      </c>
      <c r="G27" s="78" t="s">
        <v>4652</v>
      </c>
      <c r="H27" s="79">
        <v>44501</v>
      </c>
      <c r="I27" s="80">
        <v>60132231</v>
      </c>
      <c r="J27" s="81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82">
        <v>0</v>
      </c>
      <c r="U27" s="82">
        <v>0</v>
      </c>
      <c r="V27" s="82">
        <v>0</v>
      </c>
      <c r="W27" s="82">
        <v>0</v>
      </c>
      <c r="X27" s="82">
        <v>0</v>
      </c>
      <c r="Y27" s="82">
        <v>0</v>
      </c>
      <c r="Z27" s="82">
        <v>0</v>
      </c>
      <c r="AA27" s="82">
        <v>0</v>
      </c>
      <c r="AB27" s="82">
        <v>0</v>
      </c>
      <c r="AC27" s="82">
        <v>0</v>
      </c>
      <c r="AD27" s="82">
        <v>0</v>
      </c>
      <c r="AE27" s="82">
        <v>0</v>
      </c>
      <c r="AF27" s="82">
        <v>0</v>
      </c>
      <c r="AG27" s="82">
        <v>0</v>
      </c>
      <c r="AH27" s="82">
        <v>0</v>
      </c>
      <c r="AI27" s="82">
        <v>0</v>
      </c>
      <c r="AJ27" s="82">
        <v>0</v>
      </c>
      <c r="AK27" s="83"/>
      <c r="AL27" s="84">
        <f t="shared" si="13"/>
        <v>0</v>
      </c>
      <c r="AM27" s="84">
        <f t="shared" si="13"/>
        <v>0</v>
      </c>
      <c r="AN27" s="84">
        <f t="shared" si="13"/>
        <v>0</v>
      </c>
      <c r="AO27" s="84">
        <f t="shared" si="11"/>
        <v>0</v>
      </c>
      <c r="AP27" s="84">
        <f t="shared" si="11"/>
        <v>0</v>
      </c>
      <c r="AQ27" s="84">
        <f t="shared" si="11"/>
        <v>0</v>
      </c>
      <c r="AR27" s="84">
        <f t="shared" si="11"/>
        <v>0</v>
      </c>
      <c r="AS27" s="84">
        <f t="shared" si="11"/>
        <v>0</v>
      </c>
      <c r="AT27" s="84">
        <f t="shared" si="11"/>
        <v>0</v>
      </c>
      <c r="AU27" s="84">
        <f t="shared" si="11"/>
        <v>0</v>
      </c>
      <c r="AV27" s="84">
        <f t="shared" si="11"/>
        <v>0</v>
      </c>
      <c r="AW27" s="84">
        <f t="shared" si="11"/>
        <v>0</v>
      </c>
      <c r="AX27" s="84">
        <f t="shared" si="11"/>
        <v>0</v>
      </c>
      <c r="AY27" s="84">
        <f t="shared" si="11"/>
        <v>0</v>
      </c>
      <c r="AZ27" s="84">
        <f t="shared" si="11"/>
        <v>0</v>
      </c>
      <c r="BA27" s="84">
        <f t="shared" si="11"/>
        <v>0</v>
      </c>
      <c r="BB27" s="84">
        <f t="shared" si="11"/>
        <v>0</v>
      </c>
      <c r="BC27" s="84">
        <f t="shared" si="11"/>
        <v>0</v>
      </c>
      <c r="BD27" s="84">
        <f t="shared" si="11"/>
        <v>0</v>
      </c>
      <c r="BE27" s="84">
        <f t="shared" si="12"/>
        <v>0</v>
      </c>
      <c r="BF27" s="84">
        <f t="shared" si="12"/>
        <v>0</v>
      </c>
      <c r="BG27" s="84">
        <f t="shared" si="12"/>
        <v>0</v>
      </c>
      <c r="BH27" s="84">
        <f t="shared" si="12"/>
        <v>0</v>
      </c>
      <c r="BI27" s="84">
        <f t="shared" si="12"/>
        <v>0</v>
      </c>
      <c r="BJ27" s="84">
        <f t="shared" si="12"/>
        <v>0</v>
      </c>
      <c r="BK27" s="84">
        <f t="shared" si="12"/>
        <v>0</v>
      </c>
      <c r="BL27" s="84">
        <f t="shared" si="12"/>
        <v>0</v>
      </c>
      <c r="BM27" s="84">
        <f t="shared" si="12"/>
        <v>0</v>
      </c>
      <c r="BN27" s="64"/>
      <c r="BO27" s="85">
        <f>(BO$5-$H27)/365/2</f>
        <v>8.2191780821917804E-2</v>
      </c>
      <c r="BP27" s="85"/>
      <c r="BQ27" s="85"/>
      <c r="BR27" s="85"/>
      <c r="BS27" s="85"/>
      <c r="BT27" s="85"/>
      <c r="BU27" s="85"/>
      <c r="BV27" s="85"/>
      <c r="BW27" s="85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64"/>
      <c r="CR27" s="86">
        <f t="shared" si="15"/>
        <v>0</v>
      </c>
      <c r="CS27" s="86">
        <f t="shared" si="15"/>
        <v>0</v>
      </c>
      <c r="CT27" s="86">
        <f t="shared" si="15"/>
        <v>0</v>
      </c>
      <c r="CU27" s="86">
        <f t="shared" si="15"/>
        <v>0</v>
      </c>
      <c r="CV27" s="86">
        <f t="shared" si="15"/>
        <v>0</v>
      </c>
      <c r="CW27" s="86">
        <f t="shared" si="15"/>
        <v>0</v>
      </c>
      <c r="CX27" s="86">
        <f t="shared" si="15"/>
        <v>0</v>
      </c>
      <c r="CY27" s="86">
        <f t="shared" si="15"/>
        <v>0</v>
      </c>
      <c r="CZ27" s="86">
        <f t="shared" si="15"/>
        <v>0</v>
      </c>
      <c r="DA27" s="86">
        <f t="shared" si="15"/>
        <v>0</v>
      </c>
      <c r="DB27" s="86">
        <f t="shared" si="15"/>
        <v>0</v>
      </c>
      <c r="DC27" s="86">
        <f t="shared" si="15"/>
        <v>0</v>
      </c>
      <c r="DD27" s="86">
        <f t="shared" si="15"/>
        <v>0</v>
      </c>
      <c r="DE27" s="86">
        <f t="shared" si="15"/>
        <v>0</v>
      </c>
      <c r="DF27" s="86">
        <f t="shared" si="15"/>
        <v>0</v>
      </c>
      <c r="DG27" s="86">
        <f t="shared" si="14"/>
        <v>0</v>
      </c>
      <c r="DH27" s="86">
        <f t="shared" si="4"/>
        <v>0</v>
      </c>
      <c r="DI27" s="86">
        <f t="shared" si="4"/>
        <v>0</v>
      </c>
      <c r="DJ27" s="86">
        <f t="shared" si="4"/>
        <v>0</v>
      </c>
      <c r="DK27" s="86">
        <f t="shared" ref="DK27:DS27" si="17">BE27/((1+$E27)^CH27)</f>
        <v>0</v>
      </c>
      <c r="DL27" s="86">
        <f t="shared" si="17"/>
        <v>0</v>
      </c>
      <c r="DM27" s="86">
        <f t="shared" si="17"/>
        <v>0</v>
      </c>
      <c r="DN27" s="86">
        <f t="shared" si="17"/>
        <v>0</v>
      </c>
      <c r="DO27" s="86">
        <f t="shared" si="17"/>
        <v>0</v>
      </c>
      <c r="DP27" s="86">
        <f t="shared" si="17"/>
        <v>0</v>
      </c>
      <c r="DQ27" s="86">
        <f t="shared" si="17"/>
        <v>0</v>
      </c>
      <c r="DR27" s="86">
        <f t="shared" si="17"/>
        <v>0</v>
      </c>
      <c r="DS27" s="86">
        <f t="shared" si="17"/>
        <v>0</v>
      </c>
      <c r="DT27" s="86">
        <f t="shared" si="7"/>
        <v>0</v>
      </c>
      <c r="DU27" s="62"/>
      <c r="DV27" s="86">
        <f>IFERROR(VLOOKUP(B27,'profit_rec-SME'!A:C,3,0),0)</f>
        <v>0</v>
      </c>
      <c r="DW27" s="86">
        <f t="shared" si="8"/>
        <v>60132231</v>
      </c>
      <c r="DX27" s="86">
        <f>IFERROR(VLOOKUP(B27,'Sheet1 (2)'!$B$3:$K$69,10,FALSE),0)</f>
        <v>0</v>
      </c>
      <c r="DY27" s="86">
        <f t="shared" si="5"/>
        <v>0</v>
      </c>
      <c r="DZ27" s="87">
        <f t="shared" si="9"/>
        <v>0</v>
      </c>
      <c r="EA27" s="87">
        <f t="shared" si="10"/>
        <v>1</v>
      </c>
    </row>
    <row r="28" spans="1:131" ht="10.199999999999999" x14ac:dyDescent="0.2">
      <c r="B28" s="28"/>
      <c r="C28" s="93"/>
      <c r="D28" s="93"/>
      <c r="E28" s="55"/>
      <c r="F28" s="55"/>
      <c r="G28" s="55"/>
      <c r="H28" s="94"/>
      <c r="I28" s="94"/>
      <c r="J28" s="95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64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58"/>
    </row>
    <row r="29" spans="1:131" ht="10.199999999999999" x14ac:dyDescent="0.2">
      <c r="B29" s="28"/>
      <c r="C29" s="93"/>
      <c r="D29" s="93"/>
      <c r="E29" s="55"/>
      <c r="F29" s="55"/>
      <c r="G29" s="55"/>
      <c r="H29" s="94"/>
      <c r="I29" s="94"/>
      <c r="J29" s="95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64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58"/>
    </row>
    <row r="30" spans="1:131" ht="10.199999999999999" x14ac:dyDescent="0.2">
      <c r="B30" s="28"/>
      <c r="C30" s="28"/>
      <c r="D30" s="28"/>
      <c r="E30" s="28"/>
      <c r="F30" s="28"/>
      <c r="G30" s="28"/>
      <c r="H30" s="28"/>
      <c r="I30" s="96">
        <f t="shared" ref="I30:AJ30" si="18">SUM(I5:I27)</f>
        <v>393479889.54000002</v>
      </c>
      <c r="J30" s="96">
        <f t="shared" si="18"/>
        <v>338454924.75</v>
      </c>
      <c r="K30" s="96">
        <f t="shared" si="18"/>
        <v>350643356.75</v>
      </c>
      <c r="L30" s="96">
        <f t="shared" si="18"/>
        <v>343929744.75</v>
      </c>
      <c r="M30" s="96">
        <f t="shared" si="18"/>
        <v>348029731.6152944</v>
      </c>
      <c r="N30" s="96">
        <f t="shared" si="18"/>
        <v>359897090.20000005</v>
      </c>
      <c r="O30" s="96">
        <f t="shared" si="18"/>
        <v>373293051.28000003</v>
      </c>
      <c r="P30" s="96">
        <f t="shared" si="18"/>
        <v>589936252.21000004</v>
      </c>
      <c r="Q30" s="96">
        <f t="shared" si="18"/>
        <v>427917196.90999997</v>
      </c>
      <c r="R30" s="96">
        <f t="shared" si="18"/>
        <v>452814249.99000001</v>
      </c>
      <c r="S30" s="96">
        <f t="shared" si="18"/>
        <v>439294899.13999999</v>
      </c>
      <c r="T30" s="96">
        <f t="shared" si="18"/>
        <v>201751737.59999999</v>
      </c>
      <c r="U30" s="96">
        <f t="shared" si="18"/>
        <v>180784111.59999999</v>
      </c>
      <c r="V30" s="96">
        <f t="shared" si="18"/>
        <v>182422170.97</v>
      </c>
      <c r="W30" s="96">
        <f t="shared" si="18"/>
        <v>185028530.76999998</v>
      </c>
      <c r="X30" s="96">
        <f t="shared" si="18"/>
        <v>8337036.1299999999</v>
      </c>
      <c r="Y30" s="96">
        <f t="shared" si="18"/>
        <v>8576348.4600000009</v>
      </c>
      <c r="Z30" s="96">
        <f t="shared" si="18"/>
        <v>9245869.9700000007</v>
      </c>
      <c r="AA30" s="96">
        <f t="shared" si="18"/>
        <v>11963751.4</v>
      </c>
      <c r="AB30" s="96">
        <f t="shared" si="18"/>
        <v>9861067.5899999999</v>
      </c>
      <c r="AC30" s="96">
        <f t="shared" si="18"/>
        <v>13866009.26</v>
      </c>
      <c r="AD30" s="96">
        <f t="shared" si="18"/>
        <v>11504111</v>
      </c>
      <c r="AE30" s="96">
        <f t="shared" si="18"/>
        <v>11832800</v>
      </c>
      <c r="AF30" s="96">
        <f t="shared" si="18"/>
        <v>14457442.060000001</v>
      </c>
      <c r="AG30" s="96">
        <f t="shared" si="18"/>
        <v>14457442.060000001</v>
      </c>
      <c r="AH30" s="96">
        <f t="shared" si="18"/>
        <v>0</v>
      </c>
      <c r="AI30" s="96">
        <f t="shared" si="18"/>
        <v>0</v>
      </c>
      <c r="AJ30" s="96">
        <f t="shared" si="18"/>
        <v>0</v>
      </c>
      <c r="AK30" s="47"/>
      <c r="AL30" s="47"/>
      <c r="AM30" s="48">
        <f>SUM(AM6:AM27)</f>
        <v>23365213</v>
      </c>
      <c r="DV30" s="48"/>
    </row>
    <row r="31" spans="1:131" ht="10.199999999999999" x14ac:dyDescent="0.2">
      <c r="A31" s="22"/>
      <c r="B31" s="45"/>
      <c r="C31" s="45"/>
      <c r="D31" s="45"/>
      <c r="E31" s="45"/>
      <c r="F31" s="45"/>
      <c r="G31" s="45"/>
      <c r="H31" s="45"/>
      <c r="I31" s="45"/>
      <c r="J31" s="45">
        <v>5658095676.4282074</v>
      </c>
      <c r="K31" s="45">
        <v>5720675854.3000002</v>
      </c>
      <c r="L31" s="45">
        <v>5588549265.3000002</v>
      </c>
      <c r="M31" s="45">
        <v>4794822751.1900005</v>
      </c>
      <c r="N31" s="45">
        <v>4949318280.6300001</v>
      </c>
      <c r="O31" s="45">
        <v>4983809265.8251476</v>
      </c>
      <c r="P31" s="45">
        <v>5259081626.9522457</v>
      </c>
      <c r="Q31" s="45">
        <v>3704912523.7584076</v>
      </c>
      <c r="R31" s="45">
        <v>2980944652.690001</v>
      </c>
      <c r="S31" s="45">
        <v>3208625880</v>
      </c>
      <c r="T31" s="45">
        <v>2999112022.5299997</v>
      </c>
      <c r="U31" s="45">
        <v>2266693850.3400002</v>
      </c>
      <c r="V31" s="45">
        <v>1863414222.0999999</v>
      </c>
      <c r="W31" s="45">
        <v>1973441860.4999998</v>
      </c>
      <c r="X31" s="45">
        <v>1702932872.5599999</v>
      </c>
      <c r="Y31" s="45">
        <v>1613832192.8899999</v>
      </c>
      <c r="Z31" s="45">
        <v>1634483742.4300001</v>
      </c>
      <c r="AA31" s="45">
        <v>1639966089.1600001</v>
      </c>
      <c r="AB31" s="45">
        <v>1596335755.1700001</v>
      </c>
      <c r="AC31" s="45">
        <v>1616929578.4000001</v>
      </c>
      <c r="AD31" s="45">
        <v>1246081515.22</v>
      </c>
      <c r="AE31" s="45">
        <v>1259838192.95</v>
      </c>
      <c r="AF31" s="45">
        <v>1292620263.98</v>
      </c>
      <c r="AG31" s="45">
        <v>1299128280.52</v>
      </c>
      <c r="AH31" s="96">
        <v>1299645872.51</v>
      </c>
      <c r="AI31" s="96">
        <v>1299458661.9000001</v>
      </c>
      <c r="AJ31" s="45">
        <v>1308461332.830936</v>
      </c>
      <c r="AK31" s="22"/>
      <c r="AL31" s="22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64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64"/>
      <c r="DV31" s="48"/>
      <c r="DW31" s="45"/>
      <c r="DX31" s="45"/>
      <c r="DY31" s="45"/>
      <c r="DZ31" s="45"/>
      <c r="EA31" s="45"/>
    </row>
    <row r="32" spans="1:131" ht="10.199999999999999" x14ac:dyDescent="0.2">
      <c r="A32" s="22"/>
      <c r="B32" s="45"/>
      <c r="C32" s="45"/>
      <c r="D32" s="45"/>
      <c r="E32" s="45"/>
      <c r="F32" s="45"/>
      <c r="G32" s="45"/>
      <c r="H32" s="45"/>
      <c r="I32" s="45"/>
      <c r="J32" s="45">
        <f t="shared" ref="J32:AJ32" si="19">+J31-J30</f>
        <v>5319640751.6782074</v>
      </c>
      <c r="K32" s="45">
        <f t="shared" si="19"/>
        <v>5370032497.5500002</v>
      </c>
      <c r="L32" s="45">
        <f t="shared" si="19"/>
        <v>5244619520.5500002</v>
      </c>
      <c r="M32" s="45">
        <f t="shared" si="19"/>
        <v>4446793019.5747061</v>
      </c>
      <c r="N32" s="45">
        <f t="shared" si="19"/>
        <v>4589421190.4300003</v>
      </c>
      <c r="O32" s="45">
        <f t="shared" si="19"/>
        <v>4610516214.5451479</v>
      </c>
      <c r="P32" s="45">
        <f t="shared" si="19"/>
        <v>4669145374.7422457</v>
      </c>
      <c r="Q32" s="45">
        <f t="shared" si="19"/>
        <v>3276995326.8484077</v>
      </c>
      <c r="R32" s="45">
        <f t="shared" si="19"/>
        <v>2528130402.7000008</v>
      </c>
      <c r="S32" s="45">
        <f t="shared" si="19"/>
        <v>2769330980.8600001</v>
      </c>
      <c r="T32" s="45">
        <f t="shared" si="19"/>
        <v>2797360284.9299998</v>
      </c>
      <c r="U32" s="45">
        <f t="shared" si="19"/>
        <v>2085909738.7400002</v>
      </c>
      <c r="V32" s="45">
        <f t="shared" si="19"/>
        <v>1680992051.1299999</v>
      </c>
      <c r="W32" s="45">
        <f t="shared" si="19"/>
        <v>1788413329.7299998</v>
      </c>
      <c r="X32" s="45">
        <f t="shared" si="19"/>
        <v>1694595836.4299998</v>
      </c>
      <c r="Y32" s="45">
        <f t="shared" si="19"/>
        <v>1605255844.4299998</v>
      </c>
      <c r="Z32" s="45">
        <f t="shared" si="19"/>
        <v>1625237872.46</v>
      </c>
      <c r="AA32" s="45">
        <f t="shared" si="19"/>
        <v>1628002337.76</v>
      </c>
      <c r="AB32" s="45">
        <f t="shared" si="19"/>
        <v>1586474687.5800002</v>
      </c>
      <c r="AC32" s="45">
        <f t="shared" si="19"/>
        <v>1603063569.1400001</v>
      </c>
      <c r="AD32" s="45">
        <f t="shared" si="19"/>
        <v>1234577404.22</v>
      </c>
      <c r="AE32" s="45">
        <f t="shared" si="19"/>
        <v>1248005392.95</v>
      </c>
      <c r="AF32" s="45">
        <f t="shared" si="19"/>
        <v>1278162821.9200001</v>
      </c>
      <c r="AG32" s="45">
        <f t="shared" si="19"/>
        <v>1284670838.46</v>
      </c>
      <c r="AH32" s="45">
        <f t="shared" si="19"/>
        <v>1299645872.51</v>
      </c>
      <c r="AI32" s="45">
        <f t="shared" si="19"/>
        <v>1299458661.9000001</v>
      </c>
      <c r="AJ32" s="45">
        <f t="shared" si="19"/>
        <v>1308461332.830936</v>
      </c>
      <c r="AK32" s="22"/>
      <c r="AL32" s="22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64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64"/>
      <c r="DV32" s="48"/>
      <c r="DW32" s="45"/>
      <c r="DX32" s="45"/>
      <c r="DY32" s="45"/>
      <c r="DZ32" s="45"/>
      <c r="EA32" s="45"/>
    </row>
    <row r="33" spans="10:132" ht="14.4" customHeight="1" x14ac:dyDescent="0.2">
      <c r="M33" s="97"/>
      <c r="S33" s="22"/>
      <c r="T33" s="22"/>
      <c r="W33" s="22"/>
      <c r="X33" s="22"/>
      <c r="DX33" s="45"/>
      <c r="DY33" s="45"/>
      <c r="DZ33" s="45"/>
      <c r="EA33" s="45"/>
      <c r="EB33" s="45"/>
    </row>
    <row r="36" spans="10:132" ht="15" customHeight="1" x14ac:dyDescent="0.2">
      <c r="J36" s="48"/>
      <c r="K36" s="48">
        <f t="shared" ref="K36:U36" si="20">K6-J6</f>
        <v>0</v>
      </c>
      <c r="L36" s="48">
        <f t="shared" si="20"/>
        <v>0</v>
      </c>
      <c r="M36" s="48">
        <f t="shared" si="20"/>
        <v>0</v>
      </c>
      <c r="N36" s="48">
        <f t="shared" si="20"/>
        <v>0</v>
      </c>
      <c r="O36" s="48">
        <f t="shared" si="20"/>
        <v>0</v>
      </c>
      <c r="P36" s="48">
        <f t="shared" si="20"/>
        <v>0</v>
      </c>
      <c r="Q36" s="48">
        <f t="shared" si="20"/>
        <v>0</v>
      </c>
      <c r="R36" s="48">
        <f t="shared" si="20"/>
        <v>1922019.16</v>
      </c>
      <c r="S36" s="48">
        <f t="shared" si="20"/>
        <v>4188745.4699999997</v>
      </c>
      <c r="T36" s="48">
        <f t="shared" si="20"/>
        <v>1001585.9699999997</v>
      </c>
      <c r="U36" s="48">
        <f t="shared" si="20"/>
        <v>100000</v>
      </c>
      <c r="V36" s="48"/>
      <c r="W36" s="48">
        <f t="shared" ref="W36:AJ36" si="21">W6-V6</f>
        <v>438169.79999999981</v>
      </c>
      <c r="X36" s="48">
        <f t="shared" si="21"/>
        <v>439701.36000000034</v>
      </c>
      <c r="Y36" s="48">
        <f t="shared" si="21"/>
        <v>239312.33000000101</v>
      </c>
      <c r="Z36" s="48">
        <f t="shared" si="21"/>
        <v>669521.50999999978</v>
      </c>
      <c r="AA36" s="48">
        <f t="shared" si="21"/>
        <v>464796.02999999933</v>
      </c>
      <c r="AB36" s="48">
        <f t="shared" si="21"/>
        <v>150401.58999999985</v>
      </c>
      <c r="AC36" s="48">
        <f t="shared" si="21"/>
        <v>656976.41000000015</v>
      </c>
      <c r="AD36" s="48">
        <f t="shared" si="21"/>
        <v>986067</v>
      </c>
      <c r="AE36" s="48">
        <f t="shared" si="21"/>
        <v>328689</v>
      </c>
      <c r="AF36" s="48">
        <f t="shared" si="21"/>
        <v>2624642.0600000005</v>
      </c>
      <c r="AG36" s="48">
        <f t="shared" si="21"/>
        <v>0</v>
      </c>
      <c r="AH36" s="48">
        <f t="shared" si="21"/>
        <v>-14457442.060000001</v>
      </c>
      <c r="AI36" s="48">
        <f t="shared" si="21"/>
        <v>0</v>
      </c>
      <c r="AJ36" s="48">
        <f t="shared" si="21"/>
        <v>0</v>
      </c>
    </row>
    <row r="37" spans="10:132" ht="15" customHeight="1" x14ac:dyDescent="0.2">
      <c r="J37" s="48"/>
      <c r="K37" s="48" t="e">
        <f>#REF!-#REF!</f>
        <v>#REF!</v>
      </c>
      <c r="L37" s="48" t="e">
        <f>#REF!-#REF!</f>
        <v>#REF!</v>
      </c>
      <c r="M37" s="48" t="e">
        <f>#REF!-#REF!</f>
        <v>#REF!</v>
      </c>
      <c r="N37" s="48" t="e">
        <f>#REF!-#REF!</f>
        <v>#REF!</v>
      </c>
      <c r="O37" s="48" t="e">
        <f>#REF!-#REF!</f>
        <v>#REF!</v>
      </c>
      <c r="P37" s="48" t="e">
        <f>#REF!-#REF!</f>
        <v>#REF!</v>
      </c>
      <c r="Q37" s="48" t="e">
        <f>#REF!-#REF!</f>
        <v>#REF!</v>
      </c>
      <c r="R37" s="48" t="e">
        <f>#REF!-#REF!</f>
        <v>#REF!</v>
      </c>
      <c r="S37" s="48" t="e">
        <f>#REF!-#REF!</f>
        <v>#REF!</v>
      </c>
      <c r="T37" s="48" t="e">
        <f>#REF!-#REF!</f>
        <v>#REF!</v>
      </c>
      <c r="U37" s="48" t="e">
        <f>#REF!-#REF!</f>
        <v>#REF!</v>
      </c>
      <c r="V37" s="48" t="e">
        <f>#REF!-#REF!</f>
        <v>#REF!</v>
      </c>
      <c r="W37" s="48" t="e">
        <f>#REF!-#REF!</f>
        <v>#REF!</v>
      </c>
      <c r="X37" s="48" t="e">
        <f>#REF!-#REF!</f>
        <v>#REF!</v>
      </c>
      <c r="Y37" s="48" t="e">
        <f>#REF!-#REF!</f>
        <v>#REF!</v>
      </c>
      <c r="Z37" s="48" t="e">
        <f>#REF!-#REF!</f>
        <v>#REF!</v>
      </c>
      <c r="AA37" s="48" t="e">
        <f>#REF!-#REF!</f>
        <v>#REF!</v>
      </c>
      <c r="AB37" s="48" t="e">
        <f>#REF!-#REF!</f>
        <v>#REF!</v>
      </c>
      <c r="AC37" s="48" t="e">
        <f>#REF!-#REF!</f>
        <v>#REF!</v>
      </c>
      <c r="AD37" s="48" t="e">
        <f>#REF!-#REF!</f>
        <v>#REF!</v>
      </c>
      <c r="AE37" s="48" t="e">
        <f>#REF!-#REF!</f>
        <v>#REF!</v>
      </c>
      <c r="AF37" s="48" t="e">
        <f>#REF!-#REF!</f>
        <v>#REF!</v>
      </c>
      <c r="AG37" s="48" t="e">
        <f>#REF!-#REF!</f>
        <v>#REF!</v>
      </c>
      <c r="AH37" s="48" t="e">
        <f>#REF!-#REF!</f>
        <v>#REF!</v>
      </c>
      <c r="AI37" s="48" t="e">
        <f>#REF!-#REF!</f>
        <v>#REF!</v>
      </c>
      <c r="AJ37" s="48" t="e">
        <f>#REF!-#REF!</f>
        <v>#REF!</v>
      </c>
    </row>
    <row r="38" spans="10:132" ht="15" customHeight="1" x14ac:dyDescent="0.2">
      <c r="J38" s="48"/>
      <c r="K38" s="48">
        <f t="shared" ref="K38:AD49" si="22">K7-J7</f>
        <v>0</v>
      </c>
      <c r="L38" s="48">
        <f t="shared" si="22"/>
        <v>0</v>
      </c>
      <c r="M38" s="48">
        <f t="shared" si="22"/>
        <v>0</v>
      </c>
      <c r="N38" s="48">
        <f t="shared" si="22"/>
        <v>0</v>
      </c>
      <c r="O38" s="48">
        <f t="shared" si="22"/>
        <v>0</v>
      </c>
      <c r="P38" s="48">
        <f t="shared" si="22"/>
        <v>0</v>
      </c>
      <c r="Q38" s="48">
        <f t="shared" si="22"/>
        <v>0</v>
      </c>
      <c r="R38" s="48">
        <f t="shared" si="22"/>
        <v>0</v>
      </c>
      <c r="S38" s="48">
        <f t="shared" si="22"/>
        <v>0</v>
      </c>
      <c r="T38" s="48">
        <f t="shared" si="22"/>
        <v>0</v>
      </c>
      <c r="U38" s="48">
        <f t="shared" si="22"/>
        <v>0</v>
      </c>
      <c r="V38" s="48">
        <f t="shared" si="22"/>
        <v>0</v>
      </c>
      <c r="W38" s="48">
        <f t="shared" si="22"/>
        <v>0</v>
      </c>
      <c r="X38" s="48">
        <f t="shared" si="22"/>
        <v>0</v>
      </c>
      <c r="Y38" s="48">
        <f t="shared" si="22"/>
        <v>0</v>
      </c>
      <c r="Z38" s="48">
        <f t="shared" si="22"/>
        <v>0</v>
      </c>
      <c r="AA38" s="48">
        <f t="shared" si="22"/>
        <v>0</v>
      </c>
      <c r="AB38" s="48">
        <f t="shared" si="22"/>
        <v>0</v>
      </c>
      <c r="AC38" s="48">
        <f t="shared" si="22"/>
        <v>3347965.26</v>
      </c>
      <c r="AD38" s="48">
        <f t="shared" si="22"/>
        <v>-3347965.26</v>
      </c>
      <c r="AE38" s="48"/>
      <c r="AF38" s="48">
        <f t="shared" ref="AF38:AJ49" si="23">AF7-AE7</f>
        <v>0</v>
      </c>
      <c r="AG38" s="48">
        <f t="shared" si="23"/>
        <v>0</v>
      </c>
      <c r="AH38" s="48">
        <f t="shared" si="23"/>
        <v>0</v>
      </c>
      <c r="AI38" s="48">
        <f t="shared" si="23"/>
        <v>0</v>
      </c>
      <c r="AJ38" s="48">
        <f t="shared" si="23"/>
        <v>0</v>
      </c>
    </row>
    <row r="39" spans="10:132" ht="15" customHeight="1" x14ac:dyDescent="0.2">
      <c r="J39" s="48"/>
      <c r="K39" s="48">
        <f t="shared" si="22"/>
        <v>0</v>
      </c>
      <c r="L39" s="48">
        <f t="shared" si="22"/>
        <v>0</v>
      </c>
      <c r="M39" s="48">
        <f t="shared" si="22"/>
        <v>0</v>
      </c>
      <c r="N39" s="48">
        <f t="shared" si="22"/>
        <v>0</v>
      </c>
      <c r="O39" s="48">
        <f t="shared" si="22"/>
        <v>0</v>
      </c>
      <c r="P39" s="48">
        <f t="shared" si="22"/>
        <v>0</v>
      </c>
      <c r="Q39" s="48">
        <f t="shared" si="22"/>
        <v>0</v>
      </c>
      <c r="R39" s="48">
        <f t="shared" si="22"/>
        <v>0</v>
      </c>
      <c r="S39" s="48">
        <f t="shared" si="22"/>
        <v>0</v>
      </c>
      <c r="T39" s="48">
        <f t="shared" si="22"/>
        <v>0</v>
      </c>
      <c r="U39" s="48">
        <f t="shared" si="22"/>
        <v>0</v>
      </c>
      <c r="V39" s="48">
        <f t="shared" si="22"/>
        <v>0</v>
      </c>
      <c r="W39" s="48">
        <f t="shared" si="22"/>
        <v>0</v>
      </c>
      <c r="X39" s="48">
        <f t="shared" si="22"/>
        <v>0</v>
      </c>
      <c r="Y39" s="48">
        <f t="shared" si="22"/>
        <v>0</v>
      </c>
      <c r="Z39" s="48">
        <f t="shared" si="22"/>
        <v>0</v>
      </c>
      <c r="AA39" s="48">
        <f t="shared" si="22"/>
        <v>2253085.4</v>
      </c>
      <c r="AB39" s="48">
        <f t="shared" si="22"/>
        <v>-2253085.4</v>
      </c>
      <c r="AC39" s="48">
        <f t="shared" si="22"/>
        <v>0</v>
      </c>
      <c r="AD39" s="48"/>
      <c r="AE39" s="48">
        <f t="shared" ref="AE39:AE49" si="24">AE8-AD8</f>
        <v>0</v>
      </c>
      <c r="AF39" s="48">
        <f t="shared" si="23"/>
        <v>0</v>
      </c>
      <c r="AG39" s="48">
        <f t="shared" si="23"/>
        <v>0</v>
      </c>
      <c r="AH39" s="48">
        <f t="shared" si="23"/>
        <v>0</v>
      </c>
      <c r="AI39" s="48">
        <f t="shared" si="23"/>
        <v>0</v>
      </c>
      <c r="AJ39" s="48">
        <f t="shared" si="23"/>
        <v>0</v>
      </c>
    </row>
    <row r="40" spans="10:132" ht="15" customHeight="1" x14ac:dyDescent="0.2">
      <c r="J40" s="48"/>
      <c r="K40" s="48">
        <f t="shared" si="22"/>
        <v>0</v>
      </c>
      <c r="L40" s="48">
        <f t="shared" si="22"/>
        <v>0</v>
      </c>
      <c r="M40" s="48">
        <f t="shared" si="22"/>
        <v>-1.459411732852459</v>
      </c>
      <c r="N40" s="48">
        <f t="shared" si="22"/>
        <v>1.459411732852459</v>
      </c>
      <c r="O40" s="48">
        <f t="shared" si="22"/>
        <v>0</v>
      </c>
      <c r="P40" s="48">
        <f t="shared" si="22"/>
        <v>0</v>
      </c>
      <c r="Q40" s="48">
        <f t="shared" si="22"/>
        <v>0</v>
      </c>
      <c r="R40" s="48">
        <f t="shared" si="22"/>
        <v>0</v>
      </c>
      <c r="S40" s="48">
        <f t="shared" si="22"/>
        <v>0</v>
      </c>
      <c r="T40" s="48">
        <f t="shared" si="22"/>
        <v>0</v>
      </c>
      <c r="U40" s="48">
        <f t="shared" si="22"/>
        <v>0</v>
      </c>
      <c r="V40" s="48">
        <f t="shared" si="22"/>
        <v>0</v>
      </c>
      <c r="W40" s="48">
        <f t="shared" si="22"/>
        <v>0</v>
      </c>
      <c r="X40" s="48">
        <f t="shared" si="22"/>
        <v>-27433000</v>
      </c>
      <c r="Y40" s="48">
        <f t="shared" si="22"/>
        <v>0</v>
      </c>
      <c r="Z40" s="48">
        <f t="shared" si="22"/>
        <v>0</v>
      </c>
      <c r="AA40" s="48">
        <f t="shared" si="22"/>
        <v>0</v>
      </c>
      <c r="AB40" s="48">
        <f t="shared" si="22"/>
        <v>0</v>
      </c>
      <c r="AC40" s="48">
        <f t="shared" si="22"/>
        <v>0</v>
      </c>
      <c r="AD40" s="48"/>
      <c r="AE40" s="48">
        <f t="shared" si="24"/>
        <v>0</v>
      </c>
      <c r="AF40" s="48">
        <f t="shared" si="23"/>
        <v>0</v>
      </c>
      <c r="AG40" s="48">
        <f t="shared" si="23"/>
        <v>0</v>
      </c>
      <c r="AH40" s="48">
        <f t="shared" si="23"/>
        <v>0</v>
      </c>
      <c r="AI40" s="48">
        <f t="shared" si="23"/>
        <v>0</v>
      </c>
      <c r="AJ40" s="48">
        <f t="shared" si="23"/>
        <v>0</v>
      </c>
    </row>
    <row r="41" spans="10:132" ht="15" customHeight="1" x14ac:dyDescent="0.2">
      <c r="J41" s="48"/>
      <c r="K41" s="48">
        <f t="shared" si="22"/>
        <v>5238767</v>
      </c>
      <c r="L41" s="48">
        <f t="shared" si="22"/>
        <v>0</v>
      </c>
      <c r="M41" s="48">
        <f t="shared" si="22"/>
        <v>-1.459411732852459</v>
      </c>
      <c r="N41" s="48">
        <f t="shared" si="22"/>
        <v>9500002.4594117329</v>
      </c>
      <c r="O41" s="48">
        <f t="shared" si="22"/>
        <v>0</v>
      </c>
      <c r="P41" s="48">
        <f t="shared" si="22"/>
        <v>0</v>
      </c>
      <c r="Q41" s="48">
        <f t="shared" si="22"/>
        <v>0</v>
      </c>
      <c r="R41" s="48">
        <f t="shared" si="22"/>
        <v>0</v>
      </c>
      <c r="S41" s="48">
        <f t="shared" si="22"/>
        <v>0</v>
      </c>
      <c r="T41" s="48">
        <f t="shared" si="22"/>
        <v>0</v>
      </c>
      <c r="U41" s="48">
        <f t="shared" si="22"/>
        <v>385941</v>
      </c>
      <c r="V41" s="48">
        <f t="shared" si="22"/>
        <v>0</v>
      </c>
      <c r="W41" s="48">
        <f t="shared" si="22"/>
        <v>0</v>
      </c>
      <c r="X41" s="48">
        <f t="shared" si="22"/>
        <v>-22990084</v>
      </c>
      <c r="Y41" s="48">
        <f t="shared" si="22"/>
        <v>0</v>
      </c>
      <c r="Z41" s="48">
        <f t="shared" si="22"/>
        <v>0</v>
      </c>
      <c r="AA41" s="48">
        <f t="shared" si="22"/>
        <v>0</v>
      </c>
      <c r="AB41" s="48"/>
      <c r="AC41" s="48">
        <f t="shared" si="22"/>
        <v>0</v>
      </c>
      <c r="AD41" s="48">
        <f t="shared" si="22"/>
        <v>0</v>
      </c>
      <c r="AE41" s="48">
        <f t="shared" si="24"/>
        <v>0</v>
      </c>
      <c r="AF41" s="48">
        <f t="shared" si="23"/>
        <v>0</v>
      </c>
      <c r="AG41" s="48">
        <f t="shared" si="23"/>
        <v>0</v>
      </c>
      <c r="AH41" s="48">
        <f t="shared" si="23"/>
        <v>0</v>
      </c>
      <c r="AI41" s="48">
        <f t="shared" si="23"/>
        <v>0</v>
      </c>
      <c r="AJ41" s="48">
        <f t="shared" si="23"/>
        <v>0</v>
      </c>
    </row>
    <row r="42" spans="10:132" ht="15" customHeight="1" x14ac:dyDescent="0.2">
      <c r="J42" s="48"/>
      <c r="K42" s="48">
        <f t="shared" si="22"/>
        <v>0</v>
      </c>
      <c r="L42" s="48">
        <f t="shared" si="22"/>
        <v>0</v>
      </c>
      <c r="M42" s="48">
        <f t="shared" si="22"/>
        <v>-1.459411732852459</v>
      </c>
      <c r="N42" s="48">
        <f t="shared" si="22"/>
        <v>1.459411732852459</v>
      </c>
      <c r="O42" s="48">
        <f t="shared" si="22"/>
        <v>2200002</v>
      </c>
      <c r="P42" s="48">
        <f t="shared" si="22"/>
        <v>5276375</v>
      </c>
      <c r="Q42" s="48">
        <f t="shared" si="22"/>
        <v>10576375</v>
      </c>
      <c r="R42" s="48">
        <f t="shared" si="22"/>
        <v>0</v>
      </c>
      <c r="S42" s="48">
        <f t="shared" si="22"/>
        <v>0</v>
      </c>
      <c r="T42" s="48">
        <f t="shared" si="22"/>
        <v>0</v>
      </c>
      <c r="U42" s="48">
        <f t="shared" si="22"/>
        <v>0</v>
      </c>
      <c r="V42" s="48">
        <f t="shared" si="22"/>
        <v>0</v>
      </c>
      <c r="W42" s="48">
        <f t="shared" si="22"/>
        <v>2167090</v>
      </c>
      <c r="X42" s="48">
        <f t="shared" si="22"/>
        <v>-61345806</v>
      </c>
      <c r="Y42" s="48"/>
      <c r="Z42" s="48">
        <f>Z11-Y11</f>
        <v>0</v>
      </c>
      <c r="AA42" s="48">
        <f>AA11-Z11</f>
        <v>0</v>
      </c>
      <c r="AB42" s="48"/>
      <c r="AC42" s="48">
        <f t="shared" si="22"/>
        <v>0</v>
      </c>
      <c r="AD42" s="48">
        <f t="shared" si="22"/>
        <v>0</v>
      </c>
      <c r="AE42" s="48">
        <f t="shared" si="24"/>
        <v>0</v>
      </c>
      <c r="AF42" s="48">
        <f t="shared" si="23"/>
        <v>0</v>
      </c>
      <c r="AG42" s="48">
        <f t="shared" si="23"/>
        <v>0</v>
      </c>
      <c r="AH42" s="48">
        <f t="shared" si="23"/>
        <v>0</v>
      </c>
      <c r="AI42" s="48">
        <f t="shared" si="23"/>
        <v>0</v>
      </c>
      <c r="AJ42" s="48">
        <f t="shared" si="23"/>
        <v>0</v>
      </c>
    </row>
    <row r="43" spans="10:132" ht="15" customHeight="1" x14ac:dyDescent="0.2">
      <c r="J43" s="48"/>
      <c r="K43" s="48">
        <f t="shared" si="22"/>
        <v>0</v>
      </c>
      <c r="L43" s="48">
        <f t="shared" si="22"/>
        <v>0</v>
      </c>
      <c r="M43" s="48">
        <f t="shared" si="22"/>
        <v>-1.459411732852459</v>
      </c>
      <c r="N43" s="48">
        <f t="shared" si="22"/>
        <v>1.459411732852459</v>
      </c>
      <c r="O43" s="48">
        <f t="shared" si="22"/>
        <v>4050000</v>
      </c>
      <c r="P43" s="48">
        <f t="shared" si="22"/>
        <v>0</v>
      </c>
      <c r="Q43" s="48">
        <f t="shared" si="22"/>
        <v>0</v>
      </c>
      <c r="R43" s="48">
        <f t="shared" si="22"/>
        <v>0</v>
      </c>
      <c r="S43" s="48">
        <f t="shared" si="22"/>
        <v>0</v>
      </c>
      <c r="T43" s="48">
        <f t="shared" si="22"/>
        <v>0</v>
      </c>
      <c r="U43" s="48">
        <f t="shared" si="22"/>
        <v>0</v>
      </c>
      <c r="V43" s="48"/>
      <c r="W43" s="48">
        <f>W12-V12</f>
        <v>1100</v>
      </c>
      <c r="X43" s="48">
        <f>X12-W12</f>
        <v>-65362306</v>
      </c>
      <c r="Y43" s="48">
        <f>Y12-X12</f>
        <v>0</v>
      </c>
      <c r="Z43" s="48"/>
      <c r="AA43" s="48">
        <f t="shared" ref="AA43:AB49" si="25">AA12-Z12</f>
        <v>0</v>
      </c>
      <c r="AB43" s="48">
        <f t="shared" si="25"/>
        <v>0</v>
      </c>
      <c r="AC43" s="48">
        <f t="shared" si="22"/>
        <v>0</v>
      </c>
      <c r="AD43" s="48">
        <f t="shared" si="22"/>
        <v>0</v>
      </c>
      <c r="AE43" s="48">
        <f t="shared" si="24"/>
        <v>0</v>
      </c>
      <c r="AF43" s="48">
        <f t="shared" si="23"/>
        <v>0</v>
      </c>
      <c r="AG43" s="48">
        <f t="shared" si="23"/>
        <v>0</v>
      </c>
      <c r="AH43" s="48">
        <f t="shared" si="23"/>
        <v>0</v>
      </c>
      <c r="AI43" s="48">
        <f t="shared" si="23"/>
        <v>0</v>
      </c>
      <c r="AJ43" s="48">
        <f t="shared" si="23"/>
        <v>0</v>
      </c>
    </row>
    <row r="44" spans="10:132" ht="15" customHeight="1" x14ac:dyDescent="0.2">
      <c r="J44" s="48"/>
      <c r="K44" s="48">
        <f t="shared" si="22"/>
        <v>500000</v>
      </c>
      <c r="L44" s="48">
        <f t="shared" si="22"/>
        <v>0</v>
      </c>
      <c r="M44" s="48">
        <f t="shared" si="22"/>
        <v>-1.459411732852459</v>
      </c>
      <c r="N44" s="48">
        <f t="shared" si="22"/>
        <v>1.459411732852459</v>
      </c>
      <c r="O44" s="48">
        <f t="shared" si="22"/>
        <v>0</v>
      </c>
      <c r="P44" s="48">
        <f t="shared" si="22"/>
        <v>0</v>
      </c>
      <c r="Q44" s="48">
        <f t="shared" si="22"/>
        <v>0</v>
      </c>
      <c r="R44" s="48">
        <f t="shared" si="22"/>
        <v>0</v>
      </c>
      <c r="S44" s="48">
        <f t="shared" si="22"/>
        <v>0</v>
      </c>
      <c r="T44" s="48">
        <f t="shared" si="22"/>
        <v>0</v>
      </c>
      <c r="U44" s="48"/>
      <c r="V44" s="48">
        <f>V13-U13</f>
        <v>0</v>
      </c>
      <c r="W44" s="48">
        <f>W13-V13</f>
        <v>0</v>
      </c>
      <c r="X44" s="48">
        <f>X13-W13</f>
        <v>0</v>
      </c>
      <c r="Y44" s="48"/>
      <c r="Z44" s="48">
        <f t="shared" ref="Z44:Z49" si="26">Z13-Y13</f>
        <v>0</v>
      </c>
      <c r="AA44" s="48">
        <f t="shared" si="25"/>
        <v>0</v>
      </c>
      <c r="AB44" s="48">
        <f t="shared" si="25"/>
        <v>0</v>
      </c>
      <c r="AC44" s="48">
        <f t="shared" si="22"/>
        <v>0</v>
      </c>
      <c r="AD44" s="48">
        <f t="shared" si="22"/>
        <v>0</v>
      </c>
      <c r="AE44" s="48">
        <f t="shared" si="24"/>
        <v>0</v>
      </c>
      <c r="AF44" s="48">
        <f t="shared" si="23"/>
        <v>0</v>
      </c>
      <c r="AG44" s="48">
        <f t="shared" si="23"/>
        <v>0</v>
      </c>
      <c r="AH44" s="48">
        <f t="shared" si="23"/>
        <v>0</v>
      </c>
      <c r="AI44" s="48">
        <f t="shared" si="23"/>
        <v>0</v>
      </c>
      <c r="AJ44" s="48">
        <f t="shared" si="23"/>
        <v>0</v>
      </c>
    </row>
    <row r="45" spans="10:132" ht="15" customHeight="1" x14ac:dyDescent="0.2">
      <c r="J45" s="48"/>
      <c r="K45" s="48">
        <f t="shared" si="22"/>
        <v>4900000</v>
      </c>
      <c r="L45" s="48">
        <f t="shared" si="22"/>
        <v>7399999.9999999851</v>
      </c>
      <c r="M45" s="48">
        <f t="shared" si="22"/>
        <v>3599998.5405882746</v>
      </c>
      <c r="N45" s="48">
        <f t="shared" si="22"/>
        <v>9326752.9094117433</v>
      </c>
      <c r="O45" s="48">
        <f t="shared" si="22"/>
        <v>4595037.0799999982</v>
      </c>
      <c r="P45" s="48">
        <f t="shared" si="22"/>
        <v>12177646.579999998</v>
      </c>
      <c r="Q45" s="48">
        <f t="shared" si="22"/>
        <v>897100</v>
      </c>
      <c r="R45" s="48">
        <f t="shared" si="22"/>
        <v>-1822247.3299999982</v>
      </c>
      <c r="S45" s="48">
        <f t="shared" si="22"/>
        <v>4460350.6799999774</v>
      </c>
      <c r="T45" s="48">
        <f t="shared" si="22"/>
        <v>-119766397.72999999</v>
      </c>
      <c r="U45" s="48"/>
      <c r="V45" s="48">
        <f>V14-U14</f>
        <v>0</v>
      </c>
      <c r="W45" s="48">
        <f>W14-V14</f>
        <v>0</v>
      </c>
      <c r="X45" s="48"/>
      <c r="Y45" s="48">
        <f>Y14-X14</f>
        <v>0</v>
      </c>
      <c r="Z45" s="48">
        <f t="shared" si="26"/>
        <v>0</v>
      </c>
      <c r="AA45" s="48">
        <f t="shared" si="25"/>
        <v>0</v>
      </c>
      <c r="AB45" s="48">
        <f t="shared" si="25"/>
        <v>0</v>
      </c>
      <c r="AC45" s="48">
        <f t="shared" si="22"/>
        <v>0</v>
      </c>
      <c r="AD45" s="48">
        <f t="shared" si="22"/>
        <v>0</v>
      </c>
      <c r="AE45" s="48">
        <f t="shared" si="24"/>
        <v>0</v>
      </c>
      <c r="AF45" s="48">
        <f t="shared" si="23"/>
        <v>0</v>
      </c>
      <c r="AG45" s="48">
        <f t="shared" si="23"/>
        <v>0</v>
      </c>
      <c r="AH45" s="48">
        <f t="shared" si="23"/>
        <v>0</v>
      </c>
      <c r="AI45" s="48">
        <f t="shared" si="23"/>
        <v>0</v>
      </c>
      <c r="AJ45" s="48">
        <f t="shared" si="23"/>
        <v>0</v>
      </c>
    </row>
    <row r="46" spans="10:132" ht="15" customHeight="1" x14ac:dyDescent="0.2">
      <c r="J46" s="48"/>
      <c r="K46" s="48">
        <f t="shared" si="22"/>
        <v>0</v>
      </c>
      <c r="L46" s="48">
        <f t="shared" si="22"/>
        <v>0</v>
      </c>
      <c r="M46" s="48">
        <f t="shared" si="22"/>
        <v>0</v>
      </c>
      <c r="N46" s="48">
        <f t="shared" si="22"/>
        <v>0</v>
      </c>
      <c r="O46" s="48">
        <f t="shared" si="22"/>
        <v>0</v>
      </c>
      <c r="P46" s="48">
        <f t="shared" si="22"/>
        <v>116149515.53</v>
      </c>
      <c r="Q46" s="48">
        <f t="shared" si="22"/>
        <v>0</v>
      </c>
      <c r="R46" s="48">
        <f t="shared" si="22"/>
        <v>1000001.25</v>
      </c>
      <c r="S46" s="48">
        <f t="shared" si="22"/>
        <v>0</v>
      </c>
      <c r="T46" s="48">
        <f t="shared" si="22"/>
        <v>-117149516.78</v>
      </c>
      <c r="U46" s="48"/>
      <c r="V46" s="48">
        <f>V15-U15</f>
        <v>0</v>
      </c>
      <c r="W46" s="48"/>
      <c r="X46" s="48">
        <f>X15-W15</f>
        <v>0</v>
      </c>
      <c r="Y46" s="48">
        <f>Y15-X15</f>
        <v>0</v>
      </c>
      <c r="Z46" s="48">
        <f t="shared" si="26"/>
        <v>0</v>
      </c>
      <c r="AA46" s="48">
        <f t="shared" si="25"/>
        <v>0</v>
      </c>
      <c r="AB46" s="48">
        <f t="shared" si="25"/>
        <v>0</v>
      </c>
      <c r="AC46" s="48">
        <f t="shared" si="22"/>
        <v>0</v>
      </c>
      <c r="AD46" s="48">
        <f t="shared" si="22"/>
        <v>0</v>
      </c>
      <c r="AE46" s="48">
        <f t="shared" si="24"/>
        <v>0</v>
      </c>
      <c r="AF46" s="48">
        <f t="shared" si="23"/>
        <v>0</v>
      </c>
      <c r="AG46" s="48">
        <f t="shared" si="23"/>
        <v>0</v>
      </c>
      <c r="AH46" s="48">
        <f t="shared" si="23"/>
        <v>0</v>
      </c>
      <c r="AI46" s="48">
        <f t="shared" si="23"/>
        <v>0</v>
      </c>
      <c r="AJ46" s="48">
        <f t="shared" si="23"/>
        <v>0</v>
      </c>
    </row>
    <row r="47" spans="10:132" ht="15" customHeight="1" x14ac:dyDescent="0.2">
      <c r="J47" s="48"/>
      <c r="K47" s="48">
        <f t="shared" si="22"/>
        <v>0</v>
      </c>
      <c r="L47" s="48">
        <f t="shared" si="22"/>
        <v>0</v>
      </c>
      <c r="M47" s="48">
        <f t="shared" si="22"/>
        <v>0</v>
      </c>
      <c r="N47" s="48">
        <f t="shared" si="22"/>
        <v>0</v>
      </c>
      <c r="O47" s="48">
        <f t="shared" si="22"/>
        <v>0</v>
      </c>
      <c r="P47" s="48">
        <f t="shared" si="22"/>
        <v>0</v>
      </c>
      <c r="Q47" s="48">
        <f t="shared" si="22"/>
        <v>0</v>
      </c>
      <c r="R47" s="48">
        <f t="shared" si="22"/>
        <v>296914</v>
      </c>
      <c r="S47" s="48">
        <f t="shared" si="22"/>
        <v>1331919</v>
      </c>
      <c r="T47" s="48">
        <f t="shared" si="22"/>
        <v>-1628833</v>
      </c>
      <c r="U47" s="48"/>
      <c r="V47" s="48">
        <f>V16-U16</f>
        <v>0</v>
      </c>
      <c r="W47" s="48"/>
      <c r="X47" s="48">
        <f>X16-W16</f>
        <v>0</v>
      </c>
      <c r="Y47" s="48">
        <f>Y16-X16</f>
        <v>0</v>
      </c>
      <c r="Z47" s="48">
        <f t="shared" si="26"/>
        <v>0</v>
      </c>
      <c r="AA47" s="48">
        <f t="shared" si="25"/>
        <v>0</v>
      </c>
      <c r="AB47" s="48">
        <f t="shared" si="25"/>
        <v>0</v>
      </c>
      <c r="AC47" s="48">
        <f t="shared" si="22"/>
        <v>0</v>
      </c>
      <c r="AD47" s="48">
        <f t="shared" si="22"/>
        <v>0</v>
      </c>
      <c r="AE47" s="48">
        <f t="shared" si="24"/>
        <v>0</v>
      </c>
      <c r="AF47" s="48">
        <f t="shared" si="23"/>
        <v>0</v>
      </c>
      <c r="AG47" s="48">
        <f t="shared" si="23"/>
        <v>0</v>
      </c>
      <c r="AH47" s="48">
        <f t="shared" si="23"/>
        <v>0</v>
      </c>
      <c r="AI47" s="48">
        <f t="shared" si="23"/>
        <v>0</v>
      </c>
      <c r="AJ47" s="48">
        <f t="shared" si="23"/>
        <v>0</v>
      </c>
    </row>
    <row r="48" spans="10:132" ht="15" customHeight="1" x14ac:dyDescent="0.2">
      <c r="J48" s="48"/>
      <c r="K48" s="48">
        <f t="shared" si="22"/>
        <v>0</v>
      </c>
      <c r="L48" s="48">
        <f t="shared" si="22"/>
        <v>0</v>
      </c>
      <c r="M48" s="48">
        <f t="shared" si="22"/>
        <v>0</v>
      </c>
      <c r="N48" s="48">
        <f t="shared" si="22"/>
        <v>0</v>
      </c>
      <c r="O48" s="48">
        <f t="shared" si="22"/>
        <v>0</v>
      </c>
      <c r="P48" s="48">
        <f t="shared" si="22"/>
        <v>0</v>
      </c>
      <c r="Q48" s="48">
        <f t="shared" si="22"/>
        <v>0</v>
      </c>
      <c r="R48" s="48">
        <f t="shared" si="22"/>
        <v>23500366</v>
      </c>
      <c r="S48" s="48">
        <f t="shared" si="22"/>
        <v>-23500366</v>
      </c>
      <c r="T48" s="48"/>
      <c r="U48" s="48">
        <f>U17-T17</f>
        <v>0</v>
      </c>
      <c r="V48" s="48"/>
      <c r="W48" s="48">
        <f>W17-V17</f>
        <v>0</v>
      </c>
      <c r="X48" s="48">
        <f>X17-W17</f>
        <v>0</v>
      </c>
      <c r="Y48" s="48">
        <f>Y17-X17</f>
        <v>0</v>
      </c>
      <c r="Z48" s="48">
        <f t="shared" si="26"/>
        <v>0</v>
      </c>
      <c r="AA48" s="48">
        <f t="shared" si="25"/>
        <v>0</v>
      </c>
      <c r="AB48" s="48">
        <f t="shared" si="25"/>
        <v>0</v>
      </c>
      <c r="AC48" s="48">
        <f t="shared" si="22"/>
        <v>0</v>
      </c>
      <c r="AD48" s="48">
        <f t="shared" si="22"/>
        <v>0</v>
      </c>
      <c r="AE48" s="48">
        <f t="shared" si="24"/>
        <v>0</v>
      </c>
      <c r="AF48" s="48">
        <f t="shared" si="23"/>
        <v>0</v>
      </c>
      <c r="AG48" s="48">
        <f t="shared" si="23"/>
        <v>0</v>
      </c>
      <c r="AH48" s="48">
        <f t="shared" si="23"/>
        <v>0</v>
      </c>
      <c r="AI48" s="48">
        <f t="shared" si="23"/>
        <v>0</v>
      </c>
      <c r="AJ48" s="48">
        <f t="shared" si="23"/>
        <v>0</v>
      </c>
    </row>
    <row r="49" spans="10:36" ht="15" customHeight="1" x14ac:dyDescent="0.2">
      <c r="J49" s="48"/>
      <c r="K49" s="48">
        <f t="shared" si="22"/>
        <v>0</v>
      </c>
      <c r="L49" s="48">
        <f t="shared" si="22"/>
        <v>0</v>
      </c>
      <c r="M49" s="48">
        <f t="shared" si="22"/>
        <v>-1.459411732852459</v>
      </c>
      <c r="N49" s="48">
        <f t="shared" si="22"/>
        <v>1.459411732852459</v>
      </c>
      <c r="O49" s="48">
        <f t="shared" si="22"/>
        <v>0</v>
      </c>
      <c r="P49" s="48">
        <f t="shared" si="22"/>
        <v>0</v>
      </c>
      <c r="Q49" s="48">
        <f t="shared" si="22"/>
        <v>-35000000</v>
      </c>
      <c r="R49" s="48">
        <f t="shared" si="22"/>
        <v>0</v>
      </c>
      <c r="S49" s="48">
        <f t="shared" si="22"/>
        <v>0</v>
      </c>
      <c r="T49" s="48">
        <f>T18-S18</f>
        <v>0</v>
      </c>
      <c r="U49" s="48"/>
      <c r="V49" s="48"/>
      <c r="W49" s="48">
        <f>W18-V18</f>
        <v>0</v>
      </c>
      <c r="X49" s="48">
        <f>X18-W18</f>
        <v>0</v>
      </c>
      <c r="Y49" s="48">
        <f>Y18-X18</f>
        <v>0</v>
      </c>
      <c r="Z49" s="48">
        <f t="shared" si="26"/>
        <v>0</v>
      </c>
      <c r="AA49" s="48">
        <f t="shared" si="25"/>
        <v>0</v>
      </c>
      <c r="AB49" s="48">
        <f t="shared" si="25"/>
        <v>0</v>
      </c>
      <c r="AC49" s="48">
        <f t="shared" si="22"/>
        <v>0</v>
      </c>
      <c r="AD49" s="48">
        <f t="shared" si="22"/>
        <v>0</v>
      </c>
      <c r="AE49" s="48">
        <f t="shared" si="24"/>
        <v>0</v>
      </c>
      <c r="AF49" s="48">
        <f t="shared" si="23"/>
        <v>0</v>
      </c>
      <c r="AG49" s="48">
        <f t="shared" si="23"/>
        <v>0</v>
      </c>
      <c r="AH49" s="48">
        <f t="shared" si="23"/>
        <v>0</v>
      </c>
      <c r="AI49" s="48">
        <f t="shared" si="23"/>
        <v>0</v>
      </c>
      <c r="AJ49" s="48">
        <f t="shared" si="23"/>
        <v>0</v>
      </c>
    </row>
    <row r="50" spans="10:36" ht="15" customHeight="1" x14ac:dyDescent="0.2">
      <c r="J50" s="48"/>
      <c r="K50" s="48">
        <f t="shared" ref="K50:T50" si="27">K25-J25</f>
        <v>-2331380</v>
      </c>
      <c r="L50" s="48">
        <f t="shared" si="27"/>
        <v>0</v>
      </c>
      <c r="M50" s="48">
        <f t="shared" si="27"/>
        <v>0</v>
      </c>
      <c r="N50" s="48">
        <f t="shared" si="27"/>
        <v>0</v>
      </c>
      <c r="O50" s="48">
        <f t="shared" si="27"/>
        <v>0</v>
      </c>
      <c r="P50" s="48">
        <f t="shared" si="27"/>
        <v>0</v>
      </c>
      <c r="Q50" s="48">
        <f t="shared" si="27"/>
        <v>0</v>
      </c>
      <c r="R50" s="48">
        <f t="shared" si="27"/>
        <v>0</v>
      </c>
      <c r="S50" s="48">
        <f t="shared" si="27"/>
        <v>0</v>
      </c>
      <c r="T50" s="48">
        <f t="shared" si="27"/>
        <v>0</v>
      </c>
      <c r="U50" s="48"/>
      <c r="V50" s="48">
        <f t="shared" ref="V50:AJ50" si="28">V25-U25</f>
        <v>0</v>
      </c>
      <c r="W50" s="48">
        <f t="shared" si="28"/>
        <v>0</v>
      </c>
      <c r="X50" s="48">
        <f t="shared" si="28"/>
        <v>0</v>
      </c>
      <c r="Y50" s="48">
        <f t="shared" si="28"/>
        <v>0</v>
      </c>
      <c r="Z50" s="48">
        <f t="shared" si="28"/>
        <v>0</v>
      </c>
      <c r="AA50" s="48">
        <f t="shared" si="28"/>
        <v>0</v>
      </c>
      <c r="AB50" s="48">
        <f t="shared" si="28"/>
        <v>0</v>
      </c>
      <c r="AC50" s="48">
        <f t="shared" si="28"/>
        <v>0</v>
      </c>
      <c r="AD50" s="48">
        <f t="shared" si="28"/>
        <v>0</v>
      </c>
      <c r="AE50" s="48">
        <f t="shared" si="28"/>
        <v>0</v>
      </c>
      <c r="AF50" s="48">
        <f t="shared" si="28"/>
        <v>0</v>
      </c>
      <c r="AG50" s="48">
        <f t="shared" si="28"/>
        <v>0</v>
      </c>
      <c r="AH50" s="48">
        <f t="shared" si="28"/>
        <v>0</v>
      </c>
      <c r="AI50" s="48">
        <f t="shared" si="28"/>
        <v>0</v>
      </c>
      <c r="AJ50" s="48">
        <f t="shared" si="28"/>
        <v>0</v>
      </c>
    </row>
    <row r="51" spans="10:36" ht="15" customHeight="1" x14ac:dyDescent="0.2">
      <c r="J51" s="48"/>
      <c r="K51" s="48">
        <f t="shared" ref="K51:Q51" si="29">K20-J20</f>
        <v>0</v>
      </c>
      <c r="L51" s="48">
        <f t="shared" si="29"/>
        <v>0</v>
      </c>
      <c r="M51" s="48">
        <f t="shared" si="29"/>
        <v>499998.54058826715</v>
      </c>
      <c r="N51" s="48">
        <f t="shared" si="29"/>
        <v>-6959405.5405882671</v>
      </c>
      <c r="O51" s="48">
        <f t="shared" si="29"/>
        <v>2550922</v>
      </c>
      <c r="P51" s="48">
        <f t="shared" si="29"/>
        <v>0</v>
      </c>
      <c r="Q51" s="48">
        <f t="shared" si="29"/>
        <v>-2550922</v>
      </c>
      <c r="R51" s="48"/>
      <c r="S51" s="48">
        <f>S20-R20</f>
        <v>0</v>
      </c>
      <c r="T51" s="48">
        <f>T20-S20</f>
        <v>0</v>
      </c>
      <c r="U51" s="48"/>
      <c r="V51" s="48">
        <f t="shared" ref="V51:AJ51" si="30">V20-U20</f>
        <v>0</v>
      </c>
      <c r="W51" s="48">
        <f t="shared" si="30"/>
        <v>0</v>
      </c>
      <c r="X51" s="48">
        <f t="shared" si="30"/>
        <v>0</v>
      </c>
      <c r="Y51" s="48">
        <f t="shared" si="30"/>
        <v>0</v>
      </c>
      <c r="Z51" s="48">
        <f t="shared" si="30"/>
        <v>0</v>
      </c>
      <c r="AA51" s="48">
        <f t="shared" si="30"/>
        <v>0</v>
      </c>
      <c r="AB51" s="48">
        <f t="shared" si="30"/>
        <v>0</v>
      </c>
      <c r="AC51" s="48">
        <f t="shared" si="30"/>
        <v>0</v>
      </c>
      <c r="AD51" s="48">
        <f t="shared" si="30"/>
        <v>0</v>
      </c>
      <c r="AE51" s="48">
        <f t="shared" si="30"/>
        <v>0</v>
      </c>
      <c r="AF51" s="48">
        <f t="shared" si="30"/>
        <v>0</v>
      </c>
      <c r="AG51" s="48">
        <f t="shared" si="30"/>
        <v>0</v>
      </c>
      <c r="AH51" s="48">
        <f t="shared" si="30"/>
        <v>0</v>
      </c>
      <c r="AI51" s="48">
        <f t="shared" si="30"/>
        <v>0</v>
      </c>
      <c r="AJ51" s="48">
        <f t="shared" si="30"/>
        <v>0</v>
      </c>
    </row>
    <row r="52" spans="10:36" ht="15" customHeight="1" x14ac:dyDescent="0.2">
      <c r="J52" s="48"/>
      <c r="K52" s="48">
        <f t="shared" ref="K52:Q52" si="31">K19-J19</f>
        <v>9419640</v>
      </c>
      <c r="L52" s="48">
        <f t="shared" si="31"/>
        <v>0</v>
      </c>
      <c r="M52" s="48">
        <f t="shared" si="31"/>
        <v>-1.459411732852459</v>
      </c>
      <c r="N52" s="48">
        <f t="shared" si="31"/>
        <v>1.459411732852459</v>
      </c>
      <c r="O52" s="48">
        <f t="shared" si="31"/>
        <v>0</v>
      </c>
      <c r="P52" s="48">
        <f t="shared" si="31"/>
        <v>0</v>
      </c>
      <c r="Q52" s="48">
        <f t="shared" si="31"/>
        <v>-52901944.480000004</v>
      </c>
      <c r="R52" s="48"/>
      <c r="S52" s="48">
        <f>S19-R19</f>
        <v>0</v>
      </c>
      <c r="T52" s="48">
        <f>T19-S19</f>
        <v>0</v>
      </c>
      <c r="U52" s="48"/>
      <c r="V52" s="48">
        <f t="shared" ref="V52:AJ52" si="32">V19-U19</f>
        <v>0</v>
      </c>
      <c r="W52" s="48">
        <f t="shared" si="32"/>
        <v>0</v>
      </c>
      <c r="X52" s="48">
        <f t="shared" si="32"/>
        <v>0</v>
      </c>
      <c r="Y52" s="48">
        <f t="shared" si="32"/>
        <v>0</v>
      </c>
      <c r="Z52" s="48">
        <f t="shared" si="32"/>
        <v>0</v>
      </c>
      <c r="AA52" s="48">
        <f t="shared" si="32"/>
        <v>0</v>
      </c>
      <c r="AB52" s="48">
        <f t="shared" si="32"/>
        <v>0</v>
      </c>
      <c r="AC52" s="48">
        <f t="shared" si="32"/>
        <v>0</v>
      </c>
      <c r="AD52" s="48">
        <f t="shared" si="32"/>
        <v>0</v>
      </c>
      <c r="AE52" s="48">
        <f t="shared" si="32"/>
        <v>0</v>
      </c>
      <c r="AF52" s="48">
        <f t="shared" si="32"/>
        <v>0</v>
      </c>
      <c r="AG52" s="48">
        <f t="shared" si="32"/>
        <v>0</v>
      </c>
      <c r="AH52" s="48">
        <f t="shared" si="32"/>
        <v>0</v>
      </c>
      <c r="AI52" s="48">
        <f t="shared" si="32"/>
        <v>0</v>
      </c>
      <c r="AJ52" s="48">
        <f t="shared" si="32"/>
        <v>0</v>
      </c>
    </row>
    <row r="53" spans="10:36" ht="15" customHeight="1" x14ac:dyDescent="0.2">
      <c r="J53" s="48"/>
      <c r="K53" s="48">
        <f t="shared" ref="K53:T53" si="33">K22-J22</f>
        <v>0</v>
      </c>
      <c r="L53" s="48">
        <f t="shared" si="33"/>
        <v>0</v>
      </c>
      <c r="M53" s="48">
        <f t="shared" si="33"/>
        <v>0</v>
      </c>
      <c r="N53" s="48">
        <f t="shared" si="33"/>
        <v>0</v>
      </c>
      <c r="O53" s="48">
        <f t="shared" si="33"/>
        <v>0</v>
      </c>
      <c r="P53" s="48">
        <f t="shared" si="33"/>
        <v>69500849.819999993</v>
      </c>
      <c r="Q53" s="48">
        <f t="shared" si="33"/>
        <v>-69500849.819999993</v>
      </c>
      <c r="R53" s="48">
        <f t="shared" si="33"/>
        <v>0</v>
      </c>
      <c r="S53" s="48">
        <f t="shared" si="33"/>
        <v>0</v>
      </c>
      <c r="T53" s="48">
        <f t="shared" si="33"/>
        <v>0</v>
      </c>
      <c r="U53" s="48"/>
      <c r="V53" s="48">
        <f t="shared" ref="V53:AD53" si="34">V22-U22</f>
        <v>0</v>
      </c>
      <c r="W53" s="48">
        <f t="shared" si="34"/>
        <v>0</v>
      </c>
      <c r="X53" s="48">
        <f t="shared" si="34"/>
        <v>0</v>
      </c>
      <c r="Y53" s="48">
        <f t="shared" si="34"/>
        <v>0</v>
      </c>
      <c r="Z53" s="48">
        <f t="shared" si="34"/>
        <v>0</v>
      </c>
      <c r="AA53" s="48">
        <f t="shared" si="34"/>
        <v>0</v>
      </c>
      <c r="AB53" s="48">
        <f t="shared" si="34"/>
        <v>0</v>
      </c>
      <c r="AC53" s="48">
        <f t="shared" si="34"/>
        <v>0</v>
      </c>
      <c r="AD53" s="48">
        <f t="shared" si="34"/>
        <v>0</v>
      </c>
      <c r="AE53" s="48"/>
      <c r="AF53" s="48">
        <f>AF22-AE22</f>
        <v>0</v>
      </c>
      <c r="AG53" s="48">
        <f>AG22-AF22</f>
        <v>0</v>
      </c>
      <c r="AH53" s="48">
        <f>AH22-AG22</f>
        <v>0</v>
      </c>
      <c r="AI53" s="48">
        <f>AI22-AH22</f>
        <v>0</v>
      </c>
      <c r="AJ53" s="48">
        <f>AJ22-AI22</f>
        <v>0</v>
      </c>
    </row>
    <row r="54" spans="10:36" ht="15" customHeight="1" x14ac:dyDescent="0.2">
      <c r="J54" s="48"/>
      <c r="K54" s="48">
        <f t="shared" ref="K54:T54" si="35">K21-J21</f>
        <v>0</v>
      </c>
      <c r="L54" s="48">
        <f t="shared" si="35"/>
        <v>0</v>
      </c>
      <c r="M54" s="48">
        <f t="shared" si="35"/>
        <v>0</v>
      </c>
      <c r="N54" s="48">
        <f t="shared" si="35"/>
        <v>0</v>
      </c>
      <c r="O54" s="48">
        <f t="shared" si="35"/>
        <v>0</v>
      </c>
      <c r="P54" s="48">
        <f t="shared" si="35"/>
        <v>13538814</v>
      </c>
      <c r="Q54" s="48">
        <f t="shared" si="35"/>
        <v>-13538814</v>
      </c>
      <c r="R54" s="48">
        <f t="shared" si="35"/>
        <v>0</v>
      </c>
      <c r="S54" s="48">
        <f t="shared" si="35"/>
        <v>0</v>
      </c>
      <c r="T54" s="48">
        <f t="shared" si="35"/>
        <v>0</v>
      </c>
      <c r="U54" s="48"/>
      <c r="V54" s="48">
        <f t="shared" ref="V54:AA54" si="36">V21-U21</f>
        <v>0</v>
      </c>
      <c r="W54" s="48">
        <f t="shared" si="36"/>
        <v>0</v>
      </c>
      <c r="X54" s="48">
        <f t="shared" si="36"/>
        <v>0</v>
      </c>
      <c r="Y54" s="48">
        <f t="shared" si="36"/>
        <v>0</v>
      </c>
      <c r="Z54" s="48">
        <f t="shared" si="36"/>
        <v>0</v>
      </c>
      <c r="AA54" s="48">
        <f t="shared" si="36"/>
        <v>0</v>
      </c>
      <c r="AB54" s="48"/>
      <c r="AC54" s="48">
        <f t="shared" ref="AC54:AJ54" si="37">AC21-AB21</f>
        <v>0</v>
      </c>
      <c r="AD54" s="48">
        <f t="shared" si="37"/>
        <v>0</v>
      </c>
      <c r="AE54" s="48">
        <f t="shared" si="37"/>
        <v>0</v>
      </c>
      <c r="AF54" s="48">
        <f t="shared" si="37"/>
        <v>0</v>
      </c>
      <c r="AG54" s="48">
        <f t="shared" si="37"/>
        <v>0</v>
      </c>
      <c r="AH54" s="48">
        <f t="shared" si="37"/>
        <v>0</v>
      </c>
      <c r="AI54" s="48">
        <f t="shared" si="37"/>
        <v>0</v>
      </c>
      <c r="AJ54" s="48">
        <f t="shared" si="37"/>
        <v>0</v>
      </c>
    </row>
    <row r="55" spans="10:36" ht="15" customHeight="1" x14ac:dyDescent="0.2">
      <c r="J55" s="48"/>
      <c r="K55" s="48">
        <f t="shared" ref="K55:S56" si="38">K23-J23</f>
        <v>-500000</v>
      </c>
      <c r="L55" s="48">
        <f t="shared" si="38"/>
        <v>-7500000</v>
      </c>
      <c r="M55" s="48">
        <f t="shared" si="38"/>
        <v>0</v>
      </c>
      <c r="N55" s="48">
        <f t="shared" si="38"/>
        <v>0</v>
      </c>
      <c r="O55" s="48">
        <f t="shared" si="38"/>
        <v>0</v>
      </c>
      <c r="P55" s="48">
        <f t="shared" si="38"/>
        <v>0</v>
      </c>
      <c r="Q55" s="48">
        <f t="shared" si="38"/>
        <v>0</v>
      </c>
      <c r="R55" s="48">
        <f t="shared" si="38"/>
        <v>0</v>
      </c>
      <c r="S55" s="48">
        <f t="shared" si="38"/>
        <v>0</v>
      </c>
      <c r="T55" s="48"/>
      <c r="U55" s="48">
        <f>U23-T23</f>
        <v>0</v>
      </c>
      <c r="V55" s="48">
        <f>V23-U23</f>
        <v>0</v>
      </c>
      <c r="W55" s="48">
        <f>W23-V23</f>
        <v>0</v>
      </c>
      <c r="X55" s="48"/>
      <c r="Y55" s="48">
        <f t="shared" ref="Y55:AJ56" si="39">Y23-X23</f>
        <v>0</v>
      </c>
      <c r="Z55" s="48">
        <f t="shared" si="39"/>
        <v>0</v>
      </c>
      <c r="AA55" s="48">
        <f t="shared" si="39"/>
        <v>0</v>
      </c>
      <c r="AB55" s="48">
        <f t="shared" si="39"/>
        <v>0</v>
      </c>
      <c r="AC55" s="48">
        <f t="shared" si="39"/>
        <v>0</v>
      </c>
      <c r="AD55" s="48">
        <f t="shared" si="39"/>
        <v>0</v>
      </c>
      <c r="AE55" s="48">
        <f t="shared" si="39"/>
        <v>0</v>
      </c>
      <c r="AF55" s="48">
        <f t="shared" si="39"/>
        <v>0</v>
      </c>
      <c r="AG55" s="48">
        <f t="shared" si="39"/>
        <v>0</v>
      </c>
      <c r="AH55" s="48">
        <f t="shared" si="39"/>
        <v>0</v>
      </c>
      <c r="AI55" s="48">
        <f t="shared" si="39"/>
        <v>0</v>
      </c>
      <c r="AJ55" s="48">
        <f t="shared" si="39"/>
        <v>0</v>
      </c>
    </row>
    <row r="56" spans="10:36" ht="15" customHeight="1" x14ac:dyDescent="0.2">
      <c r="J56" s="48"/>
      <c r="K56" s="48">
        <f t="shared" si="38"/>
        <v>3306806</v>
      </c>
      <c r="L56" s="48">
        <f t="shared" si="38"/>
        <v>-6613612</v>
      </c>
      <c r="M56" s="48">
        <f t="shared" si="38"/>
        <v>0</v>
      </c>
      <c r="N56" s="48">
        <f t="shared" si="38"/>
        <v>0</v>
      </c>
      <c r="O56" s="48">
        <f t="shared" si="38"/>
        <v>0</v>
      </c>
      <c r="P56" s="48">
        <f t="shared" si="38"/>
        <v>0</v>
      </c>
      <c r="Q56" s="48">
        <f t="shared" si="38"/>
        <v>0</v>
      </c>
      <c r="R56" s="48"/>
      <c r="S56" s="48">
        <f>S24-R24</f>
        <v>0</v>
      </c>
      <c r="T56" s="48">
        <f>T24-S24</f>
        <v>0</v>
      </c>
      <c r="U56" s="48">
        <f>U24-T24</f>
        <v>0</v>
      </c>
      <c r="V56" s="48">
        <f>V24-U24</f>
        <v>0</v>
      </c>
      <c r="W56" s="48"/>
      <c r="X56" s="48">
        <f>X24-W24</f>
        <v>0</v>
      </c>
      <c r="Y56" s="48">
        <f t="shared" si="39"/>
        <v>0</v>
      </c>
      <c r="Z56" s="48">
        <f t="shared" si="39"/>
        <v>0</v>
      </c>
      <c r="AA56" s="48">
        <f t="shared" si="39"/>
        <v>0</v>
      </c>
      <c r="AB56" s="48">
        <f t="shared" si="39"/>
        <v>0</v>
      </c>
      <c r="AC56" s="48">
        <f t="shared" si="39"/>
        <v>0</v>
      </c>
      <c r="AD56" s="48">
        <f t="shared" si="39"/>
        <v>0</v>
      </c>
      <c r="AE56" s="48">
        <f t="shared" si="39"/>
        <v>0</v>
      </c>
      <c r="AF56" s="48">
        <f t="shared" si="39"/>
        <v>0</v>
      </c>
      <c r="AG56" s="48">
        <f t="shared" si="39"/>
        <v>0</v>
      </c>
      <c r="AH56" s="48">
        <f t="shared" si="39"/>
        <v>0</v>
      </c>
      <c r="AI56" s="48">
        <f t="shared" si="39"/>
        <v>0</v>
      </c>
      <c r="AJ56" s="48">
        <f t="shared" si="39"/>
        <v>0</v>
      </c>
    </row>
    <row r="57" spans="10:36" ht="15" customHeight="1" x14ac:dyDescent="0.2">
      <c r="J57" s="48"/>
      <c r="K57" s="48">
        <f t="shared" ref="K57:Q57" si="40">K27-J27</f>
        <v>0</v>
      </c>
      <c r="L57" s="48">
        <f t="shared" si="40"/>
        <v>0</v>
      </c>
      <c r="M57" s="48">
        <f t="shared" si="40"/>
        <v>0</v>
      </c>
      <c r="N57" s="48">
        <f t="shared" si="40"/>
        <v>0</v>
      </c>
      <c r="O57" s="48">
        <f t="shared" si="40"/>
        <v>0</v>
      </c>
      <c r="P57" s="48">
        <f t="shared" si="40"/>
        <v>0</v>
      </c>
      <c r="Q57" s="48">
        <f t="shared" si="40"/>
        <v>0</v>
      </c>
      <c r="R57" s="48"/>
      <c r="S57" s="48">
        <f>S27-R27</f>
        <v>0</v>
      </c>
      <c r="T57" s="48">
        <f>T27-S27</f>
        <v>0</v>
      </c>
      <c r="U57" s="48">
        <f>U27-T27</f>
        <v>0</v>
      </c>
      <c r="V57" s="48">
        <f>V27-U27</f>
        <v>0</v>
      </c>
      <c r="W57" s="48"/>
      <c r="X57" s="48">
        <f t="shared" ref="X57:AJ57" si="41">X27-W27</f>
        <v>0</v>
      </c>
      <c r="Y57" s="48">
        <f t="shared" si="41"/>
        <v>0</v>
      </c>
      <c r="Z57" s="48">
        <f t="shared" si="41"/>
        <v>0</v>
      </c>
      <c r="AA57" s="48">
        <f t="shared" si="41"/>
        <v>0</v>
      </c>
      <c r="AB57" s="48">
        <f t="shared" si="41"/>
        <v>0</v>
      </c>
      <c r="AC57" s="48">
        <f t="shared" si="41"/>
        <v>0</v>
      </c>
      <c r="AD57" s="48">
        <f t="shared" si="41"/>
        <v>0</v>
      </c>
      <c r="AE57" s="48">
        <f t="shared" si="41"/>
        <v>0</v>
      </c>
      <c r="AF57" s="48">
        <f t="shared" si="41"/>
        <v>0</v>
      </c>
      <c r="AG57" s="48">
        <f t="shared" si="41"/>
        <v>0</v>
      </c>
      <c r="AH57" s="48">
        <f t="shared" si="41"/>
        <v>0</v>
      </c>
      <c r="AI57" s="48">
        <f t="shared" si="41"/>
        <v>0</v>
      </c>
      <c r="AJ57" s="48">
        <f t="shared" si="41"/>
        <v>0</v>
      </c>
    </row>
    <row r="58" spans="10:36" ht="15" customHeight="1" x14ac:dyDescent="0.2">
      <c r="J58" s="48"/>
      <c r="K58" s="48">
        <f t="shared" ref="K58:P58" si="42">K26-J26</f>
        <v>-8345401</v>
      </c>
      <c r="L58" s="48">
        <f t="shared" si="42"/>
        <v>0</v>
      </c>
      <c r="M58" s="48">
        <f t="shared" si="42"/>
        <v>0</v>
      </c>
      <c r="N58" s="48">
        <f t="shared" si="42"/>
        <v>0</v>
      </c>
      <c r="O58" s="48">
        <f t="shared" si="42"/>
        <v>0</v>
      </c>
      <c r="P58" s="48">
        <f t="shared" si="42"/>
        <v>0</v>
      </c>
      <c r="Q58" s="48"/>
      <c r="R58" s="48"/>
      <c r="S58" s="48">
        <f t="shared" ref="S58:AJ58" si="43">S26-R26</f>
        <v>0</v>
      </c>
      <c r="T58" s="48">
        <f t="shared" si="43"/>
        <v>0</v>
      </c>
      <c r="U58" s="48">
        <f t="shared" si="43"/>
        <v>0</v>
      </c>
      <c r="V58" s="48">
        <f t="shared" si="43"/>
        <v>0</v>
      </c>
      <c r="W58" s="48">
        <f t="shared" si="43"/>
        <v>0</v>
      </c>
      <c r="X58" s="48">
        <f t="shared" si="43"/>
        <v>0</v>
      </c>
      <c r="Y58" s="48">
        <f t="shared" si="43"/>
        <v>0</v>
      </c>
      <c r="Z58" s="48">
        <f t="shared" si="43"/>
        <v>0</v>
      </c>
      <c r="AA58" s="48">
        <f t="shared" si="43"/>
        <v>0</v>
      </c>
      <c r="AB58" s="48">
        <f t="shared" si="43"/>
        <v>0</v>
      </c>
      <c r="AC58" s="48">
        <f t="shared" si="43"/>
        <v>0</v>
      </c>
      <c r="AD58" s="48">
        <f t="shared" si="43"/>
        <v>0</v>
      </c>
      <c r="AE58" s="48">
        <f t="shared" si="43"/>
        <v>0</v>
      </c>
      <c r="AF58" s="48">
        <f t="shared" si="43"/>
        <v>0</v>
      </c>
      <c r="AG58" s="48">
        <f t="shared" si="43"/>
        <v>0</v>
      </c>
      <c r="AH58" s="48">
        <f t="shared" si="43"/>
        <v>0</v>
      </c>
      <c r="AI58" s="48">
        <f t="shared" si="43"/>
        <v>0</v>
      </c>
      <c r="AJ58" s="48">
        <f t="shared" si="43"/>
        <v>0</v>
      </c>
    </row>
    <row r="59" spans="10:36" ht="15" customHeight="1" x14ac:dyDescent="0.2">
      <c r="J59" s="48"/>
      <c r="K59" s="48" t="e">
        <f>#REF!-#REF!</f>
        <v>#REF!</v>
      </c>
      <c r="L59" s="48" t="e">
        <f>#REF!-#REF!</f>
        <v>#REF!</v>
      </c>
      <c r="M59" s="48" t="e">
        <f>#REF!-#REF!</f>
        <v>#REF!</v>
      </c>
      <c r="N59" s="48" t="e">
        <f>#REF!-#REF!</f>
        <v>#REF!</v>
      </c>
      <c r="O59" s="48" t="e">
        <f>#REF!-#REF!</f>
        <v>#REF!</v>
      </c>
      <c r="P59" s="48" t="e">
        <f>#REF!-#REF!</f>
        <v>#REF!</v>
      </c>
      <c r="Q59" s="48"/>
      <c r="R59" s="48" t="e">
        <f>#REF!-#REF!</f>
        <v>#REF!</v>
      </c>
      <c r="S59" s="48" t="e">
        <f>#REF!-#REF!</f>
        <v>#REF!</v>
      </c>
      <c r="T59" s="48" t="e">
        <f>#REF!-#REF!</f>
        <v>#REF!</v>
      </c>
      <c r="U59" s="48" t="e">
        <f>#REF!-#REF!</f>
        <v>#REF!</v>
      </c>
      <c r="V59" s="48" t="e">
        <f>#REF!-#REF!</f>
        <v>#REF!</v>
      </c>
      <c r="W59" s="48" t="e">
        <f>#REF!-#REF!</f>
        <v>#REF!</v>
      </c>
      <c r="X59" s="48" t="e">
        <f>#REF!-#REF!</f>
        <v>#REF!</v>
      </c>
      <c r="Y59" s="48" t="e">
        <f>#REF!-#REF!</f>
        <v>#REF!</v>
      </c>
      <c r="Z59" s="48" t="e">
        <f>#REF!-#REF!</f>
        <v>#REF!</v>
      </c>
      <c r="AA59" s="48" t="e">
        <f>#REF!-#REF!</f>
        <v>#REF!</v>
      </c>
      <c r="AB59" s="48" t="e">
        <f>#REF!-#REF!</f>
        <v>#REF!</v>
      </c>
      <c r="AC59" s="48" t="e">
        <f>#REF!-#REF!</f>
        <v>#REF!</v>
      </c>
      <c r="AD59" s="48" t="e">
        <f>#REF!-#REF!</f>
        <v>#REF!</v>
      </c>
      <c r="AE59" s="48" t="e">
        <f>#REF!-#REF!</f>
        <v>#REF!</v>
      </c>
      <c r="AF59" s="48" t="e">
        <f>#REF!-#REF!</f>
        <v>#REF!</v>
      </c>
      <c r="AG59" s="48" t="e">
        <f>#REF!-#REF!</f>
        <v>#REF!</v>
      </c>
      <c r="AH59" s="48" t="e">
        <f>#REF!-#REF!</f>
        <v>#REF!</v>
      </c>
      <c r="AI59" s="48" t="e">
        <f>#REF!-#REF!</f>
        <v>#REF!</v>
      </c>
      <c r="AJ59" s="48" t="e">
        <f>#REF!-#REF!</f>
        <v>#REF!</v>
      </c>
    </row>
    <row r="60" spans="10:36" ht="15" customHeight="1" x14ac:dyDescent="0.2">
      <c r="J60" s="48"/>
      <c r="K60" s="48" t="e">
        <f>#REF!-#REF!</f>
        <v>#REF!</v>
      </c>
      <c r="L60" s="48" t="e">
        <f>#REF!-#REF!</f>
        <v>#REF!</v>
      </c>
      <c r="M60" s="48" t="e">
        <f>#REF!-#REF!</f>
        <v>#REF!</v>
      </c>
      <c r="N60" s="48" t="e">
        <f>#REF!-#REF!</f>
        <v>#REF!</v>
      </c>
      <c r="O60" s="48" t="e">
        <f>#REF!-#REF!</f>
        <v>#REF!</v>
      </c>
      <c r="P60" s="48" t="e">
        <f>#REF!-#REF!</f>
        <v>#REF!</v>
      </c>
      <c r="Q60" s="48"/>
      <c r="R60" s="48" t="e">
        <f>#REF!-#REF!</f>
        <v>#REF!</v>
      </c>
      <c r="S60" s="48" t="e">
        <f>#REF!-#REF!</f>
        <v>#REF!</v>
      </c>
      <c r="T60" s="48" t="e">
        <f>#REF!-#REF!</f>
        <v>#REF!</v>
      </c>
      <c r="U60" s="48" t="e">
        <f>#REF!-#REF!</f>
        <v>#REF!</v>
      </c>
      <c r="V60" s="48" t="e">
        <f>#REF!-#REF!</f>
        <v>#REF!</v>
      </c>
      <c r="W60" s="48" t="e">
        <f>#REF!-#REF!</f>
        <v>#REF!</v>
      </c>
      <c r="X60" s="48" t="e">
        <f>#REF!-#REF!</f>
        <v>#REF!</v>
      </c>
      <c r="Y60" s="48" t="e">
        <f>#REF!-#REF!</f>
        <v>#REF!</v>
      </c>
      <c r="Z60" s="48" t="e">
        <f>#REF!-#REF!</f>
        <v>#REF!</v>
      </c>
      <c r="AA60" s="48" t="e">
        <f>#REF!-#REF!</f>
        <v>#REF!</v>
      </c>
      <c r="AB60" s="48" t="e">
        <f>#REF!-#REF!</f>
        <v>#REF!</v>
      </c>
      <c r="AC60" s="48" t="e">
        <f>#REF!-#REF!</f>
        <v>#REF!</v>
      </c>
      <c r="AD60" s="48" t="e">
        <f>#REF!-#REF!</f>
        <v>#REF!</v>
      </c>
      <c r="AE60" s="48" t="e">
        <f>#REF!-#REF!</f>
        <v>#REF!</v>
      </c>
      <c r="AF60" s="48" t="e">
        <f>#REF!-#REF!</f>
        <v>#REF!</v>
      </c>
      <c r="AG60" s="48" t="e">
        <f>#REF!-#REF!</f>
        <v>#REF!</v>
      </c>
      <c r="AH60" s="48" t="e">
        <f>#REF!-#REF!</f>
        <v>#REF!</v>
      </c>
      <c r="AI60" s="48" t="e">
        <f>#REF!-#REF!</f>
        <v>#REF!</v>
      </c>
      <c r="AJ60" s="48" t="e">
        <f>#REF!-#REF!</f>
        <v>#REF!</v>
      </c>
    </row>
    <row r="61" spans="10:36" ht="15" customHeight="1" x14ac:dyDescent="0.2">
      <c r="J61" s="48"/>
      <c r="K61" s="48" t="e">
        <f>#REF!-#REF!</f>
        <v>#REF!</v>
      </c>
      <c r="L61" s="48" t="e">
        <f>#REF!-#REF!</f>
        <v>#REF!</v>
      </c>
      <c r="M61" s="48"/>
      <c r="N61" s="48" t="e">
        <f>#REF!-#REF!</f>
        <v>#REF!</v>
      </c>
      <c r="O61" s="48" t="e">
        <f>#REF!-#REF!</f>
        <v>#REF!</v>
      </c>
      <c r="P61" s="48" t="e">
        <f>#REF!-#REF!</f>
        <v>#REF!</v>
      </c>
      <c r="Q61" s="48"/>
      <c r="R61" s="48" t="e">
        <f>#REF!-#REF!</f>
        <v>#REF!</v>
      </c>
      <c r="S61" s="48" t="e">
        <f>#REF!-#REF!</f>
        <v>#REF!</v>
      </c>
      <c r="T61" s="48" t="e">
        <f>#REF!-#REF!</f>
        <v>#REF!</v>
      </c>
      <c r="U61" s="48" t="e">
        <f>#REF!-#REF!</f>
        <v>#REF!</v>
      </c>
      <c r="V61" s="48" t="e">
        <f>#REF!-#REF!</f>
        <v>#REF!</v>
      </c>
      <c r="W61" s="48" t="e">
        <f>#REF!-#REF!</f>
        <v>#REF!</v>
      </c>
      <c r="X61" s="48" t="e">
        <f>#REF!-#REF!</f>
        <v>#REF!</v>
      </c>
      <c r="Y61" s="48" t="e">
        <f>#REF!-#REF!</f>
        <v>#REF!</v>
      </c>
      <c r="Z61" s="48" t="e">
        <f>#REF!-#REF!</f>
        <v>#REF!</v>
      </c>
      <c r="AA61" s="48" t="e">
        <f>#REF!-#REF!</f>
        <v>#REF!</v>
      </c>
      <c r="AB61" s="48" t="e">
        <f>#REF!-#REF!</f>
        <v>#REF!</v>
      </c>
      <c r="AC61" s="48" t="e">
        <f>#REF!-#REF!</f>
        <v>#REF!</v>
      </c>
      <c r="AD61" s="48" t="e">
        <f>#REF!-#REF!</f>
        <v>#REF!</v>
      </c>
      <c r="AE61" s="48" t="e">
        <f>#REF!-#REF!</f>
        <v>#REF!</v>
      </c>
      <c r="AF61" s="48" t="e">
        <f>#REF!-#REF!</f>
        <v>#REF!</v>
      </c>
      <c r="AG61" s="48" t="e">
        <f>#REF!-#REF!</f>
        <v>#REF!</v>
      </c>
      <c r="AH61" s="48" t="e">
        <f>#REF!-#REF!</f>
        <v>#REF!</v>
      </c>
      <c r="AI61" s="48" t="e">
        <f>#REF!-#REF!</f>
        <v>#REF!</v>
      </c>
      <c r="AJ61" s="48" t="e">
        <f>#REF!-#REF!</f>
        <v>#REF!</v>
      </c>
    </row>
    <row r="62" spans="10:36" ht="15" customHeight="1" x14ac:dyDescent="0.2">
      <c r="J62" s="48"/>
      <c r="K62" s="48" t="e">
        <f>#REF!-#REF!</f>
        <v>#REF!</v>
      </c>
      <c r="L62" s="48" t="e">
        <f>#REF!-#REF!</f>
        <v>#REF!</v>
      </c>
      <c r="M62" s="48"/>
      <c r="N62" s="48" t="e">
        <f>#REF!-#REF!</f>
        <v>#REF!</v>
      </c>
      <c r="O62" s="48" t="e">
        <f>#REF!-#REF!</f>
        <v>#REF!</v>
      </c>
      <c r="P62" s="48" t="e">
        <f>#REF!-#REF!</f>
        <v>#REF!</v>
      </c>
      <c r="Q62" s="48" t="e">
        <f>#REF!-#REF!</f>
        <v>#REF!</v>
      </c>
      <c r="R62" s="48" t="e">
        <f>#REF!-#REF!</f>
        <v>#REF!</v>
      </c>
      <c r="S62" s="48" t="e">
        <f>#REF!-#REF!</f>
        <v>#REF!</v>
      </c>
      <c r="T62" s="48" t="e">
        <f>#REF!-#REF!</f>
        <v>#REF!</v>
      </c>
      <c r="U62" s="48" t="e">
        <f>#REF!-#REF!</f>
        <v>#REF!</v>
      </c>
      <c r="V62" s="48" t="e">
        <f>#REF!-#REF!</f>
        <v>#REF!</v>
      </c>
      <c r="W62" s="48" t="e">
        <f>#REF!-#REF!</f>
        <v>#REF!</v>
      </c>
      <c r="X62" s="48" t="e">
        <f>#REF!-#REF!</f>
        <v>#REF!</v>
      </c>
      <c r="Y62" s="48" t="e">
        <f>#REF!-#REF!</f>
        <v>#REF!</v>
      </c>
      <c r="Z62" s="48" t="e">
        <f>#REF!-#REF!</f>
        <v>#REF!</v>
      </c>
      <c r="AA62" s="48" t="e">
        <f>#REF!-#REF!</f>
        <v>#REF!</v>
      </c>
      <c r="AB62" s="48" t="e">
        <f>#REF!-#REF!</f>
        <v>#REF!</v>
      </c>
      <c r="AC62" s="48" t="e">
        <f>#REF!-#REF!</f>
        <v>#REF!</v>
      </c>
      <c r="AD62" s="48" t="e">
        <f>#REF!-#REF!</f>
        <v>#REF!</v>
      </c>
      <c r="AE62" s="48" t="e">
        <f>#REF!-#REF!</f>
        <v>#REF!</v>
      </c>
      <c r="AF62" s="48" t="e">
        <f>#REF!-#REF!</f>
        <v>#REF!</v>
      </c>
      <c r="AG62" s="48" t="e">
        <f>#REF!-#REF!</f>
        <v>#REF!</v>
      </c>
      <c r="AH62" s="48" t="e">
        <f>#REF!-#REF!</f>
        <v>#REF!</v>
      </c>
      <c r="AI62" s="48" t="e">
        <f>#REF!-#REF!</f>
        <v>#REF!</v>
      </c>
      <c r="AJ62" s="48" t="e">
        <f>#REF!-#REF!</f>
        <v>#REF!</v>
      </c>
    </row>
    <row r="63" spans="10:36" ht="15" customHeight="1" x14ac:dyDescent="0.2">
      <c r="J63" s="48"/>
      <c r="K63" s="48" t="e">
        <f>#REF!-#REF!</f>
        <v>#REF!</v>
      </c>
      <c r="L63" s="48"/>
      <c r="M63" s="48"/>
      <c r="N63" s="48" t="e">
        <f>#REF!-#REF!</f>
        <v>#REF!</v>
      </c>
      <c r="O63" s="48" t="e">
        <f>#REF!-#REF!</f>
        <v>#REF!</v>
      </c>
      <c r="P63" s="48" t="e">
        <f>#REF!-#REF!</f>
        <v>#REF!</v>
      </c>
      <c r="Q63" s="48" t="e">
        <f>#REF!-#REF!</f>
        <v>#REF!</v>
      </c>
      <c r="R63" s="48" t="e">
        <f>#REF!-#REF!</f>
        <v>#REF!</v>
      </c>
      <c r="S63" s="48" t="e">
        <f>#REF!-#REF!</f>
        <v>#REF!</v>
      </c>
      <c r="T63" s="48" t="e">
        <f>#REF!-#REF!</f>
        <v>#REF!</v>
      </c>
      <c r="U63" s="48" t="e">
        <f>#REF!-#REF!</f>
        <v>#REF!</v>
      </c>
      <c r="V63" s="48" t="e">
        <f>#REF!-#REF!</f>
        <v>#REF!</v>
      </c>
      <c r="W63" s="48" t="e">
        <f>#REF!-#REF!</f>
        <v>#REF!</v>
      </c>
      <c r="X63" s="48" t="e">
        <f>#REF!-#REF!</f>
        <v>#REF!</v>
      </c>
      <c r="Y63" s="48" t="e">
        <f>#REF!-#REF!</f>
        <v>#REF!</v>
      </c>
      <c r="Z63" s="48" t="e">
        <f>#REF!-#REF!</f>
        <v>#REF!</v>
      </c>
      <c r="AA63" s="48" t="e">
        <f>#REF!-#REF!</f>
        <v>#REF!</v>
      </c>
      <c r="AB63" s="48" t="e">
        <f>#REF!-#REF!</f>
        <v>#REF!</v>
      </c>
      <c r="AC63" s="48" t="e">
        <f>#REF!-#REF!</f>
        <v>#REF!</v>
      </c>
      <c r="AD63" s="48" t="e">
        <f>#REF!-#REF!</f>
        <v>#REF!</v>
      </c>
      <c r="AE63" s="48" t="e">
        <f>#REF!-#REF!</f>
        <v>#REF!</v>
      </c>
      <c r="AF63" s="48" t="e">
        <f>#REF!-#REF!</f>
        <v>#REF!</v>
      </c>
      <c r="AG63" s="48" t="e">
        <f>#REF!-#REF!</f>
        <v>#REF!</v>
      </c>
      <c r="AH63" s="48" t="e">
        <f>#REF!-#REF!</f>
        <v>#REF!</v>
      </c>
      <c r="AI63" s="48" t="e">
        <f>#REF!-#REF!</f>
        <v>#REF!</v>
      </c>
      <c r="AJ63" s="48" t="e">
        <f>#REF!-#REF!</f>
        <v>#REF!</v>
      </c>
    </row>
    <row r="64" spans="10:36" ht="15" customHeight="1" x14ac:dyDescent="0.2">
      <c r="J64" s="48"/>
      <c r="K64" s="48" t="e">
        <f>#REF!-#REF!</f>
        <v>#REF!</v>
      </c>
      <c r="L64" s="48"/>
      <c r="M64" s="48" t="e">
        <f>#REF!-#REF!</f>
        <v>#REF!</v>
      </c>
      <c r="N64" s="48" t="e">
        <f>#REF!-#REF!</f>
        <v>#REF!</v>
      </c>
      <c r="O64" s="48" t="e">
        <f>#REF!-#REF!</f>
        <v>#REF!</v>
      </c>
      <c r="P64" s="48" t="e">
        <f>#REF!-#REF!</f>
        <v>#REF!</v>
      </c>
      <c r="Q64" s="48" t="e">
        <f>#REF!-#REF!</f>
        <v>#REF!</v>
      </c>
      <c r="R64" s="48" t="e">
        <f>#REF!-#REF!</f>
        <v>#REF!</v>
      </c>
      <c r="S64" s="48" t="e">
        <f>#REF!-#REF!</f>
        <v>#REF!</v>
      </c>
      <c r="T64" s="48" t="e">
        <f>#REF!-#REF!</f>
        <v>#REF!</v>
      </c>
      <c r="U64" s="48" t="e">
        <f>#REF!-#REF!</f>
        <v>#REF!</v>
      </c>
      <c r="V64" s="48" t="e">
        <f>#REF!-#REF!</f>
        <v>#REF!</v>
      </c>
      <c r="W64" s="48" t="e">
        <f>#REF!-#REF!</f>
        <v>#REF!</v>
      </c>
      <c r="X64" s="48" t="e">
        <f>#REF!-#REF!</f>
        <v>#REF!</v>
      </c>
      <c r="Y64" s="48" t="e">
        <f>#REF!-#REF!</f>
        <v>#REF!</v>
      </c>
      <c r="Z64" s="48" t="e">
        <f>#REF!-#REF!</f>
        <v>#REF!</v>
      </c>
      <c r="AA64" s="48" t="e">
        <f>#REF!-#REF!</f>
        <v>#REF!</v>
      </c>
      <c r="AB64" s="48" t="e">
        <f>#REF!-#REF!</f>
        <v>#REF!</v>
      </c>
      <c r="AC64" s="48" t="e">
        <f>#REF!-#REF!</f>
        <v>#REF!</v>
      </c>
      <c r="AD64" s="48" t="e">
        <f>#REF!-#REF!</f>
        <v>#REF!</v>
      </c>
      <c r="AE64" s="48" t="e">
        <f>#REF!-#REF!</f>
        <v>#REF!</v>
      </c>
      <c r="AF64" s="48" t="e">
        <f>#REF!-#REF!</f>
        <v>#REF!</v>
      </c>
      <c r="AG64" s="48" t="e">
        <f>#REF!-#REF!</f>
        <v>#REF!</v>
      </c>
      <c r="AH64" s="48" t="e">
        <f>#REF!-#REF!</f>
        <v>#REF!</v>
      </c>
      <c r="AI64" s="48" t="e">
        <f>#REF!-#REF!</f>
        <v>#REF!</v>
      </c>
      <c r="AJ64" s="48" t="e">
        <f>#REF!-#REF!</f>
        <v>#REF!</v>
      </c>
    </row>
    <row r="65" spans="10:36" ht="15" customHeight="1" x14ac:dyDescent="0.2">
      <c r="J65" s="48"/>
      <c r="K65" s="48" t="e">
        <f>#REF!-#REF!</f>
        <v>#REF!</v>
      </c>
      <c r="L65" s="48"/>
      <c r="M65" s="48" t="e">
        <f>#REF!-#REF!</f>
        <v>#REF!</v>
      </c>
      <c r="N65" s="48" t="e">
        <f>#REF!-#REF!</f>
        <v>#REF!</v>
      </c>
      <c r="O65" s="48" t="e">
        <f>#REF!-#REF!</f>
        <v>#REF!</v>
      </c>
      <c r="P65" s="48" t="e">
        <f>#REF!-#REF!</f>
        <v>#REF!</v>
      </c>
      <c r="Q65" s="48" t="e">
        <f>#REF!-#REF!</f>
        <v>#REF!</v>
      </c>
      <c r="R65" s="48" t="e">
        <f>#REF!-#REF!</f>
        <v>#REF!</v>
      </c>
      <c r="S65" s="48" t="e">
        <f>#REF!-#REF!</f>
        <v>#REF!</v>
      </c>
      <c r="T65" s="48" t="e">
        <f>#REF!-#REF!</f>
        <v>#REF!</v>
      </c>
      <c r="U65" s="48" t="e">
        <f>#REF!-#REF!</f>
        <v>#REF!</v>
      </c>
      <c r="V65" s="48" t="e">
        <f>#REF!-#REF!</f>
        <v>#REF!</v>
      </c>
      <c r="W65" s="48" t="e">
        <f>#REF!-#REF!</f>
        <v>#REF!</v>
      </c>
      <c r="X65" s="48" t="e">
        <f>#REF!-#REF!</f>
        <v>#REF!</v>
      </c>
      <c r="Y65" s="48" t="e">
        <f>#REF!-#REF!</f>
        <v>#REF!</v>
      </c>
      <c r="Z65" s="48"/>
      <c r="AA65" s="48" t="e">
        <f>#REF!-#REF!</f>
        <v>#REF!</v>
      </c>
      <c r="AB65" s="48" t="e">
        <f>#REF!-#REF!</f>
        <v>#REF!</v>
      </c>
      <c r="AC65" s="48" t="e">
        <f>#REF!-#REF!</f>
        <v>#REF!</v>
      </c>
      <c r="AD65" s="48" t="e">
        <f>#REF!-#REF!</f>
        <v>#REF!</v>
      </c>
      <c r="AE65" s="48" t="e">
        <f>#REF!-#REF!</f>
        <v>#REF!</v>
      </c>
      <c r="AF65" s="48" t="e">
        <f>#REF!-#REF!</f>
        <v>#REF!</v>
      </c>
      <c r="AG65" s="48" t="e">
        <f>#REF!-#REF!</f>
        <v>#REF!</v>
      </c>
      <c r="AH65" s="48" t="e">
        <f>#REF!-#REF!</f>
        <v>#REF!</v>
      </c>
      <c r="AI65" s="48" t="e">
        <f>#REF!-#REF!</f>
        <v>#REF!</v>
      </c>
      <c r="AJ65" s="48" t="e">
        <f>#REF!-#REF!</f>
        <v>#REF!</v>
      </c>
    </row>
    <row r="66" spans="10:36" ht="15" customHeight="1" x14ac:dyDescent="0.2">
      <c r="AJ66" s="48"/>
    </row>
    <row r="67" spans="10:36" ht="15" customHeight="1" x14ac:dyDescent="0.2">
      <c r="AJ67" s="48"/>
    </row>
    <row r="68" spans="10:36" ht="15" customHeight="1" x14ac:dyDescent="0.2">
      <c r="AJ68" s="48"/>
    </row>
    <row r="69" spans="10:36" ht="15" customHeight="1" x14ac:dyDescent="0.2">
      <c r="AJ69" s="48"/>
    </row>
    <row r="70" spans="10:36" ht="15" customHeight="1" x14ac:dyDescent="0.2">
      <c r="AJ70" s="48"/>
    </row>
    <row r="71" spans="10:36" ht="15" customHeight="1" x14ac:dyDescent="0.2">
      <c r="AJ71" s="48"/>
    </row>
    <row r="72" spans="10:36" ht="15" customHeight="1" x14ac:dyDescent="0.2">
      <c r="AJ72" s="48"/>
    </row>
  </sheetData>
  <autoFilter ref="A5:EA5" xr:uid="{00000000-0009-0000-0000-000003000000}"/>
  <mergeCells count="21">
    <mergeCell ref="CE4:CH4"/>
    <mergeCell ref="CI4:CL4"/>
    <mergeCell ref="CM4:CP4"/>
    <mergeCell ref="BF4:BI4"/>
    <mergeCell ref="BJ4:BM4"/>
    <mergeCell ref="BO4:BR4"/>
    <mergeCell ref="BS4:BV4"/>
    <mergeCell ref="BW4:BZ4"/>
    <mergeCell ref="CA4:CD4"/>
    <mergeCell ref="BB4:BE4"/>
    <mergeCell ref="I4:L4"/>
    <mergeCell ref="M4:P4"/>
    <mergeCell ref="Q4:T4"/>
    <mergeCell ref="U4:X4"/>
    <mergeCell ref="Y4:AB4"/>
    <mergeCell ref="AC4:AF4"/>
    <mergeCell ref="AG4:AJ4"/>
    <mergeCell ref="AL4:AO4"/>
    <mergeCell ref="AP4:AS4"/>
    <mergeCell ref="AT4:AW4"/>
    <mergeCell ref="AX4:BA4"/>
  </mergeCells>
  <conditionalFormatting sqref="J36:AJ65">
    <cfRule type="cellIs" dxfId="4" priority="1" operator="lessThan">
      <formula>0</formula>
    </cfRule>
  </conditionalFormatting>
  <conditionalFormatting sqref="B28:B29">
    <cfRule type="duplicateValues" dxfId="3" priority="2"/>
  </conditionalFormatting>
  <conditionalFormatting sqref="B6:B27">
    <cfRule type="duplicateValues" dxfId="2" priority="3"/>
  </conditionalFormatting>
  <pageMargins left="0.24" right="0.7" top="0.75" bottom="0.75" header="0.3" footer="0.3"/>
  <pageSetup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"/>
  <sheetViews>
    <sheetView workbookViewId="0">
      <selection activeCell="D4" sqref="D4:D24"/>
    </sheetView>
  </sheetViews>
  <sheetFormatPr defaultRowHeight="15" customHeight="1" x14ac:dyDescent="0.3"/>
  <cols>
    <col min="2" max="2" width="50.88671875" bestFit="1" customWidth="1"/>
    <col min="3" max="3" width="14.33203125" bestFit="1" customWidth="1"/>
  </cols>
  <sheetData>
    <row r="1" spans="1:4" ht="15" customHeight="1" x14ac:dyDescent="0.3">
      <c r="A1" s="1" t="s">
        <v>67</v>
      </c>
      <c r="B1" s="1" t="s">
        <v>4612</v>
      </c>
      <c r="C1" s="1" t="s">
        <v>4613</v>
      </c>
    </row>
    <row r="2" spans="1:4" ht="15" customHeight="1" x14ac:dyDescent="0.3">
      <c r="A2" s="4" t="s">
        <v>45</v>
      </c>
      <c r="B2" s="20" t="s">
        <v>46</v>
      </c>
      <c r="C2" s="6">
        <v>8831117</v>
      </c>
      <c r="D2" t="e">
        <f>VLOOKUP(A2,'All-SME'!B:B,1,0)</f>
        <v>#N/A</v>
      </c>
    </row>
    <row r="3" spans="1:4" ht="15" customHeight="1" x14ac:dyDescent="0.3">
      <c r="A3" s="4" t="s">
        <v>51</v>
      </c>
      <c r="B3" s="20" t="s">
        <v>52</v>
      </c>
      <c r="C3" s="6">
        <v>553534</v>
      </c>
      <c r="D3" t="e">
        <f>VLOOKUP(A3,'All-SME'!B:B,1,0)</f>
        <v>#N/A</v>
      </c>
    </row>
    <row r="4" spans="1:4" ht="15" customHeight="1" x14ac:dyDescent="0.3">
      <c r="A4" s="4" t="s">
        <v>53</v>
      </c>
      <c r="B4" s="20" t="s">
        <v>54</v>
      </c>
      <c r="C4" s="6">
        <v>5123237</v>
      </c>
      <c r="D4" t="str">
        <f>VLOOKUP(A4,'All-SME'!B:B,1,0)</f>
        <v>0438322</v>
      </c>
    </row>
    <row r="5" spans="1:4" ht="15" customHeight="1" x14ac:dyDescent="0.3">
      <c r="A5" s="4" t="s">
        <v>55</v>
      </c>
      <c r="B5" s="20" t="s">
        <v>56</v>
      </c>
      <c r="C5" s="6">
        <v>1174442</v>
      </c>
      <c r="D5" t="str">
        <f>VLOOKUP(A5,'All-SME'!B:B,1,0)</f>
        <v>0310000</v>
      </c>
    </row>
    <row r="6" spans="1:4" ht="15" customHeight="1" x14ac:dyDescent="0.3">
      <c r="A6" s="4" t="s">
        <v>65</v>
      </c>
      <c r="B6" s="20" t="s">
        <v>66</v>
      </c>
      <c r="C6" s="6">
        <v>7264657</v>
      </c>
      <c r="D6" t="e">
        <f>VLOOKUP(A6,'All-SME'!B:B,1,0)</f>
        <v>#N/A</v>
      </c>
    </row>
    <row r="7" spans="1:4" ht="15" customHeight="1" x14ac:dyDescent="0.3">
      <c r="A7" s="4" t="s">
        <v>110</v>
      </c>
      <c r="B7" s="20" t="s">
        <v>111</v>
      </c>
      <c r="C7" s="6">
        <v>663480</v>
      </c>
      <c r="D7" t="e">
        <f>VLOOKUP(A7,'All-SME'!B:B,1,0)</f>
        <v>#N/A</v>
      </c>
    </row>
    <row r="8" spans="1:4" ht="15" customHeight="1" x14ac:dyDescent="0.3">
      <c r="A8" s="4" t="s">
        <v>123</v>
      </c>
      <c r="B8" s="20" t="s">
        <v>129</v>
      </c>
      <c r="C8" s="6">
        <v>5519568.2800000003</v>
      </c>
      <c r="D8" t="e">
        <f>VLOOKUP(A8,'All-SME'!B:B,1,0)</f>
        <v>#N/A</v>
      </c>
    </row>
    <row r="9" spans="1:4" ht="15" customHeight="1" x14ac:dyDescent="0.3">
      <c r="A9" s="4" t="s">
        <v>124</v>
      </c>
      <c r="B9" s="20" t="s">
        <v>130</v>
      </c>
      <c r="C9" s="6">
        <v>46005108</v>
      </c>
      <c r="D9" t="e">
        <f>VLOOKUP(A9,'All-SME'!B:B,1,0)</f>
        <v>#N/A</v>
      </c>
    </row>
    <row r="10" spans="1:4" ht="15" customHeight="1" x14ac:dyDescent="0.3">
      <c r="A10" s="4" t="s">
        <v>140</v>
      </c>
      <c r="B10" s="20" t="s">
        <v>146</v>
      </c>
      <c r="C10" s="6">
        <v>5508200</v>
      </c>
      <c r="D10" t="e">
        <f>VLOOKUP(A10,'All-SME'!B:B,1,0)</f>
        <v>#N/A</v>
      </c>
    </row>
    <row r="11" spans="1:4" ht="15" customHeight="1" x14ac:dyDescent="0.3">
      <c r="A11" s="1" t="s">
        <v>41</v>
      </c>
      <c r="B11" s="1" t="s">
        <v>42</v>
      </c>
      <c r="C11" s="1">
        <v>4344363</v>
      </c>
      <c r="D11" t="e">
        <f>VLOOKUP(A11,'All-SME'!B:B,1,0)</f>
        <v>#N/A</v>
      </c>
    </row>
    <row r="12" spans="1:4" ht="15" customHeight="1" x14ac:dyDescent="0.3">
      <c r="A12" t="s">
        <v>15</v>
      </c>
      <c r="B12" t="s">
        <v>16</v>
      </c>
      <c r="C12">
        <v>5911541.9346575355</v>
      </c>
      <c r="D12" t="e">
        <f>VLOOKUP(A12,'All-SME'!B:B,1,0)</f>
        <v>#N/A</v>
      </c>
    </row>
    <row r="13" spans="1:4" ht="15" customHeight="1" x14ac:dyDescent="0.3">
      <c r="A13" t="s">
        <v>19</v>
      </c>
      <c r="B13" t="s">
        <v>20</v>
      </c>
      <c r="C13">
        <v>15390130.810000001</v>
      </c>
      <c r="D13" t="e">
        <f>VLOOKUP(A13,'All-SME'!B:B,1,0)</f>
        <v>#N/A</v>
      </c>
    </row>
    <row r="14" spans="1:4" ht="15" customHeight="1" x14ac:dyDescent="0.3">
      <c r="A14" t="s">
        <v>31</v>
      </c>
      <c r="B14" t="s">
        <v>32</v>
      </c>
      <c r="C14">
        <v>8549930.0767741892</v>
      </c>
      <c r="D14" t="e">
        <f>VLOOKUP(A14,'All-SME'!B:B,1,0)</f>
        <v>#N/A</v>
      </c>
    </row>
    <row r="15" spans="1:4" ht="15" customHeight="1" x14ac:dyDescent="0.3">
      <c r="A15" t="s">
        <v>33</v>
      </c>
      <c r="B15" t="s">
        <v>34</v>
      </c>
      <c r="C15">
        <v>883671.29</v>
      </c>
      <c r="D15" t="str">
        <f>VLOOKUP(A15,'All-SME'!B:B,1,0)</f>
        <v>0369482</v>
      </c>
    </row>
    <row r="16" spans="1:4" ht="15" customHeight="1" x14ac:dyDescent="0.3">
      <c r="A16" t="s">
        <v>43</v>
      </c>
      <c r="B16" t="s">
        <v>44</v>
      </c>
      <c r="C16">
        <v>22536147.207826085</v>
      </c>
      <c r="D16" t="e">
        <f>VLOOKUP(A16,'All-SME'!B:B,1,0)</f>
        <v>#N/A</v>
      </c>
    </row>
    <row r="17" spans="1:4" ht="15" customHeight="1" x14ac:dyDescent="0.3">
      <c r="A17" t="s">
        <v>57</v>
      </c>
      <c r="B17" t="s">
        <v>58</v>
      </c>
      <c r="C17">
        <v>1409517.8000000003</v>
      </c>
      <c r="D17" t="e">
        <f>VLOOKUP(A17,'All-SME'!B:B,1,0)</f>
        <v>#N/A</v>
      </c>
    </row>
    <row r="18" spans="1:4" ht="15" customHeight="1" x14ac:dyDescent="0.3">
      <c r="A18" t="s">
        <v>59</v>
      </c>
      <c r="B18" t="s">
        <v>60</v>
      </c>
      <c r="C18">
        <v>26541555.144193549</v>
      </c>
      <c r="D18" t="e">
        <f>VLOOKUP(A18,'All-SME'!B:B,1,0)</f>
        <v>#N/A</v>
      </c>
    </row>
    <row r="19" spans="1:4" ht="15" customHeight="1" x14ac:dyDescent="0.3">
      <c r="A19" t="s">
        <v>120</v>
      </c>
      <c r="B19" t="s">
        <v>126</v>
      </c>
      <c r="C19">
        <v>7825789.2598709688</v>
      </c>
      <c r="D19" t="e">
        <f>VLOOKUP(A19,'All-SME'!B:B,1,0)</f>
        <v>#N/A</v>
      </c>
    </row>
    <row r="20" spans="1:4" ht="15" customHeight="1" x14ac:dyDescent="0.3">
      <c r="A20" t="s">
        <v>121</v>
      </c>
      <c r="B20" t="s">
        <v>127</v>
      </c>
      <c r="C20">
        <v>6720725.7012903094</v>
      </c>
      <c r="D20" t="str">
        <f>VLOOKUP(A20,'All-SME'!B:B,1,0)</f>
        <v>0371811</v>
      </c>
    </row>
    <row r="21" spans="1:4" ht="15" customHeight="1" x14ac:dyDescent="0.3">
      <c r="A21" t="s">
        <v>122</v>
      </c>
      <c r="B21" t="s">
        <v>128</v>
      </c>
      <c r="C21">
        <v>1843846.0399999991</v>
      </c>
      <c r="D21" t="str">
        <f>VLOOKUP(A21,'All-SME'!B:B,1,0)</f>
        <v>0266419</v>
      </c>
    </row>
    <row r="22" spans="1:4" ht="15" customHeight="1" x14ac:dyDescent="0.3">
      <c r="A22" t="s">
        <v>138</v>
      </c>
      <c r="B22" t="s">
        <v>144</v>
      </c>
      <c r="C22">
        <v>116788798.61</v>
      </c>
      <c r="D22" t="e">
        <f>VLOOKUP(A22,'All-SME'!B:B,1,0)</f>
        <v>#N/A</v>
      </c>
    </row>
    <row r="23" spans="1:4" ht="15" customHeight="1" x14ac:dyDescent="0.3">
      <c r="A23" t="s">
        <v>139</v>
      </c>
      <c r="B23" t="s">
        <v>145</v>
      </c>
      <c r="C23">
        <v>4820671.2800000012</v>
      </c>
      <c r="D23" t="e">
        <f>VLOOKUP(A23,'All-SME'!B:B,1,0)</f>
        <v>#N/A</v>
      </c>
    </row>
    <row r="24" spans="1:4" ht="15" customHeight="1" x14ac:dyDescent="0.3">
      <c r="A24" t="s">
        <v>141</v>
      </c>
      <c r="B24" t="s">
        <v>147</v>
      </c>
      <c r="C24">
        <v>97833</v>
      </c>
      <c r="D24" t="str">
        <f>VLOOKUP(A24,'All-SME'!B:B,1,0)</f>
        <v>0536929</v>
      </c>
    </row>
    <row r="25" spans="1:4" ht="15" customHeight="1" x14ac:dyDescent="0.3">
      <c r="A25" t="s">
        <v>142</v>
      </c>
      <c r="B25" t="s">
        <v>148</v>
      </c>
      <c r="C25">
        <v>9780142.5399999991</v>
      </c>
      <c r="D25" t="e">
        <f>VLOOKUP(A25,'All-SME'!B:B,1,0)</f>
        <v>#N/A</v>
      </c>
    </row>
    <row r="28" spans="1:4" ht="15" customHeight="1" x14ac:dyDescent="0.3">
      <c r="C28" s="2">
        <f>SUM(C2:C27)</f>
        <v>314088006.97461265</v>
      </c>
    </row>
    <row r="29" spans="1:4" ht="15" customHeight="1" x14ac:dyDescent="0.3">
      <c r="C29" s="2">
        <f>C28-C11</f>
        <v>309743643.97461265</v>
      </c>
    </row>
  </sheetData>
  <autoFilter ref="A1:D25" xr:uid="{00000000-0009-0000-0000-000004000000}"/>
  <conditionalFormatting sqref="A2:A10">
    <cfRule type="duplicateValues" dxfId="1" priority="2"/>
  </conditionalFormatting>
  <conditionalFormatting sqref="A2:A2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441"/>
  <sheetViews>
    <sheetView workbookViewId="0">
      <selection activeCell="J4" sqref="J4:J19"/>
    </sheetView>
  </sheetViews>
  <sheetFormatPr defaultRowHeight="15" customHeight="1" x14ac:dyDescent="0.3"/>
  <cols>
    <col min="9" max="9" width="10.88671875" bestFit="1" customWidth="1"/>
  </cols>
  <sheetData>
    <row r="1" spans="1:10" ht="15" customHeight="1" x14ac:dyDescent="0.3">
      <c r="A1" t="s">
        <v>160</v>
      </c>
      <c r="B1" t="s">
        <v>161</v>
      </c>
      <c r="C1" t="s">
        <v>162</v>
      </c>
      <c r="D1" t="s">
        <v>163</v>
      </c>
      <c r="E1" t="s">
        <v>159</v>
      </c>
    </row>
    <row r="2" spans="1:10" ht="15" customHeight="1" x14ac:dyDescent="0.3">
      <c r="A2" t="s">
        <v>164</v>
      </c>
      <c r="B2" t="s">
        <v>165</v>
      </c>
      <c r="C2">
        <v>8.6</v>
      </c>
      <c r="D2">
        <v>8.85</v>
      </c>
      <c r="E2" t="str">
        <f t="shared" ref="E2:E65" si="0">RIGHT(A2,4)</f>
        <v>2021</v>
      </c>
      <c r="I2" t="s">
        <v>159</v>
      </c>
      <c r="J2" t="s">
        <v>4601</v>
      </c>
    </row>
    <row r="3" spans="1:10" ht="15" customHeight="1" x14ac:dyDescent="0.3">
      <c r="A3" t="s">
        <v>166</v>
      </c>
      <c r="B3" t="s">
        <v>165</v>
      </c>
      <c r="C3">
        <v>8.59</v>
      </c>
      <c r="D3">
        <v>8.84</v>
      </c>
      <c r="E3" t="str">
        <f t="shared" si="0"/>
        <v>2021</v>
      </c>
      <c r="I3">
        <v>2005</v>
      </c>
      <c r="J3" s="5">
        <f t="shared" ref="J3:J19" si="1">(SUMIF(E:E,I3,D:D)/COUNTIF(E:E,I3))/100</f>
        <v>8.2992982456140341E-2</v>
      </c>
    </row>
    <row r="4" spans="1:10" ht="15" customHeight="1" x14ac:dyDescent="0.3">
      <c r="A4" t="s">
        <v>167</v>
      </c>
      <c r="B4" t="s">
        <v>165</v>
      </c>
      <c r="C4">
        <v>8.56</v>
      </c>
      <c r="D4">
        <v>8.81</v>
      </c>
      <c r="E4" t="str">
        <f t="shared" si="0"/>
        <v>2021</v>
      </c>
      <c r="I4">
        <v>2006</v>
      </c>
      <c r="J4" s="5">
        <f t="shared" si="1"/>
        <v>9.9357377049180351E-2</v>
      </c>
    </row>
    <row r="5" spans="1:10" ht="15" customHeight="1" x14ac:dyDescent="0.3">
      <c r="A5" t="s">
        <v>168</v>
      </c>
      <c r="B5" t="s">
        <v>165</v>
      </c>
      <c r="C5">
        <v>8.5399999999999991</v>
      </c>
      <c r="D5">
        <v>8.7899999999999991</v>
      </c>
      <c r="E5" t="str">
        <f t="shared" si="0"/>
        <v>2021</v>
      </c>
      <c r="I5">
        <v>2007</v>
      </c>
      <c r="J5" s="5">
        <f t="shared" si="1"/>
        <v>0.10172019543973949</v>
      </c>
    </row>
    <row r="6" spans="1:10" ht="15" customHeight="1" x14ac:dyDescent="0.3">
      <c r="A6" t="s">
        <v>169</v>
      </c>
      <c r="B6" t="s">
        <v>165</v>
      </c>
      <c r="C6">
        <v>8.4600000000000009</v>
      </c>
      <c r="D6">
        <v>8.7100000000000009</v>
      </c>
      <c r="E6" t="str">
        <f t="shared" si="0"/>
        <v>2021</v>
      </c>
      <c r="I6">
        <v>2008</v>
      </c>
      <c r="J6" s="5">
        <f t="shared" si="1"/>
        <v>0.12773600000000018</v>
      </c>
    </row>
    <row r="7" spans="1:10" ht="15" customHeight="1" x14ac:dyDescent="0.3">
      <c r="A7" t="s">
        <v>170</v>
      </c>
      <c r="B7" t="s">
        <v>165</v>
      </c>
      <c r="C7">
        <v>8.61</v>
      </c>
      <c r="D7">
        <v>8.86</v>
      </c>
      <c r="E7" t="str">
        <f t="shared" si="0"/>
        <v>2021</v>
      </c>
      <c r="I7">
        <v>2009</v>
      </c>
      <c r="J7" s="5">
        <f t="shared" si="1"/>
        <v>0.13071433447098976</v>
      </c>
    </row>
    <row r="8" spans="1:10" ht="15" customHeight="1" x14ac:dyDescent="0.3">
      <c r="A8" t="s">
        <v>171</v>
      </c>
      <c r="B8" t="s">
        <v>165</v>
      </c>
      <c r="C8">
        <v>8.58</v>
      </c>
      <c r="D8">
        <v>8.83</v>
      </c>
      <c r="E8" t="str">
        <f t="shared" si="0"/>
        <v>2021</v>
      </c>
      <c r="I8">
        <v>2010</v>
      </c>
      <c r="J8" s="5">
        <f t="shared" si="1"/>
        <v>0.12677640449438202</v>
      </c>
    </row>
    <row r="9" spans="1:10" ht="15" customHeight="1" x14ac:dyDescent="0.3">
      <c r="A9" t="s">
        <v>172</v>
      </c>
      <c r="B9" t="s">
        <v>165</v>
      </c>
      <c r="C9">
        <v>8.58</v>
      </c>
      <c r="D9">
        <v>8.83</v>
      </c>
      <c r="E9" t="str">
        <f t="shared" si="0"/>
        <v>2021</v>
      </c>
      <c r="I9">
        <v>2011</v>
      </c>
      <c r="J9" s="5">
        <f t="shared" si="1"/>
        <v>0.13320281690140848</v>
      </c>
    </row>
    <row r="10" spans="1:10" ht="15" customHeight="1" x14ac:dyDescent="0.3">
      <c r="A10" t="s">
        <v>173</v>
      </c>
      <c r="B10" t="s">
        <v>165</v>
      </c>
      <c r="C10">
        <v>8.6</v>
      </c>
      <c r="D10">
        <v>8.85</v>
      </c>
      <c r="E10" t="str">
        <f t="shared" si="0"/>
        <v>2021</v>
      </c>
      <c r="I10">
        <v>2012</v>
      </c>
      <c r="J10" s="5">
        <f t="shared" si="1"/>
        <v>0.11178582995951401</v>
      </c>
    </row>
    <row r="11" spans="1:10" ht="15" customHeight="1" x14ac:dyDescent="0.3">
      <c r="A11" t="s">
        <v>174</v>
      </c>
      <c r="B11" t="s">
        <v>165</v>
      </c>
      <c r="C11">
        <v>8.5299999999999994</v>
      </c>
      <c r="D11">
        <v>8.7799999999999994</v>
      </c>
      <c r="E11" t="str">
        <f t="shared" si="0"/>
        <v>2021</v>
      </c>
      <c r="I11">
        <v>2013</v>
      </c>
      <c r="J11" s="5">
        <f t="shared" si="1"/>
        <v>9.4889795918367104E-2</v>
      </c>
    </row>
    <row r="12" spans="1:10" ht="15" customHeight="1" x14ac:dyDescent="0.3">
      <c r="A12" t="s">
        <v>175</v>
      </c>
      <c r="B12" t="s">
        <v>165</v>
      </c>
      <c r="C12">
        <v>8.49</v>
      </c>
      <c r="D12">
        <v>8.74</v>
      </c>
      <c r="E12" t="str">
        <f t="shared" si="0"/>
        <v>2021</v>
      </c>
      <c r="I12">
        <v>2014</v>
      </c>
      <c r="J12" s="5">
        <f t="shared" si="1"/>
        <v>0.10096693877551038</v>
      </c>
    </row>
    <row r="13" spans="1:10" ht="15" customHeight="1" x14ac:dyDescent="0.3">
      <c r="A13" t="s">
        <v>176</v>
      </c>
      <c r="B13" t="s">
        <v>165</v>
      </c>
      <c r="C13">
        <v>8.44</v>
      </c>
      <c r="D13">
        <v>8.69</v>
      </c>
      <c r="E13" t="str">
        <f t="shared" si="0"/>
        <v>2021</v>
      </c>
      <c r="I13">
        <v>2015</v>
      </c>
      <c r="J13" s="5">
        <f t="shared" si="1"/>
        <v>7.3466122448979557E-2</v>
      </c>
    </row>
    <row r="14" spans="1:10" ht="15" customHeight="1" x14ac:dyDescent="0.3">
      <c r="A14" t="s">
        <v>177</v>
      </c>
      <c r="B14" t="s">
        <v>165</v>
      </c>
      <c r="C14">
        <v>8.1999999999999993</v>
      </c>
      <c r="D14">
        <v>8.4499999999999993</v>
      </c>
      <c r="E14" t="str">
        <f t="shared" si="0"/>
        <v>2021</v>
      </c>
      <c r="I14">
        <v>2016</v>
      </c>
      <c r="J14" s="5">
        <f t="shared" si="1"/>
        <v>6.1953688524589955E-2</v>
      </c>
    </row>
    <row r="15" spans="1:10" ht="15" customHeight="1" x14ac:dyDescent="0.3">
      <c r="A15" t="s">
        <v>178</v>
      </c>
      <c r="B15" t="s">
        <v>165</v>
      </c>
      <c r="C15">
        <v>8.16</v>
      </c>
      <c r="D15">
        <v>8.41</v>
      </c>
      <c r="E15" t="str">
        <f t="shared" si="0"/>
        <v>2021</v>
      </c>
      <c r="I15">
        <v>2017</v>
      </c>
      <c r="J15" s="5">
        <f t="shared" si="1"/>
        <v>6.1541632653061222E-2</v>
      </c>
    </row>
    <row r="16" spans="1:10" ht="15" customHeight="1" x14ac:dyDescent="0.3">
      <c r="A16" t="s">
        <v>179</v>
      </c>
      <c r="B16" t="s">
        <v>165</v>
      </c>
      <c r="C16">
        <v>8.1</v>
      </c>
      <c r="D16">
        <v>8.35</v>
      </c>
      <c r="E16" t="str">
        <f t="shared" si="0"/>
        <v>2021</v>
      </c>
      <c r="I16">
        <v>2018</v>
      </c>
      <c r="J16" s="5">
        <f t="shared" si="1"/>
        <v>7.7548559670781933E-2</v>
      </c>
    </row>
    <row r="17" spans="1:10" ht="15" customHeight="1" x14ac:dyDescent="0.3">
      <c r="A17" t="s">
        <v>180</v>
      </c>
      <c r="B17" t="s">
        <v>165</v>
      </c>
      <c r="C17">
        <v>8.08</v>
      </c>
      <c r="D17">
        <v>8.33</v>
      </c>
      <c r="E17" t="str">
        <f t="shared" si="0"/>
        <v>2021</v>
      </c>
      <c r="I17">
        <v>2019</v>
      </c>
      <c r="J17" s="5">
        <f t="shared" si="1"/>
        <v>0.12567078189300424</v>
      </c>
    </row>
    <row r="18" spans="1:10" ht="15" customHeight="1" x14ac:dyDescent="0.3">
      <c r="A18" t="s">
        <v>181</v>
      </c>
      <c r="B18" t="s">
        <v>165</v>
      </c>
      <c r="C18">
        <v>8.06</v>
      </c>
      <c r="D18">
        <v>8.31</v>
      </c>
      <c r="E18" t="str">
        <f t="shared" si="0"/>
        <v>2021</v>
      </c>
      <c r="I18">
        <v>2020</v>
      </c>
      <c r="J18" s="5">
        <f t="shared" si="1"/>
        <v>8.9965966386554685E-2</v>
      </c>
    </row>
    <row r="19" spans="1:10" ht="15" customHeight="1" x14ac:dyDescent="0.3">
      <c r="A19" t="s">
        <v>182</v>
      </c>
      <c r="B19" t="s">
        <v>165</v>
      </c>
      <c r="C19">
        <v>8.07</v>
      </c>
      <c r="D19">
        <v>8.32</v>
      </c>
      <c r="E19" t="str">
        <f t="shared" si="0"/>
        <v>2021</v>
      </c>
      <c r="I19">
        <v>2021</v>
      </c>
      <c r="J19" s="5">
        <f t="shared" si="1"/>
        <v>7.7637254901960745E-2</v>
      </c>
    </row>
    <row r="20" spans="1:10" ht="15" customHeight="1" x14ac:dyDescent="0.3">
      <c r="A20" t="s">
        <v>183</v>
      </c>
      <c r="B20" t="s">
        <v>165</v>
      </c>
      <c r="C20">
        <v>8.06</v>
      </c>
      <c r="D20">
        <v>8.31</v>
      </c>
      <c r="E20" t="str">
        <f t="shared" si="0"/>
        <v>2021</v>
      </c>
    </row>
    <row r="21" spans="1:10" ht="15" customHeight="1" x14ac:dyDescent="0.3">
      <c r="A21" t="s">
        <v>184</v>
      </c>
      <c r="B21" t="s">
        <v>165</v>
      </c>
      <c r="C21">
        <v>8.06</v>
      </c>
      <c r="D21">
        <v>8.31</v>
      </c>
      <c r="E21" t="str">
        <f t="shared" si="0"/>
        <v>2021</v>
      </c>
    </row>
    <row r="22" spans="1:10" ht="15" customHeight="1" x14ac:dyDescent="0.3">
      <c r="A22" t="s">
        <v>185</v>
      </c>
      <c r="B22" t="s">
        <v>165</v>
      </c>
      <c r="C22">
        <v>8.08</v>
      </c>
      <c r="D22">
        <v>8.33</v>
      </c>
      <c r="E22" t="str">
        <f t="shared" si="0"/>
        <v>2021</v>
      </c>
    </row>
    <row r="23" spans="1:10" ht="15" customHeight="1" x14ac:dyDescent="0.3">
      <c r="A23" t="s">
        <v>186</v>
      </c>
      <c r="B23" t="s">
        <v>165</v>
      </c>
      <c r="C23">
        <v>7.91</v>
      </c>
      <c r="D23">
        <v>8.16</v>
      </c>
      <c r="E23" t="str">
        <f t="shared" si="0"/>
        <v>2021</v>
      </c>
    </row>
    <row r="24" spans="1:10" ht="15" customHeight="1" x14ac:dyDescent="0.3">
      <c r="A24" t="s">
        <v>187</v>
      </c>
      <c r="B24" t="s">
        <v>165</v>
      </c>
      <c r="C24">
        <v>7.9</v>
      </c>
      <c r="D24">
        <v>8.15</v>
      </c>
      <c r="E24" t="str">
        <f t="shared" si="0"/>
        <v>2021</v>
      </c>
    </row>
    <row r="25" spans="1:10" ht="15" customHeight="1" x14ac:dyDescent="0.3">
      <c r="A25" t="s">
        <v>188</v>
      </c>
      <c r="B25" t="s">
        <v>165</v>
      </c>
      <c r="C25">
        <v>7.9</v>
      </c>
      <c r="D25">
        <v>8.15</v>
      </c>
      <c r="E25" t="str">
        <f t="shared" si="0"/>
        <v>2021</v>
      </c>
    </row>
    <row r="26" spans="1:10" ht="15" customHeight="1" x14ac:dyDescent="0.3">
      <c r="A26" t="s">
        <v>189</v>
      </c>
      <c r="B26" t="s">
        <v>165</v>
      </c>
      <c r="C26">
        <v>7.9</v>
      </c>
      <c r="D26">
        <v>8.15</v>
      </c>
      <c r="E26" t="str">
        <f t="shared" si="0"/>
        <v>2021</v>
      </c>
    </row>
    <row r="27" spans="1:10" ht="15" customHeight="1" x14ac:dyDescent="0.3">
      <c r="A27" t="s">
        <v>190</v>
      </c>
      <c r="B27" t="s">
        <v>165</v>
      </c>
      <c r="C27">
        <v>7.9</v>
      </c>
      <c r="D27">
        <v>8.15</v>
      </c>
      <c r="E27" t="str">
        <f t="shared" si="0"/>
        <v>2021</v>
      </c>
    </row>
    <row r="28" spans="1:10" ht="15" customHeight="1" x14ac:dyDescent="0.3">
      <c r="A28" t="s">
        <v>191</v>
      </c>
      <c r="B28" t="s">
        <v>165</v>
      </c>
      <c r="C28">
        <v>7.91</v>
      </c>
      <c r="D28">
        <v>8.16</v>
      </c>
      <c r="E28" t="str">
        <f t="shared" si="0"/>
        <v>2021</v>
      </c>
    </row>
    <row r="29" spans="1:10" ht="14.4" x14ac:dyDescent="0.3">
      <c r="A29" t="s">
        <v>192</v>
      </c>
      <c r="B29" t="s">
        <v>165</v>
      </c>
      <c r="C29">
        <v>7.91</v>
      </c>
      <c r="D29">
        <v>8.16</v>
      </c>
      <c r="E29" t="str">
        <f t="shared" si="0"/>
        <v>2021</v>
      </c>
    </row>
    <row r="30" spans="1:10" ht="14.4" x14ac:dyDescent="0.3">
      <c r="A30" t="s">
        <v>193</v>
      </c>
      <c r="B30" t="s">
        <v>165</v>
      </c>
      <c r="C30">
        <v>7.89</v>
      </c>
      <c r="D30">
        <v>8.14</v>
      </c>
      <c r="E30" t="str">
        <f t="shared" si="0"/>
        <v>2021</v>
      </c>
    </row>
    <row r="31" spans="1:10" ht="14.4" x14ac:dyDescent="0.3">
      <c r="A31" t="s">
        <v>194</v>
      </c>
      <c r="B31" t="s">
        <v>165</v>
      </c>
      <c r="C31">
        <v>7.88</v>
      </c>
      <c r="D31">
        <v>8.1300000000000008</v>
      </c>
      <c r="E31" t="str">
        <f t="shared" si="0"/>
        <v>2021</v>
      </c>
    </row>
    <row r="32" spans="1:10" ht="14.4" x14ac:dyDescent="0.3">
      <c r="A32" t="s">
        <v>195</v>
      </c>
      <c r="B32" t="s">
        <v>165</v>
      </c>
      <c r="C32">
        <v>7.86</v>
      </c>
      <c r="D32">
        <v>8.11</v>
      </c>
      <c r="E32" t="str">
        <f t="shared" si="0"/>
        <v>2021</v>
      </c>
    </row>
    <row r="33" spans="1:5" ht="14.4" x14ac:dyDescent="0.3">
      <c r="A33" t="s">
        <v>196</v>
      </c>
      <c r="B33" t="s">
        <v>165</v>
      </c>
      <c r="C33">
        <v>7.72</v>
      </c>
      <c r="D33">
        <v>7.97</v>
      </c>
      <c r="E33" t="str">
        <f t="shared" si="0"/>
        <v>2021</v>
      </c>
    </row>
    <row r="34" spans="1:5" ht="14.4" x14ac:dyDescent="0.3">
      <c r="A34" t="s">
        <v>197</v>
      </c>
      <c r="B34" t="s">
        <v>165</v>
      </c>
      <c r="C34">
        <v>7.66</v>
      </c>
      <c r="D34">
        <v>7.91</v>
      </c>
      <c r="E34" t="str">
        <f t="shared" si="0"/>
        <v>2021</v>
      </c>
    </row>
    <row r="35" spans="1:5" ht="14.4" x14ac:dyDescent="0.3">
      <c r="A35" t="s">
        <v>198</v>
      </c>
      <c r="B35" t="s">
        <v>165</v>
      </c>
      <c r="C35">
        <v>7.5</v>
      </c>
      <c r="D35">
        <v>7.75</v>
      </c>
      <c r="E35" t="str">
        <f t="shared" si="0"/>
        <v>2021</v>
      </c>
    </row>
    <row r="36" spans="1:5" ht="14.4" x14ac:dyDescent="0.3">
      <c r="A36" t="s">
        <v>199</v>
      </c>
      <c r="B36" t="s">
        <v>165</v>
      </c>
      <c r="C36">
        <v>7.51</v>
      </c>
      <c r="D36">
        <v>7.76</v>
      </c>
      <c r="E36" t="str">
        <f t="shared" si="0"/>
        <v>2021</v>
      </c>
    </row>
    <row r="37" spans="1:5" ht="14.4" x14ac:dyDescent="0.3">
      <c r="A37" t="s">
        <v>200</v>
      </c>
      <c r="B37" t="s">
        <v>165</v>
      </c>
      <c r="C37">
        <v>7.49</v>
      </c>
      <c r="D37">
        <v>7.74</v>
      </c>
      <c r="E37" t="str">
        <f t="shared" si="0"/>
        <v>2021</v>
      </c>
    </row>
    <row r="38" spans="1:5" ht="14.4" x14ac:dyDescent="0.3">
      <c r="A38" t="s">
        <v>201</v>
      </c>
      <c r="B38" t="s">
        <v>165</v>
      </c>
      <c r="C38">
        <v>7.47</v>
      </c>
      <c r="D38">
        <v>7.72</v>
      </c>
      <c r="E38" t="str">
        <f t="shared" si="0"/>
        <v>2021</v>
      </c>
    </row>
    <row r="39" spans="1:5" ht="14.4" x14ac:dyDescent="0.3">
      <c r="A39" t="s">
        <v>202</v>
      </c>
      <c r="B39" t="s">
        <v>165</v>
      </c>
      <c r="C39">
        <v>7.4</v>
      </c>
      <c r="D39">
        <v>7.65</v>
      </c>
      <c r="E39" t="str">
        <f t="shared" si="0"/>
        <v>2021</v>
      </c>
    </row>
    <row r="40" spans="1:5" ht="14.4" x14ac:dyDescent="0.3">
      <c r="A40" t="s">
        <v>203</v>
      </c>
      <c r="B40" t="s">
        <v>165</v>
      </c>
      <c r="C40">
        <v>7.36</v>
      </c>
      <c r="D40">
        <v>7.61</v>
      </c>
      <c r="E40" t="str">
        <f t="shared" si="0"/>
        <v>2021</v>
      </c>
    </row>
    <row r="41" spans="1:5" ht="14.4" x14ac:dyDescent="0.3">
      <c r="A41" t="s">
        <v>204</v>
      </c>
      <c r="B41" t="s">
        <v>165</v>
      </c>
      <c r="C41">
        <v>7.31</v>
      </c>
      <c r="D41">
        <v>7.56</v>
      </c>
      <c r="E41" t="str">
        <f t="shared" si="0"/>
        <v>2021</v>
      </c>
    </row>
    <row r="42" spans="1:5" ht="14.4" x14ac:dyDescent="0.3">
      <c r="A42" t="s">
        <v>205</v>
      </c>
      <c r="B42" t="s">
        <v>165</v>
      </c>
      <c r="C42">
        <v>7.29</v>
      </c>
      <c r="D42">
        <v>7.54</v>
      </c>
      <c r="E42" t="str">
        <f t="shared" si="0"/>
        <v>2021</v>
      </c>
    </row>
    <row r="43" spans="1:5" ht="14.4" x14ac:dyDescent="0.3">
      <c r="A43" t="s">
        <v>206</v>
      </c>
      <c r="B43" t="s">
        <v>165</v>
      </c>
      <c r="C43">
        <v>7.29</v>
      </c>
      <c r="D43">
        <v>7.54</v>
      </c>
      <c r="E43" t="str">
        <f t="shared" si="0"/>
        <v>2021</v>
      </c>
    </row>
    <row r="44" spans="1:5" ht="14.4" x14ac:dyDescent="0.3">
      <c r="A44" t="s">
        <v>207</v>
      </c>
      <c r="B44" t="s">
        <v>165</v>
      </c>
      <c r="C44">
        <v>7.28</v>
      </c>
      <c r="D44">
        <v>7.53</v>
      </c>
      <c r="E44" t="str">
        <f t="shared" si="0"/>
        <v>2021</v>
      </c>
    </row>
    <row r="45" spans="1:5" ht="14.4" x14ac:dyDescent="0.3">
      <c r="A45" t="s">
        <v>208</v>
      </c>
      <c r="B45" t="s">
        <v>165</v>
      </c>
      <c r="C45">
        <v>7.29</v>
      </c>
      <c r="D45">
        <v>7.54</v>
      </c>
      <c r="E45" t="str">
        <f t="shared" si="0"/>
        <v>2021</v>
      </c>
    </row>
    <row r="46" spans="1:5" ht="14.4" x14ac:dyDescent="0.3">
      <c r="A46" t="s">
        <v>209</v>
      </c>
      <c r="B46" t="s">
        <v>165</v>
      </c>
      <c r="C46">
        <v>7.3</v>
      </c>
      <c r="D46">
        <v>7.55</v>
      </c>
      <c r="E46" t="str">
        <f t="shared" si="0"/>
        <v>2021</v>
      </c>
    </row>
    <row r="47" spans="1:5" ht="14.4" x14ac:dyDescent="0.3">
      <c r="A47" t="s">
        <v>210</v>
      </c>
      <c r="B47" t="s">
        <v>165</v>
      </c>
      <c r="C47">
        <v>7.29</v>
      </c>
      <c r="D47">
        <v>7.54</v>
      </c>
      <c r="E47" t="str">
        <f t="shared" si="0"/>
        <v>2021</v>
      </c>
    </row>
    <row r="48" spans="1:5" ht="14.4" x14ac:dyDescent="0.3">
      <c r="A48" t="s">
        <v>211</v>
      </c>
      <c r="B48" t="s">
        <v>165</v>
      </c>
      <c r="C48">
        <v>7.29</v>
      </c>
      <c r="D48">
        <v>7.54</v>
      </c>
      <c r="E48" t="str">
        <f t="shared" si="0"/>
        <v>2021</v>
      </c>
    </row>
    <row r="49" spans="1:5" ht="14.4" x14ac:dyDescent="0.3">
      <c r="A49" t="s">
        <v>212</v>
      </c>
      <c r="B49" t="s">
        <v>165</v>
      </c>
      <c r="C49">
        <v>7.29</v>
      </c>
      <c r="D49">
        <v>7.54</v>
      </c>
      <c r="E49" t="str">
        <f t="shared" si="0"/>
        <v>2021</v>
      </c>
    </row>
    <row r="50" spans="1:5" ht="14.4" x14ac:dyDescent="0.3">
      <c r="A50" t="s">
        <v>213</v>
      </c>
      <c r="B50" t="s">
        <v>165</v>
      </c>
      <c r="C50">
        <v>7.29</v>
      </c>
      <c r="D50">
        <v>7.54</v>
      </c>
      <c r="E50" t="str">
        <f t="shared" si="0"/>
        <v>2021</v>
      </c>
    </row>
    <row r="51" spans="1:5" ht="14.4" x14ac:dyDescent="0.3">
      <c r="A51" t="s">
        <v>214</v>
      </c>
      <c r="B51" t="s">
        <v>165</v>
      </c>
      <c r="C51">
        <v>7.29</v>
      </c>
      <c r="D51">
        <v>7.54</v>
      </c>
      <c r="E51" t="str">
        <f t="shared" si="0"/>
        <v>2021</v>
      </c>
    </row>
    <row r="52" spans="1:5" ht="14.4" x14ac:dyDescent="0.3">
      <c r="A52" t="s">
        <v>215</v>
      </c>
      <c r="B52" t="s">
        <v>165</v>
      </c>
      <c r="C52">
        <v>7.31</v>
      </c>
      <c r="D52">
        <v>7.56</v>
      </c>
      <c r="E52" t="str">
        <f t="shared" si="0"/>
        <v>2021</v>
      </c>
    </row>
    <row r="53" spans="1:5" ht="14.4" x14ac:dyDescent="0.3">
      <c r="A53" t="s">
        <v>216</v>
      </c>
      <c r="B53" t="s">
        <v>165</v>
      </c>
      <c r="C53">
        <v>7.3</v>
      </c>
      <c r="D53">
        <v>7.55</v>
      </c>
      <c r="E53" t="str">
        <f t="shared" si="0"/>
        <v>2021</v>
      </c>
    </row>
    <row r="54" spans="1:5" ht="14.4" x14ac:dyDescent="0.3">
      <c r="A54" t="s">
        <v>217</v>
      </c>
      <c r="B54" t="s">
        <v>165</v>
      </c>
      <c r="C54">
        <v>7.3</v>
      </c>
      <c r="D54">
        <v>7.55</v>
      </c>
      <c r="E54" t="str">
        <f t="shared" si="0"/>
        <v>2021</v>
      </c>
    </row>
    <row r="55" spans="1:5" ht="14.4" x14ac:dyDescent="0.3">
      <c r="A55" t="s">
        <v>218</v>
      </c>
      <c r="B55" t="s">
        <v>165</v>
      </c>
      <c r="C55">
        <v>7.31</v>
      </c>
      <c r="D55">
        <v>7.56</v>
      </c>
      <c r="E55" t="str">
        <f t="shared" si="0"/>
        <v>2021</v>
      </c>
    </row>
    <row r="56" spans="1:5" ht="14.4" x14ac:dyDescent="0.3">
      <c r="A56" t="s">
        <v>219</v>
      </c>
      <c r="B56" t="s">
        <v>165</v>
      </c>
      <c r="C56">
        <v>7.31</v>
      </c>
      <c r="D56">
        <v>7.56</v>
      </c>
      <c r="E56" t="str">
        <f t="shared" si="0"/>
        <v>2021</v>
      </c>
    </row>
    <row r="57" spans="1:5" ht="14.4" x14ac:dyDescent="0.3">
      <c r="A57" t="s">
        <v>220</v>
      </c>
      <c r="B57" t="s">
        <v>165</v>
      </c>
      <c r="C57">
        <v>7.31</v>
      </c>
      <c r="D57">
        <v>7.56</v>
      </c>
      <c r="E57" t="str">
        <f t="shared" si="0"/>
        <v>2021</v>
      </c>
    </row>
    <row r="58" spans="1:5" ht="14.4" x14ac:dyDescent="0.3">
      <c r="A58" t="s">
        <v>221</v>
      </c>
      <c r="B58" t="s">
        <v>165</v>
      </c>
      <c r="C58">
        <v>7.29</v>
      </c>
      <c r="D58">
        <v>7.54</v>
      </c>
      <c r="E58" t="str">
        <f t="shared" si="0"/>
        <v>2021</v>
      </c>
    </row>
    <row r="59" spans="1:5" ht="14.4" x14ac:dyDescent="0.3">
      <c r="A59" t="s">
        <v>222</v>
      </c>
      <c r="B59" t="s">
        <v>165</v>
      </c>
      <c r="C59">
        <v>7.32</v>
      </c>
      <c r="D59">
        <v>7.57</v>
      </c>
      <c r="E59" t="str">
        <f t="shared" si="0"/>
        <v>2021</v>
      </c>
    </row>
    <row r="60" spans="1:5" ht="14.4" x14ac:dyDescent="0.3">
      <c r="A60" t="s">
        <v>223</v>
      </c>
      <c r="B60" t="s">
        <v>165</v>
      </c>
      <c r="C60">
        <v>7.35</v>
      </c>
      <c r="D60">
        <v>7.6</v>
      </c>
      <c r="E60" t="str">
        <f t="shared" si="0"/>
        <v>2021</v>
      </c>
    </row>
    <row r="61" spans="1:5" ht="14.4" x14ac:dyDescent="0.3">
      <c r="A61" t="s">
        <v>224</v>
      </c>
      <c r="B61" t="s">
        <v>165</v>
      </c>
      <c r="C61">
        <v>7.35</v>
      </c>
      <c r="D61">
        <v>7.6</v>
      </c>
      <c r="E61" t="str">
        <f t="shared" si="0"/>
        <v>2021</v>
      </c>
    </row>
    <row r="62" spans="1:5" ht="14.4" x14ac:dyDescent="0.3">
      <c r="A62" t="s">
        <v>225</v>
      </c>
      <c r="B62" t="s">
        <v>165</v>
      </c>
      <c r="C62">
        <v>7.35</v>
      </c>
      <c r="D62">
        <v>7.6</v>
      </c>
      <c r="E62" t="str">
        <f t="shared" si="0"/>
        <v>2021</v>
      </c>
    </row>
    <row r="63" spans="1:5" ht="14.4" x14ac:dyDescent="0.3">
      <c r="A63" t="s">
        <v>226</v>
      </c>
      <c r="B63" t="s">
        <v>165</v>
      </c>
      <c r="C63">
        <v>7.35</v>
      </c>
      <c r="D63">
        <v>7.6</v>
      </c>
      <c r="E63" t="str">
        <f t="shared" si="0"/>
        <v>2021</v>
      </c>
    </row>
    <row r="64" spans="1:5" ht="14.4" x14ac:dyDescent="0.3">
      <c r="A64" t="s">
        <v>227</v>
      </c>
      <c r="B64" t="s">
        <v>165</v>
      </c>
      <c r="C64">
        <v>7.35</v>
      </c>
      <c r="D64">
        <v>7.6</v>
      </c>
      <c r="E64" t="str">
        <f t="shared" si="0"/>
        <v>2021</v>
      </c>
    </row>
    <row r="65" spans="1:5" ht="14.4" x14ac:dyDescent="0.3">
      <c r="A65" t="s">
        <v>228</v>
      </c>
      <c r="B65" t="s">
        <v>165</v>
      </c>
      <c r="C65">
        <v>7.35</v>
      </c>
      <c r="D65">
        <v>7.6</v>
      </c>
      <c r="E65" t="str">
        <f t="shared" si="0"/>
        <v>2021</v>
      </c>
    </row>
    <row r="66" spans="1:5" ht="14.4" x14ac:dyDescent="0.3">
      <c r="A66" t="s">
        <v>229</v>
      </c>
      <c r="B66" t="s">
        <v>165</v>
      </c>
      <c r="C66">
        <v>7.35</v>
      </c>
      <c r="D66">
        <v>7.6</v>
      </c>
      <c r="E66" t="str">
        <f t="shared" ref="E66:E129" si="2">RIGHT(A66,4)</f>
        <v>2021</v>
      </c>
    </row>
    <row r="67" spans="1:5" ht="14.4" x14ac:dyDescent="0.3">
      <c r="A67" t="s">
        <v>230</v>
      </c>
      <c r="B67" t="s">
        <v>165</v>
      </c>
      <c r="C67">
        <v>7.35</v>
      </c>
      <c r="D67">
        <v>7.6</v>
      </c>
      <c r="E67" t="str">
        <f t="shared" si="2"/>
        <v>2021</v>
      </c>
    </row>
    <row r="68" spans="1:5" ht="14.4" x14ac:dyDescent="0.3">
      <c r="A68" t="s">
        <v>231</v>
      </c>
      <c r="B68" t="s">
        <v>165</v>
      </c>
      <c r="C68">
        <v>7.34</v>
      </c>
      <c r="D68">
        <v>7.59</v>
      </c>
      <c r="E68" t="str">
        <f t="shared" si="2"/>
        <v>2021</v>
      </c>
    </row>
    <row r="69" spans="1:5" ht="14.4" x14ac:dyDescent="0.3">
      <c r="A69" t="s">
        <v>232</v>
      </c>
      <c r="B69" t="s">
        <v>165</v>
      </c>
      <c r="C69">
        <v>7.35</v>
      </c>
      <c r="D69">
        <v>7.6</v>
      </c>
      <c r="E69" t="str">
        <f t="shared" si="2"/>
        <v>2021</v>
      </c>
    </row>
    <row r="70" spans="1:5" ht="14.4" x14ac:dyDescent="0.3">
      <c r="A70" t="s">
        <v>233</v>
      </c>
      <c r="B70" t="s">
        <v>165</v>
      </c>
      <c r="C70">
        <v>7.35</v>
      </c>
      <c r="D70">
        <v>7.6</v>
      </c>
      <c r="E70" t="str">
        <f t="shared" si="2"/>
        <v>2021</v>
      </c>
    </row>
    <row r="71" spans="1:5" ht="14.4" x14ac:dyDescent="0.3">
      <c r="A71" t="s">
        <v>234</v>
      </c>
      <c r="B71" t="s">
        <v>165</v>
      </c>
      <c r="C71">
        <v>7.36</v>
      </c>
      <c r="D71">
        <v>7.61</v>
      </c>
      <c r="E71" t="str">
        <f t="shared" si="2"/>
        <v>2021</v>
      </c>
    </row>
    <row r="72" spans="1:5" ht="14.4" x14ac:dyDescent="0.3">
      <c r="A72" t="s">
        <v>235</v>
      </c>
      <c r="B72" t="s">
        <v>165</v>
      </c>
      <c r="C72">
        <v>7.35</v>
      </c>
      <c r="D72">
        <v>7.6</v>
      </c>
      <c r="E72" t="str">
        <f t="shared" si="2"/>
        <v>2021</v>
      </c>
    </row>
    <row r="73" spans="1:5" ht="14.4" x14ac:dyDescent="0.3">
      <c r="A73" t="s">
        <v>236</v>
      </c>
      <c r="B73" t="s">
        <v>165</v>
      </c>
      <c r="C73">
        <v>7.34</v>
      </c>
      <c r="D73">
        <v>7.59</v>
      </c>
      <c r="E73" t="str">
        <f t="shared" si="2"/>
        <v>2021</v>
      </c>
    </row>
    <row r="74" spans="1:5" ht="14.4" x14ac:dyDescent="0.3">
      <c r="A74" t="s">
        <v>237</v>
      </c>
      <c r="B74" t="s">
        <v>165</v>
      </c>
      <c r="C74">
        <v>7.35</v>
      </c>
      <c r="D74">
        <v>7.6</v>
      </c>
      <c r="E74" t="str">
        <f t="shared" si="2"/>
        <v>2021</v>
      </c>
    </row>
    <row r="75" spans="1:5" ht="14.4" x14ac:dyDescent="0.3">
      <c r="A75" t="s">
        <v>238</v>
      </c>
      <c r="B75" t="s">
        <v>165</v>
      </c>
      <c r="C75">
        <v>7.35</v>
      </c>
      <c r="D75">
        <v>7.6</v>
      </c>
      <c r="E75" t="str">
        <f t="shared" si="2"/>
        <v>2021</v>
      </c>
    </row>
    <row r="76" spans="1:5" ht="14.4" x14ac:dyDescent="0.3">
      <c r="A76" t="s">
        <v>239</v>
      </c>
      <c r="B76" t="s">
        <v>165</v>
      </c>
      <c r="C76">
        <v>7.36</v>
      </c>
      <c r="D76">
        <v>7.61</v>
      </c>
      <c r="E76" t="str">
        <f t="shared" si="2"/>
        <v>2021</v>
      </c>
    </row>
    <row r="77" spans="1:5" ht="14.4" x14ac:dyDescent="0.3">
      <c r="A77" t="s">
        <v>240</v>
      </c>
      <c r="B77" t="s">
        <v>165</v>
      </c>
      <c r="C77">
        <v>7.4</v>
      </c>
      <c r="D77">
        <v>7.65</v>
      </c>
      <c r="E77" t="str">
        <f t="shared" si="2"/>
        <v>2021</v>
      </c>
    </row>
    <row r="78" spans="1:5" ht="14.4" x14ac:dyDescent="0.3">
      <c r="A78" t="s">
        <v>241</v>
      </c>
      <c r="B78" t="s">
        <v>165</v>
      </c>
      <c r="C78">
        <v>7.4</v>
      </c>
      <c r="D78">
        <v>7.65</v>
      </c>
      <c r="E78" t="str">
        <f t="shared" si="2"/>
        <v>2021</v>
      </c>
    </row>
    <row r="79" spans="1:5" ht="14.4" x14ac:dyDescent="0.3">
      <c r="A79" t="s">
        <v>242</v>
      </c>
      <c r="B79" t="s">
        <v>165</v>
      </c>
      <c r="C79">
        <v>7.4</v>
      </c>
      <c r="D79">
        <v>7.65</v>
      </c>
      <c r="E79" t="str">
        <f t="shared" si="2"/>
        <v>2021</v>
      </c>
    </row>
    <row r="80" spans="1:5" ht="14.4" x14ac:dyDescent="0.3">
      <c r="A80" t="s">
        <v>243</v>
      </c>
      <c r="B80" t="s">
        <v>165</v>
      </c>
      <c r="C80">
        <v>7.41</v>
      </c>
      <c r="D80">
        <v>7.66</v>
      </c>
      <c r="E80" t="str">
        <f t="shared" si="2"/>
        <v>2021</v>
      </c>
    </row>
    <row r="81" spans="1:5" ht="14.4" x14ac:dyDescent="0.3">
      <c r="A81" t="s">
        <v>244</v>
      </c>
      <c r="B81" t="s">
        <v>165</v>
      </c>
      <c r="C81">
        <v>7.41</v>
      </c>
      <c r="D81">
        <v>7.66</v>
      </c>
      <c r="E81" t="str">
        <f t="shared" si="2"/>
        <v>2021</v>
      </c>
    </row>
    <row r="82" spans="1:5" ht="14.4" x14ac:dyDescent="0.3">
      <c r="A82" t="s">
        <v>245</v>
      </c>
      <c r="B82" t="s">
        <v>165</v>
      </c>
      <c r="C82">
        <v>7.4</v>
      </c>
      <c r="D82">
        <v>7.65</v>
      </c>
      <c r="E82" t="str">
        <f t="shared" si="2"/>
        <v>2021</v>
      </c>
    </row>
    <row r="83" spans="1:5" ht="14.4" x14ac:dyDescent="0.3">
      <c r="A83" t="s">
        <v>246</v>
      </c>
      <c r="B83" t="s">
        <v>165</v>
      </c>
      <c r="C83">
        <v>7.41</v>
      </c>
      <c r="D83">
        <v>7.66</v>
      </c>
      <c r="E83" t="str">
        <f t="shared" si="2"/>
        <v>2021</v>
      </c>
    </row>
    <row r="84" spans="1:5" ht="14.4" x14ac:dyDescent="0.3">
      <c r="A84" t="s">
        <v>247</v>
      </c>
      <c r="B84" t="s">
        <v>165</v>
      </c>
      <c r="C84">
        <v>7.42</v>
      </c>
      <c r="D84">
        <v>7.67</v>
      </c>
      <c r="E84" t="str">
        <f t="shared" si="2"/>
        <v>2021</v>
      </c>
    </row>
    <row r="85" spans="1:5" ht="14.4" x14ac:dyDescent="0.3">
      <c r="A85" t="s">
        <v>248</v>
      </c>
      <c r="B85" t="s">
        <v>165</v>
      </c>
      <c r="C85">
        <v>7.42</v>
      </c>
      <c r="D85">
        <v>7.67</v>
      </c>
      <c r="E85" t="str">
        <f t="shared" si="2"/>
        <v>2021</v>
      </c>
    </row>
    <row r="86" spans="1:5" ht="14.4" x14ac:dyDescent="0.3">
      <c r="A86" t="s">
        <v>249</v>
      </c>
      <c r="B86" t="s">
        <v>165</v>
      </c>
      <c r="C86">
        <v>7.44</v>
      </c>
      <c r="D86">
        <v>7.69</v>
      </c>
      <c r="E86" t="str">
        <f t="shared" si="2"/>
        <v>2021</v>
      </c>
    </row>
    <row r="87" spans="1:5" ht="14.4" x14ac:dyDescent="0.3">
      <c r="A87" t="s">
        <v>250</v>
      </c>
      <c r="B87" t="s">
        <v>165</v>
      </c>
      <c r="C87">
        <v>7.43</v>
      </c>
      <c r="D87">
        <v>7.68</v>
      </c>
      <c r="E87" t="str">
        <f t="shared" si="2"/>
        <v>2021</v>
      </c>
    </row>
    <row r="88" spans="1:5" ht="14.4" x14ac:dyDescent="0.3">
      <c r="A88" t="s">
        <v>251</v>
      </c>
      <c r="B88" t="s">
        <v>165</v>
      </c>
      <c r="C88">
        <v>7.43</v>
      </c>
      <c r="D88">
        <v>7.68</v>
      </c>
      <c r="E88" t="str">
        <f t="shared" si="2"/>
        <v>2021</v>
      </c>
    </row>
    <row r="89" spans="1:5" ht="14.4" x14ac:dyDescent="0.3">
      <c r="A89" t="s">
        <v>252</v>
      </c>
      <c r="B89" t="s">
        <v>165</v>
      </c>
      <c r="C89">
        <v>7.44</v>
      </c>
      <c r="D89">
        <v>7.69</v>
      </c>
      <c r="E89" t="str">
        <f t="shared" si="2"/>
        <v>2021</v>
      </c>
    </row>
    <row r="90" spans="1:5" ht="14.4" x14ac:dyDescent="0.3">
      <c r="A90" t="s">
        <v>253</v>
      </c>
      <c r="B90" t="s">
        <v>165</v>
      </c>
      <c r="C90">
        <v>7.44</v>
      </c>
      <c r="D90">
        <v>7.69</v>
      </c>
      <c r="E90" t="str">
        <f t="shared" si="2"/>
        <v>2021</v>
      </c>
    </row>
    <row r="91" spans="1:5" ht="14.4" x14ac:dyDescent="0.3">
      <c r="A91" t="s">
        <v>254</v>
      </c>
      <c r="B91" t="s">
        <v>165</v>
      </c>
      <c r="C91">
        <v>7.44</v>
      </c>
      <c r="D91">
        <v>7.69</v>
      </c>
      <c r="E91" t="str">
        <f t="shared" si="2"/>
        <v>2021</v>
      </c>
    </row>
    <row r="92" spans="1:5" ht="14.4" x14ac:dyDescent="0.3">
      <c r="A92" t="s">
        <v>255</v>
      </c>
      <c r="B92" t="s">
        <v>165</v>
      </c>
      <c r="C92">
        <v>7.44</v>
      </c>
      <c r="D92">
        <v>7.69</v>
      </c>
      <c r="E92" t="str">
        <f t="shared" si="2"/>
        <v>2021</v>
      </c>
    </row>
    <row r="93" spans="1:5" ht="14.4" x14ac:dyDescent="0.3">
      <c r="A93" t="s">
        <v>256</v>
      </c>
      <c r="B93" t="s">
        <v>165</v>
      </c>
      <c r="C93">
        <v>7.44</v>
      </c>
      <c r="D93">
        <v>7.69</v>
      </c>
      <c r="E93" t="str">
        <f t="shared" si="2"/>
        <v>2021</v>
      </c>
    </row>
    <row r="94" spans="1:5" ht="14.4" x14ac:dyDescent="0.3">
      <c r="A94" t="s">
        <v>257</v>
      </c>
      <c r="B94" t="s">
        <v>165</v>
      </c>
      <c r="C94">
        <v>7.45</v>
      </c>
      <c r="D94">
        <v>7.7</v>
      </c>
      <c r="E94" t="str">
        <f t="shared" si="2"/>
        <v>2021</v>
      </c>
    </row>
    <row r="95" spans="1:5" ht="14.4" x14ac:dyDescent="0.3">
      <c r="A95" t="s">
        <v>258</v>
      </c>
      <c r="B95" t="s">
        <v>165</v>
      </c>
      <c r="C95">
        <v>7.44</v>
      </c>
      <c r="D95">
        <v>7.69</v>
      </c>
      <c r="E95" t="str">
        <f t="shared" si="2"/>
        <v>2021</v>
      </c>
    </row>
    <row r="96" spans="1:5" ht="14.4" x14ac:dyDescent="0.3">
      <c r="A96" t="s">
        <v>259</v>
      </c>
      <c r="B96" t="s">
        <v>165</v>
      </c>
      <c r="C96">
        <v>7.45</v>
      </c>
      <c r="D96">
        <v>7.7</v>
      </c>
      <c r="E96" t="str">
        <f t="shared" si="2"/>
        <v>2021</v>
      </c>
    </row>
    <row r="97" spans="1:5" ht="14.4" x14ac:dyDescent="0.3">
      <c r="A97" t="s">
        <v>260</v>
      </c>
      <c r="B97" t="s">
        <v>165</v>
      </c>
      <c r="C97">
        <v>7.45</v>
      </c>
      <c r="D97">
        <v>7.7</v>
      </c>
      <c r="E97" t="str">
        <f t="shared" si="2"/>
        <v>2021</v>
      </c>
    </row>
    <row r="98" spans="1:5" ht="14.4" x14ac:dyDescent="0.3">
      <c r="A98" t="s">
        <v>261</v>
      </c>
      <c r="B98" t="s">
        <v>165</v>
      </c>
      <c r="C98">
        <v>7.45</v>
      </c>
      <c r="D98">
        <v>7.7</v>
      </c>
      <c r="E98" t="str">
        <f t="shared" si="2"/>
        <v>2021</v>
      </c>
    </row>
    <row r="99" spans="1:5" ht="14.4" x14ac:dyDescent="0.3">
      <c r="A99" t="s">
        <v>262</v>
      </c>
      <c r="B99" t="s">
        <v>165</v>
      </c>
      <c r="C99">
        <v>7.45</v>
      </c>
      <c r="D99">
        <v>7.7</v>
      </c>
      <c r="E99" t="str">
        <f t="shared" si="2"/>
        <v>2021</v>
      </c>
    </row>
    <row r="100" spans="1:5" ht="14.4" x14ac:dyDescent="0.3">
      <c r="A100" t="s">
        <v>263</v>
      </c>
      <c r="B100" t="s">
        <v>165</v>
      </c>
      <c r="C100">
        <v>7.45</v>
      </c>
      <c r="D100">
        <v>7.7</v>
      </c>
      <c r="E100" t="str">
        <f t="shared" si="2"/>
        <v>2021</v>
      </c>
    </row>
    <row r="101" spans="1:5" ht="14.4" x14ac:dyDescent="0.3">
      <c r="A101" t="s">
        <v>264</v>
      </c>
      <c r="B101" t="s">
        <v>165</v>
      </c>
      <c r="C101">
        <v>7.45</v>
      </c>
      <c r="D101">
        <v>7.7</v>
      </c>
      <c r="E101" t="str">
        <f t="shared" si="2"/>
        <v>2021</v>
      </c>
    </row>
    <row r="102" spans="1:5" ht="14.4" x14ac:dyDescent="0.3">
      <c r="A102" t="s">
        <v>265</v>
      </c>
      <c r="B102" t="s">
        <v>165</v>
      </c>
      <c r="C102">
        <v>7.44</v>
      </c>
      <c r="D102">
        <v>7.69</v>
      </c>
      <c r="E102" t="str">
        <f t="shared" si="2"/>
        <v>2021</v>
      </c>
    </row>
    <row r="103" spans="1:5" ht="14.4" x14ac:dyDescent="0.3">
      <c r="A103" t="s">
        <v>266</v>
      </c>
      <c r="B103" t="s">
        <v>165</v>
      </c>
      <c r="C103">
        <v>7.45</v>
      </c>
      <c r="D103">
        <v>7.7</v>
      </c>
      <c r="E103" t="str">
        <f t="shared" si="2"/>
        <v>2021</v>
      </c>
    </row>
    <row r="104" spans="1:5" ht="14.4" x14ac:dyDescent="0.3">
      <c r="A104" t="s">
        <v>267</v>
      </c>
      <c r="B104" t="s">
        <v>165</v>
      </c>
      <c r="C104">
        <v>7.45</v>
      </c>
      <c r="D104">
        <v>7.7</v>
      </c>
      <c r="E104" t="str">
        <f t="shared" si="2"/>
        <v>2021</v>
      </c>
    </row>
    <row r="105" spans="1:5" ht="14.4" x14ac:dyDescent="0.3">
      <c r="A105" t="s">
        <v>268</v>
      </c>
      <c r="B105" t="s">
        <v>165</v>
      </c>
      <c r="C105">
        <v>7.45</v>
      </c>
      <c r="D105">
        <v>7.7</v>
      </c>
      <c r="E105" t="str">
        <f t="shared" si="2"/>
        <v>2021</v>
      </c>
    </row>
    <row r="106" spans="1:5" ht="14.4" x14ac:dyDescent="0.3">
      <c r="A106" t="s">
        <v>269</v>
      </c>
      <c r="B106" t="s">
        <v>165</v>
      </c>
      <c r="C106">
        <v>7.45</v>
      </c>
      <c r="D106">
        <v>7.7</v>
      </c>
      <c r="E106" t="str">
        <f t="shared" si="2"/>
        <v>2021</v>
      </c>
    </row>
    <row r="107" spans="1:5" ht="14.4" x14ac:dyDescent="0.3">
      <c r="A107" t="s">
        <v>270</v>
      </c>
      <c r="B107" t="s">
        <v>165</v>
      </c>
      <c r="C107">
        <v>7.46</v>
      </c>
      <c r="D107">
        <v>7.71</v>
      </c>
      <c r="E107" t="str">
        <f t="shared" si="2"/>
        <v>2021</v>
      </c>
    </row>
    <row r="108" spans="1:5" ht="14.4" x14ac:dyDescent="0.3">
      <c r="A108" t="s">
        <v>271</v>
      </c>
      <c r="B108" t="s">
        <v>165</v>
      </c>
      <c r="C108">
        <v>7.47</v>
      </c>
      <c r="D108">
        <v>7.72</v>
      </c>
      <c r="E108" t="str">
        <f t="shared" si="2"/>
        <v>2021</v>
      </c>
    </row>
    <row r="109" spans="1:5" ht="14.4" x14ac:dyDescent="0.3">
      <c r="A109" t="s">
        <v>272</v>
      </c>
      <c r="B109" t="s">
        <v>165</v>
      </c>
      <c r="C109">
        <v>7.47</v>
      </c>
      <c r="D109">
        <v>7.72</v>
      </c>
      <c r="E109" t="str">
        <f t="shared" si="2"/>
        <v>2021</v>
      </c>
    </row>
    <row r="110" spans="1:5" ht="14.4" x14ac:dyDescent="0.3">
      <c r="A110" t="s">
        <v>273</v>
      </c>
      <c r="B110" t="s">
        <v>165</v>
      </c>
      <c r="C110">
        <v>7.47</v>
      </c>
      <c r="D110">
        <v>7.72</v>
      </c>
      <c r="E110" t="str">
        <f t="shared" si="2"/>
        <v>2021</v>
      </c>
    </row>
    <row r="111" spans="1:5" ht="14.4" x14ac:dyDescent="0.3">
      <c r="A111" t="s">
        <v>274</v>
      </c>
      <c r="B111" t="s">
        <v>165</v>
      </c>
      <c r="C111">
        <v>7.47</v>
      </c>
      <c r="D111">
        <v>7.72</v>
      </c>
      <c r="E111" t="str">
        <f t="shared" si="2"/>
        <v>2021</v>
      </c>
    </row>
    <row r="112" spans="1:5" ht="14.4" x14ac:dyDescent="0.3">
      <c r="A112" t="s">
        <v>275</v>
      </c>
      <c r="B112" t="s">
        <v>165</v>
      </c>
      <c r="C112">
        <v>7.47</v>
      </c>
      <c r="D112">
        <v>7.72</v>
      </c>
      <c r="E112" t="str">
        <f t="shared" si="2"/>
        <v>2021</v>
      </c>
    </row>
    <row r="113" spans="1:5" ht="14.4" x14ac:dyDescent="0.3">
      <c r="A113" t="s">
        <v>276</v>
      </c>
      <c r="B113" t="s">
        <v>165</v>
      </c>
      <c r="C113">
        <v>7.45</v>
      </c>
      <c r="D113">
        <v>7.7</v>
      </c>
      <c r="E113" t="str">
        <f t="shared" si="2"/>
        <v>2021</v>
      </c>
    </row>
    <row r="114" spans="1:5" ht="14.4" x14ac:dyDescent="0.3">
      <c r="A114" t="s">
        <v>277</v>
      </c>
      <c r="B114" t="s">
        <v>165</v>
      </c>
      <c r="C114">
        <v>7.45</v>
      </c>
      <c r="D114">
        <v>7.7</v>
      </c>
      <c r="E114" t="str">
        <f t="shared" si="2"/>
        <v>2021</v>
      </c>
    </row>
    <row r="115" spans="1:5" ht="14.4" x14ac:dyDescent="0.3">
      <c r="A115" t="s">
        <v>278</v>
      </c>
      <c r="B115" t="s">
        <v>165</v>
      </c>
      <c r="C115">
        <v>7.44</v>
      </c>
      <c r="D115">
        <v>7.69</v>
      </c>
      <c r="E115" t="str">
        <f t="shared" si="2"/>
        <v>2021</v>
      </c>
    </row>
    <row r="116" spans="1:5" ht="14.4" x14ac:dyDescent="0.3">
      <c r="A116" t="s">
        <v>279</v>
      </c>
      <c r="B116" t="s">
        <v>165</v>
      </c>
      <c r="C116">
        <v>7.4</v>
      </c>
      <c r="D116">
        <v>7.65</v>
      </c>
      <c r="E116" t="str">
        <f t="shared" si="2"/>
        <v>2021</v>
      </c>
    </row>
    <row r="117" spans="1:5" ht="14.4" x14ac:dyDescent="0.3">
      <c r="A117" t="s">
        <v>280</v>
      </c>
      <c r="B117" t="s">
        <v>165</v>
      </c>
      <c r="C117">
        <v>7.39</v>
      </c>
      <c r="D117">
        <v>7.64</v>
      </c>
      <c r="E117" t="str">
        <f t="shared" si="2"/>
        <v>2021</v>
      </c>
    </row>
    <row r="118" spans="1:5" ht="14.4" x14ac:dyDescent="0.3">
      <c r="A118" t="s">
        <v>281</v>
      </c>
      <c r="B118" t="s">
        <v>165</v>
      </c>
      <c r="C118">
        <v>7.37</v>
      </c>
      <c r="D118">
        <v>7.62</v>
      </c>
      <c r="E118" t="str">
        <f t="shared" si="2"/>
        <v>2021</v>
      </c>
    </row>
    <row r="119" spans="1:5" ht="14.4" x14ac:dyDescent="0.3">
      <c r="A119" t="s">
        <v>282</v>
      </c>
      <c r="B119" t="s">
        <v>165</v>
      </c>
      <c r="C119">
        <v>7.37</v>
      </c>
      <c r="D119">
        <v>7.62</v>
      </c>
      <c r="E119" t="str">
        <f t="shared" si="2"/>
        <v>2021</v>
      </c>
    </row>
    <row r="120" spans="1:5" ht="14.4" x14ac:dyDescent="0.3">
      <c r="A120" t="s">
        <v>283</v>
      </c>
      <c r="B120" t="s">
        <v>165</v>
      </c>
      <c r="C120">
        <v>7.37</v>
      </c>
      <c r="D120">
        <v>7.62</v>
      </c>
      <c r="E120" t="str">
        <f t="shared" si="2"/>
        <v>2021</v>
      </c>
    </row>
    <row r="121" spans="1:5" ht="14.4" x14ac:dyDescent="0.3">
      <c r="A121" t="s">
        <v>284</v>
      </c>
      <c r="B121" t="s">
        <v>165</v>
      </c>
      <c r="C121">
        <v>7.41</v>
      </c>
      <c r="D121">
        <v>7.66</v>
      </c>
      <c r="E121" t="str">
        <f t="shared" si="2"/>
        <v>2021</v>
      </c>
    </row>
    <row r="122" spans="1:5" ht="14.4" x14ac:dyDescent="0.3">
      <c r="A122" t="s">
        <v>285</v>
      </c>
      <c r="B122" t="s">
        <v>165</v>
      </c>
      <c r="C122">
        <v>7.4</v>
      </c>
      <c r="D122">
        <v>7.65</v>
      </c>
      <c r="E122" t="str">
        <f t="shared" si="2"/>
        <v>2021</v>
      </c>
    </row>
    <row r="123" spans="1:5" ht="14.4" x14ac:dyDescent="0.3">
      <c r="A123" t="s">
        <v>286</v>
      </c>
      <c r="B123" t="s">
        <v>165</v>
      </c>
      <c r="C123">
        <v>7.4</v>
      </c>
      <c r="D123">
        <v>7.65</v>
      </c>
      <c r="E123" t="str">
        <f t="shared" si="2"/>
        <v>2021</v>
      </c>
    </row>
    <row r="124" spans="1:5" ht="14.4" x14ac:dyDescent="0.3">
      <c r="A124" t="s">
        <v>287</v>
      </c>
      <c r="B124" t="s">
        <v>165</v>
      </c>
      <c r="C124">
        <v>7.39</v>
      </c>
      <c r="D124">
        <v>7.64</v>
      </c>
      <c r="E124" t="str">
        <f t="shared" si="2"/>
        <v>2021</v>
      </c>
    </row>
    <row r="125" spans="1:5" ht="14.4" x14ac:dyDescent="0.3">
      <c r="A125" t="s">
        <v>288</v>
      </c>
      <c r="B125" t="s">
        <v>165</v>
      </c>
      <c r="C125">
        <v>7.39</v>
      </c>
      <c r="D125">
        <v>7.64</v>
      </c>
      <c r="E125" t="str">
        <f t="shared" si="2"/>
        <v>2021</v>
      </c>
    </row>
    <row r="126" spans="1:5" ht="14.4" x14ac:dyDescent="0.3">
      <c r="A126" t="s">
        <v>289</v>
      </c>
      <c r="B126" t="s">
        <v>165</v>
      </c>
      <c r="C126">
        <v>7.39</v>
      </c>
      <c r="D126">
        <v>7.64</v>
      </c>
      <c r="E126" t="str">
        <f t="shared" si="2"/>
        <v>2021</v>
      </c>
    </row>
    <row r="127" spans="1:5" ht="14.4" x14ac:dyDescent="0.3">
      <c r="A127" t="s">
        <v>290</v>
      </c>
      <c r="B127" t="s">
        <v>165</v>
      </c>
      <c r="C127">
        <v>7.4</v>
      </c>
      <c r="D127">
        <v>7.65</v>
      </c>
      <c r="E127" t="str">
        <f t="shared" si="2"/>
        <v>2021</v>
      </c>
    </row>
    <row r="128" spans="1:5" ht="14.4" x14ac:dyDescent="0.3">
      <c r="A128" t="s">
        <v>291</v>
      </c>
      <c r="B128" t="s">
        <v>165</v>
      </c>
      <c r="C128">
        <v>7.41</v>
      </c>
      <c r="D128">
        <v>7.66</v>
      </c>
      <c r="E128" t="str">
        <f t="shared" si="2"/>
        <v>2021</v>
      </c>
    </row>
    <row r="129" spans="1:5" ht="14.4" x14ac:dyDescent="0.3">
      <c r="A129" t="s">
        <v>292</v>
      </c>
      <c r="B129" t="s">
        <v>165</v>
      </c>
      <c r="C129">
        <v>7.43</v>
      </c>
      <c r="D129">
        <v>7.68</v>
      </c>
      <c r="E129" t="str">
        <f t="shared" si="2"/>
        <v>2021</v>
      </c>
    </row>
    <row r="130" spans="1:5" ht="14.4" x14ac:dyDescent="0.3">
      <c r="A130" t="s">
        <v>293</v>
      </c>
      <c r="B130" t="s">
        <v>165</v>
      </c>
      <c r="C130">
        <v>7.46</v>
      </c>
      <c r="D130">
        <v>7.71</v>
      </c>
      <c r="E130" t="str">
        <f t="shared" ref="E130:E193" si="3">RIGHT(A130,4)</f>
        <v>2021</v>
      </c>
    </row>
    <row r="131" spans="1:5" ht="14.4" x14ac:dyDescent="0.3">
      <c r="A131" t="s">
        <v>294</v>
      </c>
      <c r="B131" t="s">
        <v>165</v>
      </c>
      <c r="C131">
        <v>7.54</v>
      </c>
      <c r="D131">
        <v>7.79</v>
      </c>
      <c r="E131" t="str">
        <f t="shared" si="3"/>
        <v>2021</v>
      </c>
    </row>
    <row r="132" spans="1:5" ht="14.4" x14ac:dyDescent="0.3">
      <c r="A132" t="s">
        <v>295</v>
      </c>
      <c r="B132" t="s">
        <v>165</v>
      </c>
      <c r="C132">
        <v>7.53</v>
      </c>
      <c r="D132">
        <v>7.78</v>
      </c>
      <c r="E132" t="str">
        <f t="shared" si="3"/>
        <v>2021</v>
      </c>
    </row>
    <row r="133" spans="1:5" ht="14.4" x14ac:dyDescent="0.3">
      <c r="A133" t="s">
        <v>296</v>
      </c>
      <c r="B133" t="s">
        <v>165</v>
      </c>
      <c r="C133">
        <v>7.52</v>
      </c>
      <c r="D133">
        <v>7.77</v>
      </c>
      <c r="E133" t="str">
        <f t="shared" si="3"/>
        <v>2021</v>
      </c>
    </row>
    <row r="134" spans="1:5" ht="14.4" x14ac:dyDescent="0.3">
      <c r="A134" t="s">
        <v>297</v>
      </c>
      <c r="B134" t="s">
        <v>165</v>
      </c>
      <c r="C134">
        <v>7.52</v>
      </c>
      <c r="D134">
        <v>7.77</v>
      </c>
      <c r="E134" t="str">
        <f t="shared" si="3"/>
        <v>2021</v>
      </c>
    </row>
    <row r="135" spans="1:5" ht="14.4" x14ac:dyDescent="0.3">
      <c r="A135" t="s">
        <v>298</v>
      </c>
      <c r="B135" t="s">
        <v>165</v>
      </c>
      <c r="C135">
        <v>7.55</v>
      </c>
      <c r="D135">
        <v>7.8</v>
      </c>
      <c r="E135" t="str">
        <f t="shared" si="3"/>
        <v>2021</v>
      </c>
    </row>
    <row r="136" spans="1:5" ht="14.4" x14ac:dyDescent="0.3">
      <c r="A136" t="s">
        <v>299</v>
      </c>
      <c r="B136" t="s">
        <v>165</v>
      </c>
      <c r="C136">
        <v>7.58</v>
      </c>
      <c r="D136">
        <v>7.83</v>
      </c>
      <c r="E136" t="str">
        <f t="shared" si="3"/>
        <v>2021</v>
      </c>
    </row>
    <row r="137" spans="1:5" ht="14.4" x14ac:dyDescent="0.3">
      <c r="A137" t="s">
        <v>300</v>
      </c>
      <c r="B137" t="s">
        <v>165</v>
      </c>
      <c r="C137">
        <v>7.6</v>
      </c>
      <c r="D137">
        <v>7.85</v>
      </c>
      <c r="E137" t="str">
        <f t="shared" si="3"/>
        <v>2021</v>
      </c>
    </row>
    <row r="138" spans="1:5" ht="14.4" x14ac:dyDescent="0.3">
      <c r="A138" t="s">
        <v>301</v>
      </c>
      <c r="B138" t="s">
        <v>165</v>
      </c>
      <c r="C138">
        <v>7.59</v>
      </c>
      <c r="D138">
        <v>7.84</v>
      </c>
      <c r="E138" t="str">
        <f t="shared" si="3"/>
        <v>2021</v>
      </c>
    </row>
    <row r="139" spans="1:5" ht="14.4" x14ac:dyDescent="0.3">
      <c r="A139" t="s">
        <v>302</v>
      </c>
      <c r="B139" t="s">
        <v>165</v>
      </c>
      <c r="C139">
        <v>7.59</v>
      </c>
      <c r="D139">
        <v>7.84</v>
      </c>
      <c r="E139" t="str">
        <f t="shared" si="3"/>
        <v>2021</v>
      </c>
    </row>
    <row r="140" spans="1:5" ht="14.4" x14ac:dyDescent="0.3">
      <c r="A140" t="s">
        <v>303</v>
      </c>
      <c r="B140" t="s">
        <v>165</v>
      </c>
      <c r="C140">
        <v>7.6</v>
      </c>
      <c r="D140">
        <v>7.85</v>
      </c>
      <c r="E140" t="str">
        <f t="shared" si="3"/>
        <v>2021</v>
      </c>
    </row>
    <row r="141" spans="1:5" ht="14.4" x14ac:dyDescent="0.3">
      <c r="A141" t="s">
        <v>304</v>
      </c>
      <c r="B141" t="s">
        <v>165</v>
      </c>
      <c r="C141">
        <v>7.62</v>
      </c>
      <c r="D141">
        <v>7.87</v>
      </c>
      <c r="E141" t="str">
        <f t="shared" si="3"/>
        <v>2021</v>
      </c>
    </row>
    <row r="142" spans="1:5" ht="14.4" x14ac:dyDescent="0.3">
      <c r="A142" t="s">
        <v>305</v>
      </c>
      <c r="B142" t="s">
        <v>165</v>
      </c>
      <c r="C142">
        <v>7.62</v>
      </c>
      <c r="D142">
        <v>7.87</v>
      </c>
      <c r="E142" t="str">
        <f t="shared" si="3"/>
        <v>2021</v>
      </c>
    </row>
    <row r="143" spans="1:5" ht="14.4" x14ac:dyDescent="0.3">
      <c r="A143" t="s">
        <v>306</v>
      </c>
      <c r="B143" t="s">
        <v>165</v>
      </c>
      <c r="C143">
        <v>7.63</v>
      </c>
      <c r="D143">
        <v>7.88</v>
      </c>
      <c r="E143" t="str">
        <f t="shared" si="3"/>
        <v>2021</v>
      </c>
    </row>
    <row r="144" spans="1:5" ht="14.4" x14ac:dyDescent="0.3">
      <c r="A144" t="s">
        <v>307</v>
      </c>
      <c r="B144" t="s">
        <v>165</v>
      </c>
      <c r="C144">
        <v>7.63</v>
      </c>
      <c r="D144">
        <v>7.88</v>
      </c>
      <c r="E144" t="str">
        <f t="shared" si="3"/>
        <v>2021</v>
      </c>
    </row>
    <row r="145" spans="1:5" ht="14.4" x14ac:dyDescent="0.3">
      <c r="A145" t="s">
        <v>308</v>
      </c>
      <c r="B145" t="s">
        <v>165</v>
      </c>
      <c r="C145">
        <v>7.63</v>
      </c>
      <c r="D145">
        <v>7.88</v>
      </c>
      <c r="E145" t="str">
        <f t="shared" si="3"/>
        <v>2021</v>
      </c>
    </row>
    <row r="146" spans="1:5" ht="14.4" x14ac:dyDescent="0.3">
      <c r="A146" t="s">
        <v>309</v>
      </c>
      <c r="B146" t="s">
        <v>165</v>
      </c>
      <c r="C146">
        <v>7.63</v>
      </c>
      <c r="D146">
        <v>7.88</v>
      </c>
      <c r="E146" t="str">
        <f t="shared" si="3"/>
        <v>2021</v>
      </c>
    </row>
    <row r="147" spans="1:5" ht="14.4" x14ac:dyDescent="0.3">
      <c r="A147" t="s">
        <v>310</v>
      </c>
      <c r="B147" t="s">
        <v>165</v>
      </c>
      <c r="C147">
        <v>7.64</v>
      </c>
      <c r="D147">
        <v>7.89</v>
      </c>
      <c r="E147" t="str">
        <f t="shared" si="3"/>
        <v>2021</v>
      </c>
    </row>
    <row r="148" spans="1:5" ht="14.4" x14ac:dyDescent="0.3">
      <c r="A148" t="s">
        <v>311</v>
      </c>
      <c r="B148" t="s">
        <v>165</v>
      </c>
      <c r="C148">
        <v>7.63</v>
      </c>
      <c r="D148">
        <v>7.88</v>
      </c>
      <c r="E148" t="str">
        <f t="shared" si="3"/>
        <v>2021</v>
      </c>
    </row>
    <row r="149" spans="1:5" ht="14.4" x14ac:dyDescent="0.3">
      <c r="A149" t="s">
        <v>312</v>
      </c>
      <c r="B149" t="s">
        <v>165</v>
      </c>
      <c r="C149">
        <v>7.62</v>
      </c>
      <c r="D149">
        <v>7.87</v>
      </c>
      <c r="E149" t="str">
        <f t="shared" si="3"/>
        <v>2021</v>
      </c>
    </row>
    <row r="150" spans="1:5" ht="14.4" x14ac:dyDescent="0.3">
      <c r="A150" t="s">
        <v>313</v>
      </c>
      <c r="B150" t="s">
        <v>165</v>
      </c>
      <c r="C150">
        <v>7.52</v>
      </c>
      <c r="D150">
        <v>7.77</v>
      </c>
      <c r="E150" t="str">
        <f t="shared" si="3"/>
        <v>2021</v>
      </c>
    </row>
    <row r="151" spans="1:5" ht="14.4" x14ac:dyDescent="0.3">
      <c r="A151" t="s">
        <v>314</v>
      </c>
      <c r="B151" t="s">
        <v>165</v>
      </c>
      <c r="C151">
        <v>7.53</v>
      </c>
      <c r="D151">
        <v>7.78</v>
      </c>
      <c r="E151" t="str">
        <f t="shared" si="3"/>
        <v>2021</v>
      </c>
    </row>
    <row r="152" spans="1:5" ht="14.4" x14ac:dyDescent="0.3">
      <c r="A152" t="s">
        <v>315</v>
      </c>
      <c r="B152" t="s">
        <v>165</v>
      </c>
      <c r="C152">
        <v>7.59</v>
      </c>
      <c r="D152">
        <v>7.84</v>
      </c>
      <c r="E152" t="str">
        <f t="shared" si="3"/>
        <v>2021</v>
      </c>
    </row>
    <row r="153" spans="1:5" ht="14.4" x14ac:dyDescent="0.3">
      <c r="A153" t="s">
        <v>316</v>
      </c>
      <c r="B153" t="s">
        <v>165</v>
      </c>
      <c r="C153">
        <v>7.62</v>
      </c>
      <c r="D153">
        <v>7.87</v>
      </c>
      <c r="E153" t="str">
        <f t="shared" si="3"/>
        <v>2021</v>
      </c>
    </row>
    <row r="154" spans="1:5" ht="14.4" x14ac:dyDescent="0.3">
      <c r="A154" t="s">
        <v>317</v>
      </c>
      <c r="B154" t="s">
        <v>165</v>
      </c>
      <c r="C154">
        <v>7.64</v>
      </c>
      <c r="D154">
        <v>7.89</v>
      </c>
      <c r="E154" t="str">
        <f t="shared" si="3"/>
        <v>2021</v>
      </c>
    </row>
    <row r="155" spans="1:5" ht="14.4" x14ac:dyDescent="0.3">
      <c r="A155" t="s">
        <v>318</v>
      </c>
      <c r="B155" t="s">
        <v>165</v>
      </c>
      <c r="C155">
        <v>7.63</v>
      </c>
      <c r="D155">
        <v>7.88</v>
      </c>
      <c r="E155" t="str">
        <f t="shared" si="3"/>
        <v>2021</v>
      </c>
    </row>
    <row r="156" spans="1:5" ht="14.4" x14ac:dyDescent="0.3">
      <c r="A156" t="s">
        <v>319</v>
      </c>
      <c r="B156" t="s">
        <v>165</v>
      </c>
      <c r="C156">
        <v>7.63</v>
      </c>
      <c r="D156">
        <v>7.88</v>
      </c>
      <c r="E156" t="str">
        <f t="shared" si="3"/>
        <v>2021</v>
      </c>
    </row>
    <row r="157" spans="1:5" ht="14.4" x14ac:dyDescent="0.3">
      <c r="A157" t="s">
        <v>320</v>
      </c>
      <c r="B157" t="s">
        <v>165</v>
      </c>
      <c r="C157">
        <v>7.64</v>
      </c>
      <c r="D157">
        <v>7.89</v>
      </c>
      <c r="E157" t="str">
        <f t="shared" si="3"/>
        <v>2021</v>
      </c>
    </row>
    <row r="158" spans="1:5" ht="14.4" x14ac:dyDescent="0.3">
      <c r="A158" t="s">
        <v>321</v>
      </c>
      <c r="B158" t="s">
        <v>165</v>
      </c>
      <c r="C158">
        <v>7.62</v>
      </c>
      <c r="D158">
        <v>7.87</v>
      </c>
      <c r="E158" t="str">
        <f t="shared" si="3"/>
        <v>2021</v>
      </c>
    </row>
    <row r="159" spans="1:5" ht="14.4" x14ac:dyDescent="0.3">
      <c r="A159" t="s">
        <v>322</v>
      </c>
      <c r="B159" t="s">
        <v>165</v>
      </c>
      <c r="C159">
        <v>7.41</v>
      </c>
      <c r="D159">
        <v>7.66</v>
      </c>
      <c r="E159" t="str">
        <f t="shared" si="3"/>
        <v>2021</v>
      </c>
    </row>
    <row r="160" spans="1:5" ht="14.4" x14ac:dyDescent="0.3">
      <c r="A160" t="s">
        <v>323</v>
      </c>
      <c r="B160" t="s">
        <v>165</v>
      </c>
      <c r="C160">
        <v>7.41</v>
      </c>
      <c r="D160">
        <v>7.66</v>
      </c>
      <c r="E160" t="str">
        <f t="shared" si="3"/>
        <v>2021</v>
      </c>
    </row>
    <row r="161" spans="1:5" ht="14.4" x14ac:dyDescent="0.3">
      <c r="A161" t="s">
        <v>324</v>
      </c>
      <c r="B161" t="s">
        <v>165</v>
      </c>
      <c r="C161">
        <v>7.41</v>
      </c>
      <c r="D161">
        <v>7.66</v>
      </c>
      <c r="E161" t="str">
        <f t="shared" si="3"/>
        <v>2021</v>
      </c>
    </row>
    <row r="162" spans="1:5" ht="14.4" x14ac:dyDescent="0.3">
      <c r="A162" t="s">
        <v>325</v>
      </c>
      <c r="B162" t="s">
        <v>165</v>
      </c>
      <c r="C162">
        <v>7.4</v>
      </c>
      <c r="D162">
        <v>7.65</v>
      </c>
      <c r="E162" t="str">
        <f t="shared" si="3"/>
        <v>2021</v>
      </c>
    </row>
    <row r="163" spans="1:5" ht="14.4" x14ac:dyDescent="0.3">
      <c r="A163" t="s">
        <v>326</v>
      </c>
      <c r="B163" t="s">
        <v>165</v>
      </c>
      <c r="C163">
        <v>7.4</v>
      </c>
      <c r="D163">
        <v>7.65</v>
      </c>
      <c r="E163" t="str">
        <f t="shared" si="3"/>
        <v>2021</v>
      </c>
    </row>
    <row r="164" spans="1:5" ht="14.4" x14ac:dyDescent="0.3">
      <c r="A164" t="s">
        <v>327</v>
      </c>
      <c r="B164" t="s">
        <v>165</v>
      </c>
      <c r="C164">
        <v>7.39</v>
      </c>
      <c r="D164">
        <v>7.64</v>
      </c>
      <c r="E164" t="str">
        <f t="shared" si="3"/>
        <v>2021</v>
      </c>
    </row>
    <row r="165" spans="1:5" ht="14.4" x14ac:dyDescent="0.3">
      <c r="A165" t="s">
        <v>328</v>
      </c>
      <c r="B165" t="s">
        <v>165</v>
      </c>
      <c r="C165">
        <v>7.4</v>
      </c>
      <c r="D165">
        <v>7.65</v>
      </c>
      <c r="E165" t="str">
        <f t="shared" si="3"/>
        <v>2021</v>
      </c>
    </row>
    <row r="166" spans="1:5" ht="14.4" x14ac:dyDescent="0.3">
      <c r="A166" t="s">
        <v>329</v>
      </c>
      <c r="B166" t="s">
        <v>165</v>
      </c>
      <c r="C166">
        <v>7.4</v>
      </c>
      <c r="D166">
        <v>7.65</v>
      </c>
      <c r="E166" t="str">
        <f t="shared" si="3"/>
        <v>2021</v>
      </c>
    </row>
    <row r="167" spans="1:5" ht="14.4" x14ac:dyDescent="0.3">
      <c r="A167" t="s">
        <v>330</v>
      </c>
      <c r="B167" t="s">
        <v>165</v>
      </c>
      <c r="C167">
        <v>7.4</v>
      </c>
      <c r="D167">
        <v>7.65</v>
      </c>
      <c r="E167" t="str">
        <f t="shared" si="3"/>
        <v>2021</v>
      </c>
    </row>
    <row r="168" spans="1:5" ht="14.4" x14ac:dyDescent="0.3">
      <c r="A168" t="s">
        <v>331</v>
      </c>
      <c r="B168" t="s">
        <v>165</v>
      </c>
      <c r="C168">
        <v>7.38</v>
      </c>
      <c r="D168">
        <v>7.63</v>
      </c>
      <c r="E168" t="str">
        <f t="shared" si="3"/>
        <v>2021</v>
      </c>
    </row>
    <row r="169" spans="1:5" ht="14.4" x14ac:dyDescent="0.3">
      <c r="A169" t="s">
        <v>332</v>
      </c>
      <c r="B169" t="s">
        <v>165</v>
      </c>
      <c r="C169">
        <v>7.32</v>
      </c>
      <c r="D169">
        <v>7.57</v>
      </c>
      <c r="E169" t="str">
        <f t="shared" si="3"/>
        <v>2021</v>
      </c>
    </row>
    <row r="170" spans="1:5" ht="14.4" x14ac:dyDescent="0.3">
      <c r="A170" t="s">
        <v>333</v>
      </c>
      <c r="B170" t="s">
        <v>165</v>
      </c>
      <c r="C170">
        <v>7.31</v>
      </c>
      <c r="D170">
        <v>7.56</v>
      </c>
      <c r="E170" t="str">
        <f t="shared" si="3"/>
        <v>2021</v>
      </c>
    </row>
    <row r="171" spans="1:5" ht="14.4" x14ac:dyDescent="0.3">
      <c r="A171" t="s">
        <v>334</v>
      </c>
      <c r="B171" t="s">
        <v>165</v>
      </c>
      <c r="C171">
        <v>7.31</v>
      </c>
      <c r="D171">
        <v>7.56</v>
      </c>
      <c r="E171" t="str">
        <f t="shared" si="3"/>
        <v>2021</v>
      </c>
    </row>
    <row r="172" spans="1:5" ht="14.4" x14ac:dyDescent="0.3">
      <c r="A172" t="s">
        <v>335</v>
      </c>
      <c r="B172" t="s">
        <v>165</v>
      </c>
      <c r="C172">
        <v>7.32</v>
      </c>
      <c r="D172">
        <v>7.57</v>
      </c>
      <c r="E172" t="str">
        <f t="shared" si="3"/>
        <v>2021</v>
      </c>
    </row>
    <row r="173" spans="1:5" ht="14.4" x14ac:dyDescent="0.3">
      <c r="A173" t="s">
        <v>336</v>
      </c>
      <c r="B173" t="s">
        <v>165</v>
      </c>
      <c r="C173">
        <v>7.33</v>
      </c>
      <c r="D173">
        <v>7.58</v>
      </c>
      <c r="E173" t="str">
        <f t="shared" si="3"/>
        <v>2021</v>
      </c>
    </row>
    <row r="174" spans="1:5" ht="14.4" x14ac:dyDescent="0.3">
      <c r="A174" t="s">
        <v>337</v>
      </c>
      <c r="B174" t="s">
        <v>165</v>
      </c>
      <c r="C174">
        <v>7.32</v>
      </c>
      <c r="D174">
        <v>7.57</v>
      </c>
      <c r="E174" t="str">
        <f t="shared" si="3"/>
        <v>2021</v>
      </c>
    </row>
    <row r="175" spans="1:5" ht="14.4" x14ac:dyDescent="0.3">
      <c r="A175" t="s">
        <v>338</v>
      </c>
      <c r="B175" t="s">
        <v>165</v>
      </c>
      <c r="C175">
        <v>7.32</v>
      </c>
      <c r="D175">
        <v>7.57</v>
      </c>
      <c r="E175" t="str">
        <f t="shared" si="3"/>
        <v>2021</v>
      </c>
    </row>
    <row r="176" spans="1:5" ht="14.4" x14ac:dyDescent="0.3">
      <c r="A176" t="s">
        <v>339</v>
      </c>
      <c r="B176" t="s">
        <v>165</v>
      </c>
      <c r="C176">
        <v>7.32</v>
      </c>
      <c r="D176">
        <v>7.57</v>
      </c>
      <c r="E176" t="str">
        <f t="shared" si="3"/>
        <v>2021</v>
      </c>
    </row>
    <row r="177" spans="1:5" ht="14.4" x14ac:dyDescent="0.3">
      <c r="A177" t="s">
        <v>340</v>
      </c>
      <c r="B177" t="s">
        <v>165</v>
      </c>
      <c r="C177">
        <v>7.32</v>
      </c>
      <c r="D177">
        <v>7.57</v>
      </c>
      <c r="E177" t="str">
        <f t="shared" si="3"/>
        <v>2021</v>
      </c>
    </row>
    <row r="178" spans="1:5" ht="14.4" x14ac:dyDescent="0.3">
      <c r="A178" t="s">
        <v>341</v>
      </c>
      <c r="B178" t="s">
        <v>165</v>
      </c>
      <c r="C178">
        <v>7.32</v>
      </c>
      <c r="D178">
        <v>7.57</v>
      </c>
      <c r="E178" t="str">
        <f t="shared" si="3"/>
        <v>2021</v>
      </c>
    </row>
    <row r="179" spans="1:5" ht="14.4" x14ac:dyDescent="0.3">
      <c r="A179" t="s">
        <v>342</v>
      </c>
      <c r="B179" t="s">
        <v>165</v>
      </c>
      <c r="C179">
        <v>7.31</v>
      </c>
      <c r="D179">
        <v>7.56</v>
      </c>
      <c r="E179" t="str">
        <f t="shared" si="3"/>
        <v>2021</v>
      </c>
    </row>
    <row r="180" spans="1:5" ht="14.4" x14ac:dyDescent="0.3">
      <c r="A180" t="s">
        <v>343</v>
      </c>
      <c r="B180" t="s">
        <v>165</v>
      </c>
      <c r="C180">
        <v>7.31</v>
      </c>
      <c r="D180">
        <v>7.56</v>
      </c>
      <c r="E180" t="str">
        <f t="shared" si="3"/>
        <v>2021</v>
      </c>
    </row>
    <row r="181" spans="1:5" ht="14.4" x14ac:dyDescent="0.3">
      <c r="A181" t="s">
        <v>344</v>
      </c>
      <c r="B181" t="s">
        <v>165</v>
      </c>
      <c r="C181">
        <v>7.31</v>
      </c>
      <c r="D181">
        <v>7.56</v>
      </c>
      <c r="E181" t="str">
        <f t="shared" si="3"/>
        <v>2021</v>
      </c>
    </row>
    <row r="182" spans="1:5" ht="14.4" x14ac:dyDescent="0.3">
      <c r="A182" t="s">
        <v>345</v>
      </c>
      <c r="B182" t="s">
        <v>165</v>
      </c>
      <c r="C182">
        <v>7.32</v>
      </c>
      <c r="D182">
        <v>7.57</v>
      </c>
      <c r="E182" t="str">
        <f t="shared" si="3"/>
        <v>2021</v>
      </c>
    </row>
    <row r="183" spans="1:5" ht="14.4" x14ac:dyDescent="0.3">
      <c r="A183" t="s">
        <v>346</v>
      </c>
      <c r="B183" t="s">
        <v>165</v>
      </c>
      <c r="C183">
        <v>7.31</v>
      </c>
      <c r="D183">
        <v>7.56</v>
      </c>
      <c r="E183" t="str">
        <f t="shared" si="3"/>
        <v>2021</v>
      </c>
    </row>
    <row r="184" spans="1:5" ht="14.4" x14ac:dyDescent="0.3">
      <c r="A184" t="s">
        <v>347</v>
      </c>
      <c r="B184" t="s">
        <v>165</v>
      </c>
      <c r="C184">
        <v>7.31</v>
      </c>
      <c r="D184">
        <v>7.56</v>
      </c>
      <c r="E184" t="str">
        <f t="shared" si="3"/>
        <v>2021</v>
      </c>
    </row>
    <row r="185" spans="1:5" ht="14.4" x14ac:dyDescent="0.3">
      <c r="A185" t="s">
        <v>348</v>
      </c>
      <c r="B185" t="s">
        <v>165</v>
      </c>
      <c r="C185">
        <v>7.32</v>
      </c>
      <c r="D185">
        <v>7.57</v>
      </c>
      <c r="E185" t="str">
        <f t="shared" si="3"/>
        <v>2021</v>
      </c>
    </row>
    <row r="186" spans="1:5" ht="14.4" x14ac:dyDescent="0.3">
      <c r="A186" t="s">
        <v>349</v>
      </c>
      <c r="B186" t="s">
        <v>165</v>
      </c>
      <c r="C186">
        <v>7.31</v>
      </c>
      <c r="D186">
        <v>7.56</v>
      </c>
      <c r="E186" t="str">
        <f t="shared" si="3"/>
        <v>2021</v>
      </c>
    </row>
    <row r="187" spans="1:5" ht="14.4" x14ac:dyDescent="0.3">
      <c r="A187" t="s">
        <v>350</v>
      </c>
      <c r="B187" t="s">
        <v>165</v>
      </c>
      <c r="C187">
        <v>7.28</v>
      </c>
      <c r="D187">
        <v>7.53</v>
      </c>
      <c r="E187" t="str">
        <f t="shared" si="3"/>
        <v>2021</v>
      </c>
    </row>
    <row r="188" spans="1:5" ht="14.4" x14ac:dyDescent="0.3">
      <c r="A188" t="s">
        <v>351</v>
      </c>
      <c r="B188" t="s">
        <v>165</v>
      </c>
      <c r="C188">
        <v>7.1</v>
      </c>
      <c r="D188">
        <v>7.35</v>
      </c>
      <c r="E188" t="str">
        <f t="shared" si="3"/>
        <v>2021</v>
      </c>
    </row>
    <row r="189" spans="1:5" ht="14.4" x14ac:dyDescent="0.3">
      <c r="A189" t="s">
        <v>352</v>
      </c>
      <c r="B189" t="s">
        <v>165</v>
      </c>
      <c r="C189">
        <v>7.1</v>
      </c>
      <c r="D189">
        <v>7.35</v>
      </c>
      <c r="E189" t="str">
        <f t="shared" si="3"/>
        <v>2021</v>
      </c>
    </row>
    <row r="190" spans="1:5" ht="14.4" x14ac:dyDescent="0.3">
      <c r="A190" t="s">
        <v>353</v>
      </c>
      <c r="B190" t="s">
        <v>165</v>
      </c>
      <c r="C190">
        <v>7.11</v>
      </c>
      <c r="D190">
        <v>7.36</v>
      </c>
      <c r="E190" t="str">
        <f t="shared" si="3"/>
        <v>2021</v>
      </c>
    </row>
    <row r="191" spans="1:5" ht="14.4" x14ac:dyDescent="0.3">
      <c r="A191" t="s">
        <v>354</v>
      </c>
      <c r="B191" t="s">
        <v>165</v>
      </c>
      <c r="C191">
        <v>7.1</v>
      </c>
      <c r="D191">
        <v>7.35</v>
      </c>
      <c r="E191" t="str">
        <f t="shared" si="3"/>
        <v>2021</v>
      </c>
    </row>
    <row r="192" spans="1:5" ht="14.4" x14ac:dyDescent="0.3">
      <c r="A192" t="s">
        <v>355</v>
      </c>
      <c r="B192" t="s">
        <v>165</v>
      </c>
      <c r="C192">
        <v>7.11</v>
      </c>
      <c r="D192">
        <v>7.36</v>
      </c>
      <c r="E192" t="str">
        <f t="shared" si="3"/>
        <v>2021</v>
      </c>
    </row>
    <row r="193" spans="1:5" ht="14.4" x14ac:dyDescent="0.3">
      <c r="A193" t="s">
        <v>356</v>
      </c>
      <c r="B193" t="s">
        <v>165</v>
      </c>
      <c r="C193">
        <v>7.11</v>
      </c>
      <c r="D193">
        <v>7.36</v>
      </c>
      <c r="E193" t="str">
        <f t="shared" si="3"/>
        <v>2021</v>
      </c>
    </row>
    <row r="194" spans="1:5" ht="14.4" x14ac:dyDescent="0.3">
      <c r="A194" t="s">
        <v>357</v>
      </c>
      <c r="B194" t="s">
        <v>165</v>
      </c>
      <c r="C194">
        <v>7.11</v>
      </c>
      <c r="D194">
        <v>7.36</v>
      </c>
      <c r="E194" t="str">
        <f t="shared" ref="E194:E257" si="4">RIGHT(A194,4)</f>
        <v>2021</v>
      </c>
    </row>
    <row r="195" spans="1:5" ht="14.4" x14ac:dyDescent="0.3">
      <c r="A195" t="s">
        <v>358</v>
      </c>
      <c r="B195" t="s">
        <v>165</v>
      </c>
      <c r="C195">
        <v>7.1</v>
      </c>
      <c r="D195">
        <v>7.35</v>
      </c>
      <c r="E195" t="str">
        <f t="shared" si="4"/>
        <v>2021</v>
      </c>
    </row>
    <row r="196" spans="1:5" ht="14.4" x14ac:dyDescent="0.3">
      <c r="A196" t="s">
        <v>359</v>
      </c>
      <c r="B196" t="s">
        <v>165</v>
      </c>
      <c r="C196">
        <v>7.11</v>
      </c>
      <c r="D196">
        <v>7.36</v>
      </c>
      <c r="E196" t="str">
        <f t="shared" si="4"/>
        <v>2021</v>
      </c>
    </row>
    <row r="197" spans="1:5" ht="14.4" x14ac:dyDescent="0.3">
      <c r="A197" t="s">
        <v>360</v>
      </c>
      <c r="B197" t="s">
        <v>165</v>
      </c>
      <c r="C197">
        <v>7.1</v>
      </c>
      <c r="D197">
        <v>7.35</v>
      </c>
      <c r="E197" t="str">
        <f t="shared" si="4"/>
        <v>2021</v>
      </c>
    </row>
    <row r="198" spans="1:5" ht="14.4" x14ac:dyDescent="0.3">
      <c r="A198" t="s">
        <v>361</v>
      </c>
      <c r="B198" t="s">
        <v>165</v>
      </c>
      <c r="C198">
        <v>7.1</v>
      </c>
      <c r="D198">
        <v>7.35</v>
      </c>
      <c r="E198" t="str">
        <f t="shared" si="4"/>
        <v>2021</v>
      </c>
    </row>
    <row r="199" spans="1:5" ht="14.4" x14ac:dyDescent="0.3">
      <c r="A199" t="s">
        <v>362</v>
      </c>
      <c r="B199" t="s">
        <v>165</v>
      </c>
      <c r="C199">
        <v>7.1</v>
      </c>
      <c r="D199">
        <v>7.35</v>
      </c>
      <c r="E199" t="str">
        <f t="shared" si="4"/>
        <v>2021</v>
      </c>
    </row>
    <row r="200" spans="1:5" ht="14.4" x14ac:dyDescent="0.3">
      <c r="A200" t="s">
        <v>363</v>
      </c>
      <c r="B200" t="s">
        <v>165</v>
      </c>
      <c r="C200">
        <v>7.1</v>
      </c>
      <c r="D200">
        <v>7.35</v>
      </c>
      <c r="E200" t="str">
        <f t="shared" si="4"/>
        <v>2021</v>
      </c>
    </row>
    <row r="201" spans="1:5" ht="14.4" x14ac:dyDescent="0.3">
      <c r="A201" t="s">
        <v>364</v>
      </c>
      <c r="B201" t="s">
        <v>165</v>
      </c>
      <c r="C201">
        <v>7.11</v>
      </c>
      <c r="D201">
        <v>7.36</v>
      </c>
      <c r="E201" t="str">
        <f t="shared" si="4"/>
        <v>2021</v>
      </c>
    </row>
    <row r="202" spans="1:5" ht="14.4" x14ac:dyDescent="0.3">
      <c r="A202" t="s">
        <v>365</v>
      </c>
      <c r="B202" t="s">
        <v>165</v>
      </c>
      <c r="C202">
        <v>7.12</v>
      </c>
      <c r="D202">
        <v>7.37</v>
      </c>
      <c r="E202" t="str">
        <f t="shared" si="4"/>
        <v>2021</v>
      </c>
    </row>
    <row r="203" spans="1:5" ht="14.4" x14ac:dyDescent="0.3">
      <c r="A203" t="s">
        <v>366</v>
      </c>
      <c r="B203" t="s">
        <v>165</v>
      </c>
      <c r="C203">
        <v>7.1</v>
      </c>
      <c r="D203">
        <v>7.35</v>
      </c>
      <c r="E203" t="str">
        <f t="shared" si="4"/>
        <v>2021</v>
      </c>
    </row>
    <row r="204" spans="1:5" ht="14.4" x14ac:dyDescent="0.3">
      <c r="A204" t="s">
        <v>367</v>
      </c>
      <c r="B204" t="s">
        <v>165</v>
      </c>
      <c r="C204">
        <v>7.1</v>
      </c>
      <c r="D204">
        <v>7.35</v>
      </c>
      <c r="E204" t="str">
        <f t="shared" si="4"/>
        <v>2021</v>
      </c>
    </row>
    <row r="205" spans="1:5" ht="14.4" x14ac:dyDescent="0.3">
      <c r="A205" t="s">
        <v>368</v>
      </c>
      <c r="B205" t="s">
        <v>165</v>
      </c>
      <c r="C205">
        <v>7.1</v>
      </c>
      <c r="D205">
        <v>7.35</v>
      </c>
      <c r="E205" t="str">
        <f t="shared" si="4"/>
        <v>2021</v>
      </c>
    </row>
    <row r="206" spans="1:5" ht="14.4" x14ac:dyDescent="0.3">
      <c r="A206" t="s">
        <v>369</v>
      </c>
      <c r="B206" t="s">
        <v>165</v>
      </c>
      <c r="C206">
        <v>7.1</v>
      </c>
      <c r="D206">
        <v>7.35</v>
      </c>
      <c r="E206" t="str">
        <f t="shared" si="4"/>
        <v>2020</v>
      </c>
    </row>
    <row r="207" spans="1:5" ht="14.4" x14ac:dyDescent="0.3">
      <c r="A207" t="s">
        <v>370</v>
      </c>
      <c r="B207" t="s">
        <v>165</v>
      </c>
      <c r="C207">
        <v>7.1</v>
      </c>
      <c r="D207">
        <v>7.35</v>
      </c>
      <c r="E207" t="str">
        <f t="shared" si="4"/>
        <v>2020</v>
      </c>
    </row>
    <row r="208" spans="1:5" ht="14.4" x14ac:dyDescent="0.3">
      <c r="A208" t="s">
        <v>371</v>
      </c>
      <c r="B208" t="s">
        <v>165</v>
      </c>
      <c r="C208">
        <v>7.1</v>
      </c>
      <c r="D208">
        <v>7.35</v>
      </c>
      <c r="E208" t="str">
        <f t="shared" si="4"/>
        <v>2020</v>
      </c>
    </row>
    <row r="209" spans="1:5" ht="14.4" x14ac:dyDescent="0.3">
      <c r="A209" t="s">
        <v>372</v>
      </c>
      <c r="B209" t="s">
        <v>165</v>
      </c>
      <c r="C209">
        <v>7.1</v>
      </c>
      <c r="D209">
        <v>7.35</v>
      </c>
      <c r="E209" t="str">
        <f t="shared" si="4"/>
        <v>2020</v>
      </c>
    </row>
    <row r="210" spans="1:5" ht="14.4" x14ac:dyDescent="0.3">
      <c r="A210" t="s">
        <v>373</v>
      </c>
      <c r="B210" t="s">
        <v>165</v>
      </c>
      <c r="C210">
        <v>7.1</v>
      </c>
      <c r="D210">
        <v>7.35</v>
      </c>
      <c r="E210" t="str">
        <f t="shared" si="4"/>
        <v>2020</v>
      </c>
    </row>
    <row r="211" spans="1:5" ht="14.4" x14ac:dyDescent="0.3">
      <c r="A211" t="s">
        <v>374</v>
      </c>
      <c r="B211" t="s">
        <v>165</v>
      </c>
      <c r="C211">
        <v>7.1</v>
      </c>
      <c r="D211">
        <v>7.35</v>
      </c>
      <c r="E211" t="str">
        <f t="shared" si="4"/>
        <v>2020</v>
      </c>
    </row>
    <row r="212" spans="1:5" ht="14.4" x14ac:dyDescent="0.3">
      <c r="A212" t="s">
        <v>375</v>
      </c>
      <c r="B212" t="s">
        <v>165</v>
      </c>
      <c r="C212">
        <v>7.1</v>
      </c>
      <c r="D212">
        <v>7.35</v>
      </c>
      <c r="E212" t="str">
        <f t="shared" si="4"/>
        <v>2020</v>
      </c>
    </row>
    <row r="213" spans="1:5" ht="14.4" x14ac:dyDescent="0.3">
      <c r="A213" t="s">
        <v>376</v>
      </c>
      <c r="B213" t="s">
        <v>165</v>
      </c>
      <c r="C213">
        <v>7.1</v>
      </c>
      <c r="D213">
        <v>7.35</v>
      </c>
      <c r="E213" t="str">
        <f t="shared" si="4"/>
        <v>2020</v>
      </c>
    </row>
    <row r="214" spans="1:5" ht="14.4" x14ac:dyDescent="0.3">
      <c r="A214" t="s">
        <v>377</v>
      </c>
      <c r="B214" t="s">
        <v>165</v>
      </c>
      <c r="C214">
        <v>7.1</v>
      </c>
      <c r="D214">
        <v>7.35</v>
      </c>
      <c r="E214" t="str">
        <f t="shared" si="4"/>
        <v>2020</v>
      </c>
    </row>
    <row r="215" spans="1:5" ht="14.4" x14ac:dyDescent="0.3">
      <c r="A215" t="s">
        <v>378</v>
      </c>
      <c r="B215" t="s">
        <v>165</v>
      </c>
      <c r="C215">
        <v>7.1</v>
      </c>
      <c r="D215">
        <v>7.35</v>
      </c>
      <c r="E215" t="str">
        <f t="shared" si="4"/>
        <v>2020</v>
      </c>
    </row>
    <row r="216" spans="1:5" ht="14.4" x14ac:dyDescent="0.3">
      <c r="A216" t="s">
        <v>379</v>
      </c>
      <c r="B216" t="s">
        <v>165</v>
      </c>
      <c r="C216">
        <v>7.1</v>
      </c>
      <c r="D216">
        <v>7.35</v>
      </c>
      <c r="E216" t="str">
        <f t="shared" si="4"/>
        <v>2020</v>
      </c>
    </row>
    <row r="217" spans="1:5" ht="14.4" x14ac:dyDescent="0.3">
      <c r="A217" t="s">
        <v>380</v>
      </c>
      <c r="B217" t="s">
        <v>165</v>
      </c>
      <c r="C217">
        <v>7.1</v>
      </c>
      <c r="D217">
        <v>7.35</v>
      </c>
      <c r="E217" t="str">
        <f t="shared" si="4"/>
        <v>2020</v>
      </c>
    </row>
    <row r="218" spans="1:5" ht="14.4" x14ac:dyDescent="0.3">
      <c r="A218" t="s">
        <v>381</v>
      </c>
      <c r="B218" t="s">
        <v>165</v>
      </c>
      <c r="C218">
        <v>7.1</v>
      </c>
      <c r="D218">
        <v>7.35</v>
      </c>
      <c r="E218" t="str">
        <f t="shared" si="4"/>
        <v>2020</v>
      </c>
    </row>
    <row r="219" spans="1:5" ht="14.4" x14ac:dyDescent="0.3">
      <c r="A219" t="s">
        <v>382</v>
      </c>
      <c r="B219" t="s">
        <v>165</v>
      </c>
      <c r="C219">
        <v>7.1</v>
      </c>
      <c r="D219">
        <v>7.35</v>
      </c>
      <c r="E219" t="str">
        <f t="shared" si="4"/>
        <v>2020</v>
      </c>
    </row>
    <row r="220" spans="1:5" ht="14.4" x14ac:dyDescent="0.3">
      <c r="A220" t="s">
        <v>383</v>
      </c>
      <c r="B220" t="s">
        <v>165</v>
      </c>
      <c r="C220">
        <v>7.1</v>
      </c>
      <c r="D220">
        <v>7.35</v>
      </c>
      <c r="E220" t="str">
        <f t="shared" si="4"/>
        <v>2020</v>
      </c>
    </row>
    <row r="221" spans="1:5" ht="14.4" x14ac:dyDescent="0.3">
      <c r="A221" t="s">
        <v>384</v>
      </c>
      <c r="B221" t="s">
        <v>165</v>
      </c>
      <c r="C221">
        <v>7.1</v>
      </c>
      <c r="D221">
        <v>7.35</v>
      </c>
      <c r="E221" t="str">
        <f t="shared" si="4"/>
        <v>2020</v>
      </c>
    </row>
    <row r="222" spans="1:5" ht="14.4" x14ac:dyDescent="0.3">
      <c r="A222" t="s">
        <v>385</v>
      </c>
      <c r="B222" t="s">
        <v>165</v>
      </c>
      <c r="C222">
        <v>7.1</v>
      </c>
      <c r="D222">
        <v>7.35</v>
      </c>
      <c r="E222" t="str">
        <f t="shared" si="4"/>
        <v>2020</v>
      </c>
    </row>
    <row r="223" spans="1:5" ht="14.4" x14ac:dyDescent="0.3">
      <c r="A223" t="s">
        <v>386</v>
      </c>
      <c r="B223" t="s">
        <v>165</v>
      </c>
      <c r="C223">
        <v>7.09</v>
      </c>
      <c r="D223">
        <v>7.34</v>
      </c>
      <c r="E223" t="str">
        <f t="shared" si="4"/>
        <v>2020</v>
      </c>
    </row>
    <row r="224" spans="1:5" ht="14.4" x14ac:dyDescent="0.3">
      <c r="A224" t="s">
        <v>387</v>
      </c>
      <c r="B224" t="s">
        <v>165</v>
      </c>
      <c r="C224">
        <v>7.1</v>
      </c>
      <c r="D224">
        <v>7.35</v>
      </c>
      <c r="E224" t="str">
        <f t="shared" si="4"/>
        <v>2020</v>
      </c>
    </row>
    <row r="225" spans="1:5" ht="14.4" x14ac:dyDescent="0.3">
      <c r="A225" t="s">
        <v>388</v>
      </c>
      <c r="B225" t="s">
        <v>165</v>
      </c>
      <c r="C225">
        <v>7.1</v>
      </c>
      <c r="D225">
        <v>7.35</v>
      </c>
      <c r="E225" t="str">
        <f t="shared" si="4"/>
        <v>2020</v>
      </c>
    </row>
    <row r="226" spans="1:5" ht="14.4" x14ac:dyDescent="0.3">
      <c r="A226" t="s">
        <v>389</v>
      </c>
      <c r="B226" t="s">
        <v>165</v>
      </c>
      <c r="C226">
        <v>7.09</v>
      </c>
      <c r="D226">
        <v>7.34</v>
      </c>
      <c r="E226" t="str">
        <f t="shared" si="4"/>
        <v>2020</v>
      </c>
    </row>
    <row r="227" spans="1:5" ht="14.4" x14ac:dyDescent="0.3">
      <c r="A227" t="s">
        <v>390</v>
      </c>
      <c r="B227" t="s">
        <v>165</v>
      </c>
      <c r="C227">
        <v>7.09</v>
      </c>
      <c r="D227">
        <v>7.34</v>
      </c>
      <c r="E227" t="str">
        <f t="shared" si="4"/>
        <v>2020</v>
      </c>
    </row>
    <row r="228" spans="1:5" ht="14.4" x14ac:dyDescent="0.3">
      <c r="A228" t="s">
        <v>391</v>
      </c>
      <c r="B228" t="s">
        <v>165</v>
      </c>
      <c r="C228">
        <v>7.1</v>
      </c>
      <c r="D228">
        <v>7.35</v>
      </c>
      <c r="E228" t="str">
        <f t="shared" si="4"/>
        <v>2020</v>
      </c>
    </row>
    <row r="229" spans="1:5" ht="14.4" x14ac:dyDescent="0.3">
      <c r="A229" t="s">
        <v>392</v>
      </c>
      <c r="B229" t="s">
        <v>165</v>
      </c>
      <c r="C229">
        <v>7.1</v>
      </c>
      <c r="D229">
        <v>7.35</v>
      </c>
      <c r="E229" t="str">
        <f t="shared" si="4"/>
        <v>2020</v>
      </c>
    </row>
    <row r="230" spans="1:5" ht="14.4" x14ac:dyDescent="0.3">
      <c r="A230" t="s">
        <v>393</v>
      </c>
      <c r="B230" t="s">
        <v>165</v>
      </c>
      <c r="C230">
        <v>7.1</v>
      </c>
      <c r="D230">
        <v>7.35</v>
      </c>
      <c r="E230" t="str">
        <f t="shared" si="4"/>
        <v>2020</v>
      </c>
    </row>
    <row r="231" spans="1:5" ht="14.4" x14ac:dyDescent="0.3">
      <c r="A231" t="s">
        <v>394</v>
      </c>
      <c r="B231" t="s">
        <v>165</v>
      </c>
      <c r="C231">
        <v>7.1</v>
      </c>
      <c r="D231">
        <v>7.35</v>
      </c>
      <c r="E231" t="str">
        <f t="shared" si="4"/>
        <v>2020</v>
      </c>
    </row>
    <row r="232" spans="1:5" ht="14.4" x14ac:dyDescent="0.3">
      <c r="A232" t="s">
        <v>395</v>
      </c>
      <c r="B232" t="s">
        <v>165</v>
      </c>
      <c r="C232">
        <v>7.1</v>
      </c>
      <c r="D232">
        <v>7.35</v>
      </c>
      <c r="E232" t="str">
        <f t="shared" si="4"/>
        <v>2020</v>
      </c>
    </row>
    <row r="233" spans="1:5" ht="14.4" x14ac:dyDescent="0.3">
      <c r="A233" t="s">
        <v>396</v>
      </c>
      <c r="B233" t="s">
        <v>165</v>
      </c>
      <c r="C233">
        <v>7.1</v>
      </c>
      <c r="D233">
        <v>7.35</v>
      </c>
      <c r="E233" t="str">
        <f t="shared" si="4"/>
        <v>2020</v>
      </c>
    </row>
    <row r="234" spans="1:5" ht="14.4" x14ac:dyDescent="0.3">
      <c r="A234" t="s">
        <v>397</v>
      </c>
      <c r="B234" t="s">
        <v>165</v>
      </c>
      <c r="C234">
        <v>7.1</v>
      </c>
      <c r="D234">
        <v>7.35</v>
      </c>
      <c r="E234" t="str">
        <f t="shared" si="4"/>
        <v>2020</v>
      </c>
    </row>
    <row r="235" spans="1:5" ht="14.4" x14ac:dyDescent="0.3">
      <c r="A235" t="s">
        <v>398</v>
      </c>
      <c r="B235" t="s">
        <v>165</v>
      </c>
      <c r="C235">
        <v>7.1</v>
      </c>
      <c r="D235">
        <v>7.35</v>
      </c>
      <c r="E235" t="str">
        <f t="shared" si="4"/>
        <v>2020</v>
      </c>
    </row>
    <row r="236" spans="1:5" ht="14.4" x14ac:dyDescent="0.3">
      <c r="A236" t="s">
        <v>399</v>
      </c>
      <c r="B236" t="s">
        <v>165</v>
      </c>
      <c r="C236">
        <v>7.1</v>
      </c>
      <c r="D236">
        <v>7.35</v>
      </c>
      <c r="E236" t="str">
        <f t="shared" si="4"/>
        <v>2020</v>
      </c>
    </row>
    <row r="237" spans="1:5" ht="14.4" x14ac:dyDescent="0.3">
      <c r="A237" t="s">
        <v>400</v>
      </c>
      <c r="B237" t="s">
        <v>165</v>
      </c>
      <c r="C237">
        <v>7.1</v>
      </c>
      <c r="D237">
        <v>7.35</v>
      </c>
      <c r="E237" t="str">
        <f t="shared" si="4"/>
        <v>2020</v>
      </c>
    </row>
    <row r="238" spans="1:5" ht="14.4" x14ac:dyDescent="0.3">
      <c r="A238" t="s">
        <v>401</v>
      </c>
      <c r="B238" t="s">
        <v>165</v>
      </c>
      <c r="C238">
        <v>7.1</v>
      </c>
      <c r="D238">
        <v>7.35</v>
      </c>
      <c r="E238" t="str">
        <f t="shared" si="4"/>
        <v>2020</v>
      </c>
    </row>
    <row r="239" spans="1:5" ht="14.4" x14ac:dyDescent="0.3">
      <c r="A239" t="s">
        <v>402</v>
      </c>
      <c r="B239" t="s">
        <v>165</v>
      </c>
      <c r="C239">
        <v>7.1</v>
      </c>
      <c r="D239">
        <v>7.35</v>
      </c>
      <c r="E239" t="str">
        <f t="shared" si="4"/>
        <v>2020</v>
      </c>
    </row>
    <row r="240" spans="1:5" ht="14.4" x14ac:dyDescent="0.3">
      <c r="A240" t="s">
        <v>403</v>
      </c>
      <c r="B240" t="s">
        <v>165</v>
      </c>
      <c r="C240">
        <v>7.1</v>
      </c>
      <c r="D240">
        <v>7.35</v>
      </c>
      <c r="E240" t="str">
        <f t="shared" si="4"/>
        <v>2020</v>
      </c>
    </row>
    <row r="241" spans="1:5" ht="14.4" x14ac:dyDescent="0.3">
      <c r="A241" t="s">
        <v>404</v>
      </c>
      <c r="B241" t="s">
        <v>165</v>
      </c>
      <c r="C241">
        <v>7.1</v>
      </c>
      <c r="D241">
        <v>7.35</v>
      </c>
      <c r="E241" t="str">
        <f t="shared" si="4"/>
        <v>2020</v>
      </c>
    </row>
    <row r="242" spans="1:5" ht="14.4" x14ac:dyDescent="0.3">
      <c r="A242" t="s">
        <v>405</v>
      </c>
      <c r="B242" t="s">
        <v>165</v>
      </c>
      <c r="C242">
        <v>7.1</v>
      </c>
      <c r="D242">
        <v>7.35</v>
      </c>
      <c r="E242" t="str">
        <f t="shared" si="4"/>
        <v>2020</v>
      </c>
    </row>
    <row r="243" spans="1:5" ht="14.4" x14ac:dyDescent="0.3">
      <c r="A243" t="s">
        <v>406</v>
      </c>
      <c r="B243" t="s">
        <v>165</v>
      </c>
      <c r="C243">
        <v>7.1</v>
      </c>
      <c r="D243">
        <v>7.35</v>
      </c>
      <c r="E243" t="str">
        <f t="shared" si="4"/>
        <v>2020</v>
      </c>
    </row>
    <row r="244" spans="1:5" ht="14.4" x14ac:dyDescent="0.3">
      <c r="A244" t="s">
        <v>407</v>
      </c>
      <c r="B244" t="s">
        <v>165</v>
      </c>
      <c r="C244">
        <v>7.1</v>
      </c>
      <c r="D244">
        <v>7.35</v>
      </c>
      <c r="E244" t="str">
        <f t="shared" si="4"/>
        <v>2020</v>
      </c>
    </row>
    <row r="245" spans="1:5" ht="14.4" x14ac:dyDescent="0.3">
      <c r="A245" t="s">
        <v>408</v>
      </c>
      <c r="B245" t="s">
        <v>165</v>
      </c>
      <c r="C245">
        <v>7.1</v>
      </c>
      <c r="D245">
        <v>7.35</v>
      </c>
      <c r="E245" t="str">
        <f t="shared" si="4"/>
        <v>2020</v>
      </c>
    </row>
    <row r="246" spans="1:5" ht="14.4" x14ac:dyDescent="0.3">
      <c r="A246" t="s">
        <v>409</v>
      </c>
      <c r="B246" t="s">
        <v>165</v>
      </c>
      <c r="C246">
        <v>7.1</v>
      </c>
      <c r="D246">
        <v>7.35</v>
      </c>
      <c r="E246" t="str">
        <f t="shared" si="4"/>
        <v>2020</v>
      </c>
    </row>
    <row r="247" spans="1:5" ht="14.4" x14ac:dyDescent="0.3">
      <c r="A247" t="s">
        <v>410</v>
      </c>
      <c r="B247" t="s">
        <v>165</v>
      </c>
      <c r="C247">
        <v>7.1</v>
      </c>
      <c r="D247">
        <v>7.35</v>
      </c>
      <c r="E247" t="str">
        <f t="shared" si="4"/>
        <v>2020</v>
      </c>
    </row>
    <row r="248" spans="1:5" ht="14.4" x14ac:dyDescent="0.3">
      <c r="A248" t="s">
        <v>411</v>
      </c>
      <c r="B248" t="s">
        <v>165</v>
      </c>
      <c r="C248">
        <v>7.1</v>
      </c>
      <c r="D248">
        <v>7.35</v>
      </c>
      <c r="E248" t="str">
        <f t="shared" si="4"/>
        <v>2020</v>
      </c>
    </row>
    <row r="249" spans="1:5" ht="14.4" x14ac:dyDescent="0.3">
      <c r="A249" t="s">
        <v>412</v>
      </c>
      <c r="B249" t="s">
        <v>165</v>
      </c>
      <c r="C249">
        <v>7.1</v>
      </c>
      <c r="D249">
        <v>7.35</v>
      </c>
      <c r="E249" t="str">
        <f t="shared" si="4"/>
        <v>2020</v>
      </c>
    </row>
    <row r="250" spans="1:5" ht="14.4" x14ac:dyDescent="0.3">
      <c r="A250" t="s">
        <v>413</v>
      </c>
      <c r="B250" t="s">
        <v>165</v>
      </c>
      <c r="C250">
        <v>7.1</v>
      </c>
      <c r="D250">
        <v>7.35</v>
      </c>
      <c r="E250" t="str">
        <f t="shared" si="4"/>
        <v>2020</v>
      </c>
    </row>
    <row r="251" spans="1:5" ht="14.4" x14ac:dyDescent="0.3">
      <c r="A251" t="s">
        <v>414</v>
      </c>
      <c r="B251" t="s">
        <v>165</v>
      </c>
      <c r="C251">
        <v>7.1</v>
      </c>
      <c r="D251">
        <v>7.35</v>
      </c>
      <c r="E251" t="str">
        <f t="shared" si="4"/>
        <v>2020</v>
      </c>
    </row>
    <row r="252" spans="1:5" ht="14.4" x14ac:dyDescent="0.3">
      <c r="A252" t="s">
        <v>415</v>
      </c>
      <c r="B252" t="s">
        <v>165</v>
      </c>
      <c r="C252">
        <v>7.09</v>
      </c>
      <c r="D252">
        <v>7.34</v>
      </c>
      <c r="E252" t="str">
        <f t="shared" si="4"/>
        <v>2020</v>
      </c>
    </row>
    <row r="253" spans="1:5" ht="14.4" x14ac:dyDescent="0.3">
      <c r="A253" t="s">
        <v>416</v>
      </c>
      <c r="B253" t="s">
        <v>165</v>
      </c>
      <c r="C253">
        <v>7.1</v>
      </c>
      <c r="D253">
        <v>7.35</v>
      </c>
      <c r="E253" t="str">
        <f t="shared" si="4"/>
        <v>2020</v>
      </c>
    </row>
    <row r="254" spans="1:5" ht="14.4" x14ac:dyDescent="0.3">
      <c r="A254" t="s">
        <v>417</v>
      </c>
      <c r="B254" t="s">
        <v>165</v>
      </c>
      <c r="C254">
        <v>7.12</v>
      </c>
      <c r="D254">
        <v>7.37</v>
      </c>
      <c r="E254" t="str">
        <f t="shared" si="4"/>
        <v>2020</v>
      </c>
    </row>
    <row r="255" spans="1:5" ht="14.4" x14ac:dyDescent="0.3">
      <c r="A255" t="s">
        <v>418</v>
      </c>
      <c r="B255" t="s">
        <v>165</v>
      </c>
      <c r="C255">
        <v>7.1</v>
      </c>
      <c r="D255">
        <v>7.35</v>
      </c>
      <c r="E255" t="str">
        <f t="shared" si="4"/>
        <v>2020</v>
      </c>
    </row>
    <row r="256" spans="1:5" ht="14.4" x14ac:dyDescent="0.3">
      <c r="A256" t="s">
        <v>419</v>
      </c>
      <c r="B256" t="s">
        <v>165</v>
      </c>
      <c r="C256">
        <v>7.09</v>
      </c>
      <c r="D256">
        <v>7.34</v>
      </c>
      <c r="E256" t="str">
        <f t="shared" si="4"/>
        <v>2020</v>
      </c>
    </row>
    <row r="257" spans="1:5" ht="14.4" x14ac:dyDescent="0.3">
      <c r="A257" t="s">
        <v>420</v>
      </c>
      <c r="B257" t="s">
        <v>165</v>
      </c>
      <c r="C257">
        <v>7.1</v>
      </c>
      <c r="D257">
        <v>7.35</v>
      </c>
      <c r="E257" t="str">
        <f t="shared" si="4"/>
        <v>2020</v>
      </c>
    </row>
    <row r="258" spans="1:5" ht="14.4" x14ac:dyDescent="0.3">
      <c r="A258" t="s">
        <v>421</v>
      </c>
      <c r="B258" t="s">
        <v>165</v>
      </c>
      <c r="C258">
        <v>7.1</v>
      </c>
      <c r="D258">
        <v>7.35</v>
      </c>
      <c r="E258" t="str">
        <f t="shared" ref="E258:E321" si="5">RIGHT(A258,4)</f>
        <v>2020</v>
      </c>
    </row>
    <row r="259" spans="1:5" ht="14.4" x14ac:dyDescent="0.3">
      <c r="A259" t="s">
        <v>422</v>
      </c>
      <c r="B259" t="s">
        <v>165</v>
      </c>
      <c r="C259">
        <v>7.09</v>
      </c>
      <c r="D259">
        <v>7.34</v>
      </c>
      <c r="E259" t="str">
        <f t="shared" si="5"/>
        <v>2020</v>
      </c>
    </row>
    <row r="260" spans="1:5" ht="14.4" x14ac:dyDescent="0.3">
      <c r="A260" t="s">
        <v>423</v>
      </c>
      <c r="B260" t="s">
        <v>165</v>
      </c>
      <c r="C260">
        <v>7.1</v>
      </c>
      <c r="D260">
        <v>7.35</v>
      </c>
      <c r="E260" t="str">
        <f t="shared" si="5"/>
        <v>2020</v>
      </c>
    </row>
    <row r="261" spans="1:5" ht="14.4" x14ac:dyDescent="0.3">
      <c r="A261" t="s">
        <v>424</v>
      </c>
      <c r="B261" t="s">
        <v>165</v>
      </c>
      <c r="C261">
        <v>7.1</v>
      </c>
      <c r="D261">
        <v>7.35</v>
      </c>
      <c r="E261" t="str">
        <f t="shared" si="5"/>
        <v>2020</v>
      </c>
    </row>
    <row r="262" spans="1:5" ht="14.4" x14ac:dyDescent="0.3">
      <c r="A262" t="s">
        <v>425</v>
      </c>
      <c r="B262" t="s">
        <v>165</v>
      </c>
      <c r="C262">
        <v>7.1</v>
      </c>
      <c r="D262">
        <v>7.35</v>
      </c>
      <c r="E262" t="str">
        <f t="shared" si="5"/>
        <v>2020</v>
      </c>
    </row>
    <row r="263" spans="1:5" ht="14.4" x14ac:dyDescent="0.3">
      <c r="A263" t="s">
        <v>426</v>
      </c>
      <c r="B263" t="s">
        <v>165</v>
      </c>
      <c r="C263">
        <v>7.08</v>
      </c>
      <c r="D263">
        <v>7.33</v>
      </c>
      <c r="E263" t="str">
        <f t="shared" si="5"/>
        <v>2020</v>
      </c>
    </row>
    <row r="264" spans="1:5" ht="14.4" x14ac:dyDescent="0.3">
      <c r="A264" t="s">
        <v>427</v>
      </c>
      <c r="B264" t="s">
        <v>165</v>
      </c>
      <c r="C264">
        <v>7.05</v>
      </c>
      <c r="D264">
        <v>7.3</v>
      </c>
      <c r="E264" t="str">
        <f t="shared" si="5"/>
        <v>2020</v>
      </c>
    </row>
    <row r="265" spans="1:5" ht="14.4" x14ac:dyDescent="0.3">
      <c r="A265" t="s">
        <v>428</v>
      </c>
      <c r="B265" t="s">
        <v>165</v>
      </c>
      <c r="C265">
        <v>7.05</v>
      </c>
      <c r="D265">
        <v>7.3</v>
      </c>
      <c r="E265" t="str">
        <f t="shared" si="5"/>
        <v>2020</v>
      </c>
    </row>
    <row r="266" spans="1:5" ht="14.4" x14ac:dyDescent="0.3">
      <c r="A266" t="s">
        <v>429</v>
      </c>
      <c r="B266" t="s">
        <v>165</v>
      </c>
      <c r="C266">
        <v>7.05</v>
      </c>
      <c r="D266">
        <v>7.3</v>
      </c>
      <c r="E266" t="str">
        <f t="shared" si="5"/>
        <v>2020</v>
      </c>
    </row>
    <row r="267" spans="1:5" ht="14.4" x14ac:dyDescent="0.3">
      <c r="A267" t="s">
        <v>430</v>
      </c>
      <c r="B267" t="s">
        <v>165</v>
      </c>
      <c r="C267">
        <v>7.04</v>
      </c>
      <c r="D267">
        <v>7.29</v>
      </c>
      <c r="E267" t="str">
        <f t="shared" si="5"/>
        <v>2020</v>
      </c>
    </row>
    <row r="268" spans="1:5" ht="14.4" x14ac:dyDescent="0.3">
      <c r="A268" t="s">
        <v>431</v>
      </c>
      <c r="B268" t="s">
        <v>165</v>
      </c>
      <c r="C268">
        <v>7.04</v>
      </c>
      <c r="D268">
        <v>7.29</v>
      </c>
      <c r="E268" t="str">
        <f t="shared" si="5"/>
        <v>2020</v>
      </c>
    </row>
    <row r="269" spans="1:5" ht="14.4" x14ac:dyDescent="0.3">
      <c r="A269" t="s">
        <v>432</v>
      </c>
      <c r="B269" t="s">
        <v>165</v>
      </c>
      <c r="C269">
        <v>7.05</v>
      </c>
      <c r="D269">
        <v>7.3</v>
      </c>
      <c r="E269" t="str">
        <f t="shared" si="5"/>
        <v>2020</v>
      </c>
    </row>
    <row r="270" spans="1:5" ht="14.4" x14ac:dyDescent="0.3">
      <c r="A270" t="s">
        <v>433</v>
      </c>
      <c r="B270" t="s">
        <v>165</v>
      </c>
      <c r="C270">
        <v>7.05</v>
      </c>
      <c r="D270">
        <v>7.3</v>
      </c>
      <c r="E270" t="str">
        <f t="shared" si="5"/>
        <v>2020</v>
      </c>
    </row>
    <row r="271" spans="1:5" ht="14.4" x14ac:dyDescent="0.3">
      <c r="A271" t="s">
        <v>434</v>
      </c>
      <c r="B271" t="s">
        <v>165</v>
      </c>
      <c r="C271">
        <v>7.05</v>
      </c>
      <c r="D271">
        <v>7.3</v>
      </c>
      <c r="E271" t="str">
        <f t="shared" si="5"/>
        <v>2020</v>
      </c>
    </row>
    <row r="272" spans="1:5" ht="14.4" x14ac:dyDescent="0.3">
      <c r="A272" t="s">
        <v>435</v>
      </c>
      <c r="B272" t="s">
        <v>165</v>
      </c>
      <c r="C272">
        <v>7.04</v>
      </c>
      <c r="D272">
        <v>7.29</v>
      </c>
      <c r="E272" t="str">
        <f t="shared" si="5"/>
        <v>2020</v>
      </c>
    </row>
    <row r="273" spans="1:5" ht="14.4" x14ac:dyDescent="0.3">
      <c r="A273" t="s">
        <v>436</v>
      </c>
      <c r="B273" t="s">
        <v>165</v>
      </c>
      <c r="C273">
        <v>7.04</v>
      </c>
      <c r="D273">
        <v>7.29</v>
      </c>
      <c r="E273" t="str">
        <f t="shared" si="5"/>
        <v>2020</v>
      </c>
    </row>
    <row r="274" spans="1:5" ht="14.4" x14ac:dyDescent="0.3">
      <c r="A274" t="s">
        <v>437</v>
      </c>
      <c r="B274" t="s">
        <v>165</v>
      </c>
      <c r="C274">
        <v>7.04</v>
      </c>
      <c r="D274">
        <v>7.29</v>
      </c>
      <c r="E274" t="str">
        <f t="shared" si="5"/>
        <v>2020</v>
      </c>
    </row>
    <row r="275" spans="1:5" ht="14.4" x14ac:dyDescent="0.3">
      <c r="A275" t="s">
        <v>438</v>
      </c>
      <c r="B275" t="s">
        <v>165</v>
      </c>
      <c r="C275">
        <v>7.02</v>
      </c>
      <c r="D275">
        <v>7.27</v>
      </c>
      <c r="E275" t="str">
        <f t="shared" si="5"/>
        <v>2020</v>
      </c>
    </row>
    <row r="276" spans="1:5" ht="14.4" x14ac:dyDescent="0.3">
      <c r="A276" t="s">
        <v>439</v>
      </c>
      <c r="B276" t="s">
        <v>165</v>
      </c>
      <c r="C276">
        <v>7.04</v>
      </c>
      <c r="D276">
        <v>7.29</v>
      </c>
      <c r="E276" t="str">
        <f t="shared" si="5"/>
        <v>2020</v>
      </c>
    </row>
    <row r="277" spans="1:5" ht="14.4" x14ac:dyDescent="0.3">
      <c r="A277" t="s">
        <v>440</v>
      </c>
      <c r="B277" t="s">
        <v>165</v>
      </c>
      <c r="C277">
        <v>7.05</v>
      </c>
      <c r="D277">
        <v>7.3</v>
      </c>
      <c r="E277" t="str">
        <f t="shared" si="5"/>
        <v>2020</v>
      </c>
    </row>
    <row r="278" spans="1:5" ht="14.4" x14ac:dyDescent="0.3">
      <c r="A278" t="s">
        <v>441</v>
      </c>
      <c r="B278" t="s">
        <v>165</v>
      </c>
      <c r="C278">
        <v>7.04</v>
      </c>
      <c r="D278">
        <v>7.29</v>
      </c>
      <c r="E278" t="str">
        <f t="shared" si="5"/>
        <v>2020</v>
      </c>
    </row>
    <row r="279" spans="1:5" ht="14.4" x14ac:dyDescent="0.3">
      <c r="A279" t="s">
        <v>442</v>
      </c>
      <c r="B279" t="s">
        <v>165</v>
      </c>
      <c r="C279">
        <v>7.03</v>
      </c>
      <c r="D279">
        <v>7.28</v>
      </c>
      <c r="E279" t="str">
        <f t="shared" si="5"/>
        <v>2020</v>
      </c>
    </row>
    <row r="280" spans="1:5" ht="14.4" x14ac:dyDescent="0.3">
      <c r="A280" t="s">
        <v>443</v>
      </c>
      <c r="B280" t="s">
        <v>165</v>
      </c>
      <c r="C280">
        <v>7.04</v>
      </c>
      <c r="D280">
        <v>7.29</v>
      </c>
      <c r="E280" t="str">
        <f t="shared" si="5"/>
        <v>2020</v>
      </c>
    </row>
    <row r="281" spans="1:5" ht="14.4" x14ac:dyDescent="0.3">
      <c r="A281" t="s">
        <v>444</v>
      </c>
      <c r="B281" t="s">
        <v>165</v>
      </c>
      <c r="C281">
        <v>7.05</v>
      </c>
      <c r="D281">
        <v>7.3</v>
      </c>
      <c r="E281" t="str">
        <f t="shared" si="5"/>
        <v>2020</v>
      </c>
    </row>
    <row r="282" spans="1:5" ht="14.4" x14ac:dyDescent="0.3">
      <c r="A282" t="s">
        <v>445</v>
      </c>
      <c r="B282" t="s">
        <v>165</v>
      </c>
      <c r="C282">
        <v>7.05</v>
      </c>
      <c r="D282">
        <v>7.3</v>
      </c>
      <c r="E282" t="str">
        <f t="shared" si="5"/>
        <v>2020</v>
      </c>
    </row>
    <row r="283" spans="1:5" ht="14.4" x14ac:dyDescent="0.3">
      <c r="A283" t="s">
        <v>446</v>
      </c>
      <c r="B283" t="s">
        <v>165</v>
      </c>
      <c r="C283">
        <v>7.05</v>
      </c>
      <c r="D283">
        <v>7.3</v>
      </c>
      <c r="E283" t="str">
        <f t="shared" si="5"/>
        <v>2020</v>
      </c>
    </row>
    <row r="284" spans="1:5" ht="14.4" x14ac:dyDescent="0.3">
      <c r="A284" t="s">
        <v>447</v>
      </c>
      <c r="B284" t="s">
        <v>165</v>
      </c>
      <c r="C284">
        <v>7.06</v>
      </c>
      <c r="D284">
        <v>7.31</v>
      </c>
      <c r="E284" t="str">
        <f t="shared" si="5"/>
        <v>2020</v>
      </c>
    </row>
    <row r="285" spans="1:5" ht="14.4" x14ac:dyDescent="0.3">
      <c r="A285" t="s">
        <v>448</v>
      </c>
      <c r="B285" t="s">
        <v>165</v>
      </c>
      <c r="C285">
        <v>7.05</v>
      </c>
      <c r="D285">
        <v>7.3</v>
      </c>
      <c r="E285" t="str">
        <f t="shared" si="5"/>
        <v>2020</v>
      </c>
    </row>
    <row r="286" spans="1:5" ht="14.4" x14ac:dyDescent="0.3">
      <c r="A286" t="s">
        <v>449</v>
      </c>
      <c r="B286" t="s">
        <v>165</v>
      </c>
      <c r="C286">
        <v>7.03</v>
      </c>
      <c r="D286">
        <v>7.28</v>
      </c>
      <c r="E286" t="str">
        <f t="shared" si="5"/>
        <v>2020</v>
      </c>
    </row>
    <row r="287" spans="1:5" ht="14.4" x14ac:dyDescent="0.3">
      <c r="A287" t="s">
        <v>450</v>
      </c>
      <c r="B287" t="s">
        <v>165</v>
      </c>
      <c r="C287">
        <v>7.02</v>
      </c>
      <c r="D287">
        <v>7.27</v>
      </c>
      <c r="E287" t="str">
        <f t="shared" si="5"/>
        <v>2020</v>
      </c>
    </row>
    <row r="288" spans="1:5" ht="14.4" x14ac:dyDescent="0.3">
      <c r="A288" t="s">
        <v>451</v>
      </c>
      <c r="B288" t="s">
        <v>165</v>
      </c>
      <c r="C288">
        <v>7.01</v>
      </c>
      <c r="D288">
        <v>7.26</v>
      </c>
      <c r="E288" t="str">
        <f t="shared" si="5"/>
        <v>2020</v>
      </c>
    </row>
    <row r="289" spans="1:5" ht="14.4" x14ac:dyDescent="0.3">
      <c r="A289" t="s">
        <v>452</v>
      </c>
      <c r="B289" t="s">
        <v>165</v>
      </c>
      <c r="C289">
        <v>7.01</v>
      </c>
      <c r="D289">
        <v>7.26</v>
      </c>
      <c r="E289" t="str">
        <f t="shared" si="5"/>
        <v>2020</v>
      </c>
    </row>
    <row r="290" spans="1:5" ht="14.4" x14ac:dyDescent="0.3">
      <c r="A290" t="s">
        <v>453</v>
      </c>
      <c r="B290" t="s">
        <v>165</v>
      </c>
      <c r="C290">
        <v>7</v>
      </c>
      <c r="D290">
        <v>7.25</v>
      </c>
      <c r="E290" t="str">
        <f t="shared" si="5"/>
        <v>2020</v>
      </c>
    </row>
    <row r="291" spans="1:5" ht="14.4" x14ac:dyDescent="0.3">
      <c r="A291" t="s">
        <v>454</v>
      </c>
      <c r="B291" t="s">
        <v>165</v>
      </c>
      <c r="C291">
        <v>7</v>
      </c>
      <c r="D291">
        <v>7.25</v>
      </c>
      <c r="E291" t="str">
        <f t="shared" si="5"/>
        <v>2020</v>
      </c>
    </row>
    <row r="292" spans="1:5" ht="14.4" x14ac:dyDescent="0.3">
      <c r="A292" t="s">
        <v>455</v>
      </c>
      <c r="B292" t="s">
        <v>165</v>
      </c>
      <c r="C292">
        <v>6.99</v>
      </c>
      <c r="D292">
        <v>7.24</v>
      </c>
      <c r="E292" t="str">
        <f t="shared" si="5"/>
        <v>2020</v>
      </c>
    </row>
    <row r="293" spans="1:5" ht="14.4" x14ac:dyDescent="0.3">
      <c r="A293" t="s">
        <v>456</v>
      </c>
      <c r="B293" t="s">
        <v>165</v>
      </c>
      <c r="C293">
        <v>6.93</v>
      </c>
      <c r="D293">
        <v>7.18</v>
      </c>
      <c r="E293" t="str">
        <f t="shared" si="5"/>
        <v>2020</v>
      </c>
    </row>
    <row r="294" spans="1:5" ht="14.4" x14ac:dyDescent="0.3">
      <c r="A294" t="s">
        <v>457</v>
      </c>
      <c r="B294" t="s">
        <v>165</v>
      </c>
      <c r="C294">
        <v>6.93</v>
      </c>
      <c r="D294">
        <v>7.18</v>
      </c>
      <c r="E294" t="str">
        <f t="shared" si="5"/>
        <v>2020</v>
      </c>
    </row>
    <row r="295" spans="1:5" ht="14.4" x14ac:dyDescent="0.3">
      <c r="A295" t="s">
        <v>458</v>
      </c>
      <c r="B295" t="s">
        <v>165</v>
      </c>
      <c r="C295">
        <v>6.93</v>
      </c>
      <c r="D295">
        <v>7.18</v>
      </c>
      <c r="E295" t="str">
        <f t="shared" si="5"/>
        <v>2020</v>
      </c>
    </row>
    <row r="296" spans="1:5" ht="14.4" x14ac:dyDescent="0.3">
      <c r="A296" t="s">
        <v>459</v>
      </c>
      <c r="B296" t="s">
        <v>165</v>
      </c>
      <c r="C296">
        <v>6.94</v>
      </c>
      <c r="D296">
        <v>7.19</v>
      </c>
      <c r="E296" t="str">
        <f t="shared" si="5"/>
        <v>2020</v>
      </c>
    </row>
    <row r="297" spans="1:5" ht="14.4" x14ac:dyDescent="0.3">
      <c r="A297" t="s">
        <v>460</v>
      </c>
      <c r="B297" t="s">
        <v>165</v>
      </c>
      <c r="C297">
        <v>6.96</v>
      </c>
      <c r="D297">
        <v>7.21</v>
      </c>
      <c r="E297" t="str">
        <f t="shared" si="5"/>
        <v>2020</v>
      </c>
    </row>
    <row r="298" spans="1:5" ht="14.4" x14ac:dyDescent="0.3">
      <c r="A298" t="s">
        <v>461</v>
      </c>
      <c r="B298" t="s">
        <v>165</v>
      </c>
      <c r="C298">
        <v>6.96</v>
      </c>
      <c r="D298">
        <v>7.21</v>
      </c>
      <c r="E298" t="str">
        <f t="shared" si="5"/>
        <v>2020</v>
      </c>
    </row>
    <row r="299" spans="1:5" ht="14.4" x14ac:dyDescent="0.3">
      <c r="A299" t="s">
        <v>462</v>
      </c>
      <c r="B299" t="s">
        <v>165</v>
      </c>
      <c r="C299">
        <v>6.96</v>
      </c>
      <c r="D299">
        <v>7.21</v>
      </c>
      <c r="E299" t="str">
        <f t="shared" si="5"/>
        <v>2020</v>
      </c>
    </row>
    <row r="300" spans="1:5" ht="14.4" x14ac:dyDescent="0.3">
      <c r="A300" t="s">
        <v>463</v>
      </c>
      <c r="B300" t="s">
        <v>165</v>
      </c>
      <c r="C300">
        <v>6.98</v>
      </c>
      <c r="D300">
        <v>7.23</v>
      </c>
      <c r="E300" t="str">
        <f t="shared" si="5"/>
        <v>2020</v>
      </c>
    </row>
    <row r="301" spans="1:5" ht="14.4" x14ac:dyDescent="0.3">
      <c r="A301" t="s">
        <v>464</v>
      </c>
      <c r="B301" t="s">
        <v>165</v>
      </c>
      <c r="C301">
        <v>6.98</v>
      </c>
      <c r="D301">
        <v>7.23</v>
      </c>
      <c r="E301" t="str">
        <f t="shared" si="5"/>
        <v>2020</v>
      </c>
    </row>
    <row r="302" spans="1:5" ht="14.4" x14ac:dyDescent="0.3">
      <c r="A302" t="s">
        <v>465</v>
      </c>
      <c r="B302" t="s">
        <v>165</v>
      </c>
      <c r="C302">
        <v>6.96</v>
      </c>
      <c r="D302">
        <v>7.21</v>
      </c>
      <c r="E302" t="str">
        <f t="shared" si="5"/>
        <v>2020</v>
      </c>
    </row>
    <row r="303" spans="1:5" ht="14.4" x14ac:dyDescent="0.3">
      <c r="A303" t="s">
        <v>466</v>
      </c>
      <c r="B303" t="s">
        <v>165</v>
      </c>
      <c r="C303">
        <v>6.96</v>
      </c>
      <c r="D303">
        <v>7.21</v>
      </c>
      <c r="E303" t="str">
        <f t="shared" si="5"/>
        <v>2020</v>
      </c>
    </row>
    <row r="304" spans="1:5" ht="14.4" x14ac:dyDescent="0.3">
      <c r="A304" t="s">
        <v>467</v>
      </c>
      <c r="B304" t="s">
        <v>165</v>
      </c>
      <c r="C304">
        <v>6.93</v>
      </c>
      <c r="D304">
        <v>7.18</v>
      </c>
      <c r="E304" t="str">
        <f t="shared" si="5"/>
        <v>2020</v>
      </c>
    </row>
    <row r="305" spans="1:5" ht="14.4" x14ac:dyDescent="0.3">
      <c r="A305" t="s">
        <v>468</v>
      </c>
      <c r="B305" t="s">
        <v>165</v>
      </c>
      <c r="C305">
        <v>6.96</v>
      </c>
      <c r="D305">
        <v>7.21</v>
      </c>
      <c r="E305" t="str">
        <f t="shared" si="5"/>
        <v>2020</v>
      </c>
    </row>
    <row r="306" spans="1:5" ht="14.4" x14ac:dyDescent="0.3">
      <c r="A306" t="s">
        <v>469</v>
      </c>
      <c r="B306" t="s">
        <v>165</v>
      </c>
      <c r="C306">
        <v>6.96</v>
      </c>
      <c r="D306">
        <v>7.21</v>
      </c>
      <c r="E306" t="str">
        <f t="shared" si="5"/>
        <v>2020</v>
      </c>
    </row>
    <row r="307" spans="1:5" ht="14.4" x14ac:dyDescent="0.3">
      <c r="A307" t="s">
        <v>470</v>
      </c>
      <c r="B307" t="s">
        <v>165</v>
      </c>
      <c r="C307">
        <v>6.92</v>
      </c>
      <c r="D307">
        <v>7.17</v>
      </c>
      <c r="E307" t="str">
        <f t="shared" si="5"/>
        <v>2020</v>
      </c>
    </row>
    <row r="308" spans="1:5" ht="14.4" x14ac:dyDescent="0.3">
      <c r="A308" t="s">
        <v>471</v>
      </c>
      <c r="B308" t="s">
        <v>165</v>
      </c>
      <c r="C308">
        <v>6.87</v>
      </c>
      <c r="D308">
        <v>7.12</v>
      </c>
      <c r="E308" t="str">
        <f t="shared" si="5"/>
        <v>2020</v>
      </c>
    </row>
    <row r="309" spans="1:5" ht="14.4" x14ac:dyDescent="0.3">
      <c r="A309" t="s">
        <v>472</v>
      </c>
      <c r="B309" t="s">
        <v>165</v>
      </c>
      <c r="C309">
        <v>6.84</v>
      </c>
      <c r="D309">
        <v>7.09</v>
      </c>
      <c r="E309" t="str">
        <f t="shared" si="5"/>
        <v>2020</v>
      </c>
    </row>
    <row r="310" spans="1:5" ht="14.4" x14ac:dyDescent="0.3">
      <c r="A310" t="s">
        <v>473</v>
      </c>
      <c r="B310" t="s">
        <v>165</v>
      </c>
      <c r="C310">
        <v>6.78</v>
      </c>
      <c r="D310">
        <v>7.03</v>
      </c>
      <c r="E310" t="str">
        <f t="shared" si="5"/>
        <v>2020</v>
      </c>
    </row>
    <row r="311" spans="1:5" ht="14.4" x14ac:dyDescent="0.3">
      <c r="A311" t="s">
        <v>474</v>
      </c>
      <c r="B311" t="s">
        <v>165</v>
      </c>
      <c r="C311">
        <v>6.77</v>
      </c>
      <c r="D311">
        <v>7.02</v>
      </c>
      <c r="E311" t="str">
        <f t="shared" si="5"/>
        <v>2020</v>
      </c>
    </row>
    <row r="312" spans="1:5" ht="14.4" x14ac:dyDescent="0.3">
      <c r="A312" t="s">
        <v>475</v>
      </c>
      <c r="B312" t="s">
        <v>165</v>
      </c>
      <c r="C312">
        <v>6.7</v>
      </c>
      <c r="D312">
        <v>6.95</v>
      </c>
      <c r="E312" t="str">
        <f t="shared" si="5"/>
        <v>2020</v>
      </c>
    </row>
    <row r="313" spans="1:5" ht="14.4" x14ac:dyDescent="0.3">
      <c r="A313" t="s">
        <v>476</v>
      </c>
      <c r="B313" t="s">
        <v>165</v>
      </c>
      <c r="C313">
        <v>6.44</v>
      </c>
      <c r="D313">
        <v>6.69</v>
      </c>
      <c r="E313" t="str">
        <f t="shared" si="5"/>
        <v>2020</v>
      </c>
    </row>
    <row r="314" spans="1:5" ht="14.4" x14ac:dyDescent="0.3">
      <c r="A314" t="s">
        <v>477</v>
      </c>
      <c r="B314" t="s">
        <v>165</v>
      </c>
      <c r="C314">
        <v>6.41</v>
      </c>
      <c r="D314">
        <v>6.66</v>
      </c>
      <c r="E314" t="str">
        <f t="shared" si="5"/>
        <v>2020</v>
      </c>
    </row>
    <row r="315" spans="1:5" ht="14.4" x14ac:dyDescent="0.3">
      <c r="A315" t="s">
        <v>478</v>
      </c>
      <c r="B315" t="s">
        <v>165</v>
      </c>
      <c r="C315">
        <v>6.41</v>
      </c>
      <c r="D315">
        <v>6.66</v>
      </c>
      <c r="E315" t="str">
        <f t="shared" si="5"/>
        <v>2020</v>
      </c>
    </row>
    <row r="316" spans="1:5" ht="14.4" x14ac:dyDescent="0.3">
      <c r="A316" t="s">
        <v>479</v>
      </c>
      <c r="B316" t="s">
        <v>165</v>
      </c>
      <c r="C316">
        <v>6.41</v>
      </c>
      <c r="D316">
        <v>6.66</v>
      </c>
      <c r="E316" t="str">
        <f t="shared" si="5"/>
        <v>2020</v>
      </c>
    </row>
    <row r="317" spans="1:5" ht="14.4" x14ac:dyDescent="0.3">
      <c r="A317" t="s">
        <v>480</v>
      </c>
      <c r="B317" t="s">
        <v>165</v>
      </c>
      <c r="C317">
        <v>6.4</v>
      </c>
      <c r="D317">
        <v>6.65</v>
      </c>
      <c r="E317" t="str">
        <f t="shared" si="5"/>
        <v>2020</v>
      </c>
    </row>
    <row r="318" spans="1:5" ht="14.4" x14ac:dyDescent="0.3">
      <c r="A318" t="s">
        <v>481</v>
      </c>
      <c r="B318" t="s">
        <v>165</v>
      </c>
      <c r="C318">
        <v>6.36</v>
      </c>
      <c r="D318">
        <v>6.61</v>
      </c>
      <c r="E318" t="str">
        <f t="shared" si="5"/>
        <v>2020</v>
      </c>
    </row>
    <row r="319" spans="1:5" ht="14.4" x14ac:dyDescent="0.3">
      <c r="A319" t="s">
        <v>482</v>
      </c>
      <c r="B319" t="s">
        <v>165</v>
      </c>
      <c r="C319">
        <v>6.35</v>
      </c>
      <c r="D319">
        <v>6.6</v>
      </c>
      <c r="E319" t="str">
        <f t="shared" si="5"/>
        <v>2020</v>
      </c>
    </row>
    <row r="320" spans="1:5" ht="14.4" x14ac:dyDescent="0.3">
      <c r="A320" t="s">
        <v>483</v>
      </c>
      <c r="B320" t="s">
        <v>165</v>
      </c>
      <c r="C320">
        <v>6.38</v>
      </c>
      <c r="D320">
        <v>6.63</v>
      </c>
      <c r="E320" t="str">
        <f t="shared" si="5"/>
        <v>2020</v>
      </c>
    </row>
    <row r="321" spans="1:5" ht="14.4" x14ac:dyDescent="0.3">
      <c r="A321" t="s">
        <v>484</v>
      </c>
      <c r="B321" t="s">
        <v>165</v>
      </c>
      <c r="C321">
        <v>6.45</v>
      </c>
      <c r="D321">
        <v>6.7</v>
      </c>
      <c r="E321" t="str">
        <f t="shared" si="5"/>
        <v>2020</v>
      </c>
    </row>
    <row r="322" spans="1:5" ht="14.4" x14ac:dyDescent="0.3">
      <c r="A322" t="s">
        <v>485</v>
      </c>
      <c r="B322" t="s">
        <v>165</v>
      </c>
      <c r="C322">
        <v>6.53</v>
      </c>
      <c r="D322">
        <v>6.78</v>
      </c>
      <c r="E322" t="str">
        <f t="shared" ref="E322:E385" si="6">RIGHT(A322,4)</f>
        <v>2020</v>
      </c>
    </row>
    <row r="323" spans="1:5" ht="14.4" x14ac:dyDescent="0.3">
      <c r="A323" t="s">
        <v>486</v>
      </c>
      <c r="B323" t="s">
        <v>165</v>
      </c>
      <c r="C323">
        <v>6.56</v>
      </c>
      <c r="D323">
        <v>6.81</v>
      </c>
      <c r="E323" t="str">
        <f t="shared" si="6"/>
        <v>2020</v>
      </c>
    </row>
    <row r="324" spans="1:5" ht="14.4" x14ac:dyDescent="0.3">
      <c r="A324" t="s">
        <v>487</v>
      </c>
      <c r="B324" t="s">
        <v>165</v>
      </c>
      <c r="C324">
        <v>6.62</v>
      </c>
      <c r="D324">
        <v>6.87</v>
      </c>
      <c r="E324" t="str">
        <f t="shared" si="6"/>
        <v>2020</v>
      </c>
    </row>
    <row r="325" spans="1:5" ht="14.4" x14ac:dyDescent="0.3">
      <c r="A325" t="s">
        <v>488</v>
      </c>
      <c r="B325" t="s">
        <v>165</v>
      </c>
      <c r="C325">
        <v>6.63</v>
      </c>
      <c r="D325">
        <v>6.88</v>
      </c>
      <c r="E325" t="str">
        <f t="shared" si="6"/>
        <v>2020</v>
      </c>
    </row>
    <row r="326" spans="1:5" ht="14.4" x14ac:dyDescent="0.3">
      <c r="A326" t="s">
        <v>489</v>
      </c>
      <c r="B326" t="s">
        <v>165</v>
      </c>
      <c r="C326">
        <v>6.63</v>
      </c>
      <c r="D326">
        <v>6.88</v>
      </c>
      <c r="E326" t="str">
        <f t="shared" si="6"/>
        <v>2020</v>
      </c>
    </row>
    <row r="327" spans="1:5" ht="14.4" x14ac:dyDescent="0.3">
      <c r="A327" t="s">
        <v>490</v>
      </c>
      <c r="B327" t="s">
        <v>165</v>
      </c>
      <c r="C327">
        <v>6.63</v>
      </c>
      <c r="D327">
        <v>6.88</v>
      </c>
      <c r="E327" t="str">
        <f t="shared" si="6"/>
        <v>2020</v>
      </c>
    </row>
    <row r="328" spans="1:5" ht="14.4" x14ac:dyDescent="0.3">
      <c r="A328" t="s">
        <v>491</v>
      </c>
      <c r="B328" t="s">
        <v>165</v>
      </c>
      <c r="C328">
        <v>6.7</v>
      </c>
      <c r="D328">
        <v>6.95</v>
      </c>
      <c r="E328" t="str">
        <f t="shared" si="6"/>
        <v>2020</v>
      </c>
    </row>
    <row r="329" spans="1:5" ht="14.4" x14ac:dyDescent="0.3">
      <c r="A329" t="s">
        <v>492</v>
      </c>
      <c r="B329" t="s">
        <v>165</v>
      </c>
      <c r="C329">
        <v>6.99</v>
      </c>
      <c r="D329">
        <v>7.24</v>
      </c>
      <c r="E329" t="str">
        <f t="shared" si="6"/>
        <v>2020</v>
      </c>
    </row>
    <row r="330" spans="1:5" ht="14.4" x14ac:dyDescent="0.3">
      <c r="A330" t="s">
        <v>493</v>
      </c>
      <c r="B330" t="s">
        <v>165</v>
      </c>
      <c r="C330">
        <v>6.97</v>
      </c>
      <c r="D330">
        <v>7.22</v>
      </c>
      <c r="E330" t="str">
        <f t="shared" si="6"/>
        <v>2020</v>
      </c>
    </row>
    <row r="331" spans="1:5" ht="14.4" x14ac:dyDescent="0.3">
      <c r="A331" t="s">
        <v>494</v>
      </c>
      <c r="B331" t="s">
        <v>165</v>
      </c>
      <c r="C331">
        <v>6.97</v>
      </c>
      <c r="D331">
        <v>7.22</v>
      </c>
      <c r="E331" t="str">
        <f t="shared" si="6"/>
        <v>2020</v>
      </c>
    </row>
    <row r="332" spans="1:5" ht="14.4" x14ac:dyDescent="0.3">
      <c r="A332" t="s">
        <v>495</v>
      </c>
      <c r="B332" t="s">
        <v>165</v>
      </c>
      <c r="C332">
        <v>7.44</v>
      </c>
      <c r="D332">
        <v>7.69</v>
      </c>
      <c r="E332" t="str">
        <f t="shared" si="6"/>
        <v>2020</v>
      </c>
    </row>
    <row r="333" spans="1:5" ht="14.4" x14ac:dyDescent="0.3">
      <c r="A333" t="s">
        <v>496</v>
      </c>
      <c r="B333" t="s">
        <v>165</v>
      </c>
      <c r="C333">
        <v>7.43</v>
      </c>
      <c r="D333">
        <v>7.68</v>
      </c>
      <c r="E333" t="str">
        <f t="shared" si="6"/>
        <v>2020</v>
      </c>
    </row>
    <row r="334" spans="1:5" ht="14.4" x14ac:dyDescent="0.3">
      <c r="A334" t="s">
        <v>497</v>
      </c>
      <c r="B334" t="s">
        <v>165</v>
      </c>
      <c r="C334">
        <v>7.43</v>
      </c>
      <c r="D334">
        <v>7.68</v>
      </c>
      <c r="E334" t="str">
        <f t="shared" si="6"/>
        <v>2020</v>
      </c>
    </row>
    <row r="335" spans="1:5" ht="14.4" x14ac:dyDescent="0.3">
      <c r="A335" t="s">
        <v>498</v>
      </c>
      <c r="B335" t="s">
        <v>165</v>
      </c>
      <c r="C335">
        <v>7.42</v>
      </c>
      <c r="D335">
        <v>7.67</v>
      </c>
      <c r="E335" t="str">
        <f t="shared" si="6"/>
        <v>2020</v>
      </c>
    </row>
    <row r="336" spans="1:5" ht="14.4" x14ac:dyDescent="0.3">
      <c r="A336" t="s">
        <v>498</v>
      </c>
      <c r="B336" t="s">
        <v>165</v>
      </c>
      <c r="C336">
        <v>7.42</v>
      </c>
      <c r="D336">
        <v>7.67</v>
      </c>
      <c r="E336" t="str">
        <f t="shared" si="6"/>
        <v>2020</v>
      </c>
    </row>
    <row r="337" spans="1:5" ht="14.4" x14ac:dyDescent="0.3">
      <c r="A337" t="s">
        <v>499</v>
      </c>
      <c r="B337" t="s">
        <v>165</v>
      </c>
      <c r="C337">
        <v>7.4</v>
      </c>
      <c r="D337">
        <v>7.65</v>
      </c>
      <c r="E337" t="str">
        <f t="shared" si="6"/>
        <v>2020</v>
      </c>
    </row>
    <row r="338" spans="1:5" ht="14.4" x14ac:dyDescent="0.3">
      <c r="A338" t="s">
        <v>500</v>
      </c>
      <c r="B338" t="s">
        <v>165</v>
      </c>
      <c r="C338">
        <v>7.62</v>
      </c>
      <c r="D338">
        <v>7.87</v>
      </c>
      <c r="E338" t="str">
        <f t="shared" si="6"/>
        <v>2020</v>
      </c>
    </row>
    <row r="339" spans="1:5" ht="14.4" x14ac:dyDescent="0.3">
      <c r="A339" t="s">
        <v>501</v>
      </c>
      <c r="B339" t="s">
        <v>165</v>
      </c>
      <c r="C339">
        <v>7.69</v>
      </c>
      <c r="D339">
        <v>7.94</v>
      </c>
      <c r="E339" t="str">
        <f t="shared" si="6"/>
        <v>2020</v>
      </c>
    </row>
    <row r="340" spans="1:5" ht="14.4" x14ac:dyDescent="0.3">
      <c r="A340" t="s">
        <v>502</v>
      </c>
      <c r="B340" t="s">
        <v>165</v>
      </c>
      <c r="C340">
        <v>7.7</v>
      </c>
      <c r="D340">
        <v>7.95</v>
      </c>
      <c r="E340" t="str">
        <f t="shared" si="6"/>
        <v>2020</v>
      </c>
    </row>
    <row r="341" spans="1:5" ht="14.4" x14ac:dyDescent="0.3">
      <c r="A341" t="s">
        <v>503</v>
      </c>
      <c r="B341" t="s">
        <v>165</v>
      </c>
      <c r="C341">
        <v>7.7</v>
      </c>
      <c r="D341">
        <v>7.95</v>
      </c>
      <c r="E341" t="str">
        <f t="shared" si="6"/>
        <v>2020</v>
      </c>
    </row>
    <row r="342" spans="1:5" ht="14.4" x14ac:dyDescent="0.3">
      <c r="A342" t="s">
        <v>504</v>
      </c>
      <c r="B342" t="s">
        <v>165</v>
      </c>
      <c r="C342">
        <v>7.71</v>
      </c>
      <c r="D342">
        <v>7.96</v>
      </c>
      <c r="E342" t="str">
        <f t="shared" si="6"/>
        <v>2020</v>
      </c>
    </row>
    <row r="343" spans="1:5" ht="14.4" x14ac:dyDescent="0.3">
      <c r="A343" t="s">
        <v>505</v>
      </c>
      <c r="B343" t="s">
        <v>165</v>
      </c>
      <c r="C343">
        <v>7.71</v>
      </c>
      <c r="D343">
        <v>7.96</v>
      </c>
      <c r="E343" t="str">
        <f t="shared" si="6"/>
        <v>2020</v>
      </c>
    </row>
    <row r="344" spans="1:5" ht="14.4" x14ac:dyDescent="0.3">
      <c r="A344" t="s">
        <v>506</v>
      </c>
      <c r="B344" t="s">
        <v>165</v>
      </c>
      <c r="C344">
        <v>7.72</v>
      </c>
      <c r="D344">
        <v>7.97</v>
      </c>
      <c r="E344" t="str">
        <f t="shared" si="6"/>
        <v>2020</v>
      </c>
    </row>
    <row r="345" spans="1:5" ht="14.4" x14ac:dyDescent="0.3">
      <c r="A345" t="s">
        <v>507</v>
      </c>
      <c r="B345" t="s">
        <v>165</v>
      </c>
      <c r="C345">
        <v>7.72</v>
      </c>
      <c r="D345">
        <v>7.97</v>
      </c>
      <c r="E345" t="str">
        <f t="shared" si="6"/>
        <v>2020</v>
      </c>
    </row>
    <row r="346" spans="1:5" ht="14.4" x14ac:dyDescent="0.3">
      <c r="A346" t="s">
        <v>508</v>
      </c>
      <c r="B346" t="s">
        <v>165</v>
      </c>
      <c r="C346">
        <v>7.69</v>
      </c>
      <c r="D346">
        <v>7.94</v>
      </c>
      <c r="E346" t="str">
        <f t="shared" si="6"/>
        <v>2020</v>
      </c>
    </row>
    <row r="347" spans="1:5" ht="14.4" x14ac:dyDescent="0.3">
      <c r="A347" t="s">
        <v>509</v>
      </c>
      <c r="B347" t="s">
        <v>165</v>
      </c>
      <c r="C347">
        <v>7.64</v>
      </c>
      <c r="D347">
        <v>7.89</v>
      </c>
      <c r="E347" t="str">
        <f t="shared" si="6"/>
        <v>2020</v>
      </c>
    </row>
    <row r="348" spans="1:5" ht="14.4" x14ac:dyDescent="0.3">
      <c r="A348" t="s">
        <v>510</v>
      </c>
      <c r="B348" t="s">
        <v>165</v>
      </c>
      <c r="C348">
        <v>7.64</v>
      </c>
      <c r="D348">
        <v>7.89</v>
      </c>
      <c r="E348" t="str">
        <f t="shared" si="6"/>
        <v>2020</v>
      </c>
    </row>
    <row r="349" spans="1:5" ht="14.4" x14ac:dyDescent="0.3">
      <c r="A349" t="s">
        <v>511</v>
      </c>
      <c r="B349" t="s">
        <v>165</v>
      </c>
      <c r="C349">
        <v>7.63</v>
      </c>
      <c r="D349">
        <v>7.88</v>
      </c>
      <c r="E349" t="str">
        <f t="shared" si="6"/>
        <v>2020</v>
      </c>
    </row>
    <row r="350" spans="1:5" ht="14.4" x14ac:dyDescent="0.3">
      <c r="A350" t="s">
        <v>512</v>
      </c>
      <c r="B350" t="s">
        <v>165</v>
      </c>
      <c r="C350">
        <v>7.65</v>
      </c>
      <c r="D350">
        <v>7.9</v>
      </c>
      <c r="E350" t="str">
        <f t="shared" si="6"/>
        <v>2020</v>
      </c>
    </row>
    <row r="351" spans="1:5" ht="14.4" x14ac:dyDescent="0.3">
      <c r="A351" t="s">
        <v>513</v>
      </c>
      <c r="B351" t="s">
        <v>165</v>
      </c>
      <c r="C351">
        <v>7.64</v>
      </c>
      <c r="D351">
        <v>7.89</v>
      </c>
      <c r="E351" t="str">
        <f t="shared" si="6"/>
        <v>2020</v>
      </c>
    </row>
    <row r="352" spans="1:5" ht="14.4" x14ac:dyDescent="0.3">
      <c r="A352" t="s">
        <v>514</v>
      </c>
      <c r="B352" t="s">
        <v>165</v>
      </c>
      <c r="C352">
        <v>7.87</v>
      </c>
      <c r="D352">
        <v>8.1199999999999992</v>
      </c>
      <c r="E352" t="str">
        <f t="shared" si="6"/>
        <v>2020</v>
      </c>
    </row>
    <row r="353" spans="1:5" ht="14.4" x14ac:dyDescent="0.3">
      <c r="A353" t="s">
        <v>515</v>
      </c>
      <c r="B353" t="s">
        <v>165</v>
      </c>
      <c r="C353">
        <v>7.87</v>
      </c>
      <c r="D353">
        <v>8.1199999999999992</v>
      </c>
      <c r="E353" t="str">
        <f t="shared" si="6"/>
        <v>2020</v>
      </c>
    </row>
    <row r="354" spans="1:5" ht="14.4" x14ac:dyDescent="0.3">
      <c r="A354" t="s">
        <v>516</v>
      </c>
      <c r="B354" t="s">
        <v>165</v>
      </c>
      <c r="C354">
        <v>7.84</v>
      </c>
      <c r="D354">
        <v>8.09</v>
      </c>
      <c r="E354" t="str">
        <f t="shared" si="6"/>
        <v>2020</v>
      </c>
    </row>
    <row r="355" spans="1:5" ht="14.4" x14ac:dyDescent="0.3">
      <c r="A355" t="s">
        <v>517</v>
      </c>
      <c r="B355" t="s">
        <v>165</v>
      </c>
      <c r="C355">
        <v>7.89</v>
      </c>
      <c r="D355">
        <v>8.14</v>
      </c>
      <c r="E355" t="str">
        <f t="shared" si="6"/>
        <v>2020</v>
      </c>
    </row>
    <row r="356" spans="1:5" ht="14.4" x14ac:dyDescent="0.3">
      <c r="A356" t="s">
        <v>518</v>
      </c>
      <c r="B356" t="s">
        <v>165</v>
      </c>
      <c r="C356">
        <v>7.91</v>
      </c>
      <c r="D356">
        <v>8.16</v>
      </c>
      <c r="E356" t="str">
        <f t="shared" si="6"/>
        <v>2020</v>
      </c>
    </row>
    <row r="357" spans="1:5" ht="14.4" x14ac:dyDescent="0.3">
      <c r="A357" t="s">
        <v>519</v>
      </c>
      <c r="B357" t="s">
        <v>165</v>
      </c>
      <c r="C357">
        <v>7.88</v>
      </c>
      <c r="D357">
        <v>8.1300000000000008</v>
      </c>
      <c r="E357" t="str">
        <f t="shared" si="6"/>
        <v>2020</v>
      </c>
    </row>
    <row r="358" spans="1:5" ht="14.4" x14ac:dyDescent="0.3">
      <c r="A358" t="s">
        <v>520</v>
      </c>
      <c r="B358" t="s">
        <v>165</v>
      </c>
      <c r="C358">
        <v>7.87</v>
      </c>
      <c r="D358">
        <v>8.1199999999999992</v>
      </c>
      <c r="E358" t="str">
        <f t="shared" si="6"/>
        <v>2020</v>
      </c>
    </row>
    <row r="359" spans="1:5" ht="14.4" x14ac:dyDescent="0.3">
      <c r="A359" t="s">
        <v>521</v>
      </c>
      <c r="B359" t="s">
        <v>165</v>
      </c>
      <c r="C359">
        <v>8.31</v>
      </c>
      <c r="D359">
        <v>7.98</v>
      </c>
      <c r="E359" t="str">
        <f t="shared" si="6"/>
        <v>2020</v>
      </c>
    </row>
    <row r="360" spans="1:5" ht="14.4" x14ac:dyDescent="0.3">
      <c r="A360" t="s">
        <v>522</v>
      </c>
      <c r="B360" t="s">
        <v>165</v>
      </c>
      <c r="C360">
        <v>7.77</v>
      </c>
      <c r="D360">
        <v>8.02</v>
      </c>
      <c r="E360" t="str">
        <f t="shared" si="6"/>
        <v>2020</v>
      </c>
    </row>
    <row r="361" spans="1:5" ht="14.4" x14ac:dyDescent="0.3">
      <c r="A361" t="s">
        <v>523</v>
      </c>
      <c r="B361" t="s">
        <v>165</v>
      </c>
      <c r="C361">
        <v>7.72</v>
      </c>
      <c r="D361">
        <v>7.97</v>
      </c>
      <c r="E361" t="str">
        <f t="shared" si="6"/>
        <v>2020</v>
      </c>
    </row>
    <row r="362" spans="1:5" ht="14.4" x14ac:dyDescent="0.3">
      <c r="A362" t="s">
        <v>524</v>
      </c>
      <c r="B362" t="s">
        <v>165</v>
      </c>
      <c r="C362">
        <v>7.47</v>
      </c>
      <c r="D362">
        <v>7.72</v>
      </c>
      <c r="E362" t="str">
        <f t="shared" si="6"/>
        <v>2020</v>
      </c>
    </row>
    <row r="363" spans="1:5" ht="14.4" x14ac:dyDescent="0.3">
      <c r="A363" t="s">
        <v>525</v>
      </c>
      <c r="B363" t="s">
        <v>165</v>
      </c>
      <c r="C363">
        <v>7.44</v>
      </c>
      <c r="D363">
        <v>7.69</v>
      </c>
      <c r="E363" t="str">
        <f t="shared" si="6"/>
        <v>2020</v>
      </c>
    </row>
    <row r="364" spans="1:5" ht="14.4" x14ac:dyDescent="0.3">
      <c r="A364" t="s">
        <v>526</v>
      </c>
      <c r="B364" t="s">
        <v>165</v>
      </c>
      <c r="C364">
        <v>7.44</v>
      </c>
      <c r="D364">
        <v>7.69</v>
      </c>
      <c r="E364" t="str">
        <f t="shared" si="6"/>
        <v>2020</v>
      </c>
    </row>
    <row r="365" spans="1:5" ht="14.4" x14ac:dyDescent="0.3">
      <c r="A365" t="s">
        <v>527</v>
      </c>
      <c r="B365" t="s">
        <v>165</v>
      </c>
      <c r="C365">
        <v>7.44</v>
      </c>
      <c r="D365">
        <v>7.69</v>
      </c>
      <c r="E365" t="str">
        <f t="shared" si="6"/>
        <v>2020</v>
      </c>
    </row>
    <row r="366" spans="1:5" ht="14.4" x14ac:dyDescent="0.3">
      <c r="A366" t="s">
        <v>528</v>
      </c>
      <c r="B366" t="s">
        <v>165</v>
      </c>
      <c r="C366">
        <v>7.46</v>
      </c>
      <c r="D366">
        <v>7.71</v>
      </c>
      <c r="E366" t="str">
        <f t="shared" si="6"/>
        <v>2020</v>
      </c>
    </row>
    <row r="367" spans="1:5" ht="14.4" x14ac:dyDescent="0.3">
      <c r="A367" t="s">
        <v>529</v>
      </c>
      <c r="B367" t="s">
        <v>165</v>
      </c>
      <c r="C367">
        <v>7.48</v>
      </c>
      <c r="D367">
        <v>7.73</v>
      </c>
      <c r="E367" t="str">
        <f t="shared" si="6"/>
        <v>2020</v>
      </c>
    </row>
    <row r="368" spans="1:5" ht="14.4" x14ac:dyDescent="0.3">
      <c r="A368" t="s">
        <v>530</v>
      </c>
      <c r="B368" t="s">
        <v>165</v>
      </c>
      <c r="C368">
        <v>7.46</v>
      </c>
      <c r="D368">
        <v>7.71</v>
      </c>
      <c r="E368" t="str">
        <f t="shared" si="6"/>
        <v>2020</v>
      </c>
    </row>
    <row r="369" spans="1:5" ht="14.4" x14ac:dyDescent="0.3">
      <c r="A369" t="s">
        <v>531</v>
      </c>
      <c r="B369" t="s">
        <v>165</v>
      </c>
      <c r="C369">
        <v>7.52</v>
      </c>
      <c r="D369">
        <v>7.77</v>
      </c>
      <c r="E369" t="str">
        <f t="shared" si="6"/>
        <v>2020</v>
      </c>
    </row>
    <row r="370" spans="1:5" ht="14.4" x14ac:dyDescent="0.3">
      <c r="A370" t="s">
        <v>532</v>
      </c>
      <c r="B370" t="s">
        <v>165</v>
      </c>
      <c r="C370">
        <v>8</v>
      </c>
      <c r="D370">
        <v>8.25</v>
      </c>
      <c r="E370" t="str">
        <f t="shared" si="6"/>
        <v>2020</v>
      </c>
    </row>
    <row r="371" spans="1:5" ht="14.4" x14ac:dyDescent="0.3">
      <c r="A371" t="s">
        <v>533</v>
      </c>
      <c r="B371" t="s">
        <v>165</v>
      </c>
      <c r="C371">
        <v>8.4</v>
      </c>
      <c r="D371">
        <v>8.65</v>
      </c>
      <c r="E371" t="str">
        <f t="shared" si="6"/>
        <v>2020</v>
      </c>
    </row>
    <row r="372" spans="1:5" ht="14.4" x14ac:dyDescent="0.3">
      <c r="A372" t="s">
        <v>534</v>
      </c>
      <c r="B372" t="s">
        <v>165</v>
      </c>
      <c r="C372">
        <v>8.48</v>
      </c>
      <c r="D372">
        <v>8.73</v>
      </c>
      <c r="E372" t="str">
        <f t="shared" si="6"/>
        <v>2020</v>
      </c>
    </row>
    <row r="373" spans="1:5" ht="14.4" x14ac:dyDescent="0.3">
      <c r="A373" t="s">
        <v>535</v>
      </c>
      <c r="B373" t="s">
        <v>165</v>
      </c>
      <c r="C373">
        <v>9.89</v>
      </c>
      <c r="D373">
        <v>10.14</v>
      </c>
      <c r="E373" t="str">
        <f t="shared" si="6"/>
        <v>2020</v>
      </c>
    </row>
    <row r="374" spans="1:5" ht="14.4" x14ac:dyDescent="0.3">
      <c r="A374" t="s">
        <v>536</v>
      </c>
      <c r="B374" t="s">
        <v>165</v>
      </c>
      <c r="C374">
        <v>9.9</v>
      </c>
      <c r="D374">
        <v>10.15</v>
      </c>
      <c r="E374" t="str">
        <f t="shared" si="6"/>
        <v>2020</v>
      </c>
    </row>
    <row r="375" spans="1:5" ht="14.4" x14ac:dyDescent="0.3">
      <c r="A375" t="s">
        <v>537</v>
      </c>
      <c r="B375" t="s">
        <v>165</v>
      </c>
      <c r="C375">
        <v>9.89</v>
      </c>
      <c r="D375">
        <v>10.14</v>
      </c>
      <c r="E375" t="str">
        <f t="shared" si="6"/>
        <v>2020</v>
      </c>
    </row>
    <row r="376" spans="1:5" ht="14.4" x14ac:dyDescent="0.3">
      <c r="A376" t="s">
        <v>538</v>
      </c>
      <c r="B376" t="s">
        <v>165</v>
      </c>
      <c r="C376">
        <v>9.89</v>
      </c>
      <c r="D376">
        <v>10.14</v>
      </c>
      <c r="E376" t="str">
        <f t="shared" si="6"/>
        <v>2020</v>
      </c>
    </row>
    <row r="377" spans="1:5" ht="14.4" x14ac:dyDescent="0.3">
      <c r="A377" t="s">
        <v>539</v>
      </c>
      <c r="B377" t="s">
        <v>165</v>
      </c>
      <c r="C377">
        <v>10.41</v>
      </c>
      <c r="D377">
        <v>10.66</v>
      </c>
      <c r="E377" t="str">
        <f t="shared" si="6"/>
        <v>2020</v>
      </c>
    </row>
    <row r="378" spans="1:5" ht="14.4" x14ac:dyDescent="0.3">
      <c r="A378" t="s">
        <v>540</v>
      </c>
      <c r="B378" t="s">
        <v>165</v>
      </c>
      <c r="C378">
        <v>10.67</v>
      </c>
      <c r="D378">
        <v>10.92</v>
      </c>
      <c r="E378" t="str">
        <f t="shared" si="6"/>
        <v>2020</v>
      </c>
    </row>
    <row r="379" spans="1:5" ht="14.4" x14ac:dyDescent="0.3">
      <c r="A379" t="s">
        <v>541</v>
      </c>
      <c r="B379" t="s">
        <v>165</v>
      </c>
      <c r="C379">
        <v>10.74</v>
      </c>
      <c r="D379">
        <v>10.99</v>
      </c>
      <c r="E379" t="str">
        <f t="shared" si="6"/>
        <v>2020</v>
      </c>
    </row>
    <row r="380" spans="1:5" ht="14.4" x14ac:dyDescent="0.3">
      <c r="A380" t="s">
        <v>542</v>
      </c>
      <c r="B380" t="s">
        <v>165</v>
      </c>
      <c r="C380">
        <v>10.75</v>
      </c>
      <c r="D380">
        <v>11</v>
      </c>
      <c r="E380" t="str">
        <f t="shared" si="6"/>
        <v>2020</v>
      </c>
    </row>
    <row r="381" spans="1:5" ht="14.4" x14ac:dyDescent="0.3">
      <c r="A381" t="s">
        <v>543</v>
      </c>
      <c r="B381" t="s">
        <v>165</v>
      </c>
      <c r="C381">
        <v>10.78</v>
      </c>
      <c r="D381">
        <v>11.03</v>
      </c>
      <c r="E381" t="str">
        <f t="shared" si="6"/>
        <v>2020</v>
      </c>
    </row>
    <row r="382" spans="1:5" ht="14.4" x14ac:dyDescent="0.3">
      <c r="A382" t="s">
        <v>544</v>
      </c>
      <c r="B382" t="s">
        <v>165</v>
      </c>
      <c r="C382">
        <v>10.83</v>
      </c>
      <c r="D382">
        <v>11.08</v>
      </c>
      <c r="E382" t="str">
        <f t="shared" si="6"/>
        <v>2020</v>
      </c>
    </row>
    <row r="383" spans="1:5" ht="14.4" x14ac:dyDescent="0.3">
      <c r="A383" t="s">
        <v>545</v>
      </c>
      <c r="B383" t="s">
        <v>165</v>
      </c>
      <c r="C383">
        <v>10.91</v>
      </c>
      <c r="D383">
        <v>11.16</v>
      </c>
      <c r="E383" t="str">
        <f t="shared" si="6"/>
        <v>2020</v>
      </c>
    </row>
    <row r="384" spans="1:5" ht="14.4" x14ac:dyDescent="0.3">
      <c r="A384" t="s">
        <v>546</v>
      </c>
      <c r="B384" t="s">
        <v>165</v>
      </c>
      <c r="C384">
        <v>11</v>
      </c>
      <c r="D384">
        <v>11.25</v>
      </c>
      <c r="E384" t="str">
        <f t="shared" si="6"/>
        <v>2020</v>
      </c>
    </row>
    <row r="385" spans="1:5" ht="14.4" x14ac:dyDescent="0.3">
      <c r="A385" t="s">
        <v>547</v>
      </c>
      <c r="B385" t="s">
        <v>165</v>
      </c>
      <c r="C385">
        <v>11</v>
      </c>
      <c r="D385">
        <v>11.25</v>
      </c>
      <c r="E385" t="str">
        <f t="shared" si="6"/>
        <v>2020</v>
      </c>
    </row>
    <row r="386" spans="1:5" ht="14.4" x14ac:dyDescent="0.3">
      <c r="A386" t="s">
        <v>548</v>
      </c>
      <c r="B386" t="s">
        <v>165</v>
      </c>
      <c r="C386">
        <v>11</v>
      </c>
      <c r="D386">
        <v>11.25</v>
      </c>
      <c r="E386" t="str">
        <f t="shared" ref="E386:E449" si="7">RIGHT(A386,4)</f>
        <v>2020</v>
      </c>
    </row>
    <row r="387" spans="1:5" ht="14.4" x14ac:dyDescent="0.3">
      <c r="A387" t="s">
        <v>549</v>
      </c>
      <c r="B387" t="s">
        <v>165</v>
      </c>
      <c r="C387">
        <v>11</v>
      </c>
      <c r="D387">
        <v>11.25</v>
      </c>
      <c r="E387" t="str">
        <f t="shared" si="7"/>
        <v>2020</v>
      </c>
    </row>
    <row r="388" spans="1:5" ht="14.4" x14ac:dyDescent="0.3">
      <c r="A388" t="s">
        <v>550</v>
      </c>
      <c r="B388" t="s">
        <v>165</v>
      </c>
      <c r="C388">
        <v>12.09</v>
      </c>
      <c r="D388">
        <v>12.34</v>
      </c>
      <c r="E388" t="str">
        <f t="shared" si="7"/>
        <v>2020</v>
      </c>
    </row>
    <row r="389" spans="1:5" ht="14.4" x14ac:dyDescent="0.3">
      <c r="A389" t="s">
        <v>551</v>
      </c>
      <c r="B389" t="s">
        <v>165</v>
      </c>
      <c r="C389">
        <v>12.09</v>
      </c>
      <c r="D389">
        <v>12.34</v>
      </c>
      <c r="E389" t="str">
        <f t="shared" si="7"/>
        <v>2020</v>
      </c>
    </row>
    <row r="390" spans="1:5" ht="14.4" x14ac:dyDescent="0.3">
      <c r="A390" t="s">
        <v>552</v>
      </c>
      <c r="B390" t="s">
        <v>165</v>
      </c>
      <c r="C390">
        <v>12.12</v>
      </c>
      <c r="D390">
        <v>12.37</v>
      </c>
      <c r="E390" t="str">
        <f t="shared" si="7"/>
        <v>2020</v>
      </c>
    </row>
    <row r="391" spans="1:5" ht="14.4" x14ac:dyDescent="0.3">
      <c r="A391" t="s">
        <v>553</v>
      </c>
      <c r="B391" t="s">
        <v>165</v>
      </c>
      <c r="C391">
        <v>12.24</v>
      </c>
      <c r="D391">
        <v>12.49</v>
      </c>
      <c r="E391" t="str">
        <f t="shared" si="7"/>
        <v>2020</v>
      </c>
    </row>
    <row r="392" spans="1:5" ht="14.4" x14ac:dyDescent="0.3">
      <c r="A392" t="s">
        <v>554</v>
      </c>
      <c r="B392" t="s">
        <v>165</v>
      </c>
      <c r="C392">
        <v>11.84</v>
      </c>
      <c r="D392">
        <v>12.09</v>
      </c>
      <c r="E392" t="str">
        <f t="shared" si="7"/>
        <v>2020</v>
      </c>
    </row>
    <row r="393" spans="1:5" ht="14.4" x14ac:dyDescent="0.3">
      <c r="A393" t="s">
        <v>555</v>
      </c>
      <c r="B393" t="s">
        <v>165</v>
      </c>
      <c r="C393">
        <v>12.06</v>
      </c>
      <c r="D393">
        <v>12.31</v>
      </c>
      <c r="E393" t="str">
        <f t="shared" si="7"/>
        <v>2020</v>
      </c>
    </row>
    <row r="394" spans="1:5" ht="14.4" x14ac:dyDescent="0.3">
      <c r="A394" t="s">
        <v>556</v>
      </c>
      <c r="B394" t="s">
        <v>165</v>
      </c>
      <c r="C394">
        <v>12.3</v>
      </c>
      <c r="D394">
        <v>12.55</v>
      </c>
      <c r="E394" t="str">
        <f t="shared" si="7"/>
        <v>2020</v>
      </c>
    </row>
    <row r="395" spans="1:5" ht="14.4" x14ac:dyDescent="0.3">
      <c r="A395" t="s">
        <v>557</v>
      </c>
      <c r="B395" t="s">
        <v>165</v>
      </c>
      <c r="C395">
        <v>12.29</v>
      </c>
      <c r="D395">
        <v>12.54</v>
      </c>
      <c r="E395" t="str">
        <f t="shared" si="7"/>
        <v>2020</v>
      </c>
    </row>
    <row r="396" spans="1:5" ht="14.4" x14ac:dyDescent="0.3">
      <c r="A396" t="s">
        <v>558</v>
      </c>
      <c r="B396" t="s">
        <v>165</v>
      </c>
      <c r="C396">
        <v>12.3</v>
      </c>
      <c r="D396">
        <v>12.55</v>
      </c>
      <c r="E396" t="str">
        <f t="shared" si="7"/>
        <v>2020</v>
      </c>
    </row>
    <row r="397" spans="1:5" ht="14.4" x14ac:dyDescent="0.3">
      <c r="A397" t="s">
        <v>559</v>
      </c>
      <c r="B397" t="s">
        <v>165</v>
      </c>
      <c r="C397">
        <v>12.24</v>
      </c>
      <c r="D397">
        <v>12.49</v>
      </c>
      <c r="E397" t="str">
        <f t="shared" si="7"/>
        <v>2020</v>
      </c>
    </row>
    <row r="398" spans="1:5" ht="14.4" x14ac:dyDescent="0.3">
      <c r="A398" t="s">
        <v>560</v>
      </c>
      <c r="B398" t="s">
        <v>165</v>
      </c>
      <c r="C398">
        <v>12.79</v>
      </c>
      <c r="D398">
        <v>13.04</v>
      </c>
      <c r="E398" t="str">
        <f t="shared" si="7"/>
        <v>2020</v>
      </c>
    </row>
    <row r="399" spans="1:5" ht="14.4" x14ac:dyDescent="0.3">
      <c r="A399" t="s">
        <v>561</v>
      </c>
      <c r="B399" t="s">
        <v>165</v>
      </c>
      <c r="C399">
        <v>13</v>
      </c>
      <c r="D399">
        <v>13.25</v>
      </c>
      <c r="E399" t="str">
        <f t="shared" si="7"/>
        <v>2020</v>
      </c>
    </row>
    <row r="400" spans="1:5" ht="14.4" x14ac:dyDescent="0.3">
      <c r="A400" t="s">
        <v>562</v>
      </c>
      <c r="B400" t="s">
        <v>165</v>
      </c>
      <c r="C400">
        <v>13.05</v>
      </c>
      <c r="D400">
        <v>13.3</v>
      </c>
      <c r="E400" t="str">
        <f t="shared" si="7"/>
        <v>2020</v>
      </c>
    </row>
    <row r="401" spans="1:5" ht="14.4" x14ac:dyDescent="0.3">
      <c r="A401" t="s">
        <v>563</v>
      </c>
      <c r="B401" t="s">
        <v>165</v>
      </c>
      <c r="C401">
        <v>13.1</v>
      </c>
      <c r="D401">
        <v>13.35</v>
      </c>
      <c r="E401" t="str">
        <f t="shared" si="7"/>
        <v>2020</v>
      </c>
    </row>
    <row r="402" spans="1:5" ht="14.4" x14ac:dyDescent="0.3">
      <c r="A402" t="s">
        <v>564</v>
      </c>
      <c r="B402" t="s">
        <v>165</v>
      </c>
      <c r="C402">
        <v>13.13</v>
      </c>
      <c r="D402">
        <v>13.38</v>
      </c>
      <c r="E402" t="str">
        <f t="shared" si="7"/>
        <v>2020</v>
      </c>
    </row>
    <row r="403" spans="1:5" ht="14.4" x14ac:dyDescent="0.3">
      <c r="A403" t="s">
        <v>565</v>
      </c>
      <c r="B403" t="s">
        <v>165</v>
      </c>
      <c r="C403">
        <v>13.2</v>
      </c>
      <c r="D403">
        <v>13.45</v>
      </c>
      <c r="E403" t="str">
        <f t="shared" si="7"/>
        <v>2020</v>
      </c>
    </row>
    <row r="404" spans="1:5" ht="14.4" x14ac:dyDescent="0.3">
      <c r="A404" t="s">
        <v>566</v>
      </c>
      <c r="B404" t="s">
        <v>165</v>
      </c>
      <c r="C404">
        <v>13.22</v>
      </c>
      <c r="D404">
        <v>13.47</v>
      </c>
      <c r="E404" t="str">
        <f t="shared" si="7"/>
        <v>2020</v>
      </c>
    </row>
    <row r="405" spans="1:5" ht="14.4" x14ac:dyDescent="0.3">
      <c r="A405" t="s">
        <v>567</v>
      </c>
      <c r="B405" t="s">
        <v>165</v>
      </c>
      <c r="C405">
        <v>13.24</v>
      </c>
      <c r="D405">
        <v>13.49</v>
      </c>
      <c r="E405" t="str">
        <f t="shared" si="7"/>
        <v>2020</v>
      </c>
    </row>
    <row r="406" spans="1:5" ht="14.4" x14ac:dyDescent="0.3">
      <c r="A406" t="s">
        <v>568</v>
      </c>
      <c r="B406" t="s">
        <v>165</v>
      </c>
      <c r="C406">
        <v>13.24</v>
      </c>
      <c r="D406">
        <v>13.49</v>
      </c>
      <c r="E406" t="str">
        <f t="shared" si="7"/>
        <v>2020</v>
      </c>
    </row>
    <row r="407" spans="1:5" ht="14.4" x14ac:dyDescent="0.3">
      <c r="A407" t="s">
        <v>569</v>
      </c>
      <c r="B407" t="s">
        <v>165</v>
      </c>
      <c r="C407">
        <v>13.24</v>
      </c>
      <c r="D407">
        <v>13.49</v>
      </c>
      <c r="E407" t="str">
        <f t="shared" si="7"/>
        <v>2020</v>
      </c>
    </row>
    <row r="408" spans="1:5" ht="14.4" x14ac:dyDescent="0.3">
      <c r="A408" t="s">
        <v>570</v>
      </c>
      <c r="B408" t="s">
        <v>165</v>
      </c>
      <c r="C408">
        <v>13.23</v>
      </c>
      <c r="D408">
        <v>13.48</v>
      </c>
      <c r="E408" t="str">
        <f t="shared" si="7"/>
        <v>2020</v>
      </c>
    </row>
    <row r="409" spans="1:5" ht="14.4" x14ac:dyDescent="0.3">
      <c r="A409" t="s">
        <v>571</v>
      </c>
      <c r="B409" t="s">
        <v>165</v>
      </c>
      <c r="C409">
        <v>13.24</v>
      </c>
      <c r="D409">
        <v>13.49</v>
      </c>
      <c r="E409" t="str">
        <f t="shared" si="7"/>
        <v>2020</v>
      </c>
    </row>
    <row r="410" spans="1:5" ht="14.4" x14ac:dyDescent="0.3">
      <c r="A410" t="s">
        <v>572</v>
      </c>
      <c r="B410" t="s">
        <v>165</v>
      </c>
      <c r="C410">
        <v>13.24</v>
      </c>
      <c r="D410">
        <v>13.49</v>
      </c>
      <c r="E410" t="str">
        <f t="shared" si="7"/>
        <v>2020</v>
      </c>
    </row>
    <row r="411" spans="1:5" ht="14.4" x14ac:dyDescent="0.3">
      <c r="A411" t="s">
        <v>573</v>
      </c>
      <c r="B411" t="s">
        <v>165</v>
      </c>
      <c r="C411">
        <v>13.24</v>
      </c>
      <c r="D411">
        <v>13.49</v>
      </c>
      <c r="E411" t="str">
        <f t="shared" si="7"/>
        <v>2020</v>
      </c>
    </row>
    <row r="412" spans="1:5" ht="14.4" x14ac:dyDescent="0.3">
      <c r="A412" t="s">
        <v>574</v>
      </c>
      <c r="B412" t="s">
        <v>165</v>
      </c>
      <c r="C412">
        <v>13.25</v>
      </c>
      <c r="D412">
        <v>13.5</v>
      </c>
      <c r="E412" t="str">
        <f t="shared" si="7"/>
        <v>2020</v>
      </c>
    </row>
    <row r="413" spans="1:5" ht="14.4" x14ac:dyDescent="0.3">
      <c r="A413" t="s">
        <v>575</v>
      </c>
      <c r="B413" t="s">
        <v>165</v>
      </c>
      <c r="C413">
        <v>13.24</v>
      </c>
      <c r="D413">
        <v>13.49</v>
      </c>
      <c r="E413" t="str">
        <f t="shared" si="7"/>
        <v>2020</v>
      </c>
    </row>
    <row r="414" spans="1:5" ht="14.4" x14ac:dyDescent="0.3">
      <c r="A414" t="s">
        <v>576</v>
      </c>
      <c r="B414" t="s">
        <v>165</v>
      </c>
      <c r="C414">
        <v>13.24</v>
      </c>
      <c r="D414">
        <v>13.49</v>
      </c>
      <c r="E414" t="str">
        <f t="shared" si="7"/>
        <v>2020</v>
      </c>
    </row>
    <row r="415" spans="1:5" ht="14.4" x14ac:dyDescent="0.3">
      <c r="A415" t="s">
        <v>577</v>
      </c>
      <c r="B415" t="s">
        <v>165</v>
      </c>
      <c r="C415">
        <v>13.25</v>
      </c>
      <c r="D415">
        <v>13.5</v>
      </c>
      <c r="E415" t="str">
        <f t="shared" si="7"/>
        <v>2020</v>
      </c>
    </row>
    <row r="416" spans="1:5" ht="14.4" x14ac:dyDescent="0.3">
      <c r="A416" t="s">
        <v>578</v>
      </c>
      <c r="B416" t="s">
        <v>165</v>
      </c>
      <c r="C416">
        <v>13.26</v>
      </c>
      <c r="D416">
        <v>13.51</v>
      </c>
      <c r="E416" t="str">
        <f t="shared" si="7"/>
        <v>2020</v>
      </c>
    </row>
    <row r="417" spans="1:5" ht="14.4" x14ac:dyDescent="0.3">
      <c r="A417" t="s">
        <v>579</v>
      </c>
      <c r="B417" t="s">
        <v>165</v>
      </c>
      <c r="C417">
        <v>13.25</v>
      </c>
      <c r="D417">
        <v>13.5</v>
      </c>
      <c r="E417" t="str">
        <f t="shared" si="7"/>
        <v>2020</v>
      </c>
    </row>
    <row r="418" spans="1:5" ht="14.4" x14ac:dyDescent="0.3">
      <c r="A418" t="s">
        <v>580</v>
      </c>
      <c r="B418" t="s">
        <v>165</v>
      </c>
      <c r="C418">
        <v>13.26</v>
      </c>
      <c r="D418">
        <v>13.51</v>
      </c>
      <c r="E418" t="str">
        <f t="shared" si="7"/>
        <v>2020</v>
      </c>
    </row>
    <row r="419" spans="1:5" ht="14.4" x14ac:dyDescent="0.3">
      <c r="A419" t="s">
        <v>581</v>
      </c>
      <c r="B419" t="s">
        <v>165</v>
      </c>
      <c r="C419">
        <v>13.23</v>
      </c>
      <c r="D419">
        <v>13.48</v>
      </c>
      <c r="E419" t="str">
        <f t="shared" si="7"/>
        <v>2020</v>
      </c>
    </row>
    <row r="420" spans="1:5" ht="14.4" x14ac:dyDescent="0.3">
      <c r="A420" t="s">
        <v>582</v>
      </c>
      <c r="B420" t="s">
        <v>165</v>
      </c>
      <c r="C420">
        <v>13.21</v>
      </c>
      <c r="D420">
        <v>13.46</v>
      </c>
      <c r="E420" t="str">
        <f t="shared" si="7"/>
        <v>2020</v>
      </c>
    </row>
    <row r="421" spans="1:5" ht="14.4" x14ac:dyDescent="0.3">
      <c r="A421" t="s">
        <v>583</v>
      </c>
      <c r="B421" t="s">
        <v>165</v>
      </c>
      <c r="C421">
        <v>13.19</v>
      </c>
      <c r="D421">
        <v>13.44</v>
      </c>
      <c r="E421" t="str">
        <f t="shared" si="7"/>
        <v>2020</v>
      </c>
    </row>
    <row r="422" spans="1:5" ht="14.4" x14ac:dyDescent="0.3">
      <c r="A422" t="s">
        <v>584</v>
      </c>
      <c r="B422" t="s">
        <v>165</v>
      </c>
      <c r="C422">
        <v>13.19</v>
      </c>
      <c r="D422">
        <v>13.44</v>
      </c>
      <c r="E422" t="str">
        <f t="shared" si="7"/>
        <v>2020</v>
      </c>
    </row>
    <row r="423" spans="1:5" ht="14.4" x14ac:dyDescent="0.3">
      <c r="A423" t="s">
        <v>585</v>
      </c>
      <c r="B423" t="s">
        <v>165</v>
      </c>
      <c r="C423">
        <v>13.19</v>
      </c>
      <c r="D423">
        <v>13.44</v>
      </c>
      <c r="E423" t="str">
        <f t="shared" si="7"/>
        <v>2020</v>
      </c>
    </row>
    <row r="424" spans="1:5" ht="14.4" x14ac:dyDescent="0.3">
      <c r="A424" t="s">
        <v>586</v>
      </c>
      <c r="B424" t="s">
        <v>165</v>
      </c>
      <c r="C424">
        <v>13.2</v>
      </c>
      <c r="D424">
        <v>13.45</v>
      </c>
      <c r="E424" t="str">
        <f t="shared" si="7"/>
        <v>2020</v>
      </c>
    </row>
    <row r="425" spans="1:5" ht="14.4" x14ac:dyDescent="0.3">
      <c r="A425" t="s">
        <v>587</v>
      </c>
      <c r="B425" t="s">
        <v>165</v>
      </c>
      <c r="C425">
        <v>13.21</v>
      </c>
      <c r="D425">
        <v>13.46</v>
      </c>
      <c r="E425" t="str">
        <f t="shared" si="7"/>
        <v>2020</v>
      </c>
    </row>
    <row r="426" spans="1:5" ht="14.4" x14ac:dyDescent="0.3">
      <c r="A426" t="s">
        <v>588</v>
      </c>
      <c r="B426" t="s">
        <v>165</v>
      </c>
      <c r="C426">
        <v>13.21</v>
      </c>
      <c r="D426">
        <v>13.46</v>
      </c>
      <c r="E426" t="str">
        <f t="shared" si="7"/>
        <v>2020</v>
      </c>
    </row>
    <row r="427" spans="1:5" ht="14.4" x14ac:dyDescent="0.3">
      <c r="A427" t="s">
        <v>589</v>
      </c>
      <c r="B427" t="s">
        <v>165</v>
      </c>
      <c r="C427">
        <v>13.22</v>
      </c>
      <c r="D427">
        <v>13.47</v>
      </c>
      <c r="E427" t="str">
        <f t="shared" si="7"/>
        <v>2020</v>
      </c>
    </row>
    <row r="428" spans="1:5" ht="14.4" x14ac:dyDescent="0.3">
      <c r="A428" t="s">
        <v>590</v>
      </c>
      <c r="B428" t="s">
        <v>165</v>
      </c>
      <c r="C428">
        <v>13.23</v>
      </c>
      <c r="D428">
        <v>13.48</v>
      </c>
      <c r="E428" t="str">
        <f t="shared" si="7"/>
        <v>2020</v>
      </c>
    </row>
    <row r="429" spans="1:5" ht="14.4" x14ac:dyDescent="0.3">
      <c r="A429" t="s">
        <v>591</v>
      </c>
      <c r="B429" t="s">
        <v>165</v>
      </c>
      <c r="C429">
        <v>13.24</v>
      </c>
      <c r="D429">
        <v>13.49</v>
      </c>
      <c r="E429" t="str">
        <f t="shared" si="7"/>
        <v>2020</v>
      </c>
    </row>
    <row r="430" spans="1:5" ht="14.4" x14ac:dyDescent="0.3">
      <c r="A430" t="s">
        <v>592</v>
      </c>
      <c r="B430" t="s">
        <v>165</v>
      </c>
      <c r="C430">
        <v>13.24</v>
      </c>
      <c r="D430">
        <v>13.49</v>
      </c>
      <c r="E430" t="str">
        <f t="shared" si="7"/>
        <v>2020</v>
      </c>
    </row>
    <row r="431" spans="1:5" ht="14.4" x14ac:dyDescent="0.3">
      <c r="A431" t="s">
        <v>593</v>
      </c>
      <c r="B431" t="s">
        <v>165</v>
      </c>
      <c r="C431">
        <v>13.24</v>
      </c>
      <c r="D431">
        <v>13.49</v>
      </c>
      <c r="E431" t="str">
        <f t="shared" si="7"/>
        <v>2020</v>
      </c>
    </row>
    <row r="432" spans="1:5" ht="14.4" x14ac:dyDescent="0.3">
      <c r="A432" t="s">
        <v>594</v>
      </c>
      <c r="B432" t="s">
        <v>165</v>
      </c>
      <c r="C432">
        <v>13.24</v>
      </c>
      <c r="D432">
        <v>13.49</v>
      </c>
      <c r="E432" t="str">
        <f t="shared" si="7"/>
        <v>2020</v>
      </c>
    </row>
    <row r="433" spans="1:5" ht="14.4" x14ac:dyDescent="0.3">
      <c r="A433" t="s">
        <v>595</v>
      </c>
      <c r="B433" t="s">
        <v>165</v>
      </c>
      <c r="C433">
        <v>13.24</v>
      </c>
      <c r="D433">
        <v>13.49</v>
      </c>
      <c r="E433" t="str">
        <f t="shared" si="7"/>
        <v>2020</v>
      </c>
    </row>
    <row r="434" spans="1:5" ht="14.4" x14ac:dyDescent="0.3">
      <c r="A434" t="s">
        <v>596</v>
      </c>
      <c r="B434" t="s">
        <v>165</v>
      </c>
      <c r="C434">
        <v>13.25</v>
      </c>
      <c r="D434">
        <v>13.5</v>
      </c>
      <c r="E434" t="str">
        <f t="shared" si="7"/>
        <v>2020</v>
      </c>
    </row>
    <row r="435" spans="1:5" ht="14.4" x14ac:dyDescent="0.3">
      <c r="A435" t="s">
        <v>597</v>
      </c>
      <c r="B435" t="s">
        <v>165</v>
      </c>
      <c r="C435">
        <v>13.25</v>
      </c>
      <c r="D435">
        <v>13.5</v>
      </c>
      <c r="E435" t="str">
        <f t="shared" si="7"/>
        <v>2020</v>
      </c>
    </row>
    <row r="436" spans="1:5" ht="14.4" x14ac:dyDescent="0.3">
      <c r="A436" t="s">
        <v>598</v>
      </c>
      <c r="B436" t="s">
        <v>165</v>
      </c>
      <c r="C436">
        <v>13.25</v>
      </c>
      <c r="D436">
        <v>13.5</v>
      </c>
      <c r="E436" t="str">
        <f t="shared" si="7"/>
        <v>2020</v>
      </c>
    </row>
    <row r="437" spans="1:5" ht="14.4" x14ac:dyDescent="0.3">
      <c r="A437" t="s">
        <v>599</v>
      </c>
      <c r="B437" t="s">
        <v>165</v>
      </c>
      <c r="C437">
        <v>13.25</v>
      </c>
      <c r="D437">
        <v>13.5</v>
      </c>
      <c r="E437" t="str">
        <f t="shared" si="7"/>
        <v>2020</v>
      </c>
    </row>
    <row r="438" spans="1:5" ht="14.4" x14ac:dyDescent="0.3">
      <c r="A438" t="s">
        <v>600</v>
      </c>
      <c r="B438" t="s">
        <v>165</v>
      </c>
      <c r="C438">
        <v>13.25</v>
      </c>
      <c r="D438">
        <v>13.5</v>
      </c>
      <c r="E438" t="str">
        <f t="shared" si="7"/>
        <v>2020</v>
      </c>
    </row>
    <row r="439" spans="1:5" ht="14.4" x14ac:dyDescent="0.3">
      <c r="A439" t="s">
        <v>601</v>
      </c>
      <c r="B439" t="s">
        <v>165</v>
      </c>
      <c r="C439">
        <v>13.25</v>
      </c>
      <c r="D439">
        <v>13.5</v>
      </c>
      <c r="E439" t="str">
        <f t="shared" si="7"/>
        <v>2020</v>
      </c>
    </row>
    <row r="440" spans="1:5" ht="14.4" x14ac:dyDescent="0.3">
      <c r="A440" t="s">
        <v>602</v>
      </c>
      <c r="B440" t="s">
        <v>165</v>
      </c>
      <c r="C440">
        <v>13.26</v>
      </c>
      <c r="D440">
        <v>13.51</v>
      </c>
      <c r="E440" t="str">
        <f t="shared" si="7"/>
        <v>2020</v>
      </c>
    </row>
    <row r="441" spans="1:5" ht="14.4" x14ac:dyDescent="0.3">
      <c r="A441" t="s">
        <v>603</v>
      </c>
      <c r="B441" t="s">
        <v>165</v>
      </c>
      <c r="C441">
        <v>13.25</v>
      </c>
      <c r="D441">
        <v>13.5</v>
      </c>
      <c r="E441" t="str">
        <f t="shared" si="7"/>
        <v>2020</v>
      </c>
    </row>
    <row r="442" spans="1:5" ht="14.4" x14ac:dyDescent="0.3">
      <c r="A442" t="s">
        <v>604</v>
      </c>
      <c r="B442" t="s">
        <v>165</v>
      </c>
      <c r="C442">
        <v>13.24</v>
      </c>
      <c r="D442">
        <v>13.49</v>
      </c>
      <c r="E442" t="str">
        <f t="shared" si="7"/>
        <v>2020</v>
      </c>
    </row>
    <row r="443" spans="1:5" ht="14.4" x14ac:dyDescent="0.3">
      <c r="A443" t="s">
        <v>605</v>
      </c>
      <c r="B443" t="s">
        <v>165</v>
      </c>
      <c r="C443">
        <v>13.24</v>
      </c>
      <c r="D443">
        <v>13.49</v>
      </c>
      <c r="E443" t="str">
        <f t="shared" si="7"/>
        <v>2020</v>
      </c>
    </row>
    <row r="444" spans="1:5" ht="14.4" x14ac:dyDescent="0.3">
      <c r="A444" t="s">
        <v>606</v>
      </c>
      <c r="B444" t="s">
        <v>165</v>
      </c>
      <c r="C444">
        <v>13.24</v>
      </c>
      <c r="D444">
        <v>13.49</v>
      </c>
      <c r="E444" t="str">
        <f t="shared" si="7"/>
        <v>2019</v>
      </c>
    </row>
    <row r="445" spans="1:5" ht="14.4" x14ac:dyDescent="0.3">
      <c r="A445" t="s">
        <v>607</v>
      </c>
      <c r="B445" t="s">
        <v>165</v>
      </c>
      <c r="C445">
        <v>13.23</v>
      </c>
      <c r="D445">
        <v>13.48</v>
      </c>
      <c r="E445" t="str">
        <f t="shared" si="7"/>
        <v>2019</v>
      </c>
    </row>
    <row r="446" spans="1:5" ht="14.4" x14ac:dyDescent="0.3">
      <c r="A446" t="s">
        <v>608</v>
      </c>
      <c r="B446" t="s">
        <v>165</v>
      </c>
      <c r="C446">
        <v>13.23</v>
      </c>
      <c r="D446">
        <v>13.48</v>
      </c>
      <c r="E446" t="str">
        <f t="shared" si="7"/>
        <v>2019</v>
      </c>
    </row>
    <row r="447" spans="1:5" ht="14.4" x14ac:dyDescent="0.3">
      <c r="A447" t="s">
        <v>609</v>
      </c>
      <c r="B447" t="s">
        <v>165</v>
      </c>
      <c r="C447">
        <v>13.23</v>
      </c>
      <c r="D447">
        <v>13.48</v>
      </c>
      <c r="E447" t="str">
        <f t="shared" si="7"/>
        <v>2019</v>
      </c>
    </row>
    <row r="448" spans="1:5" ht="14.4" x14ac:dyDescent="0.3">
      <c r="A448" t="s">
        <v>610</v>
      </c>
      <c r="B448" t="s">
        <v>165</v>
      </c>
      <c r="C448">
        <v>13.22</v>
      </c>
      <c r="D448">
        <v>13.47</v>
      </c>
      <c r="E448" t="str">
        <f t="shared" si="7"/>
        <v>2019</v>
      </c>
    </row>
    <row r="449" spans="1:5" ht="14.4" x14ac:dyDescent="0.3">
      <c r="A449" t="s">
        <v>611</v>
      </c>
      <c r="B449" t="s">
        <v>165</v>
      </c>
      <c r="C449">
        <v>13.21</v>
      </c>
      <c r="D449">
        <v>13.46</v>
      </c>
      <c r="E449" t="str">
        <f t="shared" si="7"/>
        <v>2019</v>
      </c>
    </row>
    <row r="450" spans="1:5" ht="14.4" x14ac:dyDescent="0.3">
      <c r="A450" t="s">
        <v>612</v>
      </c>
      <c r="B450" t="s">
        <v>165</v>
      </c>
      <c r="C450">
        <v>13.2</v>
      </c>
      <c r="D450">
        <v>13.45</v>
      </c>
      <c r="E450" t="str">
        <f t="shared" ref="E450:E513" si="8">RIGHT(A450,4)</f>
        <v>2019</v>
      </c>
    </row>
    <row r="451" spans="1:5" ht="14.4" x14ac:dyDescent="0.3">
      <c r="A451" t="s">
        <v>613</v>
      </c>
      <c r="B451" t="s">
        <v>165</v>
      </c>
      <c r="C451">
        <v>13.21</v>
      </c>
      <c r="D451">
        <v>13.46</v>
      </c>
      <c r="E451" t="str">
        <f t="shared" si="8"/>
        <v>2019</v>
      </c>
    </row>
    <row r="452" spans="1:5" ht="14.4" x14ac:dyDescent="0.3">
      <c r="A452" t="s">
        <v>614</v>
      </c>
      <c r="B452" t="s">
        <v>165</v>
      </c>
      <c r="C452">
        <v>13.24</v>
      </c>
      <c r="D452">
        <v>13.49</v>
      </c>
      <c r="E452" t="str">
        <f t="shared" si="8"/>
        <v>2019</v>
      </c>
    </row>
    <row r="453" spans="1:5" ht="14.4" x14ac:dyDescent="0.3">
      <c r="A453" t="s">
        <v>615</v>
      </c>
      <c r="B453" t="s">
        <v>165</v>
      </c>
      <c r="C453">
        <v>13.24</v>
      </c>
      <c r="D453">
        <v>13.49</v>
      </c>
      <c r="E453" t="str">
        <f t="shared" si="8"/>
        <v>2019</v>
      </c>
    </row>
    <row r="454" spans="1:5" ht="14.4" x14ac:dyDescent="0.3">
      <c r="A454" t="s">
        <v>616</v>
      </c>
      <c r="B454" t="s">
        <v>165</v>
      </c>
      <c r="C454">
        <v>13.24</v>
      </c>
      <c r="D454">
        <v>13.49</v>
      </c>
      <c r="E454" t="str">
        <f t="shared" si="8"/>
        <v>2019</v>
      </c>
    </row>
    <row r="455" spans="1:5" ht="14.4" x14ac:dyDescent="0.3">
      <c r="A455" t="s">
        <v>617</v>
      </c>
      <c r="B455" t="s">
        <v>165</v>
      </c>
      <c r="C455">
        <v>13.24</v>
      </c>
      <c r="D455">
        <v>13.49</v>
      </c>
      <c r="E455" t="str">
        <f t="shared" si="8"/>
        <v>2019</v>
      </c>
    </row>
    <row r="456" spans="1:5" ht="14.4" x14ac:dyDescent="0.3">
      <c r="A456" t="s">
        <v>618</v>
      </c>
      <c r="B456" t="s">
        <v>165</v>
      </c>
      <c r="C456">
        <v>13.24</v>
      </c>
      <c r="D456">
        <v>13.49</v>
      </c>
      <c r="E456" t="str">
        <f t="shared" si="8"/>
        <v>2019</v>
      </c>
    </row>
    <row r="457" spans="1:5" ht="14.4" x14ac:dyDescent="0.3">
      <c r="A457" t="s">
        <v>619</v>
      </c>
      <c r="B457" t="s">
        <v>165</v>
      </c>
      <c r="C457">
        <v>13.25</v>
      </c>
      <c r="D457">
        <v>13.5</v>
      </c>
      <c r="E457" t="str">
        <f t="shared" si="8"/>
        <v>2019</v>
      </c>
    </row>
    <row r="458" spans="1:5" ht="14.4" x14ac:dyDescent="0.3">
      <c r="A458" t="s">
        <v>620</v>
      </c>
      <c r="B458" t="s">
        <v>165</v>
      </c>
      <c r="C458">
        <v>13.24</v>
      </c>
      <c r="D458">
        <v>13.49</v>
      </c>
      <c r="E458" t="str">
        <f t="shared" si="8"/>
        <v>2019</v>
      </c>
    </row>
    <row r="459" spans="1:5" ht="14.4" x14ac:dyDescent="0.3">
      <c r="A459" t="s">
        <v>621</v>
      </c>
      <c r="B459" t="s">
        <v>165</v>
      </c>
      <c r="C459">
        <v>13.25</v>
      </c>
      <c r="D459">
        <v>13.5</v>
      </c>
      <c r="E459" t="str">
        <f t="shared" si="8"/>
        <v>2019</v>
      </c>
    </row>
    <row r="460" spans="1:5" ht="14.4" x14ac:dyDescent="0.3">
      <c r="A460" t="s">
        <v>622</v>
      </c>
      <c r="B460" t="s">
        <v>165</v>
      </c>
      <c r="C460">
        <v>13.25</v>
      </c>
      <c r="D460">
        <v>13.5</v>
      </c>
      <c r="E460" t="str">
        <f t="shared" si="8"/>
        <v>2019</v>
      </c>
    </row>
    <row r="461" spans="1:5" ht="14.4" x14ac:dyDescent="0.3">
      <c r="A461" t="s">
        <v>623</v>
      </c>
      <c r="B461" t="s">
        <v>165</v>
      </c>
      <c r="C461">
        <v>13.33</v>
      </c>
      <c r="D461">
        <v>13.58</v>
      </c>
      <c r="E461" t="str">
        <f t="shared" si="8"/>
        <v>2019</v>
      </c>
    </row>
    <row r="462" spans="1:5" ht="14.4" x14ac:dyDescent="0.3">
      <c r="A462" t="s">
        <v>624</v>
      </c>
      <c r="B462" t="s">
        <v>165</v>
      </c>
      <c r="C462">
        <v>13.37</v>
      </c>
      <c r="D462">
        <v>13.62</v>
      </c>
      <c r="E462" t="str">
        <f t="shared" si="8"/>
        <v>2019</v>
      </c>
    </row>
    <row r="463" spans="1:5" ht="14.4" x14ac:dyDescent="0.3">
      <c r="A463" t="s">
        <v>625</v>
      </c>
      <c r="B463" t="s">
        <v>165</v>
      </c>
      <c r="C463">
        <v>13.36</v>
      </c>
      <c r="D463">
        <v>13.61</v>
      </c>
      <c r="E463" t="str">
        <f t="shared" si="8"/>
        <v>2019</v>
      </c>
    </row>
    <row r="464" spans="1:5" ht="14.4" x14ac:dyDescent="0.3">
      <c r="A464" t="s">
        <v>626</v>
      </c>
      <c r="B464" t="s">
        <v>165</v>
      </c>
      <c r="C464">
        <v>13.36</v>
      </c>
      <c r="D464">
        <v>13.61</v>
      </c>
      <c r="E464" t="str">
        <f t="shared" si="8"/>
        <v>2019</v>
      </c>
    </row>
    <row r="465" spans="1:5" ht="14.4" x14ac:dyDescent="0.3">
      <c r="A465" t="s">
        <v>627</v>
      </c>
      <c r="B465" t="s">
        <v>165</v>
      </c>
      <c r="C465">
        <v>13.35</v>
      </c>
      <c r="D465">
        <v>13.6</v>
      </c>
      <c r="E465" t="str">
        <f t="shared" si="8"/>
        <v>2019</v>
      </c>
    </row>
    <row r="466" spans="1:5" ht="14.4" x14ac:dyDescent="0.3">
      <c r="A466" t="s">
        <v>628</v>
      </c>
      <c r="B466" t="s">
        <v>165</v>
      </c>
      <c r="C466">
        <v>13.35</v>
      </c>
      <c r="D466">
        <v>13.6</v>
      </c>
      <c r="E466" t="str">
        <f t="shared" si="8"/>
        <v>2019</v>
      </c>
    </row>
    <row r="467" spans="1:5" ht="14.4" x14ac:dyDescent="0.3">
      <c r="A467" t="s">
        <v>629</v>
      </c>
      <c r="B467" t="s">
        <v>165</v>
      </c>
      <c r="C467">
        <v>13.33</v>
      </c>
      <c r="D467">
        <v>13.58</v>
      </c>
      <c r="E467" t="str">
        <f t="shared" si="8"/>
        <v>2019</v>
      </c>
    </row>
    <row r="468" spans="1:5" ht="14.4" x14ac:dyDescent="0.3">
      <c r="A468" t="s">
        <v>630</v>
      </c>
      <c r="B468" t="s">
        <v>165</v>
      </c>
      <c r="C468">
        <v>13.31</v>
      </c>
      <c r="D468">
        <v>13.56</v>
      </c>
      <c r="E468" t="str">
        <f t="shared" si="8"/>
        <v>2019</v>
      </c>
    </row>
    <row r="469" spans="1:5" ht="14.4" x14ac:dyDescent="0.3">
      <c r="A469" t="s">
        <v>631</v>
      </c>
      <c r="B469" t="s">
        <v>165</v>
      </c>
      <c r="C469">
        <v>13.3</v>
      </c>
      <c r="D469">
        <v>13.55</v>
      </c>
      <c r="E469" t="str">
        <f t="shared" si="8"/>
        <v>2019</v>
      </c>
    </row>
    <row r="470" spans="1:5" ht="14.4" x14ac:dyDescent="0.3">
      <c r="A470" t="s">
        <v>632</v>
      </c>
      <c r="B470" t="s">
        <v>165</v>
      </c>
      <c r="C470">
        <v>13.3</v>
      </c>
      <c r="D470">
        <v>13.55</v>
      </c>
      <c r="E470" t="str">
        <f t="shared" si="8"/>
        <v>2019</v>
      </c>
    </row>
    <row r="471" spans="1:5" ht="14.4" x14ac:dyDescent="0.3">
      <c r="A471" t="s">
        <v>633</v>
      </c>
      <c r="B471" t="s">
        <v>165</v>
      </c>
      <c r="C471">
        <v>13.28</v>
      </c>
      <c r="D471">
        <v>13.53</v>
      </c>
      <c r="E471" t="str">
        <f t="shared" si="8"/>
        <v>2019</v>
      </c>
    </row>
    <row r="472" spans="1:5" ht="14.4" x14ac:dyDescent="0.3">
      <c r="A472" t="s">
        <v>634</v>
      </c>
      <c r="B472" t="s">
        <v>165</v>
      </c>
      <c r="C472">
        <v>13.27</v>
      </c>
      <c r="D472">
        <v>13.52</v>
      </c>
      <c r="E472" t="str">
        <f t="shared" si="8"/>
        <v>2019</v>
      </c>
    </row>
    <row r="473" spans="1:5" ht="14.4" x14ac:dyDescent="0.3">
      <c r="A473" t="s">
        <v>635</v>
      </c>
      <c r="B473" t="s">
        <v>165</v>
      </c>
      <c r="C473">
        <v>13.28</v>
      </c>
      <c r="D473">
        <v>13.53</v>
      </c>
      <c r="E473" t="str">
        <f t="shared" si="8"/>
        <v>2019</v>
      </c>
    </row>
    <row r="474" spans="1:5" ht="14.4" x14ac:dyDescent="0.3">
      <c r="A474" t="s">
        <v>636</v>
      </c>
      <c r="B474" t="s">
        <v>165</v>
      </c>
      <c r="C474">
        <v>13.28</v>
      </c>
      <c r="D474">
        <v>13.53</v>
      </c>
      <c r="E474" t="str">
        <f t="shared" si="8"/>
        <v>2019</v>
      </c>
    </row>
    <row r="475" spans="1:5" ht="14.4" x14ac:dyDescent="0.3">
      <c r="A475" t="s">
        <v>637</v>
      </c>
      <c r="B475" t="s">
        <v>165</v>
      </c>
      <c r="C475">
        <v>13.28</v>
      </c>
      <c r="D475">
        <v>13.53</v>
      </c>
      <c r="E475" t="str">
        <f t="shared" si="8"/>
        <v>2019</v>
      </c>
    </row>
    <row r="476" spans="1:5" ht="14.4" x14ac:dyDescent="0.3">
      <c r="A476" t="s">
        <v>638</v>
      </c>
      <c r="B476" t="s">
        <v>165</v>
      </c>
      <c r="C476">
        <v>13.27</v>
      </c>
      <c r="D476">
        <v>13.52</v>
      </c>
      <c r="E476" t="str">
        <f t="shared" si="8"/>
        <v>2019</v>
      </c>
    </row>
    <row r="477" spans="1:5" ht="14.4" x14ac:dyDescent="0.3">
      <c r="A477" t="s">
        <v>639</v>
      </c>
      <c r="B477" t="s">
        <v>165</v>
      </c>
      <c r="C477">
        <v>13.28</v>
      </c>
      <c r="D477">
        <v>13.53</v>
      </c>
      <c r="E477" t="str">
        <f t="shared" si="8"/>
        <v>2019</v>
      </c>
    </row>
    <row r="478" spans="1:5" ht="14.4" x14ac:dyDescent="0.3">
      <c r="A478" t="s">
        <v>640</v>
      </c>
      <c r="B478" t="s">
        <v>165</v>
      </c>
      <c r="C478">
        <v>13.27</v>
      </c>
      <c r="D478">
        <v>13.52</v>
      </c>
      <c r="E478" t="str">
        <f t="shared" si="8"/>
        <v>2019</v>
      </c>
    </row>
    <row r="479" spans="1:5" ht="14.4" x14ac:dyDescent="0.3">
      <c r="A479" t="s">
        <v>641</v>
      </c>
      <c r="B479" t="s">
        <v>165</v>
      </c>
      <c r="C479">
        <v>13.16</v>
      </c>
      <c r="D479">
        <v>13.41</v>
      </c>
      <c r="E479" t="str">
        <f t="shared" si="8"/>
        <v>2019</v>
      </c>
    </row>
    <row r="480" spans="1:5" ht="14.4" x14ac:dyDescent="0.3">
      <c r="A480" t="s">
        <v>642</v>
      </c>
      <c r="B480" t="s">
        <v>165</v>
      </c>
      <c r="C480">
        <v>13.13</v>
      </c>
      <c r="D480">
        <v>13.38</v>
      </c>
      <c r="E480" t="str">
        <f t="shared" si="8"/>
        <v>2019</v>
      </c>
    </row>
    <row r="481" spans="1:5" ht="14.4" x14ac:dyDescent="0.3">
      <c r="A481" t="s">
        <v>643</v>
      </c>
      <c r="B481" t="s">
        <v>165</v>
      </c>
      <c r="C481">
        <v>13.07</v>
      </c>
      <c r="D481">
        <v>13.32</v>
      </c>
      <c r="E481" t="str">
        <f t="shared" si="8"/>
        <v>2019</v>
      </c>
    </row>
    <row r="482" spans="1:5" ht="14.4" x14ac:dyDescent="0.3">
      <c r="A482" t="s">
        <v>644</v>
      </c>
      <c r="B482" t="s">
        <v>165</v>
      </c>
      <c r="C482">
        <v>13.09</v>
      </c>
      <c r="D482">
        <v>13.34</v>
      </c>
      <c r="E482" t="str">
        <f t="shared" si="8"/>
        <v>2019</v>
      </c>
    </row>
    <row r="483" spans="1:5" ht="14.4" x14ac:dyDescent="0.3">
      <c r="A483" t="s">
        <v>645</v>
      </c>
      <c r="B483" t="s">
        <v>165</v>
      </c>
      <c r="C483">
        <v>13.08</v>
      </c>
      <c r="D483">
        <v>13.33</v>
      </c>
      <c r="E483" t="str">
        <f t="shared" si="8"/>
        <v>2019</v>
      </c>
    </row>
    <row r="484" spans="1:5" ht="14.4" x14ac:dyDescent="0.3">
      <c r="A484" t="s">
        <v>646</v>
      </c>
      <c r="B484" t="s">
        <v>165</v>
      </c>
      <c r="C484">
        <v>13.08</v>
      </c>
      <c r="D484">
        <v>13.33</v>
      </c>
      <c r="E484" t="str">
        <f t="shared" si="8"/>
        <v>2019</v>
      </c>
    </row>
    <row r="485" spans="1:5" ht="14.4" x14ac:dyDescent="0.3">
      <c r="A485" t="s">
        <v>647</v>
      </c>
      <c r="B485" t="s">
        <v>165</v>
      </c>
      <c r="C485">
        <v>13.08</v>
      </c>
      <c r="D485">
        <v>13.33</v>
      </c>
      <c r="E485" t="str">
        <f t="shared" si="8"/>
        <v>2019</v>
      </c>
    </row>
    <row r="486" spans="1:5" ht="14.4" x14ac:dyDescent="0.3">
      <c r="A486" t="s">
        <v>648</v>
      </c>
      <c r="B486" t="s">
        <v>165</v>
      </c>
      <c r="C486">
        <v>13.09</v>
      </c>
      <c r="D486">
        <v>13.34</v>
      </c>
      <c r="E486" t="str">
        <f t="shared" si="8"/>
        <v>2019</v>
      </c>
    </row>
    <row r="487" spans="1:5" ht="14.4" x14ac:dyDescent="0.3">
      <c r="A487" t="s">
        <v>649</v>
      </c>
      <c r="B487" t="s">
        <v>165</v>
      </c>
      <c r="C487">
        <v>13.09</v>
      </c>
      <c r="D487">
        <v>13.34</v>
      </c>
      <c r="E487" t="str">
        <f t="shared" si="8"/>
        <v>2019</v>
      </c>
    </row>
    <row r="488" spans="1:5" ht="14.4" x14ac:dyDescent="0.3">
      <c r="A488" t="s">
        <v>650</v>
      </c>
      <c r="B488" t="s">
        <v>165</v>
      </c>
      <c r="C488">
        <v>13.09</v>
      </c>
      <c r="D488">
        <v>13.34</v>
      </c>
      <c r="E488" t="str">
        <f t="shared" si="8"/>
        <v>2019</v>
      </c>
    </row>
    <row r="489" spans="1:5" ht="14.4" x14ac:dyDescent="0.3">
      <c r="A489" t="s">
        <v>651</v>
      </c>
      <c r="B489" t="s">
        <v>165</v>
      </c>
      <c r="C489">
        <v>13.08</v>
      </c>
      <c r="D489">
        <v>13.33</v>
      </c>
      <c r="E489" t="str">
        <f t="shared" si="8"/>
        <v>2019</v>
      </c>
    </row>
    <row r="490" spans="1:5" ht="14.4" x14ac:dyDescent="0.3">
      <c r="A490" t="s">
        <v>652</v>
      </c>
      <c r="B490" t="s">
        <v>165</v>
      </c>
      <c r="C490">
        <v>13.1</v>
      </c>
      <c r="D490">
        <v>13.35</v>
      </c>
      <c r="E490" t="str">
        <f t="shared" si="8"/>
        <v>2019</v>
      </c>
    </row>
    <row r="491" spans="1:5" ht="14.4" x14ac:dyDescent="0.3">
      <c r="A491" t="s">
        <v>653</v>
      </c>
      <c r="B491" t="s">
        <v>165</v>
      </c>
      <c r="C491">
        <v>13.27</v>
      </c>
      <c r="D491">
        <v>13.52</v>
      </c>
      <c r="E491" t="str">
        <f t="shared" si="8"/>
        <v>2019</v>
      </c>
    </row>
    <row r="492" spans="1:5" ht="14.4" x14ac:dyDescent="0.3">
      <c r="A492" t="s">
        <v>654</v>
      </c>
      <c r="B492" t="s">
        <v>165</v>
      </c>
      <c r="C492">
        <v>13.27</v>
      </c>
      <c r="D492">
        <v>13.52</v>
      </c>
      <c r="E492" t="str">
        <f t="shared" si="8"/>
        <v>2019</v>
      </c>
    </row>
    <row r="493" spans="1:5" ht="14.4" x14ac:dyDescent="0.3">
      <c r="A493" t="s">
        <v>655</v>
      </c>
      <c r="B493" t="s">
        <v>165</v>
      </c>
      <c r="C493">
        <v>13.27</v>
      </c>
      <c r="D493">
        <v>13.52</v>
      </c>
      <c r="E493" t="str">
        <f t="shared" si="8"/>
        <v>2019</v>
      </c>
    </row>
    <row r="494" spans="1:5" ht="14.4" x14ac:dyDescent="0.3">
      <c r="A494" t="s">
        <v>656</v>
      </c>
      <c r="B494" t="s">
        <v>165</v>
      </c>
      <c r="C494">
        <v>13.33</v>
      </c>
      <c r="D494">
        <v>13.58</v>
      </c>
      <c r="E494" t="str">
        <f t="shared" si="8"/>
        <v>2019</v>
      </c>
    </row>
    <row r="495" spans="1:5" ht="14.4" x14ac:dyDescent="0.3">
      <c r="A495" t="s">
        <v>657</v>
      </c>
      <c r="B495" t="s">
        <v>165</v>
      </c>
      <c r="C495">
        <v>13.34</v>
      </c>
      <c r="D495">
        <v>13.59</v>
      </c>
      <c r="E495" t="str">
        <f t="shared" si="8"/>
        <v>2019</v>
      </c>
    </row>
    <row r="496" spans="1:5" ht="14.4" x14ac:dyDescent="0.3">
      <c r="A496" t="s">
        <v>658</v>
      </c>
      <c r="B496" t="s">
        <v>165</v>
      </c>
      <c r="C496">
        <v>13.37</v>
      </c>
      <c r="D496">
        <v>13.62</v>
      </c>
      <c r="E496" t="str">
        <f t="shared" si="8"/>
        <v>2019</v>
      </c>
    </row>
    <row r="497" spans="1:5" ht="14.4" x14ac:dyDescent="0.3">
      <c r="A497" t="s">
        <v>659</v>
      </c>
      <c r="B497" t="s">
        <v>165</v>
      </c>
      <c r="C497">
        <v>13.38</v>
      </c>
      <c r="D497">
        <v>13.63</v>
      </c>
      <c r="E497" t="str">
        <f t="shared" si="8"/>
        <v>2019</v>
      </c>
    </row>
    <row r="498" spans="1:5" ht="14.4" x14ac:dyDescent="0.3">
      <c r="A498" t="s">
        <v>660</v>
      </c>
      <c r="B498" t="s">
        <v>165</v>
      </c>
      <c r="C498">
        <v>13.39</v>
      </c>
      <c r="D498">
        <v>13.64</v>
      </c>
      <c r="E498" t="str">
        <f t="shared" si="8"/>
        <v>2019</v>
      </c>
    </row>
    <row r="499" spans="1:5" ht="14.4" x14ac:dyDescent="0.3">
      <c r="A499" t="s">
        <v>661</v>
      </c>
      <c r="B499" t="s">
        <v>165</v>
      </c>
      <c r="C499">
        <v>13.42</v>
      </c>
      <c r="D499">
        <v>13.67</v>
      </c>
      <c r="E499" t="str">
        <f t="shared" si="8"/>
        <v>2019</v>
      </c>
    </row>
    <row r="500" spans="1:5" ht="14.4" x14ac:dyDescent="0.3">
      <c r="A500" t="s">
        <v>662</v>
      </c>
      <c r="B500" t="s">
        <v>165</v>
      </c>
      <c r="C500">
        <v>13.65</v>
      </c>
      <c r="D500">
        <v>13.9</v>
      </c>
      <c r="E500" t="str">
        <f t="shared" si="8"/>
        <v>2019</v>
      </c>
    </row>
    <row r="501" spans="1:5" ht="14.4" x14ac:dyDescent="0.3">
      <c r="A501" t="s">
        <v>663</v>
      </c>
      <c r="B501" t="s">
        <v>165</v>
      </c>
      <c r="C501">
        <v>13.65</v>
      </c>
      <c r="D501">
        <v>13.9</v>
      </c>
      <c r="E501" t="str">
        <f t="shared" si="8"/>
        <v>2019</v>
      </c>
    </row>
    <row r="502" spans="1:5" ht="14.4" x14ac:dyDescent="0.3">
      <c r="A502" t="s">
        <v>664</v>
      </c>
      <c r="B502" t="s">
        <v>165</v>
      </c>
      <c r="C502">
        <v>13.65</v>
      </c>
      <c r="D502">
        <v>13.9</v>
      </c>
      <c r="E502" t="str">
        <f t="shared" si="8"/>
        <v>2019</v>
      </c>
    </row>
    <row r="503" spans="1:5" ht="14.4" x14ac:dyDescent="0.3">
      <c r="A503" t="s">
        <v>665</v>
      </c>
      <c r="B503" t="s">
        <v>165</v>
      </c>
      <c r="C503">
        <v>13.65</v>
      </c>
      <c r="D503">
        <v>13.9</v>
      </c>
      <c r="E503" t="str">
        <f t="shared" si="8"/>
        <v>2019</v>
      </c>
    </row>
    <row r="504" spans="1:5" ht="14.4" x14ac:dyDescent="0.3">
      <c r="A504" t="s">
        <v>666</v>
      </c>
      <c r="B504" t="s">
        <v>165</v>
      </c>
      <c r="C504">
        <v>13.65</v>
      </c>
      <c r="D504">
        <v>13.9</v>
      </c>
      <c r="E504" t="str">
        <f t="shared" si="8"/>
        <v>2019</v>
      </c>
    </row>
    <row r="505" spans="1:5" ht="14.4" x14ac:dyDescent="0.3">
      <c r="A505" t="s">
        <v>667</v>
      </c>
      <c r="B505" t="s">
        <v>165</v>
      </c>
      <c r="C505">
        <v>13.65</v>
      </c>
      <c r="D505">
        <v>13.9</v>
      </c>
      <c r="E505" t="str">
        <f t="shared" si="8"/>
        <v>2019</v>
      </c>
    </row>
    <row r="506" spans="1:5" ht="14.4" x14ac:dyDescent="0.3">
      <c r="A506" t="s">
        <v>668</v>
      </c>
      <c r="B506" t="s">
        <v>165</v>
      </c>
      <c r="C506">
        <v>13.65</v>
      </c>
      <c r="D506">
        <v>13.9</v>
      </c>
      <c r="E506" t="str">
        <f t="shared" si="8"/>
        <v>2019</v>
      </c>
    </row>
    <row r="507" spans="1:5" ht="14.4" x14ac:dyDescent="0.3">
      <c r="A507" t="s">
        <v>669</v>
      </c>
      <c r="B507" t="s">
        <v>165</v>
      </c>
      <c r="C507">
        <v>13.65</v>
      </c>
      <c r="D507">
        <v>13.9</v>
      </c>
      <c r="E507" t="str">
        <f t="shared" si="8"/>
        <v>2019</v>
      </c>
    </row>
    <row r="508" spans="1:5" ht="14.4" x14ac:dyDescent="0.3">
      <c r="A508" t="s">
        <v>670</v>
      </c>
      <c r="B508" t="s">
        <v>165</v>
      </c>
      <c r="C508">
        <v>13.65</v>
      </c>
      <c r="D508">
        <v>13.9</v>
      </c>
      <c r="E508" t="str">
        <f t="shared" si="8"/>
        <v>2019</v>
      </c>
    </row>
    <row r="509" spans="1:5" ht="14.4" x14ac:dyDescent="0.3">
      <c r="A509" t="s">
        <v>671</v>
      </c>
      <c r="B509" t="s">
        <v>165</v>
      </c>
      <c r="C509">
        <v>13.65</v>
      </c>
      <c r="D509">
        <v>13.9</v>
      </c>
      <c r="E509" t="str">
        <f t="shared" si="8"/>
        <v>2019</v>
      </c>
    </row>
    <row r="510" spans="1:5" ht="14.4" x14ac:dyDescent="0.3">
      <c r="A510" t="s">
        <v>672</v>
      </c>
      <c r="B510" t="s">
        <v>165</v>
      </c>
      <c r="C510">
        <v>13.65</v>
      </c>
      <c r="D510">
        <v>13.9</v>
      </c>
      <c r="E510" t="str">
        <f t="shared" si="8"/>
        <v>2019</v>
      </c>
    </row>
    <row r="511" spans="1:5" ht="14.4" x14ac:dyDescent="0.3">
      <c r="A511" t="s">
        <v>673</v>
      </c>
      <c r="B511" t="s">
        <v>165</v>
      </c>
      <c r="C511">
        <v>13.65</v>
      </c>
      <c r="D511">
        <v>13.9</v>
      </c>
      <c r="E511" t="str">
        <f t="shared" si="8"/>
        <v>2019</v>
      </c>
    </row>
    <row r="512" spans="1:5" ht="14.4" x14ac:dyDescent="0.3">
      <c r="A512" t="s">
        <v>674</v>
      </c>
      <c r="B512" t="s">
        <v>165</v>
      </c>
      <c r="C512">
        <v>13.66</v>
      </c>
      <c r="D512">
        <v>13.91</v>
      </c>
      <c r="E512" t="str">
        <f t="shared" si="8"/>
        <v>2019</v>
      </c>
    </row>
    <row r="513" spans="1:5" ht="14.4" x14ac:dyDescent="0.3">
      <c r="A513" t="s">
        <v>675</v>
      </c>
      <c r="B513" t="s">
        <v>165</v>
      </c>
      <c r="C513">
        <v>13.66</v>
      </c>
      <c r="D513">
        <v>13.91</v>
      </c>
      <c r="E513" t="str">
        <f t="shared" si="8"/>
        <v>2019</v>
      </c>
    </row>
    <row r="514" spans="1:5" ht="14.4" x14ac:dyDescent="0.3">
      <c r="A514" t="s">
        <v>676</v>
      </c>
      <c r="B514" t="s">
        <v>165</v>
      </c>
      <c r="C514">
        <v>13.68</v>
      </c>
      <c r="D514">
        <v>13.93</v>
      </c>
      <c r="E514" t="str">
        <f t="shared" ref="E514:E577" si="9">RIGHT(A514,4)</f>
        <v>2019</v>
      </c>
    </row>
    <row r="515" spans="1:5" ht="14.4" x14ac:dyDescent="0.3">
      <c r="A515" t="s">
        <v>677</v>
      </c>
      <c r="B515" t="s">
        <v>165</v>
      </c>
      <c r="C515">
        <v>13.68</v>
      </c>
      <c r="D515">
        <v>13.93</v>
      </c>
      <c r="E515" t="str">
        <f t="shared" si="9"/>
        <v>2019</v>
      </c>
    </row>
    <row r="516" spans="1:5" ht="14.4" x14ac:dyDescent="0.3">
      <c r="A516" t="s">
        <v>678</v>
      </c>
      <c r="B516" t="s">
        <v>165</v>
      </c>
      <c r="C516">
        <v>13.67</v>
      </c>
      <c r="D516">
        <v>13.92</v>
      </c>
      <c r="E516" t="str">
        <f t="shared" si="9"/>
        <v>2019</v>
      </c>
    </row>
    <row r="517" spans="1:5" ht="14.4" x14ac:dyDescent="0.3">
      <c r="A517" t="s">
        <v>679</v>
      </c>
      <c r="B517" t="s">
        <v>165</v>
      </c>
      <c r="C517">
        <v>13.67</v>
      </c>
      <c r="D517">
        <v>13.92</v>
      </c>
      <c r="E517" t="str">
        <f t="shared" si="9"/>
        <v>2019</v>
      </c>
    </row>
    <row r="518" spans="1:5" ht="14.4" x14ac:dyDescent="0.3">
      <c r="A518" t="s">
        <v>680</v>
      </c>
      <c r="B518" t="s">
        <v>165</v>
      </c>
      <c r="C518">
        <v>13.71</v>
      </c>
      <c r="D518">
        <v>13.96</v>
      </c>
      <c r="E518" t="str">
        <f t="shared" si="9"/>
        <v>2019</v>
      </c>
    </row>
    <row r="519" spans="1:5" ht="14.4" x14ac:dyDescent="0.3">
      <c r="A519" t="s">
        <v>681</v>
      </c>
      <c r="B519" t="s">
        <v>165</v>
      </c>
      <c r="C519">
        <v>13.79</v>
      </c>
      <c r="D519">
        <v>14.04</v>
      </c>
      <c r="E519" t="str">
        <f t="shared" si="9"/>
        <v>2019</v>
      </c>
    </row>
    <row r="520" spans="1:5" ht="14.4" x14ac:dyDescent="0.3">
      <c r="A520" t="s">
        <v>682</v>
      </c>
      <c r="B520" t="s">
        <v>165</v>
      </c>
      <c r="C520">
        <v>13.79</v>
      </c>
      <c r="D520">
        <v>14.04</v>
      </c>
      <c r="E520" t="str">
        <f t="shared" si="9"/>
        <v>2019</v>
      </c>
    </row>
    <row r="521" spans="1:5" ht="14.4" x14ac:dyDescent="0.3">
      <c r="A521" t="s">
        <v>683</v>
      </c>
      <c r="B521" t="s">
        <v>165</v>
      </c>
      <c r="C521">
        <v>13.79</v>
      </c>
      <c r="D521">
        <v>14.04</v>
      </c>
      <c r="E521" t="str">
        <f t="shared" si="9"/>
        <v>2019</v>
      </c>
    </row>
    <row r="522" spans="1:5" ht="14.4" x14ac:dyDescent="0.3">
      <c r="A522" t="s">
        <v>684</v>
      </c>
      <c r="B522" t="s">
        <v>165</v>
      </c>
      <c r="C522">
        <v>13.83</v>
      </c>
      <c r="D522">
        <v>14.08</v>
      </c>
      <c r="E522" t="str">
        <f t="shared" si="9"/>
        <v>2019</v>
      </c>
    </row>
    <row r="523" spans="1:5" ht="14.4" x14ac:dyDescent="0.3">
      <c r="A523" t="s">
        <v>685</v>
      </c>
      <c r="B523" t="s">
        <v>165</v>
      </c>
      <c r="C523">
        <v>13.83</v>
      </c>
      <c r="D523">
        <v>14.08</v>
      </c>
      <c r="E523" t="str">
        <f t="shared" si="9"/>
        <v>2019</v>
      </c>
    </row>
    <row r="524" spans="1:5" ht="14.4" x14ac:dyDescent="0.3">
      <c r="A524" t="s">
        <v>686</v>
      </c>
      <c r="B524" t="s">
        <v>165</v>
      </c>
      <c r="C524">
        <v>13.83</v>
      </c>
      <c r="D524">
        <v>14.08</v>
      </c>
      <c r="E524" t="str">
        <f t="shared" si="9"/>
        <v>2019</v>
      </c>
    </row>
    <row r="525" spans="1:5" ht="14.4" x14ac:dyDescent="0.3">
      <c r="A525" t="s">
        <v>687</v>
      </c>
      <c r="B525" t="s">
        <v>165</v>
      </c>
      <c r="C525">
        <v>13.83</v>
      </c>
      <c r="D525">
        <v>14.08</v>
      </c>
      <c r="E525" t="str">
        <f t="shared" si="9"/>
        <v>2019</v>
      </c>
    </row>
    <row r="526" spans="1:5" ht="14.4" x14ac:dyDescent="0.3">
      <c r="A526" t="s">
        <v>688</v>
      </c>
      <c r="B526" t="s">
        <v>165</v>
      </c>
      <c r="C526">
        <v>13.83</v>
      </c>
      <c r="D526">
        <v>14.08</v>
      </c>
      <c r="E526" t="str">
        <f t="shared" si="9"/>
        <v>2019</v>
      </c>
    </row>
    <row r="527" spans="1:5" ht="14.4" x14ac:dyDescent="0.3">
      <c r="A527" t="s">
        <v>689</v>
      </c>
      <c r="B527" t="s">
        <v>165</v>
      </c>
      <c r="C527">
        <v>13.83</v>
      </c>
      <c r="D527">
        <v>14.08</v>
      </c>
      <c r="E527" t="str">
        <f t="shared" si="9"/>
        <v>2019</v>
      </c>
    </row>
    <row r="528" spans="1:5" ht="14.4" x14ac:dyDescent="0.3">
      <c r="A528" t="s">
        <v>690</v>
      </c>
      <c r="B528" t="s">
        <v>165</v>
      </c>
      <c r="C528">
        <v>13.84</v>
      </c>
      <c r="D528">
        <v>14.09</v>
      </c>
      <c r="E528" t="str">
        <f t="shared" si="9"/>
        <v>2019</v>
      </c>
    </row>
    <row r="529" spans="1:5" ht="14.4" x14ac:dyDescent="0.3">
      <c r="A529" t="s">
        <v>691</v>
      </c>
      <c r="B529" t="s">
        <v>165</v>
      </c>
      <c r="C529">
        <v>13.84</v>
      </c>
      <c r="D529">
        <v>14.09</v>
      </c>
      <c r="E529" t="str">
        <f t="shared" si="9"/>
        <v>2019</v>
      </c>
    </row>
    <row r="530" spans="1:5" ht="14.4" x14ac:dyDescent="0.3">
      <c r="A530" t="s">
        <v>692</v>
      </c>
      <c r="B530" t="s">
        <v>165</v>
      </c>
      <c r="C530">
        <v>13.83</v>
      </c>
      <c r="D530">
        <v>14.08</v>
      </c>
      <c r="E530" t="str">
        <f t="shared" si="9"/>
        <v>2019</v>
      </c>
    </row>
    <row r="531" spans="1:5" ht="14.4" x14ac:dyDescent="0.3">
      <c r="A531" t="s">
        <v>693</v>
      </c>
      <c r="B531" t="s">
        <v>165</v>
      </c>
      <c r="C531">
        <v>13.83</v>
      </c>
      <c r="D531">
        <v>14.08</v>
      </c>
      <c r="E531" t="str">
        <f t="shared" si="9"/>
        <v>2019</v>
      </c>
    </row>
    <row r="532" spans="1:5" ht="14.4" x14ac:dyDescent="0.3">
      <c r="A532" t="s">
        <v>694</v>
      </c>
      <c r="B532" t="s">
        <v>165</v>
      </c>
      <c r="C532">
        <v>13.83</v>
      </c>
      <c r="D532">
        <v>14.08</v>
      </c>
      <c r="E532" t="str">
        <f t="shared" si="9"/>
        <v>2019</v>
      </c>
    </row>
    <row r="533" spans="1:5" ht="14.4" x14ac:dyDescent="0.3">
      <c r="A533" t="s">
        <v>695</v>
      </c>
      <c r="B533" t="s">
        <v>165</v>
      </c>
      <c r="C533">
        <v>13.83</v>
      </c>
      <c r="D533">
        <v>14.08</v>
      </c>
      <c r="E533" t="str">
        <f t="shared" si="9"/>
        <v>2019</v>
      </c>
    </row>
    <row r="534" spans="1:5" ht="14.4" x14ac:dyDescent="0.3">
      <c r="A534" t="s">
        <v>696</v>
      </c>
      <c r="B534" t="s">
        <v>165</v>
      </c>
      <c r="C534">
        <v>13.83</v>
      </c>
      <c r="D534">
        <v>14.08</v>
      </c>
      <c r="E534" t="str">
        <f t="shared" si="9"/>
        <v>2019</v>
      </c>
    </row>
    <row r="535" spans="1:5" ht="14.4" x14ac:dyDescent="0.3">
      <c r="A535" t="s">
        <v>697</v>
      </c>
      <c r="B535" t="s">
        <v>165</v>
      </c>
      <c r="C535">
        <v>13.83</v>
      </c>
      <c r="D535">
        <v>14.08</v>
      </c>
      <c r="E535" t="str">
        <f t="shared" si="9"/>
        <v>2019</v>
      </c>
    </row>
    <row r="536" spans="1:5" ht="14.4" x14ac:dyDescent="0.3">
      <c r="A536" t="s">
        <v>698</v>
      </c>
      <c r="B536" t="s">
        <v>165</v>
      </c>
      <c r="C536">
        <v>13.83</v>
      </c>
      <c r="D536">
        <v>14.08</v>
      </c>
      <c r="E536" t="str">
        <f t="shared" si="9"/>
        <v>2019</v>
      </c>
    </row>
    <row r="537" spans="1:5" ht="14.4" x14ac:dyDescent="0.3">
      <c r="A537" t="s">
        <v>699</v>
      </c>
      <c r="B537" t="s">
        <v>165</v>
      </c>
      <c r="C537">
        <v>13.83</v>
      </c>
      <c r="D537">
        <v>14.08</v>
      </c>
      <c r="E537" t="str">
        <f t="shared" si="9"/>
        <v>2019</v>
      </c>
    </row>
    <row r="538" spans="1:5" ht="14.4" x14ac:dyDescent="0.3">
      <c r="A538" t="s">
        <v>700</v>
      </c>
      <c r="B538" t="s">
        <v>165</v>
      </c>
      <c r="C538">
        <v>13.83</v>
      </c>
      <c r="D538">
        <v>14.08</v>
      </c>
      <c r="E538" t="str">
        <f t="shared" si="9"/>
        <v>2019</v>
      </c>
    </row>
    <row r="539" spans="1:5" ht="14.4" x14ac:dyDescent="0.3">
      <c r="A539" t="s">
        <v>701</v>
      </c>
      <c r="B539" t="s">
        <v>165</v>
      </c>
      <c r="C539">
        <v>13.82</v>
      </c>
      <c r="D539">
        <v>14.07</v>
      </c>
      <c r="E539" t="str">
        <f t="shared" si="9"/>
        <v>2019</v>
      </c>
    </row>
    <row r="540" spans="1:5" ht="14.4" x14ac:dyDescent="0.3">
      <c r="A540" t="s">
        <v>702</v>
      </c>
      <c r="B540" t="s">
        <v>165</v>
      </c>
      <c r="C540">
        <v>13.8</v>
      </c>
      <c r="D540">
        <v>14.05</v>
      </c>
      <c r="E540" t="str">
        <f t="shared" si="9"/>
        <v>2019</v>
      </c>
    </row>
    <row r="541" spans="1:5" ht="14.4" x14ac:dyDescent="0.3">
      <c r="A541" t="s">
        <v>703</v>
      </c>
      <c r="B541" t="s">
        <v>165</v>
      </c>
      <c r="C541">
        <v>13.78</v>
      </c>
      <c r="D541">
        <v>14.03</v>
      </c>
      <c r="E541" t="str">
        <f t="shared" si="9"/>
        <v>2019</v>
      </c>
    </row>
    <row r="542" spans="1:5" ht="14.4" x14ac:dyDescent="0.3">
      <c r="A542" t="s">
        <v>704</v>
      </c>
      <c r="B542" t="s">
        <v>165</v>
      </c>
      <c r="C542">
        <v>13.78</v>
      </c>
      <c r="D542">
        <v>14.03</v>
      </c>
      <c r="E542" t="str">
        <f t="shared" si="9"/>
        <v>2019</v>
      </c>
    </row>
    <row r="543" spans="1:5" ht="14.4" x14ac:dyDescent="0.3">
      <c r="A543" t="s">
        <v>705</v>
      </c>
      <c r="B543" t="s">
        <v>165</v>
      </c>
      <c r="C543">
        <v>13.77</v>
      </c>
      <c r="D543">
        <v>14.02</v>
      </c>
      <c r="E543" t="str">
        <f t="shared" si="9"/>
        <v>2019</v>
      </c>
    </row>
    <row r="544" spans="1:5" ht="14.4" x14ac:dyDescent="0.3">
      <c r="A544" t="s">
        <v>706</v>
      </c>
      <c r="B544" t="s">
        <v>165</v>
      </c>
      <c r="C544">
        <v>13.76</v>
      </c>
      <c r="D544">
        <v>14.01</v>
      </c>
      <c r="E544" t="str">
        <f t="shared" si="9"/>
        <v>2019</v>
      </c>
    </row>
    <row r="545" spans="1:5" ht="14.4" x14ac:dyDescent="0.3">
      <c r="A545" t="s">
        <v>707</v>
      </c>
      <c r="B545" t="s">
        <v>165</v>
      </c>
      <c r="C545">
        <v>13.75</v>
      </c>
      <c r="D545">
        <v>14</v>
      </c>
      <c r="E545" t="str">
        <f t="shared" si="9"/>
        <v>2019</v>
      </c>
    </row>
    <row r="546" spans="1:5" ht="14.4" x14ac:dyDescent="0.3">
      <c r="A546" t="s">
        <v>708</v>
      </c>
      <c r="B546" t="s">
        <v>165</v>
      </c>
      <c r="C546">
        <v>13.76</v>
      </c>
      <c r="D546">
        <v>14.01</v>
      </c>
      <c r="E546" t="str">
        <f t="shared" si="9"/>
        <v>2019</v>
      </c>
    </row>
    <row r="547" spans="1:5" ht="14.4" x14ac:dyDescent="0.3">
      <c r="A547" t="s">
        <v>709</v>
      </c>
      <c r="B547" t="s">
        <v>165</v>
      </c>
      <c r="C547">
        <v>13.76</v>
      </c>
      <c r="D547">
        <v>14.01</v>
      </c>
      <c r="E547" t="str">
        <f t="shared" si="9"/>
        <v>2019</v>
      </c>
    </row>
    <row r="548" spans="1:5" ht="14.4" x14ac:dyDescent="0.3">
      <c r="A548" t="s">
        <v>710</v>
      </c>
      <c r="B548" t="s">
        <v>165</v>
      </c>
      <c r="C548">
        <v>13.75</v>
      </c>
      <c r="D548">
        <v>14</v>
      </c>
      <c r="E548" t="str">
        <f t="shared" si="9"/>
        <v>2019</v>
      </c>
    </row>
    <row r="549" spans="1:5" ht="14.4" x14ac:dyDescent="0.3">
      <c r="A549" t="s">
        <v>711</v>
      </c>
      <c r="B549" t="s">
        <v>165</v>
      </c>
      <c r="C549">
        <v>13.75</v>
      </c>
      <c r="D549">
        <v>14</v>
      </c>
      <c r="E549" t="str">
        <f t="shared" si="9"/>
        <v>2019</v>
      </c>
    </row>
    <row r="550" spans="1:5" ht="14.4" x14ac:dyDescent="0.3">
      <c r="A550" t="s">
        <v>712</v>
      </c>
      <c r="B550" t="s">
        <v>165</v>
      </c>
      <c r="C550">
        <v>13.72</v>
      </c>
      <c r="D550">
        <v>13.97</v>
      </c>
      <c r="E550" t="str">
        <f t="shared" si="9"/>
        <v>2019</v>
      </c>
    </row>
    <row r="551" spans="1:5" ht="14.4" x14ac:dyDescent="0.3">
      <c r="A551" t="s">
        <v>713</v>
      </c>
      <c r="B551" t="s">
        <v>165</v>
      </c>
      <c r="C551">
        <v>13.72</v>
      </c>
      <c r="D551">
        <v>13.97</v>
      </c>
      <c r="E551" t="str">
        <f t="shared" si="9"/>
        <v>2019</v>
      </c>
    </row>
    <row r="552" spans="1:5" ht="14.4" x14ac:dyDescent="0.3">
      <c r="A552" t="s">
        <v>714</v>
      </c>
      <c r="B552" t="s">
        <v>165</v>
      </c>
      <c r="C552">
        <v>13.73</v>
      </c>
      <c r="D552">
        <v>13.98</v>
      </c>
      <c r="E552" t="str">
        <f t="shared" si="9"/>
        <v>2019</v>
      </c>
    </row>
    <row r="553" spans="1:5" ht="14.4" x14ac:dyDescent="0.3">
      <c r="A553" t="s">
        <v>715</v>
      </c>
      <c r="B553" t="s">
        <v>165</v>
      </c>
      <c r="C553">
        <v>13.69</v>
      </c>
      <c r="D553">
        <v>13.94</v>
      </c>
      <c r="E553" t="str">
        <f t="shared" si="9"/>
        <v>2019</v>
      </c>
    </row>
    <row r="554" spans="1:5" ht="14.4" x14ac:dyDescent="0.3">
      <c r="A554" t="s">
        <v>716</v>
      </c>
      <c r="B554" t="s">
        <v>165</v>
      </c>
      <c r="C554">
        <v>13.49</v>
      </c>
      <c r="D554">
        <v>13.74</v>
      </c>
      <c r="E554" t="str">
        <f t="shared" si="9"/>
        <v>2019</v>
      </c>
    </row>
    <row r="555" spans="1:5" ht="14.4" x14ac:dyDescent="0.3">
      <c r="A555" t="s">
        <v>717</v>
      </c>
      <c r="B555" t="s">
        <v>165</v>
      </c>
      <c r="C555">
        <v>12.98</v>
      </c>
      <c r="D555">
        <v>13.23</v>
      </c>
      <c r="E555" t="str">
        <f t="shared" si="9"/>
        <v>2019</v>
      </c>
    </row>
    <row r="556" spans="1:5" ht="14.4" x14ac:dyDescent="0.3">
      <c r="A556" t="s">
        <v>718</v>
      </c>
      <c r="B556" t="s">
        <v>165</v>
      </c>
      <c r="C556">
        <v>12.94</v>
      </c>
      <c r="D556">
        <v>13.19</v>
      </c>
      <c r="E556" t="str">
        <f t="shared" si="9"/>
        <v>2019</v>
      </c>
    </row>
    <row r="557" spans="1:5" ht="14.4" x14ac:dyDescent="0.3">
      <c r="A557" t="s">
        <v>719</v>
      </c>
      <c r="B557" t="s">
        <v>165</v>
      </c>
      <c r="C557">
        <v>12.9</v>
      </c>
      <c r="D557">
        <v>13.15</v>
      </c>
      <c r="E557" t="str">
        <f t="shared" si="9"/>
        <v>2019</v>
      </c>
    </row>
    <row r="558" spans="1:5" ht="14.4" x14ac:dyDescent="0.3">
      <c r="A558" t="s">
        <v>720</v>
      </c>
      <c r="B558" t="s">
        <v>165</v>
      </c>
      <c r="C558">
        <v>12.89</v>
      </c>
      <c r="D558">
        <v>13.14</v>
      </c>
      <c r="E558" t="str">
        <f t="shared" si="9"/>
        <v>2019</v>
      </c>
    </row>
    <row r="559" spans="1:5" ht="14.4" x14ac:dyDescent="0.3">
      <c r="A559" t="s">
        <v>721</v>
      </c>
      <c r="B559" t="s">
        <v>165</v>
      </c>
      <c r="C559">
        <v>12.9</v>
      </c>
      <c r="D559">
        <v>13.15</v>
      </c>
      <c r="E559" t="str">
        <f t="shared" si="9"/>
        <v>2019</v>
      </c>
    </row>
    <row r="560" spans="1:5" ht="14.4" x14ac:dyDescent="0.3">
      <c r="A560" t="s">
        <v>722</v>
      </c>
      <c r="B560" t="s">
        <v>165</v>
      </c>
      <c r="C560">
        <v>12.89</v>
      </c>
      <c r="D560">
        <v>13.14</v>
      </c>
      <c r="E560" t="str">
        <f t="shared" si="9"/>
        <v>2019</v>
      </c>
    </row>
    <row r="561" spans="1:5" ht="14.4" x14ac:dyDescent="0.3">
      <c r="A561" t="s">
        <v>723</v>
      </c>
      <c r="B561" t="s">
        <v>165</v>
      </c>
      <c r="C561">
        <v>12.88</v>
      </c>
      <c r="D561">
        <v>13.13</v>
      </c>
      <c r="E561" t="str">
        <f t="shared" si="9"/>
        <v>2019</v>
      </c>
    </row>
    <row r="562" spans="1:5" ht="14.4" x14ac:dyDescent="0.3">
      <c r="A562" t="s">
        <v>724</v>
      </c>
      <c r="B562" t="s">
        <v>165</v>
      </c>
      <c r="C562">
        <v>12.88</v>
      </c>
      <c r="D562">
        <v>13.13</v>
      </c>
      <c r="E562" t="str">
        <f t="shared" si="9"/>
        <v>2019</v>
      </c>
    </row>
    <row r="563" spans="1:5" ht="14.4" x14ac:dyDescent="0.3">
      <c r="A563" t="s">
        <v>725</v>
      </c>
      <c r="B563" t="s">
        <v>165</v>
      </c>
      <c r="C563">
        <v>12.87</v>
      </c>
      <c r="D563">
        <v>13.12</v>
      </c>
      <c r="E563" t="str">
        <f t="shared" si="9"/>
        <v>2019</v>
      </c>
    </row>
    <row r="564" spans="1:5" ht="14.4" x14ac:dyDescent="0.3">
      <c r="A564" t="s">
        <v>726</v>
      </c>
      <c r="B564" t="s">
        <v>165</v>
      </c>
      <c r="C564">
        <v>12.87</v>
      </c>
      <c r="D564">
        <v>13.12</v>
      </c>
      <c r="E564" t="str">
        <f t="shared" si="9"/>
        <v>2019</v>
      </c>
    </row>
    <row r="565" spans="1:5" ht="14.4" x14ac:dyDescent="0.3">
      <c r="A565" t="s">
        <v>727</v>
      </c>
      <c r="B565" t="s">
        <v>165</v>
      </c>
      <c r="C565">
        <v>12.88</v>
      </c>
      <c r="D565">
        <v>13.13</v>
      </c>
      <c r="E565" t="str">
        <f t="shared" si="9"/>
        <v>2019</v>
      </c>
    </row>
    <row r="566" spans="1:5" ht="14.4" x14ac:dyDescent="0.3">
      <c r="A566" t="s">
        <v>728</v>
      </c>
      <c r="B566" t="s">
        <v>165</v>
      </c>
      <c r="C566">
        <v>12.86</v>
      </c>
      <c r="D566">
        <v>13.11</v>
      </c>
      <c r="E566" t="str">
        <f t="shared" si="9"/>
        <v>2019</v>
      </c>
    </row>
    <row r="567" spans="1:5" ht="14.4" x14ac:dyDescent="0.3">
      <c r="A567" t="s">
        <v>729</v>
      </c>
      <c r="B567" t="s">
        <v>165</v>
      </c>
      <c r="C567">
        <v>12.85</v>
      </c>
      <c r="D567">
        <v>13.1</v>
      </c>
      <c r="E567" t="str">
        <f t="shared" si="9"/>
        <v>2019</v>
      </c>
    </row>
    <row r="568" spans="1:5" ht="14.4" x14ac:dyDescent="0.3">
      <c r="A568" t="s">
        <v>730</v>
      </c>
      <c r="B568" t="s">
        <v>165</v>
      </c>
      <c r="C568">
        <v>12.87</v>
      </c>
      <c r="D568">
        <v>13.12</v>
      </c>
      <c r="E568" t="str">
        <f t="shared" si="9"/>
        <v>2019</v>
      </c>
    </row>
    <row r="569" spans="1:5" ht="14.4" x14ac:dyDescent="0.3">
      <c r="A569" t="s">
        <v>731</v>
      </c>
      <c r="B569" t="s">
        <v>165</v>
      </c>
      <c r="C569">
        <v>12.84</v>
      </c>
      <c r="D569">
        <v>13.09</v>
      </c>
      <c r="E569" t="str">
        <f t="shared" si="9"/>
        <v>2019</v>
      </c>
    </row>
    <row r="570" spans="1:5" ht="14.4" x14ac:dyDescent="0.3">
      <c r="A570" t="s">
        <v>732</v>
      </c>
      <c r="B570" t="s">
        <v>165</v>
      </c>
      <c r="C570">
        <v>12.83</v>
      </c>
      <c r="D570">
        <v>13.08</v>
      </c>
      <c r="E570" t="str">
        <f t="shared" si="9"/>
        <v>2019</v>
      </c>
    </row>
    <row r="571" spans="1:5" ht="14.4" x14ac:dyDescent="0.3">
      <c r="A571" t="s">
        <v>733</v>
      </c>
      <c r="B571" t="s">
        <v>165</v>
      </c>
      <c r="C571">
        <v>12.81</v>
      </c>
      <c r="D571">
        <v>13.06</v>
      </c>
      <c r="E571" t="str">
        <f t="shared" si="9"/>
        <v>2019</v>
      </c>
    </row>
    <row r="572" spans="1:5" ht="14.4" x14ac:dyDescent="0.3">
      <c r="A572" t="s">
        <v>734</v>
      </c>
      <c r="B572" t="s">
        <v>165</v>
      </c>
      <c r="C572">
        <v>12.8</v>
      </c>
      <c r="D572">
        <v>13.05</v>
      </c>
      <c r="E572" t="str">
        <f t="shared" si="9"/>
        <v>2019</v>
      </c>
    </row>
    <row r="573" spans="1:5" ht="14.4" x14ac:dyDescent="0.3">
      <c r="A573" t="s">
        <v>735</v>
      </c>
      <c r="B573" t="s">
        <v>165</v>
      </c>
      <c r="C573">
        <v>12.8</v>
      </c>
      <c r="D573">
        <v>13.05</v>
      </c>
      <c r="E573" t="str">
        <f t="shared" si="9"/>
        <v>2019</v>
      </c>
    </row>
    <row r="574" spans="1:5" ht="14.4" x14ac:dyDescent="0.3">
      <c r="A574" t="s">
        <v>736</v>
      </c>
      <c r="B574" t="s">
        <v>165</v>
      </c>
      <c r="C574">
        <v>12.8</v>
      </c>
      <c r="D574">
        <v>13.05</v>
      </c>
      <c r="E574" t="str">
        <f t="shared" si="9"/>
        <v>2019</v>
      </c>
    </row>
    <row r="575" spans="1:5" ht="14.4" x14ac:dyDescent="0.3">
      <c r="A575" t="s">
        <v>737</v>
      </c>
      <c r="B575" t="s">
        <v>165</v>
      </c>
      <c r="C575">
        <v>12.81</v>
      </c>
      <c r="D575">
        <v>13.06</v>
      </c>
      <c r="E575" t="str">
        <f t="shared" si="9"/>
        <v>2019</v>
      </c>
    </row>
    <row r="576" spans="1:5" ht="14.4" x14ac:dyDescent="0.3">
      <c r="A576" t="s">
        <v>738</v>
      </c>
      <c r="B576" t="s">
        <v>165</v>
      </c>
      <c r="C576">
        <v>12.8</v>
      </c>
      <c r="D576">
        <v>13.05</v>
      </c>
      <c r="E576" t="str">
        <f t="shared" si="9"/>
        <v>2019</v>
      </c>
    </row>
    <row r="577" spans="1:5" ht="14.4" x14ac:dyDescent="0.3">
      <c r="A577" t="s">
        <v>739</v>
      </c>
      <c r="B577" t="s">
        <v>165</v>
      </c>
      <c r="C577">
        <v>12.8</v>
      </c>
      <c r="D577">
        <v>13.05</v>
      </c>
      <c r="E577" t="str">
        <f t="shared" si="9"/>
        <v>2019</v>
      </c>
    </row>
    <row r="578" spans="1:5" ht="14.4" x14ac:dyDescent="0.3">
      <c r="A578" t="s">
        <v>740</v>
      </c>
      <c r="B578" t="s">
        <v>165</v>
      </c>
      <c r="C578">
        <v>12.79</v>
      </c>
      <c r="D578">
        <v>13.04</v>
      </c>
      <c r="E578" t="str">
        <f t="shared" ref="E578:E641" si="10">RIGHT(A578,4)</f>
        <v>2019</v>
      </c>
    </row>
    <row r="579" spans="1:5" ht="14.4" x14ac:dyDescent="0.3">
      <c r="A579" t="s">
        <v>741</v>
      </c>
      <c r="B579" t="s">
        <v>165</v>
      </c>
      <c r="C579">
        <v>12.78</v>
      </c>
      <c r="D579">
        <v>13.03</v>
      </c>
      <c r="E579" t="str">
        <f t="shared" si="10"/>
        <v>2019</v>
      </c>
    </row>
    <row r="580" spans="1:5" ht="14.4" x14ac:dyDescent="0.3">
      <c r="A580" t="s">
        <v>742</v>
      </c>
      <c r="B580" t="s">
        <v>165</v>
      </c>
      <c r="C580">
        <v>12.78</v>
      </c>
      <c r="D580">
        <v>13.03</v>
      </c>
      <c r="E580" t="str">
        <f t="shared" si="10"/>
        <v>2019</v>
      </c>
    </row>
    <row r="581" spans="1:5" ht="14.4" x14ac:dyDescent="0.3">
      <c r="A581" t="s">
        <v>743</v>
      </c>
      <c r="B581" t="s">
        <v>165</v>
      </c>
      <c r="C581">
        <v>12.76</v>
      </c>
      <c r="D581">
        <v>13.01</v>
      </c>
      <c r="E581" t="str">
        <f t="shared" si="10"/>
        <v>2019</v>
      </c>
    </row>
    <row r="582" spans="1:5" ht="14.4" x14ac:dyDescent="0.3">
      <c r="A582" t="s">
        <v>744</v>
      </c>
      <c r="B582" t="s">
        <v>165</v>
      </c>
      <c r="C582">
        <v>12.78</v>
      </c>
      <c r="D582">
        <v>13.03</v>
      </c>
      <c r="E582" t="str">
        <f t="shared" si="10"/>
        <v>2019</v>
      </c>
    </row>
    <row r="583" spans="1:5" ht="14.4" x14ac:dyDescent="0.3">
      <c r="A583" t="s">
        <v>745</v>
      </c>
      <c r="B583" t="s">
        <v>165</v>
      </c>
      <c r="C583">
        <v>12.75</v>
      </c>
      <c r="D583">
        <v>13</v>
      </c>
      <c r="E583" t="str">
        <f t="shared" si="10"/>
        <v>2019</v>
      </c>
    </row>
    <row r="584" spans="1:5" ht="14.4" x14ac:dyDescent="0.3">
      <c r="A584" t="s">
        <v>746</v>
      </c>
      <c r="B584" t="s">
        <v>165</v>
      </c>
      <c r="C584">
        <v>12.74</v>
      </c>
      <c r="D584">
        <v>12.99</v>
      </c>
      <c r="E584" t="str">
        <f t="shared" si="10"/>
        <v>2019</v>
      </c>
    </row>
    <row r="585" spans="1:5" ht="14.4" x14ac:dyDescent="0.3">
      <c r="A585" t="s">
        <v>747</v>
      </c>
      <c r="B585" t="s">
        <v>165</v>
      </c>
      <c r="C585">
        <v>12.73</v>
      </c>
      <c r="D585">
        <v>12.98</v>
      </c>
      <c r="E585" t="str">
        <f t="shared" si="10"/>
        <v>2019</v>
      </c>
    </row>
    <row r="586" spans="1:5" ht="14.4" x14ac:dyDescent="0.3">
      <c r="A586" t="s">
        <v>748</v>
      </c>
      <c r="B586" t="s">
        <v>165</v>
      </c>
      <c r="C586">
        <v>12.73</v>
      </c>
      <c r="D586">
        <v>12.98</v>
      </c>
      <c r="E586" t="str">
        <f t="shared" si="10"/>
        <v>2019</v>
      </c>
    </row>
    <row r="587" spans="1:5" ht="14.4" x14ac:dyDescent="0.3">
      <c r="A587" t="s">
        <v>749</v>
      </c>
      <c r="B587" t="s">
        <v>165</v>
      </c>
      <c r="C587">
        <v>12.7</v>
      </c>
      <c r="D587">
        <v>12.95</v>
      </c>
      <c r="E587" t="str">
        <f t="shared" si="10"/>
        <v>2019</v>
      </c>
    </row>
    <row r="588" spans="1:5" ht="14.4" x14ac:dyDescent="0.3">
      <c r="A588" t="s">
        <v>750</v>
      </c>
      <c r="B588" t="s">
        <v>165</v>
      </c>
      <c r="C588">
        <v>12.7</v>
      </c>
      <c r="D588">
        <v>12.95</v>
      </c>
      <c r="E588" t="str">
        <f t="shared" si="10"/>
        <v>2019</v>
      </c>
    </row>
    <row r="589" spans="1:5" ht="14.4" x14ac:dyDescent="0.3">
      <c r="A589" t="s">
        <v>751</v>
      </c>
      <c r="B589" t="s">
        <v>165</v>
      </c>
      <c r="C589">
        <v>12.48</v>
      </c>
      <c r="D589">
        <v>12.73</v>
      </c>
      <c r="E589" t="str">
        <f t="shared" si="10"/>
        <v>2019</v>
      </c>
    </row>
    <row r="590" spans="1:5" ht="14.4" x14ac:dyDescent="0.3">
      <c r="A590" t="s">
        <v>752</v>
      </c>
      <c r="B590" t="s">
        <v>165</v>
      </c>
      <c r="C590">
        <v>12.42</v>
      </c>
      <c r="D590">
        <v>12.67</v>
      </c>
      <c r="E590" t="str">
        <f t="shared" si="10"/>
        <v>2019</v>
      </c>
    </row>
    <row r="591" spans="1:5" ht="14.4" x14ac:dyDescent="0.3">
      <c r="A591" t="s">
        <v>753</v>
      </c>
      <c r="B591" t="s">
        <v>165</v>
      </c>
      <c r="C591">
        <v>11.97</v>
      </c>
      <c r="D591">
        <v>12.22</v>
      </c>
      <c r="E591" t="str">
        <f t="shared" si="10"/>
        <v>2019</v>
      </c>
    </row>
    <row r="592" spans="1:5" ht="14.4" x14ac:dyDescent="0.3">
      <c r="A592" t="s">
        <v>754</v>
      </c>
      <c r="B592" t="s">
        <v>165</v>
      </c>
      <c r="C592">
        <v>11.82</v>
      </c>
      <c r="D592">
        <v>12.07</v>
      </c>
      <c r="E592" t="str">
        <f t="shared" si="10"/>
        <v>2019</v>
      </c>
    </row>
    <row r="593" spans="1:5" ht="14.4" x14ac:dyDescent="0.3">
      <c r="A593" t="s">
        <v>755</v>
      </c>
      <c r="B593" t="s">
        <v>165</v>
      </c>
      <c r="C593">
        <v>11.59</v>
      </c>
      <c r="D593">
        <v>11.84</v>
      </c>
      <c r="E593" t="str">
        <f t="shared" si="10"/>
        <v>2019</v>
      </c>
    </row>
    <row r="594" spans="1:5" ht="14.4" x14ac:dyDescent="0.3">
      <c r="A594" t="s">
        <v>756</v>
      </c>
      <c r="B594" t="s">
        <v>165</v>
      </c>
      <c r="C594">
        <v>11.57</v>
      </c>
      <c r="D594">
        <v>11.82</v>
      </c>
      <c r="E594" t="str">
        <f t="shared" si="10"/>
        <v>2019</v>
      </c>
    </row>
    <row r="595" spans="1:5" ht="14.4" x14ac:dyDescent="0.3">
      <c r="A595" t="s">
        <v>757</v>
      </c>
      <c r="B595" t="s">
        <v>165</v>
      </c>
      <c r="C595">
        <v>11.51</v>
      </c>
      <c r="D595">
        <v>11.76</v>
      </c>
      <c r="E595" t="str">
        <f t="shared" si="10"/>
        <v>2019</v>
      </c>
    </row>
    <row r="596" spans="1:5" ht="14.4" x14ac:dyDescent="0.3">
      <c r="A596" t="s">
        <v>758</v>
      </c>
      <c r="B596" t="s">
        <v>165</v>
      </c>
      <c r="C596">
        <v>11.37</v>
      </c>
      <c r="D596">
        <v>11.62</v>
      </c>
      <c r="E596" t="str">
        <f t="shared" si="10"/>
        <v>2019</v>
      </c>
    </row>
    <row r="597" spans="1:5" ht="14.4" x14ac:dyDescent="0.3">
      <c r="A597" t="s">
        <v>759</v>
      </c>
      <c r="B597" t="s">
        <v>165</v>
      </c>
      <c r="C597">
        <v>11.28</v>
      </c>
      <c r="D597">
        <v>11.53</v>
      </c>
      <c r="E597" t="str">
        <f t="shared" si="10"/>
        <v>2019</v>
      </c>
    </row>
    <row r="598" spans="1:5" ht="14.4" x14ac:dyDescent="0.3">
      <c r="A598" t="s">
        <v>760</v>
      </c>
      <c r="B598" t="s">
        <v>165</v>
      </c>
      <c r="C598">
        <v>11.19</v>
      </c>
      <c r="D598">
        <v>11.44</v>
      </c>
      <c r="E598" t="str">
        <f t="shared" si="10"/>
        <v>2019</v>
      </c>
    </row>
    <row r="599" spans="1:5" ht="14.4" x14ac:dyDescent="0.3">
      <c r="A599" t="s">
        <v>761</v>
      </c>
      <c r="B599" t="s">
        <v>165</v>
      </c>
      <c r="C599">
        <v>11.05</v>
      </c>
      <c r="D599">
        <v>11.3</v>
      </c>
      <c r="E599" t="str">
        <f t="shared" si="10"/>
        <v>2019</v>
      </c>
    </row>
    <row r="600" spans="1:5" ht="14.4" x14ac:dyDescent="0.3">
      <c r="A600" t="s">
        <v>762</v>
      </c>
      <c r="B600" t="s">
        <v>165</v>
      </c>
      <c r="C600">
        <v>11.01</v>
      </c>
      <c r="D600">
        <v>11.26</v>
      </c>
      <c r="E600" t="str">
        <f t="shared" si="10"/>
        <v>2019</v>
      </c>
    </row>
    <row r="601" spans="1:5" ht="14.4" x14ac:dyDescent="0.3">
      <c r="A601" t="s">
        <v>763</v>
      </c>
      <c r="B601" t="s">
        <v>165</v>
      </c>
      <c r="C601">
        <v>10.99</v>
      </c>
      <c r="D601">
        <v>11.24</v>
      </c>
      <c r="E601" t="str">
        <f t="shared" si="10"/>
        <v>2019</v>
      </c>
    </row>
    <row r="602" spans="1:5" ht="14.4" x14ac:dyDescent="0.3">
      <c r="A602" t="s">
        <v>764</v>
      </c>
      <c r="B602" t="s">
        <v>165</v>
      </c>
      <c r="C602">
        <v>10.99</v>
      </c>
      <c r="D602">
        <v>11.24</v>
      </c>
      <c r="E602" t="str">
        <f t="shared" si="10"/>
        <v>2019</v>
      </c>
    </row>
    <row r="603" spans="1:5" ht="14.4" x14ac:dyDescent="0.3">
      <c r="A603" t="s">
        <v>765</v>
      </c>
      <c r="B603" t="s">
        <v>165</v>
      </c>
      <c r="C603">
        <v>11</v>
      </c>
      <c r="D603">
        <v>11.25</v>
      </c>
      <c r="E603" t="str">
        <f t="shared" si="10"/>
        <v>2019</v>
      </c>
    </row>
    <row r="604" spans="1:5" ht="14.4" x14ac:dyDescent="0.3">
      <c r="A604" t="s">
        <v>766</v>
      </c>
      <c r="B604" t="s">
        <v>165</v>
      </c>
      <c r="C604">
        <v>11</v>
      </c>
      <c r="D604">
        <v>11.25</v>
      </c>
      <c r="E604" t="str">
        <f t="shared" si="10"/>
        <v>2019</v>
      </c>
    </row>
    <row r="605" spans="1:5" ht="14.4" x14ac:dyDescent="0.3">
      <c r="A605" t="s">
        <v>767</v>
      </c>
      <c r="B605" t="s">
        <v>165</v>
      </c>
      <c r="C605">
        <v>10.99</v>
      </c>
      <c r="D605">
        <v>11.24</v>
      </c>
      <c r="E605" t="str">
        <f t="shared" si="10"/>
        <v>2019</v>
      </c>
    </row>
    <row r="606" spans="1:5" ht="14.4" x14ac:dyDescent="0.3">
      <c r="A606" t="s">
        <v>768</v>
      </c>
      <c r="B606" t="s">
        <v>165</v>
      </c>
      <c r="C606">
        <v>11</v>
      </c>
      <c r="D606">
        <v>11.25</v>
      </c>
      <c r="E606" t="str">
        <f t="shared" si="10"/>
        <v>2019</v>
      </c>
    </row>
    <row r="607" spans="1:5" ht="14.4" x14ac:dyDescent="0.3">
      <c r="A607" t="s">
        <v>769</v>
      </c>
      <c r="B607" t="s">
        <v>165</v>
      </c>
      <c r="C607">
        <v>11</v>
      </c>
      <c r="D607">
        <v>11.25</v>
      </c>
      <c r="E607" t="str">
        <f t="shared" si="10"/>
        <v>2019</v>
      </c>
    </row>
    <row r="608" spans="1:5" ht="14.4" x14ac:dyDescent="0.3">
      <c r="A608" t="s">
        <v>770</v>
      </c>
      <c r="B608" t="s">
        <v>165</v>
      </c>
      <c r="C608">
        <v>11.01</v>
      </c>
      <c r="D608">
        <v>11.26</v>
      </c>
      <c r="E608" t="str">
        <f t="shared" si="10"/>
        <v>2019</v>
      </c>
    </row>
    <row r="609" spans="1:5" ht="14.4" x14ac:dyDescent="0.3">
      <c r="A609" t="s">
        <v>771</v>
      </c>
      <c r="B609" t="s">
        <v>165</v>
      </c>
      <c r="C609">
        <v>11</v>
      </c>
      <c r="D609">
        <v>11.25</v>
      </c>
      <c r="E609" t="str">
        <f t="shared" si="10"/>
        <v>2019</v>
      </c>
    </row>
    <row r="610" spans="1:5" ht="14.4" x14ac:dyDescent="0.3">
      <c r="A610" t="s">
        <v>772</v>
      </c>
      <c r="B610" t="s">
        <v>165</v>
      </c>
      <c r="C610">
        <v>11.01</v>
      </c>
      <c r="D610">
        <v>11.26</v>
      </c>
      <c r="E610" t="str">
        <f t="shared" si="10"/>
        <v>2019</v>
      </c>
    </row>
    <row r="611" spans="1:5" ht="14.4" x14ac:dyDescent="0.3">
      <c r="A611" t="s">
        <v>773</v>
      </c>
      <c r="B611" t="s">
        <v>165</v>
      </c>
      <c r="C611">
        <v>11</v>
      </c>
      <c r="D611">
        <v>11.25</v>
      </c>
      <c r="E611" t="str">
        <f t="shared" si="10"/>
        <v>2019</v>
      </c>
    </row>
    <row r="612" spans="1:5" ht="14.4" x14ac:dyDescent="0.3">
      <c r="A612" t="s">
        <v>774</v>
      </c>
      <c r="B612" t="s">
        <v>165</v>
      </c>
      <c r="C612">
        <v>11</v>
      </c>
      <c r="D612">
        <v>11.25</v>
      </c>
      <c r="E612" t="str">
        <f t="shared" si="10"/>
        <v>2019</v>
      </c>
    </row>
    <row r="613" spans="1:5" ht="14.4" x14ac:dyDescent="0.3">
      <c r="A613" t="s">
        <v>775</v>
      </c>
      <c r="B613" t="s">
        <v>165</v>
      </c>
      <c r="C613">
        <v>11.01</v>
      </c>
      <c r="D613">
        <v>11.26</v>
      </c>
      <c r="E613" t="str">
        <f t="shared" si="10"/>
        <v>2019</v>
      </c>
    </row>
    <row r="614" spans="1:5" ht="14.4" x14ac:dyDescent="0.3">
      <c r="A614" t="s">
        <v>776</v>
      </c>
      <c r="B614" t="s">
        <v>165</v>
      </c>
      <c r="C614">
        <v>11.01</v>
      </c>
      <c r="D614">
        <v>11.26</v>
      </c>
      <c r="E614" t="str">
        <f t="shared" si="10"/>
        <v>2019</v>
      </c>
    </row>
    <row r="615" spans="1:5" ht="14.4" x14ac:dyDescent="0.3">
      <c r="A615" t="s">
        <v>777</v>
      </c>
      <c r="B615" t="s">
        <v>165</v>
      </c>
      <c r="C615">
        <v>11</v>
      </c>
      <c r="D615">
        <v>11.25</v>
      </c>
      <c r="E615" t="str">
        <f t="shared" si="10"/>
        <v>2019</v>
      </c>
    </row>
    <row r="616" spans="1:5" ht="14.4" x14ac:dyDescent="0.3">
      <c r="A616" t="s">
        <v>778</v>
      </c>
      <c r="B616" t="s">
        <v>165</v>
      </c>
      <c r="C616">
        <v>11.01</v>
      </c>
      <c r="D616">
        <v>11.26</v>
      </c>
      <c r="E616" t="str">
        <f t="shared" si="10"/>
        <v>2019</v>
      </c>
    </row>
    <row r="617" spans="1:5" ht="14.4" x14ac:dyDescent="0.3">
      <c r="A617" t="s">
        <v>779</v>
      </c>
      <c r="B617" t="s">
        <v>165</v>
      </c>
      <c r="C617">
        <v>11.02</v>
      </c>
      <c r="D617">
        <v>11.27</v>
      </c>
      <c r="E617" t="str">
        <f t="shared" si="10"/>
        <v>2019</v>
      </c>
    </row>
    <row r="618" spans="1:5" ht="14.4" x14ac:dyDescent="0.3">
      <c r="A618" t="s">
        <v>780</v>
      </c>
      <c r="B618" t="s">
        <v>165</v>
      </c>
      <c r="C618">
        <v>10.98</v>
      </c>
      <c r="D618">
        <v>11.23</v>
      </c>
      <c r="E618" t="str">
        <f t="shared" si="10"/>
        <v>2019</v>
      </c>
    </row>
    <row r="619" spans="1:5" ht="14.4" x14ac:dyDescent="0.3">
      <c r="A619" t="s">
        <v>781</v>
      </c>
      <c r="B619" t="s">
        <v>165</v>
      </c>
      <c r="C619">
        <v>11</v>
      </c>
      <c r="D619">
        <v>11.25</v>
      </c>
      <c r="E619" t="str">
        <f t="shared" si="10"/>
        <v>2019</v>
      </c>
    </row>
    <row r="620" spans="1:5" ht="14.4" x14ac:dyDescent="0.3">
      <c r="A620" t="s">
        <v>782</v>
      </c>
      <c r="B620" t="s">
        <v>165</v>
      </c>
      <c r="C620">
        <v>11</v>
      </c>
      <c r="D620">
        <v>11.25</v>
      </c>
      <c r="E620" t="str">
        <f t="shared" si="10"/>
        <v>2019</v>
      </c>
    </row>
    <row r="621" spans="1:5" ht="14.4" x14ac:dyDescent="0.3">
      <c r="A621" t="s">
        <v>783</v>
      </c>
      <c r="B621" t="s">
        <v>165</v>
      </c>
      <c r="C621">
        <v>11</v>
      </c>
      <c r="D621">
        <v>11.25</v>
      </c>
      <c r="E621" t="str">
        <f t="shared" si="10"/>
        <v>2019</v>
      </c>
    </row>
    <row r="622" spans="1:5" ht="14.4" x14ac:dyDescent="0.3">
      <c r="A622" t="s">
        <v>784</v>
      </c>
      <c r="B622" t="s">
        <v>165</v>
      </c>
      <c r="C622">
        <v>10.99</v>
      </c>
      <c r="D622">
        <v>11.24</v>
      </c>
      <c r="E622" t="str">
        <f t="shared" si="10"/>
        <v>2019</v>
      </c>
    </row>
    <row r="623" spans="1:5" ht="14.4" x14ac:dyDescent="0.3">
      <c r="A623" t="s">
        <v>785</v>
      </c>
      <c r="B623" t="s">
        <v>165</v>
      </c>
      <c r="C623">
        <v>10.98</v>
      </c>
      <c r="D623">
        <v>11.23</v>
      </c>
      <c r="E623" t="str">
        <f t="shared" si="10"/>
        <v>2019</v>
      </c>
    </row>
    <row r="624" spans="1:5" ht="14.4" x14ac:dyDescent="0.3">
      <c r="A624" t="s">
        <v>786</v>
      </c>
      <c r="B624" t="s">
        <v>165</v>
      </c>
      <c r="C624">
        <v>10.95</v>
      </c>
      <c r="D624">
        <v>11.2</v>
      </c>
      <c r="E624" t="str">
        <f t="shared" si="10"/>
        <v>2019</v>
      </c>
    </row>
    <row r="625" spans="1:5" ht="14.4" x14ac:dyDescent="0.3">
      <c r="A625" t="s">
        <v>787</v>
      </c>
      <c r="B625" t="s">
        <v>165</v>
      </c>
      <c r="C625">
        <v>10.85</v>
      </c>
      <c r="D625">
        <v>11.1</v>
      </c>
      <c r="E625" t="str">
        <f t="shared" si="10"/>
        <v>2019</v>
      </c>
    </row>
    <row r="626" spans="1:5" ht="14.4" x14ac:dyDescent="0.3">
      <c r="A626" t="s">
        <v>788</v>
      </c>
      <c r="B626" t="s">
        <v>165</v>
      </c>
      <c r="C626">
        <v>10.83</v>
      </c>
      <c r="D626">
        <v>11.08</v>
      </c>
      <c r="E626" t="str">
        <f t="shared" si="10"/>
        <v>2019</v>
      </c>
    </row>
    <row r="627" spans="1:5" ht="14.4" x14ac:dyDescent="0.3">
      <c r="A627" t="s">
        <v>789</v>
      </c>
      <c r="B627" t="s">
        <v>165</v>
      </c>
      <c r="C627">
        <v>10.8</v>
      </c>
      <c r="D627">
        <v>11.05</v>
      </c>
      <c r="E627" t="str">
        <f t="shared" si="10"/>
        <v>2019</v>
      </c>
    </row>
    <row r="628" spans="1:5" ht="14.4" x14ac:dyDescent="0.3">
      <c r="A628" t="s">
        <v>790</v>
      </c>
      <c r="B628" t="s">
        <v>165</v>
      </c>
      <c r="C628">
        <v>10.76</v>
      </c>
      <c r="D628">
        <v>11.01</v>
      </c>
      <c r="E628" t="str">
        <f t="shared" si="10"/>
        <v>2019</v>
      </c>
    </row>
    <row r="629" spans="1:5" ht="14.4" x14ac:dyDescent="0.3">
      <c r="A629" t="s">
        <v>791</v>
      </c>
      <c r="B629" t="s">
        <v>165</v>
      </c>
      <c r="C629">
        <v>10.73</v>
      </c>
      <c r="D629">
        <v>10.98</v>
      </c>
      <c r="E629" t="str">
        <f t="shared" si="10"/>
        <v>2019</v>
      </c>
    </row>
    <row r="630" spans="1:5" ht="14.4" x14ac:dyDescent="0.3">
      <c r="A630" t="s">
        <v>792</v>
      </c>
      <c r="B630" t="s">
        <v>165</v>
      </c>
      <c r="C630">
        <v>10.65</v>
      </c>
      <c r="D630">
        <v>10.9</v>
      </c>
      <c r="E630" t="str">
        <f t="shared" si="10"/>
        <v>2019</v>
      </c>
    </row>
    <row r="631" spans="1:5" ht="14.4" x14ac:dyDescent="0.3">
      <c r="A631" t="s">
        <v>793</v>
      </c>
      <c r="B631" t="s">
        <v>165</v>
      </c>
      <c r="C631">
        <v>10.63</v>
      </c>
      <c r="D631">
        <v>10.88</v>
      </c>
      <c r="E631" t="str">
        <f t="shared" si="10"/>
        <v>2019</v>
      </c>
    </row>
    <row r="632" spans="1:5" ht="14.4" x14ac:dyDescent="0.3">
      <c r="A632" t="s">
        <v>794</v>
      </c>
      <c r="B632" t="s">
        <v>165</v>
      </c>
      <c r="C632">
        <v>10.61</v>
      </c>
      <c r="D632">
        <v>10.86</v>
      </c>
      <c r="E632" t="str">
        <f t="shared" si="10"/>
        <v>2019</v>
      </c>
    </row>
    <row r="633" spans="1:5" ht="14.4" x14ac:dyDescent="0.3">
      <c r="A633" t="s">
        <v>795</v>
      </c>
      <c r="B633" t="s">
        <v>165</v>
      </c>
      <c r="C633">
        <v>10.61</v>
      </c>
      <c r="D633">
        <v>10.86</v>
      </c>
      <c r="E633" t="str">
        <f t="shared" si="10"/>
        <v>2019</v>
      </c>
    </row>
    <row r="634" spans="1:5" ht="14.4" x14ac:dyDescent="0.3">
      <c r="A634" t="s">
        <v>796</v>
      </c>
      <c r="B634" t="s">
        <v>165</v>
      </c>
      <c r="C634">
        <v>10.6</v>
      </c>
      <c r="D634">
        <v>10.85</v>
      </c>
      <c r="E634" t="str">
        <f t="shared" si="10"/>
        <v>2019</v>
      </c>
    </row>
    <row r="635" spans="1:5" ht="14.4" x14ac:dyDescent="0.3">
      <c r="A635" t="s">
        <v>797</v>
      </c>
      <c r="B635" t="s">
        <v>165</v>
      </c>
      <c r="C635">
        <v>10.58</v>
      </c>
      <c r="D635">
        <v>10.83</v>
      </c>
      <c r="E635" t="str">
        <f t="shared" si="10"/>
        <v>2019</v>
      </c>
    </row>
    <row r="636" spans="1:5" ht="14.4" x14ac:dyDescent="0.3">
      <c r="A636" t="s">
        <v>798</v>
      </c>
      <c r="B636" t="s">
        <v>165</v>
      </c>
      <c r="C636">
        <v>10.59</v>
      </c>
      <c r="D636">
        <v>10.84</v>
      </c>
      <c r="E636" t="str">
        <f t="shared" si="10"/>
        <v>2019</v>
      </c>
    </row>
    <row r="637" spans="1:5" ht="14.4" x14ac:dyDescent="0.3">
      <c r="A637" t="s">
        <v>799</v>
      </c>
      <c r="B637" t="s">
        <v>165</v>
      </c>
      <c r="C637">
        <v>10.59</v>
      </c>
      <c r="D637">
        <v>10.84</v>
      </c>
      <c r="E637" t="str">
        <f t="shared" si="10"/>
        <v>2019</v>
      </c>
    </row>
    <row r="638" spans="1:5" ht="14.4" x14ac:dyDescent="0.3">
      <c r="A638" t="s">
        <v>800</v>
      </c>
      <c r="B638" t="s">
        <v>165</v>
      </c>
      <c r="C638">
        <v>10.59</v>
      </c>
      <c r="D638">
        <v>10.84</v>
      </c>
      <c r="E638" t="str">
        <f t="shared" si="10"/>
        <v>2019</v>
      </c>
    </row>
    <row r="639" spans="1:5" ht="14.4" x14ac:dyDescent="0.3">
      <c r="A639" t="s">
        <v>801</v>
      </c>
      <c r="B639" t="s">
        <v>165</v>
      </c>
      <c r="C639">
        <v>10.6</v>
      </c>
      <c r="D639">
        <v>10.85</v>
      </c>
      <c r="E639" t="str">
        <f t="shared" si="10"/>
        <v>2019</v>
      </c>
    </row>
    <row r="640" spans="1:5" ht="14.4" x14ac:dyDescent="0.3">
      <c r="A640" t="s">
        <v>802</v>
      </c>
      <c r="B640" t="s">
        <v>165</v>
      </c>
      <c r="C640">
        <v>10.6</v>
      </c>
      <c r="D640">
        <v>10.85</v>
      </c>
      <c r="E640" t="str">
        <f t="shared" si="10"/>
        <v>2019</v>
      </c>
    </row>
    <row r="641" spans="1:5" ht="14.4" x14ac:dyDescent="0.3">
      <c r="A641" t="s">
        <v>803</v>
      </c>
      <c r="B641" t="s">
        <v>165</v>
      </c>
      <c r="C641">
        <v>10.59</v>
      </c>
      <c r="D641">
        <v>10.84</v>
      </c>
      <c r="E641" t="str">
        <f t="shared" si="10"/>
        <v>2019</v>
      </c>
    </row>
    <row r="642" spans="1:5" ht="14.4" x14ac:dyDescent="0.3">
      <c r="A642" t="s">
        <v>804</v>
      </c>
      <c r="B642" t="s">
        <v>165</v>
      </c>
      <c r="C642">
        <v>10.59</v>
      </c>
      <c r="D642">
        <v>10.84</v>
      </c>
      <c r="E642" t="str">
        <f t="shared" ref="E642:E705" si="11">RIGHT(A642,4)</f>
        <v>2019</v>
      </c>
    </row>
    <row r="643" spans="1:5" ht="14.4" x14ac:dyDescent="0.3">
      <c r="A643" t="s">
        <v>805</v>
      </c>
      <c r="B643" t="s">
        <v>165</v>
      </c>
      <c r="C643">
        <v>10.59</v>
      </c>
      <c r="D643">
        <v>10.84</v>
      </c>
      <c r="E643" t="str">
        <f t="shared" si="11"/>
        <v>2019</v>
      </c>
    </row>
    <row r="644" spans="1:5" ht="14.4" x14ac:dyDescent="0.3">
      <c r="A644" t="s">
        <v>806</v>
      </c>
      <c r="B644" t="s">
        <v>165</v>
      </c>
      <c r="C644">
        <v>10.6</v>
      </c>
      <c r="D644">
        <v>10.85</v>
      </c>
      <c r="E644" t="str">
        <f t="shared" si="11"/>
        <v>2019</v>
      </c>
    </row>
    <row r="645" spans="1:5" ht="14.4" x14ac:dyDescent="0.3">
      <c r="A645" t="s">
        <v>807</v>
      </c>
      <c r="B645" t="s">
        <v>165</v>
      </c>
      <c r="C645">
        <v>10.59</v>
      </c>
      <c r="D645">
        <v>10.84</v>
      </c>
      <c r="E645" t="str">
        <f t="shared" si="11"/>
        <v>2019</v>
      </c>
    </row>
    <row r="646" spans="1:5" ht="14.4" x14ac:dyDescent="0.3">
      <c r="A646" t="s">
        <v>808</v>
      </c>
      <c r="B646" t="s">
        <v>165</v>
      </c>
      <c r="C646">
        <v>10.59</v>
      </c>
      <c r="D646">
        <v>10.84</v>
      </c>
      <c r="E646" t="str">
        <f t="shared" si="11"/>
        <v>2019</v>
      </c>
    </row>
    <row r="647" spans="1:5" ht="14.4" x14ac:dyDescent="0.3">
      <c r="A647" t="s">
        <v>809</v>
      </c>
      <c r="B647" t="s">
        <v>165</v>
      </c>
      <c r="C647">
        <v>10.6</v>
      </c>
      <c r="D647">
        <v>10.85</v>
      </c>
      <c r="E647" t="str">
        <f t="shared" si="11"/>
        <v>2019</v>
      </c>
    </row>
    <row r="648" spans="1:5" ht="14.4" x14ac:dyDescent="0.3">
      <c r="A648" t="s">
        <v>810</v>
      </c>
      <c r="B648" t="s">
        <v>165</v>
      </c>
      <c r="C648">
        <v>10.61</v>
      </c>
      <c r="D648">
        <v>10.86</v>
      </c>
      <c r="E648" t="str">
        <f t="shared" si="11"/>
        <v>2019</v>
      </c>
    </row>
    <row r="649" spans="1:5" ht="14.4" x14ac:dyDescent="0.3">
      <c r="A649" t="s">
        <v>811</v>
      </c>
      <c r="B649" t="s">
        <v>165</v>
      </c>
      <c r="C649">
        <v>10.6</v>
      </c>
      <c r="D649">
        <v>10.85</v>
      </c>
      <c r="E649" t="str">
        <f t="shared" si="11"/>
        <v>2019</v>
      </c>
    </row>
    <row r="650" spans="1:5" ht="14.4" x14ac:dyDescent="0.3">
      <c r="A650" t="s">
        <v>812</v>
      </c>
      <c r="B650" t="s">
        <v>165</v>
      </c>
      <c r="C650">
        <v>10.61</v>
      </c>
      <c r="D650">
        <v>10.86</v>
      </c>
      <c r="E650" t="str">
        <f t="shared" si="11"/>
        <v>2019</v>
      </c>
    </row>
    <row r="651" spans="1:5" ht="14.4" x14ac:dyDescent="0.3">
      <c r="A651" t="s">
        <v>813</v>
      </c>
      <c r="B651" t="s">
        <v>165</v>
      </c>
      <c r="C651">
        <v>10.6</v>
      </c>
      <c r="D651">
        <v>10.85</v>
      </c>
      <c r="E651" t="str">
        <f t="shared" si="11"/>
        <v>2019</v>
      </c>
    </row>
    <row r="652" spans="1:5" ht="14.4" x14ac:dyDescent="0.3">
      <c r="A652" t="s">
        <v>814</v>
      </c>
      <c r="B652" t="s">
        <v>165</v>
      </c>
      <c r="C652">
        <v>10.61</v>
      </c>
      <c r="D652">
        <v>10.86</v>
      </c>
      <c r="E652" t="str">
        <f t="shared" si="11"/>
        <v>2019</v>
      </c>
    </row>
    <row r="653" spans="1:5" ht="14.4" x14ac:dyDescent="0.3">
      <c r="A653" t="s">
        <v>815</v>
      </c>
      <c r="B653" t="s">
        <v>165</v>
      </c>
      <c r="C653">
        <v>10.59</v>
      </c>
      <c r="D653">
        <v>10.84</v>
      </c>
      <c r="E653" t="str">
        <f t="shared" si="11"/>
        <v>2019</v>
      </c>
    </row>
    <row r="654" spans="1:5" ht="14.4" x14ac:dyDescent="0.3">
      <c r="A654" t="s">
        <v>816</v>
      </c>
      <c r="B654" t="s">
        <v>165</v>
      </c>
      <c r="C654">
        <v>10.59</v>
      </c>
      <c r="D654">
        <v>10.84</v>
      </c>
      <c r="E654" t="str">
        <f t="shared" si="11"/>
        <v>2019</v>
      </c>
    </row>
    <row r="655" spans="1:5" ht="14.4" x14ac:dyDescent="0.3">
      <c r="A655" t="s">
        <v>817</v>
      </c>
      <c r="B655" t="s">
        <v>165</v>
      </c>
      <c r="C655">
        <v>10.6</v>
      </c>
      <c r="D655">
        <v>10.85</v>
      </c>
      <c r="E655" t="str">
        <f t="shared" si="11"/>
        <v>2019</v>
      </c>
    </row>
    <row r="656" spans="1:5" ht="14.4" x14ac:dyDescent="0.3">
      <c r="A656" t="s">
        <v>818</v>
      </c>
      <c r="B656" t="s">
        <v>165</v>
      </c>
      <c r="C656">
        <v>10.59</v>
      </c>
      <c r="D656">
        <v>10.84</v>
      </c>
      <c r="E656" t="str">
        <f t="shared" si="11"/>
        <v>2019</v>
      </c>
    </row>
    <row r="657" spans="1:5" ht="14.4" x14ac:dyDescent="0.3">
      <c r="A657" t="s">
        <v>819</v>
      </c>
      <c r="B657" t="s">
        <v>165</v>
      </c>
      <c r="C657">
        <v>10.61</v>
      </c>
      <c r="D657">
        <v>10.86</v>
      </c>
      <c r="E657" t="str">
        <f t="shared" si="11"/>
        <v>2019</v>
      </c>
    </row>
    <row r="658" spans="1:5" ht="14.4" x14ac:dyDescent="0.3">
      <c r="A658" t="s">
        <v>820</v>
      </c>
      <c r="B658" t="s">
        <v>165</v>
      </c>
      <c r="C658">
        <v>10.61</v>
      </c>
      <c r="D658">
        <v>10.86</v>
      </c>
      <c r="E658" t="str">
        <f t="shared" si="11"/>
        <v>2019</v>
      </c>
    </row>
    <row r="659" spans="1:5" ht="14.4" x14ac:dyDescent="0.3">
      <c r="A659" t="s">
        <v>821</v>
      </c>
      <c r="B659" t="s">
        <v>165</v>
      </c>
      <c r="C659">
        <v>10.6</v>
      </c>
      <c r="D659">
        <v>10.85</v>
      </c>
      <c r="E659" t="str">
        <f t="shared" si="11"/>
        <v>2019</v>
      </c>
    </row>
    <row r="660" spans="1:5" ht="14.4" x14ac:dyDescent="0.3">
      <c r="A660" t="s">
        <v>822</v>
      </c>
      <c r="B660" t="s">
        <v>165</v>
      </c>
      <c r="C660">
        <v>10.61</v>
      </c>
      <c r="D660">
        <v>10.86</v>
      </c>
      <c r="E660" t="str">
        <f t="shared" si="11"/>
        <v>2019</v>
      </c>
    </row>
    <row r="661" spans="1:5" ht="14.4" x14ac:dyDescent="0.3">
      <c r="A661" t="s">
        <v>823</v>
      </c>
      <c r="B661" t="s">
        <v>165</v>
      </c>
      <c r="C661">
        <v>10.6</v>
      </c>
      <c r="D661">
        <v>10.85</v>
      </c>
      <c r="E661" t="str">
        <f t="shared" si="11"/>
        <v>2019</v>
      </c>
    </row>
    <row r="662" spans="1:5" ht="14.4" x14ac:dyDescent="0.3">
      <c r="A662" t="s">
        <v>824</v>
      </c>
      <c r="B662" t="s">
        <v>165</v>
      </c>
      <c r="C662">
        <v>10.61</v>
      </c>
      <c r="D662">
        <v>10.86</v>
      </c>
      <c r="E662" t="str">
        <f t="shared" si="11"/>
        <v>2019</v>
      </c>
    </row>
    <row r="663" spans="1:5" ht="14.4" x14ac:dyDescent="0.3">
      <c r="A663" t="s">
        <v>825</v>
      </c>
      <c r="B663" t="s">
        <v>165</v>
      </c>
      <c r="C663">
        <v>10.61</v>
      </c>
      <c r="D663">
        <v>10.86</v>
      </c>
      <c r="E663" t="str">
        <f t="shared" si="11"/>
        <v>2019</v>
      </c>
    </row>
    <row r="664" spans="1:5" ht="14.4" x14ac:dyDescent="0.3">
      <c r="A664" t="s">
        <v>826</v>
      </c>
      <c r="B664" t="s">
        <v>165</v>
      </c>
      <c r="C664">
        <v>10.62</v>
      </c>
      <c r="D664">
        <v>10.87</v>
      </c>
      <c r="E664" t="str">
        <f t="shared" si="11"/>
        <v>2019</v>
      </c>
    </row>
    <row r="665" spans="1:5" ht="14.4" x14ac:dyDescent="0.3">
      <c r="A665" t="s">
        <v>827</v>
      </c>
      <c r="B665" t="s">
        <v>165</v>
      </c>
      <c r="C665">
        <v>10.5</v>
      </c>
      <c r="D665">
        <v>10.75</v>
      </c>
      <c r="E665" t="str">
        <f t="shared" si="11"/>
        <v>2019</v>
      </c>
    </row>
    <row r="666" spans="1:5" ht="14.4" x14ac:dyDescent="0.3">
      <c r="A666" t="s">
        <v>828</v>
      </c>
      <c r="B666" t="s">
        <v>165</v>
      </c>
      <c r="C666">
        <v>10.5</v>
      </c>
      <c r="D666">
        <v>10.75</v>
      </c>
      <c r="E666" t="str">
        <f t="shared" si="11"/>
        <v>2019</v>
      </c>
    </row>
    <row r="667" spans="1:5" ht="14.4" x14ac:dyDescent="0.3">
      <c r="A667" t="s">
        <v>829</v>
      </c>
      <c r="B667" t="s">
        <v>165</v>
      </c>
      <c r="C667">
        <v>10.5</v>
      </c>
      <c r="D667">
        <v>10.75</v>
      </c>
      <c r="E667" t="str">
        <f t="shared" si="11"/>
        <v>2019</v>
      </c>
    </row>
    <row r="668" spans="1:5" ht="14.4" x14ac:dyDescent="0.3">
      <c r="A668" t="s">
        <v>830</v>
      </c>
      <c r="B668" t="s">
        <v>165</v>
      </c>
      <c r="C668">
        <v>10.5</v>
      </c>
      <c r="D668">
        <v>10.75</v>
      </c>
      <c r="E668" t="str">
        <f t="shared" si="11"/>
        <v>2019</v>
      </c>
    </row>
    <row r="669" spans="1:5" ht="14.4" x14ac:dyDescent="0.3">
      <c r="A669" t="s">
        <v>831</v>
      </c>
      <c r="B669" t="s">
        <v>165</v>
      </c>
      <c r="C669">
        <v>10.5</v>
      </c>
      <c r="D669">
        <v>10.75</v>
      </c>
      <c r="E669" t="str">
        <f t="shared" si="11"/>
        <v>2019</v>
      </c>
    </row>
    <row r="670" spans="1:5" ht="14.4" x14ac:dyDescent="0.3">
      <c r="A670" t="s">
        <v>832</v>
      </c>
      <c r="B670" t="s">
        <v>165</v>
      </c>
      <c r="C670">
        <v>10.51</v>
      </c>
      <c r="D670">
        <v>10.76</v>
      </c>
      <c r="E670" t="str">
        <f t="shared" si="11"/>
        <v>2019</v>
      </c>
    </row>
    <row r="671" spans="1:5" ht="14.4" x14ac:dyDescent="0.3">
      <c r="A671" t="s">
        <v>833</v>
      </c>
      <c r="B671" t="s">
        <v>165</v>
      </c>
      <c r="C671">
        <v>10.5</v>
      </c>
      <c r="D671">
        <v>10.75</v>
      </c>
      <c r="E671" t="str">
        <f t="shared" si="11"/>
        <v>2019</v>
      </c>
    </row>
    <row r="672" spans="1:5" ht="14.4" x14ac:dyDescent="0.3">
      <c r="A672" t="s">
        <v>834</v>
      </c>
      <c r="B672" t="s">
        <v>165</v>
      </c>
      <c r="C672">
        <v>10.5</v>
      </c>
      <c r="D672">
        <v>10.75</v>
      </c>
      <c r="E672" t="str">
        <f t="shared" si="11"/>
        <v>2019</v>
      </c>
    </row>
    <row r="673" spans="1:5" ht="14.4" x14ac:dyDescent="0.3">
      <c r="A673" t="s">
        <v>835</v>
      </c>
      <c r="B673" t="s">
        <v>165</v>
      </c>
      <c r="C673">
        <v>10.5</v>
      </c>
      <c r="D673">
        <v>10.75</v>
      </c>
      <c r="E673" t="str">
        <f t="shared" si="11"/>
        <v>2019</v>
      </c>
    </row>
    <row r="674" spans="1:5" ht="14.4" x14ac:dyDescent="0.3">
      <c r="A674" t="s">
        <v>836</v>
      </c>
      <c r="B674" t="s">
        <v>165</v>
      </c>
      <c r="C674">
        <v>10.51</v>
      </c>
      <c r="D674">
        <v>10.76</v>
      </c>
      <c r="E674" t="str">
        <f t="shared" si="11"/>
        <v>2019</v>
      </c>
    </row>
    <row r="675" spans="1:5" ht="14.4" x14ac:dyDescent="0.3">
      <c r="A675" t="s">
        <v>837</v>
      </c>
      <c r="B675" t="s">
        <v>165</v>
      </c>
      <c r="C675">
        <v>10.51</v>
      </c>
      <c r="D675">
        <v>10.76</v>
      </c>
      <c r="E675" t="str">
        <f t="shared" si="11"/>
        <v>2019</v>
      </c>
    </row>
    <row r="676" spans="1:5" ht="14.4" x14ac:dyDescent="0.3">
      <c r="A676" t="s">
        <v>838</v>
      </c>
      <c r="B676" t="s">
        <v>165</v>
      </c>
      <c r="C676">
        <v>10.51</v>
      </c>
      <c r="D676">
        <v>10.76</v>
      </c>
      <c r="E676" t="str">
        <f t="shared" si="11"/>
        <v>2019</v>
      </c>
    </row>
    <row r="677" spans="1:5" ht="14.4" x14ac:dyDescent="0.3">
      <c r="A677" t="s">
        <v>839</v>
      </c>
      <c r="B677" t="s">
        <v>165</v>
      </c>
      <c r="C677">
        <v>10.51</v>
      </c>
      <c r="D677">
        <v>10.76</v>
      </c>
      <c r="E677" t="str">
        <f t="shared" si="11"/>
        <v>2019</v>
      </c>
    </row>
    <row r="678" spans="1:5" ht="14.4" x14ac:dyDescent="0.3">
      <c r="A678" t="s">
        <v>840</v>
      </c>
      <c r="B678" t="s">
        <v>165</v>
      </c>
      <c r="C678">
        <v>10.51</v>
      </c>
      <c r="D678">
        <v>10.76</v>
      </c>
      <c r="E678" t="str">
        <f t="shared" si="11"/>
        <v>2019</v>
      </c>
    </row>
    <row r="679" spans="1:5" ht="14.4" x14ac:dyDescent="0.3">
      <c r="A679" t="s">
        <v>841</v>
      </c>
      <c r="B679" t="s">
        <v>165</v>
      </c>
      <c r="C679">
        <v>10.51</v>
      </c>
      <c r="D679">
        <v>10.76</v>
      </c>
      <c r="E679" t="str">
        <f t="shared" si="11"/>
        <v>2019</v>
      </c>
    </row>
    <row r="680" spans="1:5" ht="14.4" x14ac:dyDescent="0.3">
      <c r="A680" t="s">
        <v>842</v>
      </c>
      <c r="B680" t="s">
        <v>165</v>
      </c>
      <c r="C680">
        <v>10.51</v>
      </c>
      <c r="D680">
        <v>10.76</v>
      </c>
      <c r="E680" t="str">
        <f t="shared" si="11"/>
        <v>2019</v>
      </c>
    </row>
    <row r="681" spans="1:5" ht="14.4" x14ac:dyDescent="0.3">
      <c r="A681" t="s">
        <v>843</v>
      </c>
      <c r="B681" t="s">
        <v>165</v>
      </c>
      <c r="C681">
        <v>10.51</v>
      </c>
      <c r="D681">
        <v>10.76</v>
      </c>
      <c r="E681" t="str">
        <f t="shared" si="11"/>
        <v>2019</v>
      </c>
    </row>
    <row r="682" spans="1:5" ht="14.4" x14ac:dyDescent="0.3">
      <c r="A682" t="s">
        <v>844</v>
      </c>
      <c r="B682" t="s">
        <v>165</v>
      </c>
      <c r="C682">
        <v>10.52</v>
      </c>
      <c r="D682">
        <v>10.77</v>
      </c>
      <c r="E682" t="str">
        <f t="shared" si="11"/>
        <v>2019</v>
      </c>
    </row>
    <row r="683" spans="1:5" ht="14.4" x14ac:dyDescent="0.3">
      <c r="A683" t="s">
        <v>845</v>
      </c>
      <c r="B683" t="s">
        <v>165</v>
      </c>
      <c r="C683">
        <v>10.52</v>
      </c>
      <c r="D683">
        <v>10.77</v>
      </c>
      <c r="E683" t="str">
        <f t="shared" si="11"/>
        <v>2019</v>
      </c>
    </row>
    <row r="684" spans="1:5" ht="14.4" x14ac:dyDescent="0.3">
      <c r="A684" t="s">
        <v>846</v>
      </c>
      <c r="B684" t="s">
        <v>165</v>
      </c>
      <c r="C684">
        <v>10.53</v>
      </c>
      <c r="D684">
        <v>10.78</v>
      </c>
      <c r="E684" t="str">
        <f t="shared" si="11"/>
        <v>2019</v>
      </c>
    </row>
    <row r="685" spans="1:5" ht="14.4" x14ac:dyDescent="0.3">
      <c r="A685" t="s">
        <v>847</v>
      </c>
      <c r="B685" t="s">
        <v>165</v>
      </c>
      <c r="C685">
        <v>10.54</v>
      </c>
      <c r="D685">
        <v>10.79</v>
      </c>
      <c r="E685" t="str">
        <f t="shared" si="11"/>
        <v>2019</v>
      </c>
    </row>
    <row r="686" spans="1:5" ht="14.4" x14ac:dyDescent="0.3">
      <c r="A686" t="s">
        <v>848</v>
      </c>
      <c r="B686" t="s">
        <v>165</v>
      </c>
      <c r="C686">
        <v>10.55</v>
      </c>
      <c r="D686">
        <v>10.8</v>
      </c>
      <c r="E686" t="str">
        <f t="shared" si="11"/>
        <v>2019</v>
      </c>
    </row>
    <row r="687" spans="1:5" ht="14.4" x14ac:dyDescent="0.3">
      <c r="A687" t="s">
        <v>849</v>
      </c>
      <c r="B687" t="s">
        <v>165</v>
      </c>
      <c r="C687">
        <v>10.55</v>
      </c>
      <c r="D687">
        <v>10.8</v>
      </c>
      <c r="E687" t="str">
        <f t="shared" si="11"/>
        <v>2018</v>
      </c>
    </row>
    <row r="688" spans="1:5" ht="14.4" x14ac:dyDescent="0.3">
      <c r="A688" t="s">
        <v>850</v>
      </c>
      <c r="B688" t="s">
        <v>165</v>
      </c>
      <c r="C688">
        <v>10.54</v>
      </c>
      <c r="D688">
        <v>10.79</v>
      </c>
      <c r="E688" t="str">
        <f t="shared" si="11"/>
        <v>2018</v>
      </c>
    </row>
    <row r="689" spans="1:5" ht="14.4" x14ac:dyDescent="0.3">
      <c r="A689" t="s">
        <v>851</v>
      </c>
      <c r="B689" t="s">
        <v>165</v>
      </c>
      <c r="C689">
        <v>10.53</v>
      </c>
      <c r="D689">
        <v>10.78</v>
      </c>
      <c r="E689" t="str">
        <f t="shared" si="11"/>
        <v>2018</v>
      </c>
    </row>
    <row r="690" spans="1:5" ht="14.4" x14ac:dyDescent="0.3">
      <c r="A690" t="s">
        <v>852</v>
      </c>
      <c r="B690" t="s">
        <v>165</v>
      </c>
      <c r="C690">
        <v>10.49</v>
      </c>
      <c r="D690">
        <v>10.74</v>
      </c>
      <c r="E690" t="str">
        <f t="shared" si="11"/>
        <v>2018</v>
      </c>
    </row>
    <row r="691" spans="1:5" ht="14.4" x14ac:dyDescent="0.3">
      <c r="A691" t="s">
        <v>853</v>
      </c>
      <c r="B691" t="s">
        <v>165</v>
      </c>
      <c r="C691">
        <v>10.47</v>
      </c>
      <c r="D691">
        <v>10.72</v>
      </c>
      <c r="E691" t="str">
        <f t="shared" si="11"/>
        <v>2018</v>
      </c>
    </row>
    <row r="692" spans="1:5" ht="14.4" x14ac:dyDescent="0.3">
      <c r="A692" t="s">
        <v>854</v>
      </c>
      <c r="B692" t="s">
        <v>165</v>
      </c>
      <c r="C692">
        <v>10.47</v>
      </c>
      <c r="D692">
        <v>10.72</v>
      </c>
      <c r="E692" t="str">
        <f t="shared" si="11"/>
        <v>2018</v>
      </c>
    </row>
    <row r="693" spans="1:5" ht="14.4" x14ac:dyDescent="0.3">
      <c r="A693" t="s">
        <v>855</v>
      </c>
      <c r="B693" t="s">
        <v>165</v>
      </c>
      <c r="C693">
        <v>10.46</v>
      </c>
      <c r="D693">
        <v>10.71</v>
      </c>
      <c r="E693" t="str">
        <f t="shared" si="11"/>
        <v>2018</v>
      </c>
    </row>
    <row r="694" spans="1:5" ht="14.4" x14ac:dyDescent="0.3">
      <c r="A694" t="s">
        <v>856</v>
      </c>
      <c r="B694" t="s">
        <v>165</v>
      </c>
      <c r="C694">
        <v>10.44</v>
      </c>
      <c r="D694">
        <v>10.69</v>
      </c>
      <c r="E694" t="str">
        <f t="shared" si="11"/>
        <v>2018</v>
      </c>
    </row>
    <row r="695" spans="1:5" ht="14.4" x14ac:dyDescent="0.3">
      <c r="A695" t="s">
        <v>857</v>
      </c>
      <c r="B695" t="s">
        <v>165</v>
      </c>
      <c r="C695">
        <v>10.43</v>
      </c>
      <c r="D695">
        <v>10.68</v>
      </c>
      <c r="E695" t="str">
        <f t="shared" si="11"/>
        <v>2018</v>
      </c>
    </row>
    <row r="696" spans="1:5" ht="14.4" x14ac:dyDescent="0.3">
      <c r="A696" t="s">
        <v>858</v>
      </c>
      <c r="B696" t="s">
        <v>165</v>
      </c>
      <c r="C696">
        <v>10.42</v>
      </c>
      <c r="D696">
        <v>10.67</v>
      </c>
      <c r="E696" t="str">
        <f t="shared" si="11"/>
        <v>2018</v>
      </c>
    </row>
    <row r="697" spans="1:5" ht="14.4" x14ac:dyDescent="0.3">
      <c r="A697" t="s">
        <v>859</v>
      </c>
      <c r="B697" t="s">
        <v>165</v>
      </c>
      <c r="C697">
        <v>10.41</v>
      </c>
      <c r="D697">
        <v>10.66</v>
      </c>
      <c r="E697" t="str">
        <f t="shared" si="11"/>
        <v>2018</v>
      </c>
    </row>
    <row r="698" spans="1:5" ht="14.4" x14ac:dyDescent="0.3">
      <c r="A698" t="s">
        <v>860</v>
      </c>
      <c r="B698" t="s">
        <v>165</v>
      </c>
      <c r="C698">
        <v>10.39</v>
      </c>
      <c r="D698">
        <v>10.64</v>
      </c>
      <c r="E698" t="str">
        <f t="shared" si="11"/>
        <v>2018</v>
      </c>
    </row>
    <row r="699" spans="1:5" ht="14.4" x14ac:dyDescent="0.3">
      <c r="A699" t="s">
        <v>861</v>
      </c>
      <c r="B699" t="s">
        <v>165</v>
      </c>
      <c r="C699">
        <v>10.38</v>
      </c>
      <c r="D699">
        <v>10.63</v>
      </c>
      <c r="E699" t="str">
        <f t="shared" si="11"/>
        <v>2018</v>
      </c>
    </row>
    <row r="700" spans="1:5" ht="14.4" x14ac:dyDescent="0.3">
      <c r="A700" t="s">
        <v>862</v>
      </c>
      <c r="B700" t="s">
        <v>165</v>
      </c>
      <c r="C700">
        <v>10.36</v>
      </c>
      <c r="D700">
        <v>10.61</v>
      </c>
      <c r="E700" t="str">
        <f t="shared" si="11"/>
        <v>2018</v>
      </c>
    </row>
    <row r="701" spans="1:5" ht="14.4" x14ac:dyDescent="0.3">
      <c r="A701" t="s">
        <v>863</v>
      </c>
      <c r="B701" t="s">
        <v>165</v>
      </c>
      <c r="C701">
        <v>10.36</v>
      </c>
      <c r="D701">
        <v>10.61</v>
      </c>
      <c r="E701" t="str">
        <f t="shared" si="11"/>
        <v>2018</v>
      </c>
    </row>
    <row r="702" spans="1:5" ht="14.4" x14ac:dyDescent="0.3">
      <c r="A702" t="s">
        <v>864</v>
      </c>
      <c r="B702" t="s">
        <v>165</v>
      </c>
      <c r="C702">
        <v>10.32</v>
      </c>
      <c r="D702">
        <v>10.57</v>
      </c>
      <c r="E702" t="str">
        <f t="shared" si="11"/>
        <v>2018</v>
      </c>
    </row>
    <row r="703" spans="1:5" ht="14.4" x14ac:dyDescent="0.3">
      <c r="A703" t="s">
        <v>865</v>
      </c>
      <c r="B703" t="s">
        <v>165</v>
      </c>
      <c r="C703">
        <v>10.3</v>
      </c>
      <c r="D703">
        <v>10.55</v>
      </c>
      <c r="E703" t="str">
        <f t="shared" si="11"/>
        <v>2018</v>
      </c>
    </row>
    <row r="704" spans="1:5" ht="14.4" x14ac:dyDescent="0.3">
      <c r="A704" t="s">
        <v>866</v>
      </c>
      <c r="B704" t="s">
        <v>165</v>
      </c>
      <c r="C704">
        <v>10.29</v>
      </c>
      <c r="D704">
        <v>10.54</v>
      </c>
      <c r="E704" t="str">
        <f t="shared" si="11"/>
        <v>2018</v>
      </c>
    </row>
    <row r="705" spans="1:5" ht="14.4" x14ac:dyDescent="0.3">
      <c r="A705" t="s">
        <v>867</v>
      </c>
      <c r="B705" t="s">
        <v>165</v>
      </c>
      <c r="C705">
        <v>10.28</v>
      </c>
      <c r="D705">
        <v>10.53</v>
      </c>
      <c r="E705" t="str">
        <f t="shared" si="11"/>
        <v>2018</v>
      </c>
    </row>
    <row r="706" spans="1:5" ht="14.4" x14ac:dyDescent="0.3">
      <c r="A706" t="s">
        <v>868</v>
      </c>
      <c r="B706" t="s">
        <v>165</v>
      </c>
      <c r="C706">
        <v>10.27</v>
      </c>
      <c r="D706">
        <v>10.52</v>
      </c>
      <c r="E706" t="str">
        <f t="shared" ref="E706:E769" si="12">RIGHT(A706,4)</f>
        <v>2018</v>
      </c>
    </row>
    <row r="707" spans="1:5" ht="14.4" x14ac:dyDescent="0.3">
      <c r="A707" t="s">
        <v>869</v>
      </c>
      <c r="B707" t="s">
        <v>165</v>
      </c>
      <c r="C707">
        <v>9.77</v>
      </c>
      <c r="D707">
        <v>10.02</v>
      </c>
      <c r="E707" t="str">
        <f t="shared" si="12"/>
        <v>2018</v>
      </c>
    </row>
    <row r="708" spans="1:5" ht="14.4" x14ac:dyDescent="0.3">
      <c r="A708" t="s">
        <v>870</v>
      </c>
      <c r="B708" t="s">
        <v>165</v>
      </c>
      <c r="C708">
        <v>9.7200000000000006</v>
      </c>
      <c r="D708">
        <v>9.9700000000000006</v>
      </c>
      <c r="E708" t="str">
        <f t="shared" si="12"/>
        <v>2018</v>
      </c>
    </row>
    <row r="709" spans="1:5" ht="14.4" x14ac:dyDescent="0.3">
      <c r="A709" t="s">
        <v>871</v>
      </c>
      <c r="B709" t="s">
        <v>165</v>
      </c>
      <c r="C709">
        <v>9.6999999999999993</v>
      </c>
      <c r="D709">
        <v>9.9499999999999993</v>
      </c>
      <c r="E709" t="str">
        <f t="shared" si="12"/>
        <v>2018</v>
      </c>
    </row>
    <row r="710" spans="1:5" ht="14.4" x14ac:dyDescent="0.3">
      <c r="A710" t="s">
        <v>872</v>
      </c>
      <c r="B710" t="s">
        <v>165</v>
      </c>
      <c r="C710">
        <v>9.67</v>
      </c>
      <c r="D710">
        <v>9.92</v>
      </c>
      <c r="E710" t="str">
        <f t="shared" si="12"/>
        <v>2018</v>
      </c>
    </row>
    <row r="711" spans="1:5" ht="14.4" x14ac:dyDescent="0.3">
      <c r="A711" t="s">
        <v>873</v>
      </c>
      <c r="B711" t="s">
        <v>165</v>
      </c>
      <c r="C711">
        <v>9.67</v>
      </c>
      <c r="D711">
        <v>9.92</v>
      </c>
      <c r="E711" t="str">
        <f t="shared" si="12"/>
        <v>2018</v>
      </c>
    </row>
    <row r="712" spans="1:5" ht="14.4" x14ac:dyDescent="0.3">
      <c r="A712" t="s">
        <v>874</v>
      </c>
      <c r="B712" t="s">
        <v>165</v>
      </c>
      <c r="C712">
        <v>9.67</v>
      </c>
      <c r="D712">
        <v>9.92</v>
      </c>
      <c r="E712" t="str">
        <f t="shared" si="12"/>
        <v>2018</v>
      </c>
    </row>
    <row r="713" spans="1:5" ht="14.4" x14ac:dyDescent="0.3">
      <c r="A713" t="s">
        <v>875</v>
      </c>
      <c r="B713" t="s">
        <v>165</v>
      </c>
      <c r="C713">
        <v>9.68</v>
      </c>
      <c r="D713">
        <v>9.93</v>
      </c>
      <c r="E713" t="str">
        <f t="shared" si="12"/>
        <v>2018</v>
      </c>
    </row>
    <row r="714" spans="1:5" ht="14.4" x14ac:dyDescent="0.3">
      <c r="A714" t="s">
        <v>876</v>
      </c>
      <c r="B714" t="s">
        <v>165</v>
      </c>
      <c r="C714">
        <v>9.65</v>
      </c>
      <c r="D714">
        <v>9.9</v>
      </c>
      <c r="E714" t="str">
        <f t="shared" si="12"/>
        <v>2018</v>
      </c>
    </row>
    <row r="715" spans="1:5" ht="14.4" x14ac:dyDescent="0.3">
      <c r="A715" t="s">
        <v>877</v>
      </c>
      <c r="B715" t="s">
        <v>165</v>
      </c>
      <c r="C715">
        <v>9.66</v>
      </c>
      <c r="D715">
        <v>9.91</v>
      </c>
      <c r="E715" t="str">
        <f t="shared" si="12"/>
        <v>2018</v>
      </c>
    </row>
    <row r="716" spans="1:5" ht="14.4" x14ac:dyDescent="0.3">
      <c r="A716" t="s">
        <v>878</v>
      </c>
      <c r="B716" t="s">
        <v>165</v>
      </c>
      <c r="C716">
        <v>9.65</v>
      </c>
      <c r="D716">
        <v>9.9</v>
      </c>
      <c r="E716" t="str">
        <f t="shared" si="12"/>
        <v>2018</v>
      </c>
    </row>
    <row r="717" spans="1:5" ht="14.4" x14ac:dyDescent="0.3">
      <c r="A717" t="s">
        <v>879</v>
      </c>
      <c r="B717" t="s">
        <v>165</v>
      </c>
      <c r="C717">
        <v>9.65</v>
      </c>
      <c r="D717">
        <v>9.9</v>
      </c>
      <c r="E717" t="str">
        <f t="shared" si="12"/>
        <v>2018</v>
      </c>
    </row>
    <row r="718" spans="1:5" ht="14.4" x14ac:dyDescent="0.3">
      <c r="A718" t="s">
        <v>880</v>
      </c>
      <c r="B718" t="s">
        <v>165</v>
      </c>
      <c r="C718">
        <v>9.64</v>
      </c>
      <c r="D718">
        <v>9.89</v>
      </c>
      <c r="E718" t="str">
        <f t="shared" si="12"/>
        <v>2018</v>
      </c>
    </row>
    <row r="719" spans="1:5" ht="14.4" x14ac:dyDescent="0.3">
      <c r="A719" t="s">
        <v>881</v>
      </c>
      <c r="B719" t="s">
        <v>165</v>
      </c>
      <c r="C719">
        <v>9.64</v>
      </c>
      <c r="D719">
        <v>9.89</v>
      </c>
      <c r="E719" t="str">
        <f t="shared" si="12"/>
        <v>2018</v>
      </c>
    </row>
    <row r="720" spans="1:5" ht="14.4" x14ac:dyDescent="0.3">
      <c r="A720" t="s">
        <v>882</v>
      </c>
      <c r="B720" t="s">
        <v>165</v>
      </c>
      <c r="C720">
        <v>9.64</v>
      </c>
      <c r="D720">
        <v>9.89</v>
      </c>
      <c r="E720" t="str">
        <f t="shared" si="12"/>
        <v>2018</v>
      </c>
    </row>
    <row r="721" spans="1:5" ht="14.4" x14ac:dyDescent="0.3">
      <c r="A721" t="s">
        <v>883</v>
      </c>
      <c r="B721" t="s">
        <v>165</v>
      </c>
      <c r="C721">
        <v>9.64</v>
      </c>
      <c r="D721">
        <v>9.89</v>
      </c>
      <c r="E721" t="str">
        <f t="shared" si="12"/>
        <v>2018</v>
      </c>
    </row>
    <row r="722" spans="1:5" ht="14.4" x14ac:dyDescent="0.3">
      <c r="A722" t="s">
        <v>884</v>
      </c>
      <c r="B722" t="s">
        <v>165</v>
      </c>
      <c r="C722">
        <v>9.61</v>
      </c>
      <c r="D722">
        <v>9.86</v>
      </c>
      <c r="E722" t="str">
        <f t="shared" si="12"/>
        <v>2018</v>
      </c>
    </row>
    <row r="723" spans="1:5" ht="14.4" x14ac:dyDescent="0.3">
      <c r="A723" t="s">
        <v>885</v>
      </c>
      <c r="B723" t="s">
        <v>165</v>
      </c>
      <c r="C723">
        <v>9.58</v>
      </c>
      <c r="D723">
        <v>9.83</v>
      </c>
      <c r="E723" t="str">
        <f t="shared" si="12"/>
        <v>2018</v>
      </c>
    </row>
    <row r="724" spans="1:5" ht="14.4" x14ac:dyDescent="0.3">
      <c r="A724" t="s">
        <v>886</v>
      </c>
      <c r="B724" t="s">
        <v>165</v>
      </c>
      <c r="C724">
        <v>9.5500000000000007</v>
      </c>
      <c r="D724">
        <v>9.8000000000000007</v>
      </c>
      <c r="E724" t="str">
        <f t="shared" si="12"/>
        <v>2018</v>
      </c>
    </row>
    <row r="725" spans="1:5" ht="14.4" x14ac:dyDescent="0.3">
      <c r="A725" t="s">
        <v>887</v>
      </c>
      <c r="B725" t="s">
        <v>165</v>
      </c>
      <c r="C725">
        <v>9.52</v>
      </c>
      <c r="D725">
        <v>9.77</v>
      </c>
      <c r="E725" t="str">
        <f t="shared" si="12"/>
        <v>2018</v>
      </c>
    </row>
    <row r="726" spans="1:5" ht="14.4" x14ac:dyDescent="0.3">
      <c r="A726" t="s">
        <v>888</v>
      </c>
      <c r="B726" t="s">
        <v>165</v>
      </c>
      <c r="C726">
        <v>9.3699999999999992</v>
      </c>
      <c r="D726">
        <v>9.6199999999999992</v>
      </c>
      <c r="E726" t="str">
        <f t="shared" si="12"/>
        <v>2018</v>
      </c>
    </row>
    <row r="727" spans="1:5" ht="14.4" x14ac:dyDescent="0.3">
      <c r="A727" t="s">
        <v>889</v>
      </c>
      <c r="B727" t="s">
        <v>165</v>
      </c>
      <c r="C727">
        <v>9.34</v>
      </c>
      <c r="D727">
        <v>9.59</v>
      </c>
      <c r="E727" t="str">
        <f t="shared" si="12"/>
        <v>2018</v>
      </c>
    </row>
    <row r="728" spans="1:5" ht="14.4" x14ac:dyDescent="0.3">
      <c r="A728" t="s">
        <v>890</v>
      </c>
      <c r="B728" t="s">
        <v>165</v>
      </c>
      <c r="C728">
        <v>9.34</v>
      </c>
      <c r="D728">
        <v>9.59</v>
      </c>
      <c r="E728" t="str">
        <f t="shared" si="12"/>
        <v>2018</v>
      </c>
    </row>
    <row r="729" spans="1:5" ht="14.4" x14ac:dyDescent="0.3">
      <c r="A729" t="s">
        <v>891</v>
      </c>
      <c r="B729" t="s">
        <v>165</v>
      </c>
      <c r="C729">
        <v>9.35</v>
      </c>
      <c r="D729">
        <v>9.6</v>
      </c>
      <c r="E729" t="str">
        <f t="shared" si="12"/>
        <v>2018</v>
      </c>
    </row>
    <row r="730" spans="1:5" ht="14.4" x14ac:dyDescent="0.3">
      <c r="A730" t="s">
        <v>892</v>
      </c>
      <c r="B730" t="s">
        <v>165</v>
      </c>
      <c r="C730">
        <v>9.34</v>
      </c>
      <c r="D730">
        <v>9.59</v>
      </c>
      <c r="E730" t="str">
        <f t="shared" si="12"/>
        <v>2018</v>
      </c>
    </row>
    <row r="731" spans="1:5" ht="14.4" x14ac:dyDescent="0.3">
      <c r="A731" t="s">
        <v>893</v>
      </c>
      <c r="B731" t="s">
        <v>165</v>
      </c>
      <c r="C731">
        <v>9.35</v>
      </c>
      <c r="D731">
        <v>9.6</v>
      </c>
      <c r="E731" t="str">
        <f t="shared" si="12"/>
        <v>2018</v>
      </c>
    </row>
    <row r="732" spans="1:5" ht="14.4" x14ac:dyDescent="0.3">
      <c r="A732" t="s">
        <v>894</v>
      </c>
      <c r="B732" t="s">
        <v>165</v>
      </c>
      <c r="C732">
        <v>9.34</v>
      </c>
      <c r="D732">
        <v>9.59</v>
      </c>
      <c r="E732" t="str">
        <f t="shared" si="12"/>
        <v>2018</v>
      </c>
    </row>
    <row r="733" spans="1:5" ht="14.4" x14ac:dyDescent="0.3">
      <c r="A733" t="s">
        <v>895</v>
      </c>
      <c r="B733" t="s">
        <v>165</v>
      </c>
      <c r="C733">
        <v>9.44</v>
      </c>
      <c r="D733">
        <v>9.69</v>
      </c>
      <c r="E733" t="str">
        <f t="shared" si="12"/>
        <v>2018</v>
      </c>
    </row>
    <row r="734" spans="1:5" ht="14.4" x14ac:dyDescent="0.3">
      <c r="A734" t="s">
        <v>896</v>
      </c>
      <c r="B734" t="s">
        <v>165</v>
      </c>
      <c r="C734">
        <v>9.5</v>
      </c>
      <c r="D734">
        <v>9.75</v>
      </c>
      <c r="E734" t="str">
        <f t="shared" si="12"/>
        <v>2018</v>
      </c>
    </row>
    <row r="735" spans="1:5" ht="14.4" x14ac:dyDescent="0.3">
      <c r="A735" t="s">
        <v>897</v>
      </c>
      <c r="B735" t="s">
        <v>165</v>
      </c>
      <c r="C735">
        <v>9.48</v>
      </c>
      <c r="D735">
        <v>9.73</v>
      </c>
      <c r="E735" t="str">
        <f t="shared" si="12"/>
        <v>2018</v>
      </c>
    </row>
    <row r="736" spans="1:5" ht="14.4" x14ac:dyDescent="0.3">
      <c r="A736" t="s">
        <v>898</v>
      </c>
      <c r="B736" t="s">
        <v>165</v>
      </c>
      <c r="C736">
        <v>9.4700000000000006</v>
      </c>
      <c r="D736">
        <v>9.7200000000000006</v>
      </c>
      <c r="E736" t="str">
        <f t="shared" si="12"/>
        <v>2018</v>
      </c>
    </row>
    <row r="737" spans="1:5" ht="14.4" x14ac:dyDescent="0.3">
      <c r="A737" t="s">
        <v>899</v>
      </c>
      <c r="B737" t="s">
        <v>165</v>
      </c>
      <c r="C737">
        <v>9.51</v>
      </c>
      <c r="D737">
        <v>9.76</v>
      </c>
      <c r="E737" t="str">
        <f t="shared" si="12"/>
        <v>2018</v>
      </c>
    </row>
    <row r="738" spans="1:5" ht="14.4" x14ac:dyDescent="0.3">
      <c r="A738" t="s">
        <v>900</v>
      </c>
      <c r="B738" t="s">
        <v>165</v>
      </c>
      <c r="C738">
        <v>9.4499999999999993</v>
      </c>
      <c r="D738">
        <v>9.6999999999999993</v>
      </c>
      <c r="E738" t="str">
        <f t="shared" si="12"/>
        <v>2018</v>
      </c>
    </row>
    <row r="739" spans="1:5" ht="14.4" x14ac:dyDescent="0.3">
      <c r="A739" t="s">
        <v>901</v>
      </c>
      <c r="B739" t="s">
        <v>165</v>
      </c>
      <c r="C739">
        <v>9.3699999999999992</v>
      </c>
      <c r="D739">
        <v>9.6199999999999992</v>
      </c>
      <c r="E739" t="str">
        <f t="shared" si="12"/>
        <v>2018</v>
      </c>
    </row>
    <row r="740" spans="1:5" ht="14.4" x14ac:dyDescent="0.3">
      <c r="A740" t="s">
        <v>902</v>
      </c>
      <c r="B740" t="s">
        <v>165</v>
      </c>
      <c r="C740">
        <v>9.32</v>
      </c>
      <c r="D740">
        <v>9.57</v>
      </c>
      <c r="E740" t="str">
        <f t="shared" si="12"/>
        <v>2018</v>
      </c>
    </row>
    <row r="741" spans="1:5" ht="14.4" x14ac:dyDescent="0.3">
      <c r="A741" t="s">
        <v>903</v>
      </c>
      <c r="B741" t="s">
        <v>165</v>
      </c>
      <c r="C741">
        <v>9.2200000000000006</v>
      </c>
      <c r="D741">
        <v>9.4700000000000006</v>
      </c>
      <c r="E741" t="str">
        <f t="shared" si="12"/>
        <v>2018</v>
      </c>
    </row>
    <row r="742" spans="1:5" ht="14.4" x14ac:dyDescent="0.3">
      <c r="A742" t="s">
        <v>904</v>
      </c>
      <c r="B742" t="s">
        <v>165</v>
      </c>
      <c r="C742">
        <v>9.06</v>
      </c>
      <c r="D742">
        <v>9.31</v>
      </c>
      <c r="E742" t="str">
        <f t="shared" si="12"/>
        <v>2018</v>
      </c>
    </row>
    <row r="743" spans="1:5" ht="14.4" x14ac:dyDescent="0.3">
      <c r="A743" t="s">
        <v>905</v>
      </c>
      <c r="B743" t="s">
        <v>165</v>
      </c>
      <c r="C743">
        <v>8.85</v>
      </c>
      <c r="D743">
        <v>9.1</v>
      </c>
      <c r="E743" t="str">
        <f t="shared" si="12"/>
        <v>2018</v>
      </c>
    </row>
    <row r="744" spans="1:5" ht="14.4" x14ac:dyDescent="0.3">
      <c r="A744" t="s">
        <v>906</v>
      </c>
      <c r="B744" t="s">
        <v>165</v>
      </c>
      <c r="C744">
        <v>8.77</v>
      </c>
      <c r="D744">
        <v>9.02</v>
      </c>
      <c r="E744" t="str">
        <f t="shared" si="12"/>
        <v>2018</v>
      </c>
    </row>
    <row r="745" spans="1:5" ht="14.4" x14ac:dyDescent="0.3">
      <c r="A745" t="s">
        <v>907</v>
      </c>
      <c r="B745" t="s">
        <v>165</v>
      </c>
      <c r="C745">
        <v>8.76</v>
      </c>
      <c r="D745">
        <v>9.01</v>
      </c>
      <c r="E745" t="str">
        <f t="shared" si="12"/>
        <v>2018</v>
      </c>
    </row>
    <row r="746" spans="1:5" ht="14.4" x14ac:dyDescent="0.3">
      <c r="A746" t="s">
        <v>908</v>
      </c>
      <c r="B746" t="s">
        <v>165</v>
      </c>
      <c r="C746">
        <v>8.75</v>
      </c>
      <c r="D746">
        <v>9</v>
      </c>
      <c r="E746" t="str">
        <f t="shared" si="12"/>
        <v>2018</v>
      </c>
    </row>
    <row r="747" spans="1:5" ht="14.4" x14ac:dyDescent="0.3">
      <c r="A747" t="s">
        <v>909</v>
      </c>
      <c r="B747" t="s">
        <v>165</v>
      </c>
      <c r="C747">
        <v>8.75</v>
      </c>
      <c r="D747">
        <v>9</v>
      </c>
      <c r="E747" t="str">
        <f t="shared" si="12"/>
        <v>2018</v>
      </c>
    </row>
    <row r="748" spans="1:5" ht="14.4" x14ac:dyDescent="0.3">
      <c r="A748" t="s">
        <v>910</v>
      </c>
      <c r="B748" t="s">
        <v>165</v>
      </c>
      <c r="C748">
        <v>8.73</v>
      </c>
      <c r="D748">
        <v>8.98</v>
      </c>
      <c r="E748" t="str">
        <f t="shared" si="12"/>
        <v>2018</v>
      </c>
    </row>
    <row r="749" spans="1:5" ht="14.4" x14ac:dyDescent="0.3">
      <c r="A749" t="s">
        <v>911</v>
      </c>
      <c r="B749" t="s">
        <v>165</v>
      </c>
      <c r="C749">
        <v>8.73</v>
      </c>
      <c r="D749">
        <v>8.98</v>
      </c>
      <c r="E749" t="str">
        <f t="shared" si="12"/>
        <v>2018</v>
      </c>
    </row>
    <row r="750" spans="1:5" ht="14.4" x14ac:dyDescent="0.3">
      <c r="A750" t="s">
        <v>912</v>
      </c>
      <c r="B750" t="s">
        <v>165</v>
      </c>
      <c r="C750">
        <v>8.34</v>
      </c>
      <c r="D750">
        <v>8.59</v>
      </c>
      <c r="E750" t="str">
        <f t="shared" si="12"/>
        <v>2018</v>
      </c>
    </row>
    <row r="751" spans="1:5" ht="14.4" x14ac:dyDescent="0.3">
      <c r="A751" t="s">
        <v>913</v>
      </c>
      <c r="B751" t="s">
        <v>165</v>
      </c>
      <c r="C751">
        <v>8.2799999999999994</v>
      </c>
      <c r="D751">
        <v>8.5299999999999994</v>
      </c>
      <c r="E751" t="str">
        <f t="shared" si="12"/>
        <v>2018</v>
      </c>
    </row>
    <row r="752" spans="1:5" ht="14.4" x14ac:dyDescent="0.3">
      <c r="A752" t="s">
        <v>914</v>
      </c>
      <c r="B752" t="s">
        <v>165</v>
      </c>
      <c r="C752">
        <v>8.25</v>
      </c>
      <c r="D752">
        <v>8.5</v>
      </c>
      <c r="E752" t="str">
        <f t="shared" si="12"/>
        <v>2018</v>
      </c>
    </row>
    <row r="753" spans="1:5" ht="14.4" x14ac:dyDescent="0.3">
      <c r="A753" t="s">
        <v>915</v>
      </c>
      <c r="B753" t="s">
        <v>165</v>
      </c>
      <c r="C753">
        <v>8.1999999999999993</v>
      </c>
      <c r="D753">
        <v>8.4499999999999993</v>
      </c>
      <c r="E753" t="str">
        <f t="shared" si="12"/>
        <v>2018</v>
      </c>
    </row>
    <row r="754" spans="1:5" ht="14.4" x14ac:dyDescent="0.3">
      <c r="A754" t="s">
        <v>916</v>
      </c>
      <c r="B754" t="s">
        <v>165</v>
      </c>
      <c r="C754">
        <v>8.02</v>
      </c>
      <c r="D754">
        <v>8.27</v>
      </c>
      <c r="E754" t="str">
        <f t="shared" si="12"/>
        <v>2018</v>
      </c>
    </row>
    <row r="755" spans="1:5" ht="14.4" x14ac:dyDescent="0.3">
      <c r="A755" t="s">
        <v>917</v>
      </c>
      <c r="B755" t="s">
        <v>165</v>
      </c>
      <c r="C755">
        <v>7.95</v>
      </c>
      <c r="D755">
        <v>8.1999999999999993</v>
      </c>
      <c r="E755" t="str">
        <f t="shared" si="12"/>
        <v>2018</v>
      </c>
    </row>
    <row r="756" spans="1:5" ht="14.4" x14ac:dyDescent="0.3">
      <c r="A756" t="s">
        <v>918</v>
      </c>
      <c r="B756" t="s">
        <v>165</v>
      </c>
      <c r="C756">
        <v>7.99</v>
      </c>
      <c r="D756">
        <v>8.24</v>
      </c>
      <c r="E756" t="str">
        <f t="shared" si="12"/>
        <v>2018</v>
      </c>
    </row>
    <row r="757" spans="1:5" ht="14.4" x14ac:dyDescent="0.3">
      <c r="A757" t="s">
        <v>919</v>
      </c>
      <c r="B757" t="s">
        <v>165</v>
      </c>
      <c r="C757">
        <v>7.92</v>
      </c>
      <c r="D757">
        <v>8.17</v>
      </c>
      <c r="E757" t="str">
        <f t="shared" si="12"/>
        <v>2018</v>
      </c>
    </row>
    <row r="758" spans="1:5" ht="14.4" x14ac:dyDescent="0.3">
      <c r="A758" t="s">
        <v>920</v>
      </c>
      <c r="B758" t="s">
        <v>165</v>
      </c>
      <c r="C758">
        <v>7.93</v>
      </c>
      <c r="D758">
        <v>8.18</v>
      </c>
      <c r="E758" t="str">
        <f t="shared" si="12"/>
        <v>2018</v>
      </c>
    </row>
    <row r="759" spans="1:5" ht="14.4" x14ac:dyDescent="0.3">
      <c r="A759" t="s">
        <v>921</v>
      </c>
      <c r="B759" t="s">
        <v>165</v>
      </c>
      <c r="C759">
        <v>7.92</v>
      </c>
      <c r="D759">
        <v>8.17</v>
      </c>
      <c r="E759" t="str">
        <f t="shared" si="12"/>
        <v>2018</v>
      </c>
    </row>
    <row r="760" spans="1:5" ht="14.4" x14ac:dyDescent="0.3">
      <c r="A760" t="s">
        <v>922</v>
      </c>
      <c r="B760" t="s">
        <v>165</v>
      </c>
      <c r="C760">
        <v>7.9</v>
      </c>
      <c r="D760">
        <v>8.15</v>
      </c>
      <c r="E760" t="str">
        <f t="shared" si="12"/>
        <v>2018</v>
      </c>
    </row>
    <row r="761" spans="1:5" ht="14.4" x14ac:dyDescent="0.3">
      <c r="A761" t="s">
        <v>923</v>
      </c>
      <c r="B761" t="s">
        <v>165</v>
      </c>
      <c r="C761">
        <v>7.91</v>
      </c>
      <c r="D761">
        <v>8.16</v>
      </c>
      <c r="E761" t="str">
        <f t="shared" si="12"/>
        <v>2018</v>
      </c>
    </row>
    <row r="762" spans="1:5" ht="14.4" x14ac:dyDescent="0.3">
      <c r="A762" t="s">
        <v>924</v>
      </c>
      <c r="B762" t="s">
        <v>165</v>
      </c>
      <c r="C762">
        <v>7.88</v>
      </c>
      <c r="D762">
        <v>8.1300000000000008</v>
      </c>
      <c r="E762" t="str">
        <f t="shared" si="12"/>
        <v>2018</v>
      </c>
    </row>
    <row r="763" spans="1:5" ht="14.4" x14ac:dyDescent="0.3">
      <c r="A763" t="s">
        <v>925</v>
      </c>
      <c r="B763" t="s">
        <v>165</v>
      </c>
      <c r="C763">
        <v>7.85</v>
      </c>
      <c r="D763">
        <v>8.1</v>
      </c>
      <c r="E763" t="str">
        <f t="shared" si="12"/>
        <v>2018</v>
      </c>
    </row>
    <row r="764" spans="1:5" ht="14.4" x14ac:dyDescent="0.3">
      <c r="A764" t="s">
        <v>926</v>
      </c>
      <c r="B764" t="s">
        <v>165</v>
      </c>
      <c r="C764">
        <v>7.84</v>
      </c>
      <c r="D764">
        <v>8.09</v>
      </c>
      <c r="E764" t="str">
        <f t="shared" si="12"/>
        <v>2018</v>
      </c>
    </row>
    <row r="765" spans="1:5" ht="14.4" x14ac:dyDescent="0.3">
      <c r="A765" t="s">
        <v>927</v>
      </c>
      <c r="B765" t="s">
        <v>165</v>
      </c>
      <c r="C765">
        <v>7.82</v>
      </c>
      <c r="D765">
        <v>8.07</v>
      </c>
      <c r="E765" t="str">
        <f t="shared" si="12"/>
        <v>2018</v>
      </c>
    </row>
    <row r="766" spans="1:5" ht="14.4" x14ac:dyDescent="0.3">
      <c r="A766" t="s">
        <v>928</v>
      </c>
      <c r="B766" t="s">
        <v>165</v>
      </c>
      <c r="C766">
        <v>7.82</v>
      </c>
      <c r="D766">
        <v>8.07</v>
      </c>
      <c r="E766" t="str">
        <f t="shared" si="12"/>
        <v>2018</v>
      </c>
    </row>
    <row r="767" spans="1:5" ht="14.4" x14ac:dyDescent="0.3">
      <c r="A767" t="s">
        <v>929</v>
      </c>
      <c r="B767" t="s">
        <v>165</v>
      </c>
      <c r="C767">
        <v>7.81</v>
      </c>
      <c r="D767">
        <v>8.06</v>
      </c>
      <c r="E767" t="str">
        <f t="shared" si="12"/>
        <v>2018</v>
      </c>
    </row>
    <row r="768" spans="1:5" ht="14.4" x14ac:dyDescent="0.3">
      <c r="A768" t="s">
        <v>930</v>
      </c>
      <c r="B768" t="s">
        <v>165</v>
      </c>
      <c r="C768">
        <v>7.8</v>
      </c>
      <c r="D768">
        <v>8.0500000000000007</v>
      </c>
      <c r="E768" t="str">
        <f t="shared" si="12"/>
        <v>2018</v>
      </c>
    </row>
    <row r="769" spans="1:5" ht="14.4" x14ac:dyDescent="0.3">
      <c r="A769" t="s">
        <v>931</v>
      </c>
      <c r="B769" t="s">
        <v>165</v>
      </c>
      <c r="C769">
        <v>7.81</v>
      </c>
      <c r="D769">
        <v>8.06</v>
      </c>
      <c r="E769" t="str">
        <f t="shared" si="12"/>
        <v>2018</v>
      </c>
    </row>
    <row r="770" spans="1:5" ht="14.4" x14ac:dyDescent="0.3">
      <c r="A770" t="s">
        <v>932</v>
      </c>
      <c r="B770" t="s">
        <v>165</v>
      </c>
      <c r="C770">
        <v>7.81</v>
      </c>
      <c r="D770">
        <v>8.06</v>
      </c>
      <c r="E770" t="str">
        <f t="shared" ref="E770:E833" si="13">RIGHT(A770,4)</f>
        <v>2018</v>
      </c>
    </row>
    <row r="771" spans="1:5" ht="14.4" x14ac:dyDescent="0.3">
      <c r="A771" t="s">
        <v>933</v>
      </c>
      <c r="B771" t="s">
        <v>165</v>
      </c>
      <c r="C771">
        <v>7.81</v>
      </c>
      <c r="D771">
        <v>8.06</v>
      </c>
      <c r="E771" t="str">
        <f t="shared" si="13"/>
        <v>2018</v>
      </c>
    </row>
    <row r="772" spans="1:5" ht="14.4" x14ac:dyDescent="0.3">
      <c r="A772" t="s">
        <v>934</v>
      </c>
      <c r="B772" t="s">
        <v>165</v>
      </c>
      <c r="C772">
        <v>7.8</v>
      </c>
      <c r="D772">
        <v>8.0500000000000007</v>
      </c>
      <c r="E772" t="str">
        <f t="shared" si="13"/>
        <v>2018</v>
      </c>
    </row>
    <row r="773" spans="1:5" ht="14.4" x14ac:dyDescent="0.3">
      <c r="A773" t="s">
        <v>935</v>
      </c>
      <c r="B773" t="s">
        <v>165</v>
      </c>
      <c r="C773">
        <v>7.8</v>
      </c>
      <c r="D773">
        <v>8.0500000000000007</v>
      </c>
      <c r="E773" t="str">
        <f t="shared" si="13"/>
        <v>2018</v>
      </c>
    </row>
    <row r="774" spans="1:5" ht="14.4" x14ac:dyDescent="0.3">
      <c r="A774" t="s">
        <v>936</v>
      </c>
      <c r="B774" t="s">
        <v>165</v>
      </c>
      <c r="C774">
        <v>7.8</v>
      </c>
      <c r="D774">
        <v>8.0500000000000007</v>
      </c>
      <c r="E774" t="str">
        <f t="shared" si="13"/>
        <v>2018</v>
      </c>
    </row>
    <row r="775" spans="1:5" ht="14.4" x14ac:dyDescent="0.3">
      <c r="A775" t="s">
        <v>937</v>
      </c>
      <c r="B775" t="s">
        <v>165</v>
      </c>
      <c r="C775">
        <v>7.8</v>
      </c>
      <c r="D775">
        <v>8.0500000000000007</v>
      </c>
      <c r="E775" t="str">
        <f t="shared" si="13"/>
        <v>2018</v>
      </c>
    </row>
    <row r="776" spans="1:5" ht="14.4" x14ac:dyDescent="0.3">
      <c r="A776" t="s">
        <v>938</v>
      </c>
      <c r="B776" t="s">
        <v>165</v>
      </c>
      <c r="C776">
        <v>7.8</v>
      </c>
      <c r="D776">
        <v>8.0500000000000007</v>
      </c>
      <c r="E776" t="str">
        <f t="shared" si="13"/>
        <v>2018</v>
      </c>
    </row>
    <row r="777" spans="1:5" ht="14.4" x14ac:dyDescent="0.3">
      <c r="A777" t="s">
        <v>939</v>
      </c>
      <c r="B777" t="s">
        <v>165</v>
      </c>
      <c r="C777">
        <v>7.81</v>
      </c>
      <c r="D777">
        <v>8.06</v>
      </c>
      <c r="E777" t="str">
        <f t="shared" si="13"/>
        <v>2018</v>
      </c>
    </row>
    <row r="778" spans="1:5" ht="14.4" x14ac:dyDescent="0.3">
      <c r="A778" t="s">
        <v>940</v>
      </c>
      <c r="B778" t="s">
        <v>165</v>
      </c>
      <c r="C778">
        <v>7.8</v>
      </c>
      <c r="D778">
        <v>8.0500000000000007</v>
      </c>
      <c r="E778" t="str">
        <f t="shared" si="13"/>
        <v>2018</v>
      </c>
    </row>
    <row r="779" spans="1:5" ht="14.4" x14ac:dyDescent="0.3">
      <c r="A779" t="s">
        <v>941</v>
      </c>
      <c r="B779" t="s">
        <v>165</v>
      </c>
      <c r="C779">
        <v>7.8</v>
      </c>
      <c r="D779">
        <v>8.0500000000000007</v>
      </c>
      <c r="E779" t="str">
        <f t="shared" si="13"/>
        <v>2018</v>
      </c>
    </row>
    <row r="780" spans="1:5" ht="14.4" x14ac:dyDescent="0.3">
      <c r="A780" t="s">
        <v>942</v>
      </c>
      <c r="B780" t="s">
        <v>165</v>
      </c>
      <c r="C780">
        <v>7.8</v>
      </c>
      <c r="D780">
        <v>8.0500000000000007</v>
      </c>
      <c r="E780" t="str">
        <f t="shared" si="13"/>
        <v>2018</v>
      </c>
    </row>
    <row r="781" spans="1:5" ht="14.4" x14ac:dyDescent="0.3">
      <c r="A781" t="s">
        <v>943</v>
      </c>
      <c r="B781" t="s">
        <v>165</v>
      </c>
      <c r="C781">
        <v>7.79</v>
      </c>
      <c r="D781">
        <v>8.0399999999999991</v>
      </c>
      <c r="E781" t="str">
        <f t="shared" si="13"/>
        <v>2018</v>
      </c>
    </row>
    <row r="782" spans="1:5" ht="14.4" x14ac:dyDescent="0.3">
      <c r="A782" t="s">
        <v>944</v>
      </c>
      <c r="B782" t="s">
        <v>165</v>
      </c>
      <c r="C782">
        <v>7.79</v>
      </c>
      <c r="D782">
        <v>8.0399999999999991</v>
      </c>
      <c r="E782" t="str">
        <f t="shared" si="13"/>
        <v>2018</v>
      </c>
    </row>
    <row r="783" spans="1:5" ht="14.4" x14ac:dyDescent="0.3">
      <c r="A783" t="s">
        <v>945</v>
      </c>
      <c r="B783" t="s">
        <v>165</v>
      </c>
      <c r="C783">
        <v>7.78</v>
      </c>
      <c r="D783">
        <v>8.0299999999999994</v>
      </c>
      <c r="E783" t="str">
        <f t="shared" si="13"/>
        <v>2018</v>
      </c>
    </row>
    <row r="784" spans="1:5" ht="14.4" x14ac:dyDescent="0.3">
      <c r="A784" t="s">
        <v>946</v>
      </c>
      <c r="B784" t="s">
        <v>165</v>
      </c>
      <c r="C784">
        <v>7.78</v>
      </c>
      <c r="D784">
        <v>8.0299999999999994</v>
      </c>
      <c r="E784" t="str">
        <f t="shared" si="13"/>
        <v>2018</v>
      </c>
    </row>
    <row r="785" spans="1:5" ht="14.4" x14ac:dyDescent="0.3">
      <c r="A785" t="s">
        <v>947</v>
      </c>
      <c r="B785" t="s">
        <v>165</v>
      </c>
      <c r="C785">
        <v>7.78</v>
      </c>
      <c r="D785">
        <v>8.0299999999999994</v>
      </c>
      <c r="E785" t="str">
        <f t="shared" si="13"/>
        <v>2018</v>
      </c>
    </row>
    <row r="786" spans="1:5" ht="14.4" x14ac:dyDescent="0.3">
      <c r="A786" t="s">
        <v>948</v>
      </c>
      <c r="B786" t="s">
        <v>165</v>
      </c>
      <c r="C786">
        <v>7.77</v>
      </c>
      <c r="D786">
        <v>8.02</v>
      </c>
      <c r="E786" t="str">
        <f t="shared" si="13"/>
        <v>2018</v>
      </c>
    </row>
    <row r="787" spans="1:5" ht="14.4" x14ac:dyDescent="0.3">
      <c r="A787" t="s">
        <v>949</v>
      </c>
      <c r="B787" t="s">
        <v>165</v>
      </c>
      <c r="C787">
        <v>7.77</v>
      </c>
      <c r="D787">
        <v>8.02</v>
      </c>
      <c r="E787" t="str">
        <f t="shared" si="13"/>
        <v>2018</v>
      </c>
    </row>
    <row r="788" spans="1:5" ht="14.4" x14ac:dyDescent="0.3">
      <c r="A788" t="s">
        <v>950</v>
      </c>
      <c r="B788" t="s">
        <v>165</v>
      </c>
      <c r="C788">
        <v>7.78</v>
      </c>
      <c r="D788">
        <v>8.0299999999999994</v>
      </c>
      <c r="E788" t="str">
        <f t="shared" si="13"/>
        <v>2018</v>
      </c>
    </row>
    <row r="789" spans="1:5" ht="14.4" x14ac:dyDescent="0.3">
      <c r="A789" t="s">
        <v>951</v>
      </c>
      <c r="B789" t="s">
        <v>165</v>
      </c>
      <c r="C789">
        <v>7.77</v>
      </c>
      <c r="D789">
        <v>8.02</v>
      </c>
      <c r="E789" t="str">
        <f t="shared" si="13"/>
        <v>2018</v>
      </c>
    </row>
    <row r="790" spans="1:5" ht="14.4" x14ac:dyDescent="0.3">
      <c r="A790" t="s">
        <v>952</v>
      </c>
      <c r="B790" t="s">
        <v>165</v>
      </c>
      <c r="C790">
        <v>7.78</v>
      </c>
      <c r="D790">
        <v>8.0299999999999994</v>
      </c>
      <c r="E790" t="str">
        <f t="shared" si="13"/>
        <v>2018</v>
      </c>
    </row>
    <row r="791" spans="1:5" ht="14.4" x14ac:dyDescent="0.3">
      <c r="A791" t="s">
        <v>953</v>
      </c>
      <c r="B791" t="s">
        <v>165</v>
      </c>
      <c r="C791">
        <v>7.78</v>
      </c>
      <c r="D791">
        <v>8.0299999999999994</v>
      </c>
      <c r="E791" t="str">
        <f t="shared" si="13"/>
        <v>2018</v>
      </c>
    </row>
    <row r="792" spans="1:5" ht="14.4" x14ac:dyDescent="0.3">
      <c r="A792" t="s">
        <v>954</v>
      </c>
      <c r="B792" t="s">
        <v>165</v>
      </c>
      <c r="C792">
        <v>7.77</v>
      </c>
      <c r="D792">
        <v>8.02</v>
      </c>
      <c r="E792" t="str">
        <f t="shared" si="13"/>
        <v>2018</v>
      </c>
    </row>
    <row r="793" spans="1:5" ht="14.4" x14ac:dyDescent="0.3">
      <c r="A793" t="s">
        <v>955</v>
      </c>
      <c r="B793" t="s">
        <v>165</v>
      </c>
      <c r="C793">
        <v>7.78</v>
      </c>
      <c r="D793">
        <v>8.0299999999999994</v>
      </c>
      <c r="E793" t="str">
        <f t="shared" si="13"/>
        <v>2018</v>
      </c>
    </row>
    <row r="794" spans="1:5" ht="14.4" x14ac:dyDescent="0.3">
      <c r="A794" t="s">
        <v>956</v>
      </c>
      <c r="B794" t="s">
        <v>165</v>
      </c>
      <c r="C794">
        <v>7.78</v>
      </c>
      <c r="D794">
        <v>8.0299999999999994</v>
      </c>
      <c r="E794" t="str">
        <f t="shared" si="13"/>
        <v>2018</v>
      </c>
    </row>
    <row r="795" spans="1:5" ht="14.4" x14ac:dyDescent="0.3">
      <c r="A795" t="s">
        <v>957</v>
      </c>
      <c r="B795" t="s">
        <v>165</v>
      </c>
      <c r="C795">
        <v>7.75</v>
      </c>
      <c r="D795">
        <v>8</v>
      </c>
      <c r="E795" t="str">
        <f t="shared" si="13"/>
        <v>2018</v>
      </c>
    </row>
    <row r="796" spans="1:5" ht="14.4" x14ac:dyDescent="0.3">
      <c r="A796" t="s">
        <v>958</v>
      </c>
      <c r="B796" t="s">
        <v>165</v>
      </c>
      <c r="C796">
        <v>7.74</v>
      </c>
      <c r="D796">
        <v>7.99</v>
      </c>
      <c r="E796" t="str">
        <f t="shared" si="13"/>
        <v>2018</v>
      </c>
    </row>
    <row r="797" spans="1:5" ht="14.4" x14ac:dyDescent="0.3">
      <c r="A797" t="s">
        <v>959</v>
      </c>
      <c r="B797" t="s">
        <v>165</v>
      </c>
      <c r="C797">
        <v>7.75</v>
      </c>
      <c r="D797">
        <v>8</v>
      </c>
      <c r="E797" t="str">
        <f t="shared" si="13"/>
        <v>2018</v>
      </c>
    </row>
    <row r="798" spans="1:5" ht="14.4" x14ac:dyDescent="0.3">
      <c r="A798" t="s">
        <v>960</v>
      </c>
      <c r="B798" t="s">
        <v>165</v>
      </c>
      <c r="C798">
        <v>6.99</v>
      </c>
      <c r="D798">
        <v>7.24</v>
      </c>
      <c r="E798" t="str">
        <f t="shared" si="13"/>
        <v>2018</v>
      </c>
    </row>
    <row r="799" spans="1:5" ht="14.4" x14ac:dyDescent="0.3">
      <c r="A799" t="s">
        <v>961</v>
      </c>
      <c r="B799" t="s">
        <v>165</v>
      </c>
      <c r="C799">
        <v>6.82</v>
      </c>
      <c r="D799">
        <v>7.07</v>
      </c>
      <c r="E799" t="str">
        <f t="shared" si="13"/>
        <v>2018</v>
      </c>
    </row>
    <row r="800" spans="1:5" ht="14.4" x14ac:dyDescent="0.3">
      <c r="A800" t="s">
        <v>962</v>
      </c>
      <c r="B800" t="s">
        <v>165</v>
      </c>
      <c r="C800">
        <v>6.81</v>
      </c>
      <c r="D800">
        <v>7.06</v>
      </c>
      <c r="E800" t="str">
        <f t="shared" si="13"/>
        <v>2018</v>
      </c>
    </row>
    <row r="801" spans="1:5" ht="14.4" x14ac:dyDescent="0.3">
      <c r="A801" t="s">
        <v>963</v>
      </c>
      <c r="B801" t="s">
        <v>165</v>
      </c>
      <c r="C801">
        <v>6.81</v>
      </c>
      <c r="D801">
        <v>7.06</v>
      </c>
      <c r="E801" t="str">
        <f t="shared" si="13"/>
        <v>2018</v>
      </c>
    </row>
    <row r="802" spans="1:5" ht="14.4" x14ac:dyDescent="0.3">
      <c r="A802" t="s">
        <v>964</v>
      </c>
      <c r="B802" t="s">
        <v>165</v>
      </c>
      <c r="C802">
        <v>6.81</v>
      </c>
      <c r="D802">
        <v>7.06</v>
      </c>
      <c r="E802" t="str">
        <f t="shared" si="13"/>
        <v>2018</v>
      </c>
    </row>
    <row r="803" spans="1:5" ht="14.4" x14ac:dyDescent="0.3">
      <c r="A803" t="s">
        <v>965</v>
      </c>
      <c r="B803" t="s">
        <v>165</v>
      </c>
      <c r="C803">
        <v>6.81</v>
      </c>
      <c r="D803">
        <v>7.06</v>
      </c>
      <c r="E803" t="str">
        <f t="shared" si="13"/>
        <v>2018</v>
      </c>
    </row>
    <row r="804" spans="1:5" ht="14.4" x14ac:dyDescent="0.3">
      <c r="A804" t="s">
        <v>966</v>
      </c>
      <c r="B804" t="s">
        <v>165</v>
      </c>
      <c r="C804">
        <v>6.79</v>
      </c>
      <c r="D804">
        <v>7.04</v>
      </c>
      <c r="E804" t="str">
        <f t="shared" si="13"/>
        <v>2018</v>
      </c>
    </row>
    <row r="805" spans="1:5" ht="14.4" x14ac:dyDescent="0.3">
      <c r="A805" t="s">
        <v>967</v>
      </c>
      <c r="B805" t="s">
        <v>165</v>
      </c>
      <c r="C805">
        <v>6.78</v>
      </c>
      <c r="D805">
        <v>7.03</v>
      </c>
      <c r="E805" t="str">
        <f t="shared" si="13"/>
        <v>2018</v>
      </c>
    </row>
    <row r="806" spans="1:5" ht="14.4" x14ac:dyDescent="0.3">
      <c r="A806" t="s">
        <v>968</v>
      </c>
      <c r="B806" t="s">
        <v>165</v>
      </c>
      <c r="C806">
        <v>6.79</v>
      </c>
      <c r="D806">
        <v>7.04</v>
      </c>
      <c r="E806" t="str">
        <f t="shared" si="13"/>
        <v>2018</v>
      </c>
    </row>
    <row r="807" spans="1:5" ht="14.4" x14ac:dyDescent="0.3">
      <c r="A807" t="s">
        <v>969</v>
      </c>
      <c r="B807" t="s">
        <v>165</v>
      </c>
      <c r="C807">
        <v>6.79</v>
      </c>
      <c r="D807">
        <v>7.04</v>
      </c>
      <c r="E807" t="str">
        <f t="shared" si="13"/>
        <v>2018</v>
      </c>
    </row>
    <row r="808" spans="1:5" ht="14.4" x14ac:dyDescent="0.3">
      <c r="A808" t="s">
        <v>970</v>
      </c>
      <c r="B808" t="s">
        <v>165</v>
      </c>
      <c r="C808">
        <v>6.78</v>
      </c>
      <c r="D808">
        <v>7.03</v>
      </c>
      <c r="E808" t="str">
        <f t="shared" si="13"/>
        <v>2018</v>
      </c>
    </row>
    <row r="809" spans="1:5" ht="14.4" x14ac:dyDescent="0.3">
      <c r="A809" t="s">
        <v>971</v>
      </c>
      <c r="B809" t="s">
        <v>165</v>
      </c>
      <c r="C809">
        <v>6.78</v>
      </c>
      <c r="D809">
        <v>7.03</v>
      </c>
      <c r="E809" t="str">
        <f t="shared" si="13"/>
        <v>2018</v>
      </c>
    </row>
    <row r="810" spans="1:5" ht="14.4" x14ac:dyDescent="0.3">
      <c r="A810" t="s">
        <v>972</v>
      </c>
      <c r="B810" t="s">
        <v>165</v>
      </c>
      <c r="C810">
        <v>6.78</v>
      </c>
      <c r="D810">
        <v>7.03</v>
      </c>
      <c r="E810" t="str">
        <f t="shared" si="13"/>
        <v>2018</v>
      </c>
    </row>
    <row r="811" spans="1:5" ht="14.4" x14ac:dyDescent="0.3">
      <c r="A811" t="s">
        <v>973</v>
      </c>
      <c r="B811" t="s">
        <v>165</v>
      </c>
      <c r="C811">
        <v>6.77</v>
      </c>
      <c r="D811">
        <v>7.02</v>
      </c>
      <c r="E811" t="str">
        <f t="shared" si="13"/>
        <v>2018</v>
      </c>
    </row>
    <row r="812" spans="1:5" ht="14.4" x14ac:dyDescent="0.3">
      <c r="A812" t="s">
        <v>974</v>
      </c>
      <c r="B812" t="s">
        <v>165</v>
      </c>
      <c r="C812">
        <v>6.77</v>
      </c>
      <c r="D812">
        <v>7.02</v>
      </c>
      <c r="E812" t="str">
        <f t="shared" si="13"/>
        <v>2018</v>
      </c>
    </row>
    <row r="813" spans="1:5" ht="14.4" x14ac:dyDescent="0.3">
      <c r="A813" t="s">
        <v>975</v>
      </c>
      <c r="B813" t="s">
        <v>165</v>
      </c>
      <c r="C813">
        <v>6.77</v>
      </c>
      <c r="D813">
        <v>7.02</v>
      </c>
      <c r="E813" t="str">
        <f t="shared" si="13"/>
        <v>2018</v>
      </c>
    </row>
    <row r="814" spans="1:5" ht="14.4" x14ac:dyDescent="0.3">
      <c r="A814" t="s">
        <v>976</v>
      </c>
      <c r="B814" t="s">
        <v>165</v>
      </c>
      <c r="C814">
        <v>6.77</v>
      </c>
      <c r="D814">
        <v>7.02</v>
      </c>
      <c r="E814" t="str">
        <f t="shared" si="13"/>
        <v>2018</v>
      </c>
    </row>
    <row r="815" spans="1:5" ht="14.4" x14ac:dyDescent="0.3">
      <c r="A815" t="s">
        <v>977</v>
      </c>
      <c r="B815" t="s">
        <v>165</v>
      </c>
      <c r="C815">
        <v>6.76</v>
      </c>
      <c r="D815">
        <v>7.01</v>
      </c>
      <c r="E815" t="str">
        <f t="shared" si="13"/>
        <v>2018</v>
      </c>
    </row>
    <row r="816" spans="1:5" ht="14.4" x14ac:dyDescent="0.3">
      <c r="A816" t="s">
        <v>978</v>
      </c>
      <c r="B816" t="s">
        <v>165</v>
      </c>
      <c r="C816">
        <v>6.75</v>
      </c>
      <c r="D816">
        <v>7</v>
      </c>
      <c r="E816" t="str">
        <f t="shared" si="13"/>
        <v>2018</v>
      </c>
    </row>
    <row r="817" spans="1:5" ht="14.4" x14ac:dyDescent="0.3">
      <c r="A817" t="s">
        <v>979</v>
      </c>
      <c r="B817" t="s">
        <v>165</v>
      </c>
      <c r="C817">
        <v>6.73</v>
      </c>
      <c r="D817">
        <v>6.98</v>
      </c>
      <c r="E817" t="str">
        <f t="shared" si="13"/>
        <v>2018</v>
      </c>
    </row>
    <row r="818" spans="1:5" ht="14.4" x14ac:dyDescent="0.3">
      <c r="A818" t="s">
        <v>980</v>
      </c>
      <c r="B818" t="s">
        <v>165</v>
      </c>
      <c r="C818">
        <v>6.72</v>
      </c>
      <c r="D818">
        <v>6.97</v>
      </c>
      <c r="E818" t="str">
        <f t="shared" si="13"/>
        <v>2018</v>
      </c>
    </row>
    <row r="819" spans="1:5" ht="14.4" x14ac:dyDescent="0.3">
      <c r="A819" t="s">
        <v>981</v>
      </c>
      <c r="B819" t="s">
        <v>165</v>
      </c>
      <c r="C819">
        <v>6.71</v>
      </c>
      <c r="D819">
        <v>6.96</v>
      </c>
      <c r="E819" t="str">
        <f t="shared" si="13"/>
        <v>2018</v>
      </c>
    </row>
    <row r="820" spans="1:5" ht="14.4" x14ac:dyDescent="0.3">
      <c r="A820" t="s">
        <v>982</v>
      </c>
      <c r="B820" t="s">
        <v>165</v>
      </c>
      <c r="C820">
        <v>6.69</v>
      </c>
      <c r="D820">
        <v>6.94</v>
      </c>
      <c r="E820" t="str">
        <f t="shared" si="13"/>
        <v>2018</v>
      </c>
    </row>
    <row r="821" spans="1:5" ht="14.4" x14ac:dyDescent="0.3">
      <c r="A821" t="s">
        <v>983</v>
      </c>
      <c r="B821" t="s">
        <v>165</v>
      </c>
      <c r="C821">
        <v>6.68</v>
      </c>
      <c r="D821">
        <v>6.93</v>
      </c>
      <c r="E821" t="str">
        <f t="shared" si="13"/>
        <v>2018</v>
      </c>
    </row>
    <row r="822" spans="1:5" ht="14.4" x14ac:dyDescent="0.3">
      <c r="A822" t="s">
        <v>984</v>
      </c>
      <c r="B822" t="s">
        <v>165</v>
      </c>
      <c r="C822">
        <v>6.64</v>
      </c>
      <c r="D822">
        <v>6.89</v>
      </c>
      <c r="E822" t="str">
        <f t="shared" si="13"/>
        <v>2018</v>
      </c>
    </row>
    <row r="823" spans="1:5" ht="14.4" x14ac:dyDescent="0.3">
      <c r="A823" t="s">
        <v>985</v>
      </c>
      <c r="B823" t="s">
        <v>165</v>
      </c>
      <c r="C823">
        <v>6.65</v>
      </c>
      <c r="D823">
        <v>6.9</v>
      </c>
      <c r="E823" t="str">
        <f t="shared" si="13"/>
        <v>2018</v>
      </c>
    </row>
    <row r="824" spans="1:5" ht="14.4" x14ac:dyDescent="0.3">
      <c r="A824" t="s">
        <v>986</v>
      </c>
      <c r="B824" t="s">
        <v>165</v>
      </c>
      <c r="C824">
        <v>6.65</v>
      </c>
      <c r="D824">
        <v>6.9</v>
      </c>
      <c r="E824" t="str">
        <f t="shared" si="13"/>
        <v>2018</v>
      </c>
    </row>
    <row r="825" spans="1:5" ht="14.4" x14ac:dyDescent="0.3">
      <c r="A825" t="s">
        <v>987</v>
      </c>
      <c r="B825" t="s">
        <v>165</v>
      </c>
      <c r="C825">
        <v>6.65</v>
      </c>
      <c r="D825">
        <v>6.9</v>
      </c>
      <c r="E825" t="str">
        <f t="shared" si="13"/>
        <v>2018</v>
      </c>
    </row>
    <row r="826" spans="1:5" ht="14.4" x14ac:dyDescent="0.3">
      <c r="A826" t="s">
        <v>988</v>
      </c>
      <c r="B826" t="s">
        <v>165</v>
      </c>
      <c r="C826">
        <v>6.64</v>
      </c>
      <c r="D826">
        <v>6.89</v>
      </c>
      <c r="E826" t="str">
        <f t="shared" si="13"/>
        <v>2018</v>
      </c>
    </row>
    <row r="827" spans="1:5" ht="14.4" x14ac:dyDescent="0.3">
      <c r="A827" t="s">
        <v>989</v>
      </c>
      <c r="B827" t="s">
        <v>165</v>
      </c>
      <c r="C827">
        <v>6.64</v>
      </c>
      <c r="D827">
        <v>6.89</v>
      </c>
      <c r="E827" t="str">
        <f t="shared" si="13"/>
        <v>2018</v>
      </c>
    </row>
    <row r="828" spans="1:5" ht="14.4" x14ac:dyDescent="0.3">
      <c r="A828" t="s">
        <v>990</v>
      </c>
      <c r="B828" t="s">
        <v>165</v>
      </c>
      <c r="C828">
        <v>6.66</v>
      </c>
      <c r="D828">
        <v>6.91</v>
      </c>
      <c r="E828" t="str">
        <f t="shared" si="13"/>
        <v>2018</v>
      </c>
    </row>
    <row r="829" spans="1:5" ht="14.4" x14ac:dyDescent="0.3">
      <c r="A829" t="s">
        <v>991</v>
      </c>
      <c r="B829" t="s">
        <v>165</v>
      </c>
      <c r="C829">
        <v>6.66</v>
      </c>
      <c r="D829">
        <v>6.91</v>
      </c>
      <c r="E829" t="str">
        <f t="shared" si="13"/>
        <v>2018</v>
      </c>
    </row>
    <row r="830" spans="1:5" ht="14.4" x14ac:dyDescent="0.3">
      <c r="A830" t="s">
        <v>992</v>
      </c>
      <c r="B830" t="s">
        <v>165</v>
      </c>
      <c r="C830">
        <v>6.31</v>
      </c>
      <c r="D830">
        <v>6.56</v>
      </c>
      <c r="E830" t="str">
        <f t="shared" si="13"/>
        <v>2018</v>
      </c>
    </row>
    <row r="831" spans="1:5" ht="14.4" x14ac:dyDescent="0.3">
      <c r="A831" t="s">
        <v>993</v>
      </c>
      <c r="B831" t="s">
        <v>165</v>
      </c>
      <c r="C831">
        <v>6.31</v>
      </c>
      <c r="D831">
        <v>6.56</v>
      </c>
      <c r="E831" t="str">
        <f t="shared" si="13"/>
        <v>2018</v>
      </c>
    </row>
    <row r="832" spans="1:5" ht="14.4" x14ac:dyDescent="0.3">
      <c r="A832" t="s">
        <v>994</v>
      </c>
      <c r="B832" t="s">
        <v>165</v>
      </c>
      <c r="C832">
        <v>6.29</v>
      </c>
      <c r="D832">
        <v>6.54</v>
      </c>
      <c r="E832" t="str">
        <f t="shared" si="13"/>
        <v>2018</v>
      </c>
    </row>
    <row r="833" spans="1:5" ht="14.4" x14ac:dyDescent="0.3">
      <c r="A833" t="s">
        <v>995</v>
      </c>
      <c r="B833" t="s">
        <v>165</v>
      </c>
      <c r="C833">
        <v>6.28</v>
      </c>
      <c r="D833">
        <v>6.53</v>
      </c>
      <c r="E833" t="str">
        <f t="shared" si="13"/>
        <v>2018</v>
      </c>
    </row>
    <row r="834" spans="1:5" ht="14.4" x14ac:dyDescent="0.3">
      <c r="A834" t="s">
        <v>996</v>
      </c>
      <c r="B834" t="s">
        <v>165</v>
      </c>
      <c r="C834">
        <v>6.28</v>
      </c>
      <c r="D834">
        <v>6.53</v>
      </c>
      <c r="E834" t="str">
        <f t="shared" ref="E834:E897" si="14">RIGHT(A834,4)</f>
        <v>2018</v>
      </c>
    </row>
    <row r="835" spans="1:5" ht="14.4" x14ac:dyDescent="0.3">
      <c r="A835" t="s">
        <v>997</v>
      </c>
      <c r="B835" t="s">
        <v>165</v>
      </c>
      <c r="C835">
        <v>6.26</v>
      </c>
      <c r="D835">
        <v>6.51</v>
      </c>
      <c r="E835" t="str">
        <f t="shared" si="14"/>
        <v>2018</v>
      </c>
    </row>
    <row r="836" spans="1:5" ht="14.4" x14ac:dyDescent="0.3">
      <c r="A836" t="s">
        <v>998</v>
      </c>
      <c r="B836" t="s">
        <v>165</v>
      </c>
      <c r="C836">
        <v>6.26</v>
      </c>
      <c r="D836">
        <v>6.51</v>
      </c>
      <c r="E836" t="str">
        <f t="shared" si="14"/>
        <v>2018</v>
      </c>
    </row>
    <row r="837" spans="1:5" ht="14.4" x14ac:dyDescent="0.3">
      <c r="A837" t="s">
        <v>999</v>
      </c>
      <c r="B837" t="s">
        <v>165</v>
      </c>
      <c r="C837">
        <v>6.26</v>
      </c>
      <c r="D837">
        <v>6.51</v>
      </c>
      <c r="E837" t="str">
        <f t="shared" si="14"/>
        <v>2018</v>
      </c>
    </row>
    <row r="838" spans="1:5" ht="14.4" x14ac:dyDescent="0.3">
      <c r="A838" t="s">
        <v>1000</v>
      </c>
      <c r="B838" t="s">
        <v>165</v>
      </c>
      <c r="C838">
        <v>6.26</v>
      </c>
      <c r="D838">
        <v>6.51</v>
      </c>
      <c r="E838" t="str">
        <f t="shared" si="14"/>
        <v>2018</v>
      </c>
    </row>
    <row r="839" spans="1:5" ht="14.4" x14ac:dyDescent="0.3">
      <c r="A839" t="s">
        <v>1001</v>
      </c>
      <c r="B839" t="s">
        <v>165</v>
      </c>
      <c r="C839">
        <v>6.26</v>
      </c>
      <c r="D839">
        <v>6.51</v>
      </c>
      <c r="E839" t="str">
        <f t="shared" si="14"/>
        <v>2018</v>
      </c>
    </row>
    <row r="840" spans="1:5" ht="14.4" x14ac:dyDescent="0.3">
      <c r="A840" t="s">
        <v>1002</v>
      </c>
      <c r="B840" t="s">
        <v>165</v>
      </c>
      <c r="C840">
        <v>6.26</v>
      </c>
      <c r="D840">
        <v>6.51</v>
      </c>
      <c r="E840" t="str">
        <f t="shared" si="14"/>
        <v>2018</v>
      </c>
    </row>
    <row r="841" spans="1:5" ht="14.4" x14ac:dyDescent="0.3">
      <c r="A841" t="s">
        <v>1003</v>
      </c>
      <c r="B841" t="s">
        <v>165</v>
      </c>
      <c r="C841">
        <v>6.26</v>
      </c>
      <c r="D841">
        <v>6.51</v>
      </c>
      <c r="E841" t="str">
        <f t="shared" si="14"/>
        <v>2018</v>
      </c>
    </row>
    <row r="842" spans="1:5" ht="14.4" x14ac:dyDescent="0.3">
      <c r="A842" t="s">
        <v>1004</v>
      </c>
      <c r="B842" t="s">
        <v>165</v>
      </c>
      <c r="C842">
        <v>6.27</v>
      </c>
      <c r="D842">
        <v>6.52</v>
      </c>
      <c r="E842" t="str">
        <f t="shared" si="14"/>
        <v>2018</v>
      </c>
    </row>
    <row r="843" spans="1:5" ht="14.4" x14ac:dyDescent="0.3">
      <c r="A843" t="s">
        <v>1005</v>
      </c>
      <c r="B843" t="s">
        <v>165</v>
      </c>
      <c r="C843">
        <v>6.26</v>
      </c>
      <c r="D843">
        <v>6.51</v>
      </c>
      <c r="E843" t="str">
        <f t="shared" si="14"/>
        <v>2018</v>
      </c>
    </row>
    <row r="844" spans="1:5" ht="14.4" x14ac:dyDescent="0.3">
      <c r="A844" t="s">
        <v>1006</v>
      </c>
      <c r="B844" t="s">
        <v>165</v>
      </c>
      <c r="C844">
        <v>6.26</v>
      </c>
      <c r="D844">
        <v>6.51</v>
      </c>
      <c r="E844" t="str">
        <f t="shared" si="14"/>
        <v>2018</v>
      </c>
    </row>
    <row r="845" spans="1:5" ht="14.4" x14ac:dyDescent="0.3">
      <c r="A845" t="s">
        <v>1007</v>
      </c>
      <c r="B845" t="s">
        <v>165</v>
      </c>
      <c r="C845">
        <v>6.27</v>
      </c>
      <c r="D845">
        <v>6.52</v>
      </c>
      <c r="E845" t="str">
        <f t="shared" si="14"/>
        <v>2018</v>
      </c>
    </row>
    <row r="846" spans="1:5" ht="14.4" x14ac:dyDescent="0.3">
      <c r="A846" t="s">
        <v>1008</v>
      </c>
      <c r="B846" t="s">
        <v>165</v>
      </c>
      <c r="C846">
        <v>6.27</v>
      </c>
      <c r="D846">
        <v>6.52</v>
      </c>
      <c r="E846" t="str">
        <f t="shared" si="14"/>
        <v>2018</v>
      </c>
    </row>
    <row r="847" spans="1:5" ht="14.4" x14ac:dyDescent="0.3">
      <c r="A847" t="s">
        <v>1009</v>
      </c>
      <c r="B847" t="s">
        <v>165</v>
      </c>
      <c r="C847">
        <v>6.26</v>
      </c>
      <c r="D847">
        <v>6.51</v>
      </c>
      <c r="E847" t="str">
        <f t="shared" si="14"/>
        <v>2018</v>
      </c>
    </row>
    <row r="848" spans="1:5" ht="14.4" x14ac:dyDescent="0.3">
      <c r="A848" t="s">
        <v>1010</v>
      </c>
      <c r="B848" t="s">
        <v>165</v>
      </c>
      <c r="C848">
        <v>6.27</v>
      </c>
      <c r="D848">
        <v>6.52</v>
      </c>
      <c r="E848" t="str">
        <f t="shared" si="14"/>
        <v>2018</v>
      </c>
    </row>
    <row r="849" spans="1:5" ht="14.4" x14ac:dyDescent="0.3">
      <c r="A849" t="s">
        <v>1011</v>
      </c>
      <c r="B849" t="s">
        <v>165</v>
      </c>
      <c r="C849">
        <v>6.26</v>
      </c>
      <c r="D849">
        <v>6.51</v>
      </c>
      <c r="E849" t="str">
        <f t="shared" si="14"/>
        <v>2018</v>
      </c>
    </row>
    <row r="850" spans="1:5" ht="14.4" x14ac:dyDescent="0.3">
      <c r="A850" t="s">
        <v>1012</v>
      </c>
      <c r="B850" t="s">
        <v>165</v>
      </c>
      <c r="C850">
        <v>6.27</v>
      </c>
      <c r="D850">
        <v>6.52</v>
      </c>
      <c r="E850" t="str">
        <f t="shared" si="14"/>
        <v>2018</v>
      </c>
    </row>
    <row r="851" spans="1:5" ht="14.4" x14ac:dyDescent="0.3">
      <c r="A851" t="s">
        <v>1013</v>
      </c>
      <c r="B851" t="s">
        <v>165</v>
      </c>
      <c r="C851">
        <v>6.27</v>
      </c>
      <c r="D851">
        <v>6.52</v>
      </c>
      <c r="E851" t="str">
        <f t="shared" si="14"/>
        <v>2018</v>
      </c>
    </row>
    <row r="852" spans="1:5" ht="14.4" x14ac:dyDescent="0.3">
      <c r="A852" t="s">
        <v>1014</v>
      </c>
      <c r="B852" t="s">
        <v>165</v>
      </c>
      <c r="C852">
        <v>6.27</v>
      </c>
      <c r="D852">
        <v>6.52</v>
      </c>
      <c r="E852" t="str">
        <f t="shared" si="14"/>
        <v>2018</v>
      </c>
    </row>
    <row r="853" spans="1:5" ht="14.4" x14ac:dyDescent="0.3">
      <c r="A853" t="s">
        <v>1015</v>
      </c>
      <c r="B853" t="s">
        <v>165</v>
      </c>
      <c r="C853">
        <v>6.27</v>
      </c>
      <c r="D853">
        <v>6.52</v>
      </c>
      <c r="E853" t="str">
        <f t="shared" si="14"/>
        <v>2018</v>
      </c>
    </row>
    <row r="854" spans="1:5" ht="14.4" x14ac:dyDescent="0.3">
      <c r="A854" t="s">
        <v>1016</v>
      </c>
      <c r="B854" t="s">
        <v>165</v>
      </c>
      <c r="C854">
        <v>6.26</v>
      </c>
      <c r="D854">
        <v>6.51</v>
      </c>
      <c r="E854" t="str">
        <f t="shared" si="14"/>
        <v>2018</v>
      </c>
    </row>
    <row r="855" spans="1:5" ht="14.4" x14ac:dyDescent="0.3">
      <c r="A855" t="s">
        <v>1017</v>
      </c>
      <c r="B855" t="s">
        <v>165</v>
      </c>
      <c r="C855">
        <v>6.26</v>
      </c>
      <c r="D855">
        <v>6.51</v>
      </c>
      <c r="E855" t="str">
        <f t="shared" si="14"/>
        <v>2018</v>
      </c>
    </row>
    <row r="856" spans="1:5" ht="14.4" x14ac:dyDescent="0.3">
      <c r="A856" t="s">
        <v>1018</v>
      </c>
      <c r="B856" t="s">
        <v>165</v>
      </c>
      <c r="C856">
        <v>6.25</v>
      </c>
      <c r="D856">
        <v>6.5</v>
      </c>
      <c r="E856" t="str">
        <f t="shared" si="14"/>
        <v>2018</v>
      </c>
    </row>
    <row r="857" spans="1:5" ht="14.4" x14ac:dyDescent="0.3">
      <c r="A857" t="s">
        <v>1019</v>
      </c>
      <c r="B857" t="s">
        <v>165</v>
      </c>
      <c r="C857">
        <v>6.25</v>
      </c>
      <c r="D857">
        <v>6.5</v>
      </c>
      <c r="E857" t="str">
        <f t="shared" si="14"/>
        <v>2018</v>
      </c>
    </row>
    <row r="858" spans="1:5" ht="14.4" x14ac:dyDescent="0.3">
      <c r="A858" t="s">
        <v>1020</v>
      </c>
      <c r="B858" t="s">
        <v>165</v>
      </c>
      <c r="C858">
        <v>6.24</v>
      </c>
      <c r="D858">
        <v>6.49</v>
      </c>
      <c r="E858" t="str">
        <f t="shared" si="14"/>
        <v>2018</v>
      </c>
    </row>
    <row r="859" spans="1:5" ht="14.4" x14ac:dyDescent="0.3">
      <c r="A859" t="s">
        <v>1021</v>
      </c>
      <c r="B859" t="s">
        <v>165</v>
      </c>
      <c r="C859">
        <v>6.24</v>
      </c>
      <c r="D859">
        <v>6.49</v>
      </c>
      <c r="E859" t="str">
        <f t="shared" si="14"/>
        <v>2018</v>
      </c>
    </row>
    <row r="860" spans="1:5" ht="14.4" x14ac:dyDescent="0.3">
      <c r="A860" t="s">
        <v>1022</v>
      </c>
      <c r="B860" t="s">
        <v>165</v>
      </c>
      <c r="C860">
        <v>6.25</v>
      </c>
      <c r="D860">
        <v>6.5</v>
      </c>
      <c r="E860" t="str">
        <f t="shared" si="14"/>
        <v>2018</v>
      </c>
    </row>
    <row r="861" spans="1:5" ht="14.4" x14ac:dyDescent="0.3">
      <c r="A861" t="s">
        <v>1023</v>
      </c>
      <c r="B861" t="s">
        <v>165</v>
      </c>
      <c r="C861">
        <v>6.24</v>
      </c>
      <c r="D861">
        <v>6.49</v>
      </c>
      <c r="E861" t="str">
        <f t="shared" si="14"/>
        <v>2018</v>
      </c>
    </row>
    <row r="862" spans="1:5" ht="14.4" x14ac:dyDescent="0.3">
      <c r="A862" t="s">
        <v>1024</v>
      </c>
      <c r="B862" t="s">
        <v>165</v>
      </c>
      <c r="C862">
        <v>6.24</v>
      </c>
      <c r="D862">
        <v>6.49</v>
      </c>
      <c r="E862" t="str">
        <f t="shared" si="14"/>
        <v>2018</v>
      </c>
    </row>
    <row r="863" spans="1:5" ht="14.4" x14ac:dyDescent="0.3">
      <c r="A863" t="s">
        <v>1025</v>
      </c>
      <c r="B863" t="s">
        <v>165</v>
      </c>
      <c r="C863">
        <v>6.25</v>
      </c>
      <c r="D863">
        <v>6.5</v>
      </c>
      <c r="E863" t="str">
        <f t="shared" si="14"/>
        <v>2018</v>
      </c>
    </row>
    <row r="864" spans="1:5" ht="14.4" x14ac:dyDescent="0.3">
      <c r="A864" t="s">
        <v>1026</v>
      </c>
      <c r="B864" t="s">
        <v>165</v>
      </c>
      <c r="C864">
        <v>6.24</v>
      </c>
      <c r="D864">
        <v>6.49</v>
      </c>
      <c r="E864" t="str">
        <f t="shared" si="14"/>
        <v>2018</v>
      </c>
    </row>
    <row r="865" spans="1:5" ht="14.4" x14ac:dyDescent="0.3">
      <c r="A865" t="s">
        <v>1027</v>
      </c>
      <c r="B865" t="s">
        <v>165</v>
      </c>
      <c r="C865">
        <v>6.25</v>
      </c>
      <c r="D865">
        <v>6.5</v>
      </c>
      <c r="E865" t="str">
        <f t="shared" si="14"/>
        <v>2018</v>
      </c>
    </row>
    <row r="866" spans="1:5" ht="14.4" x14ac:dyDescent="0.3">
      <c r="A866" t="s">
        <v>1028</v>
      </c>
      <c r="B866" t="s">
        <v>165</v>
      </c>
      <c r="C866">
        <v>6.25</v>
      </c>
      <c r="D866">
        <v>6.5</v>
      </c>
      <c r="E866" t="str">
        <f t="shared" si="14"/>
        <v>2018</v>
      </c>
    </row>
    <row r="867" spans="1:5" ht="14.4" x14ac:dyDescent="0.3">
      <c r="A867" t="s">
        <v>1029</v>
      </c>
      <c r="B867" t="s">
        <v>165</v>
      </c>
      <c r="C867">
        <v>6.26</v>
      </c>
      <c r="D867">
        <v>6.51</v>
      </c>
      <c r="E867" t="str">
        <f t="shared" si="14"/>
        <v>2018</v>
      </c>
    </row>
    <row r="868" spans="1:5" ht="14.4" x14ac:dyDescent="0.3">
      <c r="A868" t="s">
        <v>1030</v>
      </c>
      <c r="B868" t="s">
        <v>165</v>
      </c>
      <c r="C868">
        <v>6.36</v>
      </c>
      <c r="D868">
        <v>6.61</v>
      </c>
      <c r="E868" t="str">
        <f t="shared" si="14"/>
        <v>2018</v>
      </c>
    </row>
    <row r="869" spans="1:5" ht="14.4" x14ac:dyDescent="0.3">
      <c r="A869" t="s">
        <v>1031</v>
      </c>
      <c r="B869" t="s">
        <v>165</v>
      </c>
      <c r="C869">
        <v>6.37</v>
      </c>
      <c r="D869">
        <v>6.62</v>
      </c>
      <c r="E869" t="str">
        <f t="shared" si="14"/>
        <v>2018</v>
      </c>
    </row>
    <row r="870" spans="1:5" ht="14.4" x14ac:dyDescent="0.3">
      <c r="A870" t="s">
        <v>1032</v>
      </c>
      <c r="B870" t="s">
        <v>165</v>
      </c>
      <c r="C870">
        <v>6.34</v>
      </c>
      <c r="D870">
        <v>6.59</v>
      </c>
      <c r="E870" t="str">
        <f t="shared" si="14"/>
        <v>2018</v>
      </c>
    </row>
    <row r="871" spans="1:5" ht="14.4" x14ac:dyDescent="0.3">
      <c r="A871" t="s">
        <v>1033</v>
      </c>
      <c r="B871" t="s">
        <v>165</v>
      </c>
      <c r="C871">
        <v>6.31</v>
      </c>
      <c r="D871">
        <v>6.56</v>
      </c>
      <c r="E871" t="str">
        <f t="shared" si="14"/>
        <v>2018</v>
      </c>
    </row>
    <row r="872" spans="1:5" ht="14.4" x14ac:dyDescent="0.3">
      <c r="A872" t="s">
        <v>1034</v>
      </c>
      <c r="B872" t="s">
        <v>165</v>
      </c>
      <c r="C872">
        <v>6.31</v>
      </c>
      <c r="D872">
        <v>6.56</v>
      </c>
      <c r="E872" t="str">
        <f t="shared" si="14"/>
        <v>2018</v>
      </c>
    </row>
    <row r="873" spans="1:5" ht="14.4" x14ac:dyDescent="0.3">
      <c r="A873" t="s">
        <v>1035</v>
      </c>
      <c r="B873" t="s">
        <v>165</v>
      </c>
      <c r="C873">
        <v>6.28</v>
      </c>
      <c r="D873">
        <v>6.53</v>
      </c>
      <c r="E873" t="str">
        <f t="shared" si="14"/>
        <v>2018</v>
      </c>
    </row>
    <row r="874" spans="1:5" ht="14.4" x14ac:dyDescent="0.3">
      <c r="A874" t="s">
        <v>1036</v>
      </c>
      <c r="B874" t="s">
        <v>165</v>
      </c>
      <c r="C874">
        <v>6.27</v>
      </c>
      <c r="D874">
        <v>6.52</v>
      </c>
      <c r="E874" t="str">
        <f t="shared" si="14"/>
        <v>2018</v>
      </c>
    </row>
    <row r="875" spans="1:5" ht="14.4" x14ac:dyDescent="0.3">
      <c r="A875" t="s">
        <v>1037</v>
      </c>
      <c r="B875" t="s">
        <v>165</v>
      </c>
      <c r="C875">
        <v>6.28</v>
      </c>
      <c r="D875">
        <v>6.53</v>
      </c>
      <c r="E875" t="str">
        <f t="shared" si="14"/>
        <v>2018</v>
      </c>
    </row>
    <row r="876" spans="1:5" ht="14.4" x14ac:dyDescent="0.3">
      <c r="A876" t="s">
        <v>1038</v>
      </c>
      <c r="B876" t="s">
        <v>165</v>
      </c>
      <c r="C876">
        <v>6.24</v>
      </c>
      <c r="D876">
        <v>6.49</v>
      </c>
      <c r="E876" t="str">
        <f t="shared" si="14"/>
        <v>2018</v>
      </c>
    </row>
    <row r="877" spans="1:5" ht="14.4" x14ac:dyDescent="0.3">
      <c r="A877" t="s">
        <v>1039</v>
      </c>
      <c r="B877" t="s">
        <v>165</v>
      </c>
      <c r="C877">
        <v>6.23</v>
      </c>
      <c r="D877">
        <v>6.48</v>
      </c>
      <c r="E877" t="str">
        <f t="shared" si="14"/>
        <v>2018</v>
      </c>
    </row>
    <row r="878" spans="1:5" ht="14.4" x14ac:dyDescent="0.3">
      <c r="A878" t="s">
        <v>1040</v>
      </c>
      <c r="B878" t="s">
        <v>165</v>
      </c>
      <c r="C878">
        <v>6.25</v>
      </c>
      <c r="D878">
        <v>6.5</v>
      </c>
      <c r="E878" t="str">
        <f t="shared" si="14"/>
        <v>2018</v>
      </c>
    </row>
    <row r="879" spans="1:5" ht="14.4" x14ac:dyDescent="0.3">
      <c r="A879" t="s">
        <v>1041</v>
      </c>
      <c r="B879" t="s">
        <v>165</v>
      </c>
      <c r="C879">
        <v>6.22</v>
      </c>
      <c r="D879">
        <v>6.47</v>
      </c>
      <c r="E879" t="str">
        <f t="shared" si="14"/>
        <v>2018</v>
      </c>
    </row>
    <row r="880" spans="1:5" ht="14.4" x14ac:dyDescent="0.3">
      <c r="A880" t="s">
        <v>1042</v>
      </c>
      <c r="B880" t="s">
        <v>165</v>
      </c>
      <c r="C880">
        <v>6.21</v>
      </c>
      <c r="D880">
        <v>6.46</v>
      </c>
      <c r="E880" t="str">
        <f t="shared" si="14"/>
        <v>2018</v>
      </c>
    </row>
    <row r="881" spans="1:5" ht="14.4" x14ac:dyDescent="0.3">
      <c r="A881" t="s">
        <v>1043</v>
      </c>
      <c r="B881" t="s">
        <v>165</v>
      </c>
      <c r="C881">
        <v>6.21</v>
      </c>
      <c r="D881">
        <v>6.46</v>
      </c>
      <c r="E881" t="str">
        <f t="shared" si="14"/>
        <v>2018</v>
      </c>
    </row>
    <row r="882" spans="1:5" ht="14.4" x14ac:dyDescent="0.3">
      <c r="A882" t="s">
        <v>1044</v>
      </c>
      <c r="B882" t="s">
        <v>165</v>
      </c>
      <c r="C882">
        <v>6.22</v>
      </c>
      <c r="D882">
        <v>6.47</v>
      </c>
      <c r="E882" t="str">
        <f t="shared" si="14"/>
        <v>2018</v>
      </c>
    </row>
    <row r="883" spans="1:5" ht="14.4" x14ac:dyDescent="0.3">
      <c r="A883" t="s">
        <v>1045</v>
      </c>
      <c r="B883" t="s">
        <v>165</v>
      </c>
      <c r="C883">
        <v>6.23</v>
      </c>
      <c r="D883">
        <v>6.48</v>
      </c>
      <c r="E883" t="str">
        <f t="shared" si="14"/>
        <v>2018</v>
      </c>
    </row>
    <row r="884" spans="1:5" ht="14.4" x14ac:dyDescent="0.3">
      <c r="A884" t="s">
        <v>1046</v>
      </c>
      <c r="B884" t="s">
        <v>165</v>
      </c>
      <c r="C884">
        <v>6.22</v>
      </c>
      <c r="D884">
        <v>6.47</v>
      </c>
      <c r="E884" t="str">
        <f t="shared" si="14"/>
        <v>2018</v>
      </c>
    </row>
    <row r="885" spans="1:5" ht="14.4" x14ac:dyDescent="0.3">
      <c r="A885" t="s">
        <v>1047</v>
      </c>
      <c r="B885" t="s">
        <v>165</v>
      </c>
      <c r="C885">
        <v>6.22</v>
      </c>
      <c r="D885">
        <v>6.47</v>
      </c>
      <c r="E885" t="str">
        <f t="shared" si="14"/>
        <v>2018</v>
      </c>
    </row>
    <row r="886" spans="1:5" ht="14.4" x14ac:dyDescent="0.3">
      <c r="A886" t="s">
        <v>1048</v>
      </c>
      <c r="B886" t="s">
        <v>165</v>
      </c>
      <c r="C886">
        <v>6.22</v>
      </c>
      <c r="D886">
        <v>6.47</v>
      </c>
      <c r="E886" t="str">
        <f t="shared" si="14"/>
        <v>2018</v>
      </c>
    </row>
    <row r="887" spans="1:5" ht="14.4" x14ac:dyDescent="0.3">
      <c r="A887" t="s">
        <v>1049</v>
      </c>
      <c r="B887" t="s">
        <v>165</v>
      </c>
      <c r="C887">
        <v>6.22</v>
      </c>
      <c r="D887">
        <v>6.47</v>
      </c>
      <c r="E887" t="str">
        <f t="shared" si="14"/>
        <v>2018</v>
      </c>
    </row>
    <row r="888" spans="1:5" ht="14.4" x14ac:dyDescent="0.3">
      <c r="A888" t="s">
        <v>1050</v>
      </c>
      <c r="B888" t="s">
        <v>165</v>
      </c>
      <c r="C888">
        <v>6.21</v>
      </c>
      <c r="D888">
        <v>6.46</v>
      </c>
      <c r="E888" t="str">
        <f t="shared" si="14"/>
        <v>2018</v>
      </c>
    </row>
    <row r="889" spans="1:5" ht="14.4" x14ac:dyDescent="0.3">
      <c r="A889" t="s">
        <v>1051</v>
      </c>
      <c r="B889" t="s">
        <v>165</v>
      </c>
      <c r="C889">
        <v>6.21</v>
      </c>
      <c r="D889">
        <v>6.46</v>
      </c>
      <c r="E889" t="str">
        <f t="shared" si="14"/>
        <v>2018</v>
      </c>
    </row>
    <row r="890" spans="1:5" ht="14.4" x14ac:dyDescent="0.3">
      <c r="A890" t="s">
        <v>1052</v>
      </c>
      <c r="B890" t="s">
        <v>165</v>
      </c>
      <c r="C890">
        <v>6.21</v>
      </c>
      <c r="D890">
        <v>6.46</v>
      </c>
      <c r="E890" t="str">
        <f t="shared" si="14"/>
        <v>2018</v>
      </c>
    </row>
    <row r="891" spans="1:5" ht="14.4" x14ac:dyDescent="0.3">
      <c r="A891" t="s">
        <v>1053</v>
      </c>
      <c r="B891" t="s">
        <v>165</v>
      </c>
      <c r="C891">
        <v>6.2</v>
      </c>
      <c r="D891">
        <v>6.45</v>
      </c>
      <c r="E891" t="str">
        <f t="shared" si="14"/>
        <v>2018</v>
      </c>
    </row>
    <row r="892" spans="1:5" ht="14.4" x14ac:dyDescent="0.3">
      <c r="A892" t="s">
        <v>1054</v>
      </c>
      <c r="B892" t="s">
        <v>165</v>
      </c>
      <c r="C892">
        <v>6.2</v>
      </c>
      <c r="D892">
        <v>6.45</v>
      </c>
      <c r="E892" t="str">
        <f t="shared" si="14"/>
        <v>2018</v>
      </c>
    </row>
    <row r="893" spans="1:5" ht="14.4" x14ac:dyDescent="0.3">
      <c r="A893" t="s">
        <v>1055</v>
      </c>
      <c r="B893" t="s">
        <v>165</v>
      </c>
      <c r="C893">
        <v>6.19</v>
      </c>
      <c r="D893">
        <v>6.44</v>
      </c>
      <c r="E893" t="str">
        <f t="shared" si="14"/>
        <v>2018</v>
      </c>
    </row>
    <row r="894" spans="1:5" ht="14.4" x14ac:dyDescent="0.3">
      <c r="A894" t="s">
        <v>1056</v>
      </c>
      <c r="B894" t="s">
        <v>165</v>
      </c>
      <c r="C894">
        <v>6.19</v>
      </c>
      <c r="D894">
        <v>6.44</v>
      </c>
      <c r="E894" t="str">
        <f t="shared" si="14"/>
        <v>2018</v>
      </c>
    </row>
    <row r="895" spans="1:5" ht="14.4" x14ac:dyDescent="0.3">
      <c r="A895" t="s">
        <v>1057</v>
      </c>
      <c r="B895" t="s">
        <v>165</v>
      </c>
      <c r="C895">
        <v>6.18</v>
      </c>
      <c r="D895">
        <v>6.43</v>
      </c>
      <c r="E895" t="str">
        <f t="shared" si="14"/>
        <v>2018</v>
      </c>
    </row>
    <row r="896" spans="1:5" ht="14.4" x14ac:dyDescent="0.3">
      <c r="A896" t="s">
        <v>1058</v>
      </c>
      <c r="B896" t="s">
        <v>165</v>
      </c>
      <c r="C896">
        <v>6.18</v>
      </c>
      <c r="D896">
        <v>6.43</v>
      </c>
      <c r="E896" t="str">
        <f t="shared" si="14"/>
        <v>2018</v>
      </c>
    </row>
    <row r="897" spans="1:5" ht="14.4" x14ac:dyDescent="0.3">
      <c r="A897" t="s">
        <v>1059</v>
      </c>
      <c r="B897" t="s">
        <v>165</v>
      </c>
      <c r="C897">
        <v>6.17</v>
      </c>
      <c r="D897">
        <v>6.42</v>
      </c>
      <c r="E897" t="str">
        <f t="shared" si="14"/>
        <v>2018</v>
      </c>
    </row>
    <row r="898" spans="1:5" ht="14.4" x14ac:dyDescent="0.3">
      <c r="A898" t="s">
        <v>1060</v>
      </c>
      <c r="B898" t="s">
        <v>165</v>
      </c>
      <c r="C898">
        <v>6.17</v>
      </c>
      <c r="D898">
        <v>6.42</v>
      </c>
      <c r="E898" t="str">
        <f t="shared" ref="E898:E961" si="15">RIGHT(A898,4)</f>
        <v>2018</v>
      </c>
    </row>
    <row r="899" spans="1:5" ht="14.4" x14ac:dyDescent="0.3">
      <c r="A899" t="s">
        <v>1061</v>
      </c>
      <c r="B899" t="s">
        <v>165</v>
      </c>
      <c r="C899">
        <v>6.17</v>
      </c>
      <c r="D899">
        <v>6.42</v>
      </c>
      <c r="E899" t="str">
        <f t="shared" si="15"/>
        <v>2018</v>
      </c>
    </row>
    <row r="900" spans="1:5" ht="14.4" x14ac:dyDescent="0.3">
      <c r="A900" t="s">
        <v>1062</v>
      </c>
      <c r="B900" t="s">
        <v>165</v>
      </c>
      <c r="C900">
        <v>6.18</v>
      </c>
      <c r="D900">
        <v>6.43</v>
      </c>
      <c r="E900" t="str">
        <f t="shared" si="15"/>
        <v>2018</v>
      </c>
    </row>
    <row r="901" spans="1:5" ht="14.4" x14ac:dyDescent="0.3">
      <c r="A901" t="s">
        <v>1063</v>
      </c>
      <c r="B901" t="s">
        <v>165</v>
      </c>
      <c r="C901">
        <v>6.19</v>
      </c>
      <c r="D901">
        <v>6.44</v>
      </c>
      <c r="E901" t="str">
        <f t="shared" si="15"/>
        <v>2018</v>
      </c>
    </row>
    <row r="902" spans="1:5" ht="14.4" x14ac:dyDescent="0.3">
      <c r="A902" t="s">
        <v>1064</v>
      </c>
      <c r="B902" t="s">
        <v>165</v>
      </c>
      <c r="C902">
        <v>6.18</v>
      </c>
      <c r="D902">
        <v>6.43</v>
      </c>
      <c r="E902" t="str">
        <f t="shared" si="15"/>
        <v>2018</v>
      </c>
    </row>
    <row r="903" spans="1:5" ht="14.4" x14ac:dyDescent="0.3">
      <c r="A903" t="s">
        <v>1065</v>
      </c>
      <c r="B903" t="s">
        <v>165</v>
      </c>
      <c r="C903">
        <v>6.18</v>
      </c>
      <c r="D903">
        <v>6.43</v>
      </c>
      <c r="E903" t="str">
        <f t="shared" si="15"/>
        <v>2018</v>
      </c>
    </row>
    <row r="904" spans="1:5" ht="14.4" x14ac:dyDescent="0.3">
      <c r="A904" t="s">
        <v>1066</v>
      </c>
      <c r="B904" t="s">
        <v>165</v>
      </c>
      <c r="C904">
        <v>6.18</v>
      </c>
      <c r="D904">
        <v>6.43</v>
      </c>
      <c r="E904" t="str">
        <f t="shared" si="15"/>
        <v>2018</v>
      </c>
    </row>
    <row r="905" spans="1:5" ht="14.4" x14ac:dyDescent="0.3">
      <c r="A905" t="s">
        <v>1067</v>
      </c>
      <c r="B905" t="s">
        <v>165</v>
      </c>
      <c r="C905">
        <v>6.18</v>
      </c>
      <c r="D905">
        <v>6.43</v>
      </c>
      <c r="E905" t="str">
        <f t="shared" si="15"/>
        <v>2018</v>
      </c>
    </row>
    <row r="906" spans="1:5" ht="14.4" x14ac:dyDescent="0.3">
      <c r="A906" t="s">
        <v>1068</v>
      </c>
      <c r="B906" t="s">
        <v>165</v>
      </c>
      <c r="C906">
        <v>6.18</v>
      </c>
      <c r="D906">
        <v>6.43</v>
      </c>
      <c r="E906" t="str">
        <f t="shared" si="15"/>
        <v>2018</v>
      </c>
    </row>
    <row r="907" spans="1:5" ht="14.4" x14ac:dyDescent="0.3">
      <c r="A907" t="s">
        <v>1069</v>
      </c>
      <c r="B907" t="s">
        <v>165</v>
      </c>
      <c r="C907">
        <v>6.19</v>
      </c>
      <c r="D907">
        <v>6.44</v>
      </c>
      <c r="E907" t="str">
        <f t="shared" si="15"/>
        <v>2018</v>
      </c>
    </row>
    <row r="908" spans="1:5" ht="14.4" x14ac:dyDescent="0.3">
      <c r="A908" t="s">
        <v>1070</v>
      </c>
      <c r="B908" t="s">
        <v>165</v>
      </c>
      <c r="C908">
        <v>6.18</v>
      </c>
      <c r="D908">
        <v>6.43</v>
      </c>
      <c r="E908" t="str">
        <f t="shared" si="15"/>
        <v>2018</v>
      </c>
    </row>
    <row r="909" spans="1:5" ht="14.4" x14ac:dyDescent="0.3">
      <c r="A909" t="s">
        <v>1071</v>
      </c>
      <c r="B909" t="s">
        <v>165</v>
      </c>
      <c r="C909">
        <v>6.17</v>
      </c>
      <c r="D909">
        <v>6.42</v>
      </c>
      <c r="E909" t="str">
        <f t="shared" si="15"/>
        <v>2018</v>
      </c>
    </row>
    <row r="910" spans="1:5" ht="14.4" x14ac:dyDescent="0.3">
      <c r="A910" t="s">
        <v>1072</v>
      </c>
      <c r="B910" t="s">
        <v>165</v>
      </c>
      <c r="C910">
        <v>6.14</v>
      </c>
      <c r="D910">
        <v>6.39</v>
      </c>
      <c r="E910" t="str">
        <f t="shared" si="15"/>
        <v>2018</v>
      </c>
    </row>
    <row r="911" spans="1:5" ht="14.4" x14ac:dyDescent="0.3">
      <c r="A911" t="s">
        <v>1073</v>
      </c>
      <c r="B911" t="s">
        <v>165</v>
      </c>
      <c r="C911">
        <v>5.95</v>
      </c>
      <c r="D911">
        <v>6.2</v>
      </c>
      <c r="E911" t="str">
        <f t="shared" si="15"/>
        <v>2018</v>
      </c>
    </row>
    <row r="912" spans="1:5" ht="14.4" x14ac:dyDescent="0.3">
      <c r="A912" t="s">
        <v>1074</v>
      </c>
      <c r="B912" t="s">
        <v>165</v>
      </c>
      <c r="C912">
        <v>5.96</v>
      </c>
      <c r="D912">
        <v>6.21</v>
      </c>
      <c r="E912" t="str">
        <f t="shared" si="15"/>
        <v>2018</v>
      </c>
    </row>
    <row r="913" spans="1:5" ht="14.4" x14ac:dyDescent="0.3">
      <c r="A913" t="s">
        <v>1075</v>
      </c>
      <c r="B913" t="s">
        <v>165</v>
      </c>
      <c r="C913">
        <v>5.95</v>
      </c>
      <c r="D913">
        <v>6.2</v>
      </c>
      <c r="E913" t="str">
        <f t="shared" si="15"/>
        <v>2018</v>
      </c>
    </row>
    <row r="914" spans="1:5" ht="14.4" x14ac:dyDescent="0.3">
      <c r="A914" t="s">
        <v>1076</v>
      </c>
      <c r="B914" t="s">
        <v>165</v>
      </c>
      <c r="C914">
        <v>5.96</v>
      </c>
      <c r="D914">
        <v>6.21</v>
      </c>
      <c r="E914" t="str">
        <f t="shared" si="15"/>
        <v>2018</v>
      </c>
    </row>
    <row r="915" spans="1:5" ht="14.4" x14ac:dyDescent="0.3">
      <c r="A915" t="s">
        <v>1077</v>
      </c>
      <c r="B915" t="s">
        <v>165</v>
      </c>
      <c r="C915">
        <v>5.96</v>
      </c>
      <c r="D915">
        <v>6.21</v>
      </c>
      <c r="E915" t="str">
        <f t="shared" si="15"/>
        <v>2018</v>
      </c>
    </row>
    <row r="916" spans="1:5" ht="14.4" x14ac:dyDescent="0.3">
      <c r="A916" t="s">
        <v>1078</v>
      </c>
      <c r="B916" t="s">
        <v>165</v>
      </c>
      <c r="C916">
        <v>5.95</v>
      </c>
      <c r="D916">
        <v>6.2</v>
      </c>
      <c r="E916" t="str">
        <f t="shared" si="15"/>
        <v>2018</v>
      </c>
    </row>
    <row r="917" spans="1:5" ht="14.4" x14ac:dyDescent="0.3">
      <c r="A917" t="s">
        <v>1079</v>
      </c>
      <c r="B917" t="s">
        <v>165</v>
      </c>
      <c r="C917">
        <v>5.95</v>
      </c>
      <c r="D917">
        <v>6.2</v>
      </c>
      <c r="E917" t="str">
        <f t="shared" si="15"/>
        <v>2018</v>
      </c>
    </row>
    <row r="918" spans="1:5" ht="14.4" x14ac:dyDescent="0.3">
      <c r="A918" t="s">
        <v>1080</v>
      </c>
      <c r="B918" t="s">
        <v>165</v>
      </c>
      <c r="C918">
        <v>5.95</v>
      </c>
      <c r="D918">
        <v>6.2</v>
      </c>
      <c r="E918" t="str">
        <f t="shared" si="15"/>
        <v>2018</v>
      </c>
    </row>
    <row r="919" spans="1:5" ht="14.4" x14ac:dyDescent="0.3">
      <c r="A919" t="s">
        <v>1081</v>
      </c>
      <c r="B919" t="s">
        <v>165</v>
      </c>
      <c r="C919">
        <v>5.95</v>
      </c>
      <c r="D919">
        <v>6.2</v>
      </c>
      <c r="E919" t="str">
        <f t="shared" si="15"/>
        <v>2018</v>
      </c>
    </row>
    <row r="920" spans="1:5" ht="14.4" x14ac:dyDescent="0.3">
      <c r="A920" t="s">
        <v>1082</v>
      </c>
      <c r="B920" t="s">
        <v>165</v>
      </c>
      <c r="C920">
        <v>5.95</v>
      </c>
      <c r="D920">
        <v>6.2</v>
      </c>
      <c r="E920" t="str">
        <f t="shared" si="15"/>
        <v>2018</v>
      </c>
    </row>
    <row r="921" spans="1:5" ht="14.4" x14ac:dyDescent="0.3">
      <c r="A921" t="s">
        <v>1083</v>
      </c>
      <c r="B921" t="s">
        <v>165</v>
      </c>
      <c r="C921">
        <v>5.95</v>
      </c>
      <c r="D921">
        <v>6.2</v>
      </c>
      <c r="E921" t="str">
        <f t="shared" si="15"/>
        <v>2018</v>
      </c>
    </row>
    <row r="922" spans="1:5" ht="14.4" x14ac:dyDescent="0.3">
      <c r="A922" t="s">
        <v>1084</v>
      </c>
      <c r="B922" t="s">
        <v>165</v>
      </c>
      <c r="C922">
        <v>5.96</v>
      </c>
      <c r="D922">
        <v>6.21</v>
      </c>
      <c r="E922" t="str">
        <f t="shared" si="15"/>
        <v>2018</v>
      </c>
    </row>
    <row r="923" spans="1:5" ht="14.4" x14ac:dyDescent="0.3">
      <c r="A923" t="s">
        <v>1085</v>
      </c>
      <c r="B923" t="s">
        <v>165</v>
      </c>
      <c r="C923">
        <v>5.96</v>
      </c>
      <c r="D923">
        <v>6.21</v>
      </c>
      <c r="E923" t="str">
        <f t="shared" si="15"/>
        <v>2018</v>
      </c>
    </row>
    <row r="924" spans="1:5" ht="14.4" x14ac:dyDescent="0.3">
      <c r="A924" t="s">
        <v>1086</v>
      </c>
      <c r="B924" t="s">
        <v>165</v>
      </c>
      <c r="C924">
        <v>5.96</v>
      </c>
      <c r="D924">
        <v>6.21</v>
      </c>
      <c r="E924" t="str">
        <f t="shared" si="15"/>
        <v>2018</v>
      </c>
    </row>
    <row r="925" spans="1:5" ht="14.4" x14ac:dyDescent="0.3">
      <c r="A925" t="s">
        <v>1087</v>
      </c>
      <c r="B925" t="s">
        <v>165</v>
      </c>
      <c r="C925">
        <v>5.96</v>
      </c>
      <c r="D925">
        <v>6.21</v>
      </c>
      <c r="E925" t="str">
        <f t="shared" si="15"/>
        <v>2018</v>
      </c>
    </row>
    <row r="926" spans="1:5" ht="14.4" x14ac:dyDescent="0.3">
      <c r="A926" t="s">
        <v>1088</v>
      </c>
      <c r="B926" t="s">
        <v>165</v>
      </c>
      <c r="C926">
        <v>5.95</v>
      </c>
      <c r="D926">
        <v>6.2</v>
      </c>
      <c r="E926" t="str">
        <f t="shared" si="15"/>
        <v>2018</v>
      </c>
    </row>
    <row r="927" spans="1:5" ht="14.4" x14ac:dyDescent="0.3">
      <c r="A927" t="s">
        <v>1089</v>
      </c>
      <c r="B927" t="s">
        <v>165</v>
      </c>
      <c r="C927">
        <v>5.96</v>
      </c>
      <c r="D927">
        <v>6.21</v>
      </c>
      <c r="E927" t="str">
        <f t="shared" si="15"/>
        <v>2018</v>
      </c>
    </row>
    <row r="928" spans="1:5" ht="14.4" x14ac:dyDescent="0.3">
      <c r="A928" t="s">
        <v>1090</v>
      </c>
      <c r="B928" t="s">
        <v>165</v>
      </c>
      <c r="C928">
        <v>5.96</v>
      </c>
      <c r="D928">
        <v>6.21</v>
      </c>
      <c r="E928" t="str">
        <f t="shared" si="15"/>
        <v>2018</v>
      </c>
    </row>
    <row r="929" spans="1:5" ht="14.4" x14ac:dyDescent="0.3">
      <c r="A929" t="s">
        <v>1091</v>
      </c>
      <c r="B929" t="s">
        <v>165</v>
      </c>
      <c r="C929">
        <v>5.96</v>
      </c>
      <c r="D929">
        <v>6.21</v>
      </c>
      <c r="E929" t="str">
        <f t="shared" si="15"/>
        <v>2018</v>
      </c>
    </row>
    <row r="930" spans="1:5" ht="14.4" x14ac:dyDescent="0.3">
      <c r="A930" t="s">
        <v>1092</v>
      </c>
      <c r="B930" t="s">
        <v>165</v>
      </c>
      <c r="C930">
        <v>5.96</v>
      </c>
      <c r="D930">
        <v>6.21</v>
      </c>
      <c r="E930" t="str">
        <f t="shared" si="15"/>
        <v>2017</v>
      </c>
    </row>
    <row r="931" spans="1:5" ht="14.4" x14ac:dyDescent="0.3">
      <c r="A931" t="s">
        <v>1093</v>
      </c>
      <c r="B931" t="s">
        <v>165</v>
      </c>
      <c r="C931">
        <v>5.96</v>
      </c>
      <c r="D931">
        <v>6.21</v>
      </c>
      <c r="E931" t="str">
        <f t="shared" si="15"/>
        <v>2017</v>
      </c>
    </row>
    <row r="932" spans="1:5" ht="14.4" x14ac:dyDescent="0.3">
      <c r="A932" t="s">
        <v>1094</v>
      </c>
      <c r="B932" t="s">
        <v>165</v>
      </c>
      <c r="C932">
        <v>5.96</v>
      </c>
      <c r="D932">
        <v>6.21</v>
      </c>
      <c r="E932" t="str">
        <f t="shared" si="15"/>
        <v>2017</v>
      </c>
    </row>
    <row r="933" spans="1:5" ht="14.4" x14ac:dyDescent="0.3">
      <c r="A933" t="s">
        <v>1095</v>
      </c>
      <c r="B933" t="s">
        <v>165</v>
      </c>
      <c r="C933">
        <v>5.96</v>
      </c>
      <c r="D933">
        <v>6.21</v>
      </c>
      <c r="E933" t="str">
        <f t="shared" si="15"/>
        <v>2017</v>
      </c>
    </row>
    <row r="934" spans="1:5" ht="14.4" x14ac:dyDescent="0.3">
      <c r="A934" t="s">
        <v>1096</v>
      </c>
      <c r="B934" t="s">
        <v>165</v>
      </c>
      <c r="C934">
        <v>5.96</v>
      </c>
      <c r="D934">
        <v>6.21</v>
      </c>
      <c r="E934" t="str">
        <f t="shared" si="15"/>
        <v>2017</v>
      </c>
    </row>
    <row r="935" spans="1:5" ht="14.4" x14ac:dyDescent="0.3">
      <c r="A935" t="s">
        <v>1097</v>
      </c>
      <c r="B935" t="s">
        <v>165</v>
      </c>
      <c r="C935">
        <v>5.96</v>
      </c>
      <c r="D935">
        <v>6.21</v>
      </c>
      <c r="E935" t="str">
        <f t="shared" si="15"/>
        <v>2017</v>
      </c>
    </row>
    <row r="936" spans="1:5" ht="14.4" x14ac:dyDescent="0.3">
      <c r="A936" t="s">
        <v>1098</v>
      </c>
      <c r="B936" t="s">
        <v>165</v>
      </c>
      <c r="C936">
        <v>5.96</v>
      </c>
      <c r="D936">
        <v>6.21</v>
      </c>
      <c r="E936" t="str">
        <f t="shared" si="15"/>
        <v>2017</v>
      </c>
    </row>
    <row r="937" spans="1:5" ht="14.4" x14ac:dyDescent="0.3">
      <c r="A937" t="s">
        <v>1099</v>
      </c>
      <c r="B937" t="s">
        <v>165</v>
      </c>
      <c r="C937">
        <v>5.96</v>
      </c>
      <c r="D937">
        <v>6.21</v>
      </c>
      <c r="E937" t="str">
        <f t="shared" si="15"/>
        <v>2017</v>
      </c>
    </row>
    <row r="938" spans="1:5" ht="14.4" x14ac:dyDescent="0.3">
      <c r="A938" t="s">
        <v>1100</v>
      </c>
      <c r="B938" t="s">
        <v>165</v>
      </c>
      <c r="C938">
        <v>5.96</v>
      </c>
      <c r="D938">
        <v>6.21</v>
      </c>
      <c r="E938" t="str">
        <f t="shared" si="15"/>
        <v>2017</v>
      </c>
    </row>
    <row r="939" spans="1:5" ht="14.4" x14ac:dyDescent="0.3">
      <c r="A939" t="s">
        <v>1101</v>
      </c>
      <c r="B939" t="s">
        <v>165</v>
      </c>
      <c r="C939">
        <v>5.95</v>
      </c>
      <c r="D939">
        <v>6.2</v>
      </c>
      <c r="E939" t="str">
        <f t="shared" si="15"/>
        <v>2017</v>
      </c>
    </row>
    <row r="940" spans="1:5" ht="14.4" x14ac:dyDescent="0.3">
      <c r="A940" t="s">
        <v>1102</v>
      </c>
      <c r="B940" t="s">
        <v>165</v>
      </c>
      <c r="C940">
        <v>5.95</v>
      </c>
      <c r="D940">
        <v>6.2</v>
      </c>
      <c r="E940" t="str">
        <f t="shared" si="15"/>
        <v>2017</v>
      </c>
    </row>
    <row r="941" spans="1:5" ht="14.4" x14ac:dyDescent="0.3">
      <c r="A941" t="s">
        <v>1103</v>
      </c>
      <c r="B941" t="s">
        <v>165</v>
      </c>
      <c r="C941">
        <v>5.96</v>
      </c>
      <c r="D941">
        <v>6.21</v>
      </c>
      <c r="E941" t="str">
        <f t="shared" si="15"/>
        <v>2017</v>
      </c>
    </row>
    <row r="942" spans="1:5" ht="14.4" x14ac:dyDescent="0.3">
      <c r="A942" t="s">
        <v>1104</v>
      </c>
      <c r="B942" t="s">
        <v>165</v>
      </c>
      <c r="C942">
        <v>5.95</v>
      </c>
      <c r="D942">
        <v>6.2</v>
      </c>
      <c r="E942" t="str">
        <f t="shared" si="15"/>
        <v>2017</v>
      </c>
    </row>
    <row r="943" spans="1:5" ht="14.4" x14ac:dyDescent="0.3">
      <c r="A943" t="s">
        <v>1105</v>
      </c>
      <c r="B943" t="s">
        <v>165</v>
      </c>
      <c r="C943">
        <v>5.96</v>
      </c>
      <c r="D943">
        <v>6.21</v>
      </c>
      <c r="E943" t="str">
        <f t="shared" si="15"/>
        <v>2017</v>
      </c>
    </row>
    <row r="944" spans="1:5" ht="14.4" x14ac:dyDescent="0.3">
      <c r="A944" t="s">
        <v>1106</v>
      </c>
      <c r="B944" t="s">
        <v>165</v>
      </c>
      <c r="C944">
        <v>5.95</v>
      </c>
      <c r="D944">
        <v>6.2</v>
      </c>
      <c r="E944" t="str">
        <f t="shared" si="15"/>
        <v>2017</v>
      </c>
    </row>
    <row r="945" spans="1:5" ht="14.4" x14ac:dyDescent="0.3">
      <c r="A945" t="s">
        <v>1107</v>
      </c>
      <c r="B945" t="s">
        <v>165</v>
      </c>
      <c r="C945">
        <v>5.95</v>
      </c>
      <c r="D945">
        <v>6.2</v>
      </c>
      <c r="E945" t="str">
        <f t="shared" si="15"/>
        <v>2017</v>
      </c>
    </row>
    <row r="946" spans="1:5" ht="14.4" x14ac:dyDescent="0.3">
      <c r="A946" t="s">
        <v>1108</v>
      </c>
      <c r="B946" t="s">
        <v>165</v>
      </c>
      <c r="C946">
        <v>5.95</v>
      </c>
      <c r="D946">
        <v>6.2</v>
      </c>
      <c r="E946" t="str">
        <f t="shared" si="15"/>
        <v>2017</v>
      </c>
    </row>
    <row r="947" spans="1:5" ht="14.4" x14ac:dyDescent="0.3">
      <c r="A947" t="s">
        <v>1109</v>
      </c>
      <c r="B947" t="s">
        <v>165</v>
      </c>
      <c r="C947">
        <v>5.95</v>
      </c>
      <c r="D947">
        <v>6.2</v>
      </c>
      <c r="E947" t="str">
        <f t="shared" si="15"/>
        <v>2017</v>
      </c>
    </row>
    <row r="948" spans="1:5" ht="14.4" x14ac:dyDescent="0.3">
      <c r="A948" t="s">
        <v>1110</v>
      </c>
      <c r="B948" t="s">
        <v>165</v>
      </c>
      <c r="C948">
        <v>5.95</v>
      </c>
      <c r="D948">
        <v>6.2</v>
      </c>
      <c r="E948" t="str">
        <f t="shared" si="15"/>
        <v>2017</v>
      </c>
    </row>
    <row r="949" spans="1:5" ht="14.4" x14ac:dyDescent="0.3">
      <c r="A949" t="s">
        <v>1111</v>
      </c>
      <c r="B949" t="s">
        <v>165</v>
      </c>
      <c r="C949">
        <v>5.94</v>
      </c>
      <c r="D949">
        <v>6.19</v>
      </c>
      <c r="E949" t="str">
        <f t="shared" si="15"/>
        <v>2017</v>
      </c>
    </row>
    <row r="950" spans="1:5" ht="14.4" x14ac:dyDescent="0.3">
      <c r="A950" t="s">
        <v>1112</v>
      </c>
      <c r="B950" t="s">
        <v>165</v>
      </c>
      <c r="C950">
        <v>5.94</v>
      </c>
      <c r="D950">
        <v>6.19</v>
      </c>
      <c r="E950" t="str">
        <f t="shared" si="15"/>
        <v>2017</v>
      </c>
    </row>
    <row r="951" spans="1:5" ht="14.4" x14ac:dyDescent="0.3">
      <c r="A951" t="s">
        <v>1113</v>
      </c>
      <c r="B951" t="s">
        <v>165</v>
      </c>
      <c r="C951">
        <v>5.95</v>
      </c>
      <c r="D951">
        <v>6.2</v>
      </c>
      <c r="E951" t="str">
        <f t="shared" si="15"/>
        <v>2017</v>
      </c>
    </row>
    <row r="952" spans="1:5" ht="14.4" x14ac:dyDescent="0.3">
      <c r="A952" t="s">
        <v>1114</v>
      </c>
      <c r="B952" t="s">
        <v>165</v>
      </c>
      <c r="C952">
        <v>5.93</v>
      </c>
      <c r="D952">
        <v>6.18</v>
      </c>
      <c r="E952" t="str">
        <f t="shared" si="15"/>
        <v>2017</v>
      </c>
    </row>
    <row r="953" spans="1:5" ht="14.4" x14ac:dyDescent="0.3">
      <c r="A953" t="s">
        <v>1115</v>
      </c>
      <c r="B953" t="s">
        <v>165</v>
      </c>
      <c r="C953">
        <v>5.94</v>
      </c>
      <c r="D953">
        <v>6.19</v>
      </c>
      <c r="E953" t="str">
        <f t="shared" si="15"/>
        <v>2017</v>
      </c>
    </row>
    <row r="954" spans="1:5" ht="14.4" x14ac:dyDescent="0.3">
      <c r="A954" t="s">
        <v>1116</v>
      </c>
      <c r="B954" t="s">
        <v>165</v>
      </c>
      <c r="C954">
        <v>5.93</v>
      </c>
      <c r="D954">
        <v>6.18</v>
      </c>
      <c r="E954" t="str">
        <f t="shared" si="15"/>
        <v>2017</v>
      </c>
    </row>
    <row r="955" spans="1:5" ht="14.4" x14ac:dyDescent="0.3">
      <c r="A955" t="s">
        <v>1117</v>
      </c>
      <c r="B955" t="s">
        <v>165</v>
      </c>
      <c r="C955">
        <v>5.94</v>
      </c>
      <c r="D955">
        <v>6.19</v>
      </c>
      <c r="E955" t="str">
        <f t="shared" si="15"/>
        <v>2017</v>
      </c>
    </row>
    <row r="956" spans="1:5" ht="14.4" x14ac:dyDescent="0.3">
      <c r="A956" t="s">
        <v>1118</v>
      </c>
      <c r="B956" t="s">
        <v>165</v>
      </c>
      <c r="C956">
        <v>5.92</v>
      </c>
      <c r="D956">
        <v>6.17</v>
      </c>
      <c r="E956" t="str">
        <f t="shared" si="15"/>
        <v>2017</v>
      </c>
    </row>
    <row r="957" spans="1:5" ht="14.4" x14ac:dyDescent="0.3">
      <c r="A957" t="s">
        <v>1119</v>
      </c>
      <c r="B957" t="s">
        <v>165</v>
      </c>
      <c r="C957">
        <v>5.94</v>
      </c>
      <c r="D957">
        <v>6.19</v>
      </c>
      <c r="E957" t="str">
        <f t="shared" si="15"/>
        <v>2017</v>
      </c>
    </row>
    <row r="958" spans="1:5" ht="14.4" x14ac:dyDescent="0.3">
      <c r="A958" t="s">
        <v>1120</v>
      </c>
      <c r="B958" t="s">
        <v>165</v>
      </c>
      <c r="C958">
        <v>5.94</v>
      </c>
      <c r="D958">
        <v>6.19</v>
      </c>
      <c r="E958" t="str">
        <f t="shared" si="15"/>
        <v>2017</v>
      </c>
    </row>
    <row r="959" spans="1:5" ht="14.4" x14ac:dyDescent="0.3">
      <c r="A959" t="s">
        <v>1121</v>
      </c>
      <c r="B959" t="s">
        <v>165</v>
      </c>
      <c r="C959">
        <v>5.93</v>
      </c>
      <c r="D959">
        <v>6.18</v>
      </c>
      <c r="E959" t="str">
        <f t="shared" si="15"/>
        <v>2017</v>
      </c>
    </row>
    <row r="960" spans="1:5" ht="14.4" x14ac:dyDescent="0.3">
      <c r="A960" t="s">
        <v>1122</v>
      </c>
      <c r="B960" t="s">
        <v>165</v>
      </c>
      <c r="C960">
        <v>5.92</v>
      </c>
      <c r="D960">
        <v>6.17</v>
      </c>
      <c r="E960" t="str">
        <f t="shared" si="15"/>
        <v>2017</v>
      </c>
    </row>
    <row r="961" spans="1:5" ht="14.4" x14ac:dyDescent="0.3">
      <c r="A961" t="s">
        <v>1123</v>
      </c>
      <c r="B961" t="s">
        <v>165</v>
      </c>
      <c r="C961">
        <v>5.91</v>
      </c>
      <c r="D961">
        <v>6.16</v>
      </c>
      <c r="E961" t="str">
        <f t="shared" si="15"/>
        <v>2017</v>
      </c>
    </row>
    <row r="962" spans="1:5" ht="14.4" x14ac:dyDescent="0.3">
      <c r="A962" t="s">
        <v>1124</v>
      </c>
      <c r="B962" t="s">
        <v>165</v>
      </c>
      <c r="C962">
        <v>5.92</v>
      </c>
      <c r="D962">
        <v>6.17</v>
      </c>
      <c r="E962" t="str">
        <f t="shared" ref="E962:E1025" si="16">RIGHT(A962,4)</f>
        <v>2017</v>
      </c>
    </row>
    <row r="963" spans="1:5" ht="14.4" x14ac:dyDescent="0.3">
      <c r="A963" t="s">
        <v>1125</v>
      </c>
      <c r="B963" t="s">
        <v>165</v>
      </c>
      <c r="C963">
        <v>5.92</v>
      </c>
      <c r="D963">
        <v>6.17</v>
      </c>
      <c r="E963" t="str">
        <f t="shared" si="16"/>
        <v>2017</v>
      </c>
    </row>
    <row r="964" spans="1:5" ht="14.4" x14ac:dyDescent="0.3">
      <c r="A964" t="s">
        <v>1126</v>
      </c>
      <c r="B964" t="s">
        <v>165</v>
      </c>
      <c r="C964">
        <v>5.92</v>
      </c>
      <c r="D964">
        <v>6.17</v>
      </c>
      <c r="E964" t="str">
        <f t="shared" si="16"/>
        <v>2017</v>
      </c>
    </row>
    <row r="965" spans="1:5" ht="14.4" x14ac:dyDescent="0.3">
      <c r="A965" t="s">
        <v>1127</v>
      </c>
      <c r="B965" t="s">
        <v>165</v>
      </c>
      <c r="C965">
        <v>5.91</v>
      </c>
      <c r="D965">
        <v>6.16</v>
      </c>
      <c r="E965" t="str">
        <f t="shared" si="16"/>
        <v>2017</v>
      </c>
    </row>
    <row r="966" spans="1:5" ht="14.4" x14ac:dyDescent="0.3">
      <c r="A966" t="s">
        <v>1128</v>
      </c>
      <c r="B966" t="s">
        <v>165</v>
      </c>
      <c r="C966">
        <v>5.91</v>
      </c>
      <c r="D966">
        <v>6.16</v>
      </c>
      <c r="E966" t="str">
        <f t="shared" si="16"/>
        <v>2017</v>
      </c>
    </row>
    <row r="967" spans="1:5" ht="14.4" x14ac:dyDescent="0.3">
      <c r="A967" t="s">
        <v>1129</v>
      </c>
      <c r="B967" t="s">
        <v>165</v>
      </c>
      <c r="C967">
        <v>5.92</v>
      </c>
      <c r="D967">
        <v>6.17</v>
      </c>
      <c r="E967" t="str">
        <f t="shared" si="16"/>
        <v>2017</v>
      </c>
    </row>
    <row r="968" spans="1:5" ht="14.4" x14ac:dyDescent="0.3">
      <c r="A968" t="s">
        <v>1130</v>
      </c>
      <c r="B968" t="s">
        <v>165</v>
      </c>
      <c r="C968">
        <v>5.92</v>
      </c>
      <c r="D968">
        <v>6.17</v>
      </c>
      <c r="E968" t="str">
        <f t="shared" si="16"/>
        <v>2017</v>
      </c>
    </row>
    <row r="969" spans="1:5" ht="14.4" x14ac:dyDescent="0.3">
      <c r="A969" t="s">
        <v>1131</v>
      </c>
      <c r="B969" t="s">
        <v>165</v>
      </c>
      <c r="C969">
        <v>5.92</v>
      </c>
      <c r="D969">
        <v>6.17</v>
      </c>
      <c r="E969" t="str">
        <f t="shared" si="16"/>
        <v>2017</v>
      </c>
    </row>
    <row r="970" spans="1:5" ht="14.4" x14ac:dyDescent="0.3">
      <c r="A970" t="s">
        <v>1132</v>
      </c>
      <c r="B970" t="s">
        <v>165</v>
      </c>
      <c r="C970">
        <v>5.91</v>
      </c>
      <c r="D970">
        <v>6.16</v>
      </c>
      <c r="E970" t="str">
        <f t="shared" si="16"/>
        <v>2017</v>
      </c>
    </row>
    <row r="971" spans="1:5" ht="14.4" x14ac:dyDescent="0.3">
      <c r="A971" t="s">
        <v>1133</v>
      </c>
      <c r="B971" t="s">
        <v>165</v>
      </c>
      <c r="C971">
        <v>5.92</v>
      </c>
      <c r="D971">
        <v>6.17</v>
      </c>
      <c r="E971" t="str">
        <f t="shared" si="16"/>
        <v>2017</v>
      </c>
    </row>
    <row r="972" spans="1:5" ht="14.4" x14ac:dyDescent="0.3">
      <c r="A972" t="s">
        <v>1134</v>
      </c>
      <c r="B972" t="s">
        <v>165</v>
      </c>
      <c r="C972">
        <v>5.91</v>
      </c>
      <c r="D972">
        <v>6.16</v>
      </c>
      <c r="E972" t="str">
        <f t="shared" si="16"/>
        <v>2017</v>
      </c>
    </row>
    <row r="973" spans="1:5" ht="14.4" x14ac:dyDescent="0.3">
      <c r="A973" t="s">
        <v>1135</v>
      </c>
      <c r="B973" t="s">
        <v>165</v>
      </c>
      <c r="C973">
        <v>5.92</v>
      </c>
      <c r="D973">
        <v>6.17</v>
      </c>
      <c r="E973" t="str">
        <f t="shared" si="16"/>
        <v>2017</v>
      </c>
    </row>
    <row r="974" spans="1:5" ht="14.4" x14ac:dyDescent="0.3">
      <c r="A974" t="s">
        <v>1136</v>
      </c>
      <c r="B974" t="s">
        <v>165</v>
      </c>
      <c r="C974">
        <v>5.92</v>
      </c>
      <c r="D974">
        <v>6.17</v>
      </c>
      <c r="E974" t="str">
        <f t="shared" si="16"/>
        <v>2017</v>
      </c>
    </row>
    <row r="975" spans="1:5" ht="14.4" x14ac:dyDescent="0.3">
      <c r="A975" t="s">
        <v>1137</v>
      </c>
      <c r="B975" t="s">
        <v>165</v>
      </c>
      <c r="C975">
        <v>5.92</v>
      </c>
      <c r="D975">
        <v>6.17</v>
      </c>
      <c r="E975" t="str">
        <f t="shared" si="16"/>
        <v>2017</v>
      </c>
    </row>
    <row r="976" spans="1:5" ht="14.4" x14ac:dyDescent="0.3">
      <c r="A976" t="s">
        <v>1138</v>
      </c>
      <c r="B976" t="s">
        <v>165</v>
      </c>
      <c r="C976">
        <v>5.92</v>
      </c>
      <c r="D976">
        <v>6.17</v>
      </c>
      <c r="E976" t="str">
        <f t="shared" si="16"/>
        <v>2017</v>
      </c>
    </row>
    <row r="977" spans="1:5" ht="14.4" x14ac:dyDescent="0.3">
      <c r="A977" t="s">
        <v>1139</v>
      </c>
      <c r="B977" t="s">
        <v>165</v>
      </c>
      <c r="C977">
        <v>5.92</v>
      </c>
      <c r="D977">
        <v>6.17</v>
      </c>
      <c r="E977" t="str">
        <f t="shared" si="16"/>
        <v>2017</v>
      </c>
    </row>
    <row r="978" spans="1:5" ht="14.4" x14ac:dyDescent="0.3">
      <c r="A978" t="s">
        <v>1140</v>
      </c>
      <c r="B978" t="s">
        <v>165</v>
      </c>
      <c r="C978">
        <v>5.91</v>
      </c>
      <c r="D978">
        <v>6.16</v>
      </c>
      <c r="E978" t="str">
        <f t="shared" si="16"/>
        <v>2017</v>
      </c>
    </row>
    <row r="979" spans="1:5" ht="14.4" x14ac:dyDescent="0.3">
      <c r="A979" t="s">
        <v>1141</v>
      </c>
      <c r="B979" t="s">
        <v>165</v>
      </c>
      <c r="C979">
        <v>5.92</v>
      </c>
      <c r="D979">
        <v>6.17</v>
      </c>
      <c r="E979" t="str">
        <f t="shared" si="16"/>
        <v>2017</v>
      </c>
    </row>
    <row r="980" spans="1:5" ht="14.4" x14ac:dyDescent="0.3">
      <c r="A980" t="s">
        <v>1142</v>
      </c>
      <c r="B980" t="s">
        <v>165</v>
      </c>
      <c r="C980">
        <v>5.92</v>
      </c>
      <c r="D980">
        <v>6.17</v>
      </c>
      <c r="E980" t="str">
        <f t="shared" si="16"/>
        <v>2017</v>
      </c>
    </row>
    <row r="981" spans="1:5" ht="14.4" x14ac:dyDescent="0.3">
      <c r="A981" t="s">
        <v>1143</v>
      </c>
      <c r="B981" t="s">
        <v>165</v>
      </c>
      <c r="C981">
        <v>5.93</v>
      </c>
      <c r="D981">
        <v>6.18</v>
      </c>
      <c r="E981" t="str">
        <f t="shared" si="16"/>
        <v>2017</v>
      </c>
    </row>
    <row r="982" spans="1:5" ht="14.4" x14ac:dyDescent="0.3">
      <c r="A982" t="s">
        <v>1144</v>
      </c>
      <c r="B982" t="s">
        <v>165</v>
      </c>
      <c r="C982">
        <v>5.92</v>
      </c>
      <c r="D982">
        <v>6.17</v>
      </c>
      <c r="E982" t="str">
        <f t="shared" si="16"/>
        <v>2017</v>
      </c>
    </row>
    <row r="983" spans="1:5" ht="14.4" x14ac:dyDescent="0.3">
      <c r="A983" t="s">
        <v>1145</v>
      </c>
      <c r="B983" t="s">
        <v>165</v>
      </c>
      <c r="C983">
        <v>5.92</v>
      </c>
      <c r="D983">
        <v>6.17</v>
      </c>
      <c r="E983" t="str">
        <f t="shared" si="16"/>
        <v>2017</v>
      </c>
    </row>
    <row r="984" spans="1:5" ht="14.4" x14ac:dyDescent="0.3">
      <c r="A984" t="s">
        <v>1146</v>
      </c>
      <c r="B984" t="s">
        <v>165</v>
      </c>
      <c r="C984">
        <v>5.92</v>
      </c>
      <c r="D984">
        <v>6.17</v>
      </c>
      <c r="E984" t="str">
        <f t="shared" si="16"/>
        <v>2017</v>
      </c>
    </row>
    <row r="985" spans="1:5" ht="14.4" x14ac:dyDescent="0.3">
      <c r="A985" t="s">
        <v>1147</v>
      </c>
      <c r="B985" t="s">
        <v>165</v>
      </c>
      <c r="C985">
        <v>5.91</v>
      </c>
      <c r="D985">
        <v>6.16</v>
      </c>
      <c r="E985" t="str">
        <f t="shared" si="16"/>
        <v>2017</v>
      </c>
    </row>
    <row r="986" spans="1:5" ht="14.4" x14ac:dyDescent="0.3">
      <c r="A986" t="s">
        <v>1148</v>
      </c>
      <c r="B986" t="s">
        <v>165</v>
      </c>
      <c r="C986">
        <v>5.92</v>
      </c>
      <c r="D986">
        <v>6.17</v>
      </c>
      <c r="E986" t="str">
        <f t="shared" si="16"/>
        <v>2017</v>
      </c>
    </row>
    <row r="987" spans="1:5" ht="14.4" x14ac:dyDescent="0.3">
      <c r="A987" t="s">
        <v>1149</v>
      </c>
      <c r="B987" t="s">
        <v>165</v>
      </c>
      <c r="C987">
        <v>5.91</v>
      </c>
      <c r="D987">
        <v>6.16</v>
      </c>
      <c r="E987" t="str">
        <f t="shared" si="16"/>
        <v>2017</v>
      </c>
    </row>
    <row r="988" spans="1:5" ht="14.4" x14ac:dyDescent="0.3">
      <c r="A988" t="s">
        <v>1150</v>
      </c>
      <c r="B988" t="s">
        <v>165</v>
      </c>
      <c r="C988">
        <v>5.92</v>
      </c>
      <c r="D988">
        <v>6.17</v>
      </c>
      <c r="E988" t="str">
        <f t="shared" si="16"/>
        <v>2017</v>
      </c>
    </row>
    <row r="989" spans="1:5" ht="14.4" x14ac:dyDescent="0.3">
      <c r="A989" t="s">
        <v>1151</v>
      </c>
      <c r="B989" t="s">
        <v>165</v>
      </c>
      <c r="C989">
        <v>5.92</v>
      </c>
      <c r="D989">
        <v>6.17</v>
      </c>
      <c r="E989" t="str">
        <f t="shared" si="16"/>
        <v>2017</v>
      </c>
    </row>
    <row r="990" spans="1:5" ht="14.4" x14ac:dyDescent="0.3">
      <c r="A990" t="s">
        <v>1152</v>
      </c>
      <c r="B990" t="s">
        <v>165</v>
      </c>
      <c r="C990">
        <v>5.91</v>
      </c>
      <c r="D990">
        <v>6.16</v>
      </c>
      <c r="E990" t="str">
        <f t="shared" si="16"/>
        <v>2017</v>
      </c>
    </row>
    <row r="991" spans="1:5" ht="14.4" x14ac:dyDescent="0.3">
      <c r="A991" t="s">
        <v>1153</v>
      </c>
      <c r="B991" t="s">
        <v>165</v>
      </c>
      <c r="C991">
        <v>5.92</v>
      </c>
      <c r="D991">
        <v>6.17</v>
      </c>
      <c r="E991" t="str">
        <f t="shared" si="16"/>
        <v>2017</v>
      </c>
    </row>
    <row r="992" spans="1:5" ht="14.4" x14ac:dyDescent="0.3">
      <c r="A992" t="s">
        <v>1154</v>
      </c>
      <c r="B992" t="s">
        <v>165</v>
      </c>
      <c r="C992">
        <v>5.92</v>
      </c>
      <c r="D992">
        <v>6.17</v>
      </c>
      <c r="E992" t="str">
        <f t="shared" si="16"/>
        <v>2017</v>
      </c>
    </row>
    <row r="993" spans="1:5" ht="14.4" x14ac:dyDescent="0.3">
      <c r="A993" t="s">
        <v>1155</v>
      </c>
      <c r="B993" t="s">
        <v>165</v>
      </c>
      <c r="C993">
        <v>5.91</v>
      </c>
      <c r="D993">
        <v>6.16</v>
      </c>
      <c r="E993" t="str">
        <f t="shared" si="16"/>
        <v>2017</v>
      </c>
    </row>
    <row r="994" spans="1:5" ht="14.4" x14ac:dyDescent="0.3">
      <c r="A994" t="s">
        <v>1156</v>
      </c>
      <c r="B994" t="s">
        <v>165</v>
      </c>
      <c r="C994">
        <v>5.92</v>
      </c>
      <c r="D994">
        <v>6.17</v>
      </c>
      <c r="E994" t="str">
        <f t="shared" si="16"/>
        <v>2017</v>
      </c>
    </row>
    <row r="995" spans="1:5" ht="14.4" x14ac:dyDescent="0.3">
      <c r="A995" t="s">
        <v>1157</v>
      </c>
      <c r="B995" t="s">
        <v>165</v>
      </c>
      <c r="C995">
        <v>5.92</v>
      </c>
      <c r="D995">
        <v>6.17</v>
      </c>
      <c r="E995" t="str">
        <f t="shared" si="16"/>
        <v>2017</v>
      </c>
    </row>
    <row r="996" spans="1:5" ht="14.4" x14ac:dyDescent="0.3">
      <c r="A996" t="s">
        <v>1158</v>
      </c>
      <c r="B996" t="s">
        <v>165</v>
      </c>
      <c r="C996">
        <v>5.92</v>
      </c>
      <c r="D996">
        <v>6.17</v>
      </c>
      <c r="E996" t="str">
        <f t="shared" si="16"/>
        <v>2017</v>
      </c>
    </row>
    <row r="997" spans="1:5" ht="14.4" x14ac:dyDescent="0.3">
      <c r="A997" t="s">
        <v>1159</v>
      </c>
      <c r="B997" t="s">
        <v>165</v>
      </c>
      <c r="C997">
        <v>5.91</v>
      </c>
      <c r="D997">
        <v>6.16</v>
      </c>
      <c r="E997" t="str">
        <f t="shared" si="16"/>
        <v>2017</v>
      </c>
    </row>
    <row r="998" spans="1:5" ht="14.4" x14ac:dyDescent="0.3">
      <c r="A998" t="s">
        <v>1160</v>
      </c>
      <c r="B998" t="s">
        <v>165</v>
      </c>
      <c r="C998">
        <v>5.92</v>
      </c>
      <c r="D998">
        <v>6.17</v>
      </c>
      <c r="E998" t="str">
        <f t="shared" si="16"/>
        <v>2017</v>
      </c>
    </row>
    <row r="999" spans="1:5" ht="14.4" x14ac:dyDescent="0.3">
      <c r="A999" t="s">
        <v>1161</v>
      </c>
      <c r="B999" t="s">
        <v>165</v>
      </c>
      <c r="C999">
        <v>5.92</v>
      </c>
      <c r="D999">
        <v>6.17</v>
      </c>
      <c r="E999" t="str">
        <f t="shared" si="16"/>
        <v>2017</v>
      </c>
    </row>
    <row r="1000" spans="1:5" ht="14.4" x14ac:dyDescent="0.3">
      <c r="A1000" t="s">
        <v>1162</v>
      </c>
      <c r="B1000" t="s">
        <v>165</v>
      </c>
      <c r="C1000">
        <v>5.92</v>
      </c>
      <c r="D1000">
        <v>6.17</v>
      </c>
      <c r="E1000" t="str">
        <f t="shared" si="16"/>
        <v>2017</v>
      </c>
    </row>
    <row r="1001" spans="1:5" ht="14.4" x14ac:dyDescent="0.3">
      <c r="A1001" t="s">
        <v>1163</v>
      </c>
      <c r="B1001" t="s">
        <v>165</v>
      </c>
      <c r="C1001">
        <v>5.92</v>
      </c>
      <c r="D1001">
        <v>6.17</v>
      </c>
      <c r="E1001" t="str">
        <f t="shared" si="16"/>
        <v>2017</v>
      </c>
    </row>
    <row r="1002" spans="1:5" ht="14.4" x14ac:dyDescent="0.3">
      <c r="A1002" t="s">
        <v>1164</v>
      </c>
      <c r="B1002" t="s">
        <v>165</v>
      </c>
      <c r="C1002">
        <v>5.91</v>
      </c>
      <c r="D1002">
        <v>6.16</v>
      </c>
      <c r="E1002" t="str">
        <f t="shared" si="16"/>
        <v>2017</v>
      </c>
    </row>
    <row r="1003" spans="1:5" ht="14.4" x14ac:dyDescent="0.3">
      <c r="A1003" t="s">
        <v>1165</v>
      </c>
      <c r="B1003" t="s">
        <v>165</v>
      </c>
      <c r="C1003">
        <v>5.91</v>
      </c>
      <c r="D1003">
        <v>6.16</v>
      </c>
      <c r="E1003" t="str">
        <f t="shared" si="16"/>
        <v>2017</v>
      </c>
    </row>
    <row r="1004" spans="1:5" ht="14.4" x14ac:dyDescent="0.3">
      <c r="A1004" t="s">
        <v>1166</v>
      </c>
      <c r="B1004" t="s">
        <v>165</v>
      </c>
      <c r="C1004">
        <v>5.91</v>
      </c>
      <c r="D1004">
        <v>6.16</v>
      </c>
      <c r="E1004" t="str">
        <f t="shared" si="16"/>
        <v>2017</v>
      </c>
    </row>
    <row r="1005" spans="1:5" ht="14.4" x14ac:dyDescent="0.3">
      <c r="A1005" t="s">
        <v>1167</v>
      </c>
      <c r="B1005" t="s">
        <v>165</v>
      </c>
      <c r="C1005">
        <v>5.91</v>
      </c>
      <c r="D1005">
        <v>6.16</v>
      </c>
      <c r="E1005" t="str">
        <f t="shared" si="16"/>
        <v>2017</v>
      </c>
    </row>
    <row r="1006" spans="1:5" ht="14.4" x14ac:dyDescent="0.3">
      <c r="A1006" t="s">
        <v>1168</v>
      </c>
      <c r="B1006" t="s">
        <v>165</v>
      </c>
      <c r="C1006">
        <v>5.91</v>
      </c>
      <c r="D1006">
        <v>6.16</v>
      </c>
      <c r="E1006" t="str">
        <f t="shared" si="16"/>
        <v>2017</v>
      </c>
    </row>
    <row r="1007" spans="1:5" ht="14.4" x14ac:dyDescent="0.3">
      <c r="A1007" t="s">
        <v>1169</v>
      </c>
      <c r="B1007" t="s">
        <v>165</v>
      </c>
      <c r="C1007">
        <v>5.9</v>
      </c>
      <c r="D1007">
        <v>6.15</v>
      </c>
      <c r="E1007" t="str">
        <f t="shared" si="16"/>
        <v>2017</v>
      </c>
    </row>
    <row r="1008" spans="1:5" ht="14.4" x14ac:dyDescent="0.3">
      <c r="A1008" t="s">
        <v>1170</v>
      </c>
      <c r="B1008" t="s">
        <v>165</v>
      </c>
      <c r="C1008">
        <v>5.9</v>
      </c>
      <c r="D1008">
        <v>6.15</v>
      </c>
      <c r="E1008" t="str">
        <f t="shared" si="16"/>
        <v>2017</v>
      </c>
    </row>
    <row r="1009" spans="1:5" ht="14.4" x14ac:dyDescent="0.3">
      <c r="A1009" t="s">
        <v>1171</v>
      </c>
      <c r="B1009" t="s">
        <v>165</v>
      </c>
      <c r="C1009">
        <v>5.91</v>
      </c>
      <c r="D1009">
        <v>6.16</v>
      </c>
      <c r="E1009" t="str">
        <f t="shared" si="16"/>
        <v>2017</v>
      </c>
    </row>
    <row r="1010" spans="1:5" ht="14.4" x14ac:dyDescent="0.3">
      <c r="A1010" t="s">
        <v>1172</v>
      </c>
      <c r="B1010" t="s">
        <v>165</v>
      </c>
      <c r="C1010">
        <v>5.9</v>
      </c>
      <c r="D1010">
        <v>6.15</v>
      </c>
      <c r="E1010" t="str">
        <f t="shared" si="16"/>
        <v>2017</v>
      </c>
    </row>
    <row r="1011" spans="1:5" ht="14.4" x14ac:dyDescent="0.3">
      <c r="A1011" t="s">
        <v>1173</v>
      </c>
      <c r="B1011" t="s">
        <v>165</v>
      </c>
      <c r="C1011">
        <v>5.9</v>
      </c>
      <c r="D1011">
        <v>6.15</v>
      </c>
      <c r="E1011" t="str">
        <f t="shared" si="16"/>
        <v>2017</v>
      </c>
    </row>
    <row r="1012" spans="1:5" ht="14.4" x14ac:dyDescent="0.3">
      <c r="A1012" t="s">
        <v>1174</v>
      </c>
      <c r="B1012" t="s">
        <v>165</v>
      </c>
      <c r="C1012">
        <v>5.9</v>
      </c>
      <c r="D1012">
        <v>6.15</v>
      </c>
      <c r="E1012" t="str">
        <f t="shared" si="16"/>
        <v>2017</v>
      </c>
    </row>
    <row r="1013" spans="1:5" ht="14.4" x14ac:dyDescent="0.3">
      <c r="A1013" t="s">
        <v>1175</v>
      </c>
      <c r="B1013" t="s">
        <v>165</v>
      </c>
      <c r="C1013">
        <v>5.9</v>
      </c>
      <c r="D1013">
        <v>6.15</v>
      </c>
      <c r="E1013" t="str">
        <f t="shared" si="16"/>
        <v>2017</v>
      </c>
    </row>
    <row r="1014" spans="1:5" ht="14.4" x14ac:dyDescent="0.3">
      <c r="A1014" t="s">
        <v>1176</v>
      </c>
      <c r="B1014" t="s">
        <v>165</v>
      </c>
      <c r="C1014">
        <v>5.9</v>
      </c>
      <c r="D1014">
        <v>6.15</v>
      </c>
      <c r="E1014" t="str">
        <f t="shared" si="16"/>
        <v>2017</v>
      </c>
    </row>
    <row r="1015" spans="1:5" ht="14.4" x14ac:dyDescent="0.3">
      <c r="A1015" t="s">
        <v>1177</v>
      </c>
      <c r="B1015" t="s">
        <v>165</v>
      </c>
      <c r="C1015">
        <v>5.9</v>
      </c>
      <c r="D1015">
        <v>6.15</v>
      </c>
      <c r="E1015" t="str">
        <f t="shared" si="16"/>
        <v>2017</v>
      </c>
    </row>
    <row r="1016" spans="1:5" ht="14.4" x14ac:dyDescent="0.3">
      <c r="A1016" t="s">
        <v>1178</v>
      </c>
      <c r="B1016" t="s">
        <v>165</v>
      </c>
      <c r="C1016">
        <v>5.9</v>
      </c>
      <c r="D1016">
        <v>6.15</v>
      </c>
      <c r="E1016" t="str">
        <f t="shared" si="16"/>
        <v>2017</v>
      </c>
    </row>
    <row r="1017" spans="1:5" ht="14.4" x14ac:dyDescent="0.3">
      <c r="A1017" t="s">
        <v>1179</v>
      </c>
      <c r="B1017" t="s">
        <v>165</v>
      </c>
      <c r="C1017">
        <v>5.9</v>
      </c>
      <c r="D1017">
        <v>6.15</v>
      </c>
      <c r="E1017" t="str">
        <f t="shared" si="16"/>
        <v>2017</v>
      </c>
    </row>
    <row r="1018" spans="1:5" ht="14.4" x14ac:dyDescent="0.3">
      <c r="A1018" t="s">
        <v>1180</v>
      </c>
      <c r="B1018" t="s">
        <v>165</v>
      </c>
      <c r="C1018">
        <v>5.89</v>
      </c>
      <c r="D1018">
        <v>6.14</v>
      </c>
      <c r="E1018" t="str">
        <f t="shared" si="16"/>
        <v>2017</v>
      </c>
    </row>
    <row r="1019" spans="1:5" ht="14.4" x14ac:dyDescent="0.3">
      <c r="A1019" t="s">
        <v>1181</v>
      </c>
      <c r="B1019" t="s">
        <v>165</v>
      </c>
      <c r="C1019">
        <v>5.9</v>
      </c>
      <c r="D1019">
        <v>6.15</v>
      </c>
      <c r="E1019" t="str">
        <f t="shared" si="16"/>
        <v>2017</v>
      </c>
    </row>
    <row r="1020" spans="1:5" ht="14.4" x14ac:dyDescent="0.3">
      <c r="A1020" t="s">
        <v>1182</v>
      </c>
      <c r="B1020" t="s">
        <v>165</v>
      </c>
      <c r="C1020">
        <v>5.9</v>
      </c>
      <c r="D1020">
        <v>6.15</v>
      </c>
      <c r="E1020" t="str">
        <f t="shared" si="16"/>
        <v>2017</v>
      </c>
    </row>
    <row r="1021" spans="1:5" ht="14.4" x14ac:dyDescent="0.3">
      <c r="A1021" t="s">
        <v>1183</v>
      </c>
      <c r="B1021" t="s">
        <v>165</v>
      </c>
      <c r="C1021">
        <v>5.91</v>
      </c>
      <c r="D1021">
        <v>6.16</v>
      </c>
      <c r="E1021" t="str">
        <f t="shared" si="16"/>
        <v>2017</v>
      </c>
    </row>
    <row r="1022" spans="1:5" ht="14.4" x14ac:dyDescent="0.3">
      <c r="A1022" t="s">
        <v>1184</v>
      </c>
      <c r="B1022" t="s">
        <v>165</v>
      </c>
      <c r="C1022">
        <v>5.9</v>
      </c>
      <c r="D1022">
        <v>6.15</v>
      </c>
      <c r="E1022" t="str">
        <f t="shared" si="16"/>
        <v>2017</v>
      </c>
    </row>
    <row r="1023" spans="1:5" ht="14.4" x14ac:dyDescent="0.3">
      <c r="A1023" t="s">
        <v>1185</v>
      </c>
      <c r="B1023" t="s">
        <v>165</v>
      </c>
      <c r="C1023">
        <v>5.9</v>
      </c>
      <c r="D1023">
        <v>6.15</v>
      </c>
      <c r="E1023" t="str">
        <f t="shared" si="16"/>
        <v>2017</v>
      </c>
    </row>
    <row r="1024" spans="1:5" ht="14.4" x14ac:dyDescent="0.3">
      <c r="A1024" t="s">
        <v>1186</v>
      </c>
      <c r="B1024" t="s">
        <v>165</v>
      </c>
      <c r="C1024">
        <v>5.91</v>
      </c>
      <c r="D1024">
        <v>6.16</v>
      </c>
      <c r="E1024" t="str">
        <f t="shared" si="16"/>
        <v>2017</v>
      </c>
    </row>
    <row r="1025" spans="1:5" ht="14.4" x14ac:dyDescent="0.3">
      <c r="A1025" t="s">
        <v>1187</v>
      </c>
      <c r="B1025" t="s">
        <v>165</v>
      </c>
      <c r="C1025">
        <v>5.9</v>
      </c>
      <c r="D1025">
        <v>6.15</v>
      </c>
      <c r="E1025" t="str">
        <f t="shared" si="16"/>
        <v>2017</v>
      </c>
    </row>
    <row r="1026" spans="1:5" ht="14.4" x14ac:dyDescent="0.3">
      <c r="A1026" t="s">
        <v>1188</v>
      </c>
      <c r="B1026" t="s">
        <v>165</v>
      </c>
      <c r="C1026">
        <v>5.9</v>
      </c>
      <c r="D1026">
        <v>6.15</v>
      </c>
      <c r="E1026" t="str">
        <f t="shared" ref="E1026:E1089" si="17">RIGHT(A1026,4)</f>
        <v>2017</v>
      </c>
    </row>
    <row r="1027" spans="1:5" ht="14.4" x14ac:dyDescent="0.3">
      <c r="A1027" t="s">
        <v>1189</v>
      </c>
      <c r="B1027" t="s">
        <v>165</v>
      </c>
      <c r="C1027">
        <v>5.9</v>
      </c>
      <c r="D1027">
        <v>6.15</v>
      </c>
      <c r="E1027" t="str">
        <f t="shared" si="17"/>
        <v>2017</v>
      </c>
    </row>
    <row r="1028" spans="1:5" ht="14.4" x14ac:dyDescent="0.3">
      <c r="A1028" t="s">
        <v>1190</v>
      </c>
      <c r="B1028" t="s">
        <v>165</v>
      </c>
      <c r="C1028">
        <v>5.9</v>
      </c>
      <c r="D1028">
        <v>6.15</v>
      </c>
      <c r="E1028" t="str">
        <f t="shared" si="17"/>
        <v>2017</v>
      </c>
    </row>
    <row r="1029" spans="1:5" ht="14.4" x14ac:dyDescent="0.3">
      <c r="A1029" t="s">
        <v>1191</v>
      </c>
      <c r="B1029" t="s">
        <v>165</v>
      </c>
      <c r="C1029">
        <v>5.9</v>
      </c>
      <c r="D1029">
        <v>6.15</v>
      </c>
      <c r="E1029" t="str">
        <f t="shared" si="17"/>
        <v>2017</v>
      </c>
    </row>
    <row r="1030" spans="1:5" ht="14.4" x14ac:dyDescent="0.3">
      <c r="A1030" t="s">
        <v>1192</v>
      </c>
      <c r="B1030" t="s">
        <v>165</v>
      </c>
      <c r="C1030">
        <v>5.9</v>
      </c>
      <c r="D1030">
        <v>6.15</v>
      </c>
      <c r="E1030" t="str">
        <f t="shared" si="17"/>
        <v>2017</v>
      </c>
    </row>
    <row r="1031" spans="1:5" ht="14.4" x14ac:dyDescent="0.3">
      <c r="A1031" t="s">
        <v>1193</v>
      </c>
      <c r="B1031" t="s">
        <v>165</v>
      </c>
      <c r="C1031">
        <v>5.9</v>
      </c>
      <c r="D1031">
        <v>6.15</v>
      </c>
      <c r="E1031" t="str">
        <f t="shared" si="17"/>
        <v>2017</v>
      </c>
    </row>
    <row r="1032" spans="1:5" ht="14.4" x14ac:dyDescent="0.3">
      <c r="A1032" t="s">
        <v>1194</v>
      </c>
      <c r="B1032" t="s">
        <v>165</v>
      </c>
      <c r="C1032">
        <v>5.9</v>
      </c>
      <c r="D1032">
        <v>6.15</v>
      </c>
      <c r="E1032" t="str">
        <f t="shared" si="17"/>
        <v>2017</v>
      </c>
    </row>
    <row r="1033" spans="1:5" ht="14.4" x14ac:dyDescent="0.3">
      <c r="A1033" t="s">
        <v>1195</v>
      </c>
      <c r="B1033" t="s">
        <v>165</v>
      </c>
      <c r="C1033">
        <v>5.9</v>
      </c>
      <c r="D1033">
        <v>6.15</v>
      </c>
      <c r="E1033" t="str">
        <f t="shared" si="17"/>
        <v>2017</v>
      </c>
    </row>
    <row r="1034" spans="1:5" ht="14.4" x14ac:dyDescent="0.3">
      <c r="A1034" t="s">
        <v>1196</v>
      </c>
      <c r="B1034" t="s">
        <v>165</v>
      </c>
      <c r="C1034">
        <v>5.89</v>
      </c>
      <c r="D1034">
        <v>6.14</v>
      </c>
      <c r="E1034" t="str">
        <f t="shared" si="17"/>
        <v>2017</v>
      </c>
    </row>
    <row r="1035" spans="1:5" ht="14.4" x14ac:dyDescent="0.3">
      <c r="A1035" t="s">
        <v>1197</v>
      </c>
      <c r="B1035" t="s">
        <v>165</v>
      </c>
      <c r="C1035">
        <v>5.89</v>
      </c>
      <c r="D1035">
        <v>6.14</v>
      </c>
      <c r="E1035" t="str">
        <f t="shared" si="17"/>
        <v>2017</v>
      </c>
    </row>
    <row r="1036" spans="1:5" ht="14.4" x14ac:dyDescent="0.3">
      <c r="A1036" t="s">
        <v>1198</v>
      </c>
      <c r="B1036" t="s">
        <v>165</v>
      </c>
      <c r="C1036">
        <v>5.89</v>
      </c>
      <c r="D1036">
        <v>6.14</v>
      </c>
      <c r="E1036" t="str">
        <f t="shared" si="17"/>
        <v>2017</v>
      </c>
    </row>
    <row r="1037" spans="1:5" ht="14.4" x14ac:dyDescent="0.3">
      <c r="A1037" t="s">
        <v>1199</v>
      </c>
      <c r="B1037" t="s">
        <v>165</v>
      </c>
      <c r="C1037">
        <v>5.89</v>
      </c>
      <c r="D1037">
        <v>6.14</v>
      </c>
      <c r="E1037" t="str">
        <f t="shared" si="17"/>
        <v>2017</v>
      </c>
    </row>
    <row r="1038" spans="1:5" ht="14.4" x14ac:dyDescent="0.3">
      <c r="A1038" t="s">
        <v>1200</v>
      </c>
      <c r="B1038" t="s">
        <v>165</v>
      </c>
      <c r="C1038">
        <v>5.89</v>
      </c>
      <c r="D1038">
        <v>6.14</v>
      </c>
      <c r="E1038" t="str">
        <f t="shared" si="17"/>
        <v>2017</v>
      </c>
    </row>
    <row r="1039" spans="1:5" ht="14.4" x14ac:dyDescent="0.3">
      <c r="A1039" t="s">
        <v>1201</v>
      </c>
      <c r="B1039" t="s">
        <v>165</v>
      </c>
      <c r="C1039">
        <v>5.89</v>
      </c>
      <c r="D1039">
        <v>6.14</v>
      </c>
      <c r="E1039" t="str">
        <f t="shared" si="17"/>
        <v>2017</v>
      </c>
    </row>
    <row r="1040" spans="1:5" ht="14.4" x14ac:dyDescent="0.3">
      <c r="A1040" t="s">
        <v>1202</v>
      </c>
      <c r="B1040" t="s">
        <v>165</v>
      </c>
      <c r="C1040">
        <v>5.89</v>
      </c>
      <c r="D1040">
        <v>6.14</v>
      </c>
      <c r="E1040" t="str">
        <f t="shared" si="17"/>
        <v>2017</v>
      </c>
    </row>
    <row r="1041" spans="1:5" ht="14.4" x14ac:dyDescent="0.3">
      <c r="A1041" t="s">
        <v>1203</v>
      </c>
      <c r="B1041" t="s">
        <v>165</v>
      </c>
      <c r="C1041">
        <v>5.89</v>
      </c>
      <c r="D1041">
        <v>6.14</v>
      </c>
      <c r="E1041" t="str">
        <f t="shared" si="17"/>
        <v>2017</v>
      </c>
    </row>
    <row r="1042" spans="1:5" ht="14.4" x14ac:dyDescent="0.3">
      <c r="A1042" t="s">
        <v>1204</v>
      </c>
      <c r="B1042" t="s">
        <v>165</v>
      </c>
      <c r="C1042">
        <v>5.9</v>
      </c>
      <c r="D1042">
        <v>6.15</v>
      </c>
      <c r="E1042" t="str">
        <f t="shared" si="17"/>
        <v>2017</v>
      </c>
    </row>
    <row r="1043" spans="1:5" ht="14.4" x14ac:dyDescent="0.3">
      <c r="A1043" t="s">
        <v>1205</v>
      </c>
      <c r="B1043" t="s">
        <v>165</v>
      </c>
      <c r="C1043">
        <v>5.9</v>
      </c>
      <c r="D1043">
        <v>6.15</v>
      </c>
      <c r="E1043" t="str">
        <f t="shared" si="17"/>
        <v>2017</v>
      </c>
    </row>
    <row r="1044" spans="1:5" ht="14.4" x14ac:dyDescent="0.3">
      <c r="A1044" t="s">
        <v>1206</v>
      </c>
      <c r="B1044" t="s">
        <v>165</v>
      </c>
      <c r="C1044">
        <v>5.89</v>
      </c>
      <c r="D1044">
        <v>6.14</v>
      </c>
      <c r="E1044" t="str">
        <f t="shared" si="17"/>
        <v>2017</v>
      </c>
    </row>
    <row r="1045" spans="1:5" ht="14.4" x14ac:dyDescent="0.3">
      <c r="A1045" t="s">
        <v>1207</v>
      </c>
      <c r="B1045" t="s">
        <v>165</v>
      </c>
      <c r="C1045">
        <v>5.9</v>
      </c>
      <c r="D1045">
        <v>6.15</v>
      </c>
      <c r="E1045" t="str">
        <f t="shared" si="17"/>
        <v>2017</v>
      </c>
    </row>
    <row r="1046" spans="1:5" ht="14.4" x14ac:dyDescent="0.3">
      <c r="A1046" t="s">
        <v>1208</v>
      </c>
      <c r="B1046" t="s">
        <v>165</v>
      </c>
      <c r="C1046">
        <v>5.9</v>
      </c>
      <c r="D1046">
        <v>6.15</v>
      </c>
      <c r="E1046" t="str">
        <f t="shared" si="17"/>
        <v>2017</v>
      </c>
    </row>
    <row r="1047" spans="1:5" ht="14.4" x14ac:dyDescent="0.3">
      <c r="A1047" t="s">
        <v>1209</v>
      </c>
      <c r="B1047" t="s">
        <v>165</v>
      </c>
      <c r="C1047">
        <v>5.89</v>
      </c>
      <c r="D1047">
        <v>6.14</v>
      </c>
      <c r="E1047" t="str">
        <f t="shared" si="17"/>
        <v>2017</v>
      </c>
    </row>
    <row r="1048" spans="1:5" ht="14.4" x14ac:dyDescent="0.3">
      <c r="A1048" t="s">
        <v>1210</v>
      </c>
      <c r="B1048" t="s">
        <v>165</v>
      </c>
      <c r="C1048">
        <v>5.9</v>
      </c>
      <c r="D1048">
        <v>6.15</v>
      </c>
      <c r="E1048" t="str">
        <f t="shared" si="17"/>
        <v>2017</v>
      </c>
    </row>
    <row r="1049" spans="1:5" ht="14.4" x14ac:dyDescent="0.3">
      <c r="A1049" t="s">
        <v>1211</v>
      </c>
      <c r="B1049" t="s">
        <v>165</v>
      </c>
      <c r="C1049">
        <v>5.89</v>
      </c>
      <c r="D1049">
        <v>6.14</v>
      </c>
      <c r="E1049" t="str">
        <f t="shared" si="17"/>
        <v>2017</v>
      </c>
    </row>
    <row r="1050" spans="1:5" ht="14.4" x14ac:dyDescent="0.3">
      <c r="A1050" t="s">
        <v>1212</v>
      </c>
      <c r="B1050" t="s">
        <v>165</v>
      </c>
      <c r="C1050">
        <v>5.91</v>
      </c>
      <c r="D1050">
        <v>6.16</v>
      </c>
      <c r="E1050" t="str">
        <f t="shared" si="17"/>
        <v>2017</v>
      </c>
    </row>
    <row r="1051" spans="1:5" ht="14.4" x14ac:dyDescent="0.3">
      <c r="A1051" t="s">
        <v>1213</v>
      </c>
      <c r="B1051" t="s">
        <v>165</v>
      </c>
      <c r="C1051">
        <v>5.89</v>
      </c>
      <c r="D1051">
        <v>6.14</v>
      </c>
      <c r="E1051" t="str">
        <f t="shared" si="17"/>
        <v>2017</v>
      </c>
    </row>
    <row r="1052" spans="1:5" ht="14.4" x14ac:dyDescent="0.3">
      <c r="A1052" t="s">
        <v>1214</v>
      </c>
      <c r="B1052" t="s">
        <v>165</v>
      </c>
      <c r="C1052">
        <v>5.9</v>
      </c>
      <c r="D1052">
        <v>6.15</v>
      </c>
      <c r="E1052" t="str">
        <f t="shared" si="17"/>
        <v>2017</v>
      </c>
    </row>
    <row r="1053" spans="1:5" ht="14.4" x14ac:dyDescent="0.3">
      <c r="A1053" t="s">
        <v>1215</v>
      </c>
      <c r="B1053" t="s">
        <v>165</v>
      </c>
      <c r="C1053">
        <v>5.9</v>
      </c>
      <c r="D1053">
        <v>6.15</v>
      </c>
      <c r="E1053" t="str">
        <f t="shared" si="17"/>
        <v>2017</v>
      </c>
    </row>
    <row r="1054" spans="1:5" ht="14.4" x14ac:dyDescent="0.3">
      <c r="A1054" t="s">
        <v>1216</v>
      </c>
      <c r="B1054" t="s">
        <v>165</v>
      </c>
      <c r="C1054">
        <v>5.89</v>
      </c>
      <c r="D1054">
        <v>6.14</v>
      </c>
      <c r="E1054" t="str">
        <f t="shared" si="17"/>
        <v>2017</v>
      </c>
    </row>
    <row r="1055" spans="1:5" ht="14.4" x14ac:dyDescent="0.3">
      <c r="A1055" t="s">
        <v>1217</v>
      </c>
      <c r="B1055" t="s">
        <v>165</v>
      </c>
      <c r="C1055">
        <v>5.89</v>
      </c>
      <c r="D1055">
        <v>6.14</v>
      </c>
      <c r="E1055" t="str">
        <f t="shared" si="17"/>
        <v>2017</v>
      </c>
    </row>
    <row r="1056" spans="1:5" ht="14.4" x14ac:dyDescent="0.3">
      <c r="A1056" t="s">
        <v>1218</v>
      </c>
      <c r="B1056" t="s">
        <v>165</v>
      </c>
      <c r="C1056">
        <v>5.9</v>
      </c>
      <c r="D1056">
        <v>6.15</v>
      </c>
      <c r="E1056" t="str">
        <f t="shared" si="17"/>
        <v>2017</v>
      </c>
    </row>
    <row r="1057" spans="1:5" ht="14.4" x14ac:dyDescent="0.3">
      <c r="A1057" t="s">
        <v>1219</v>
      </c>
      <c r="B1057" t="s">
        <v>165</v>
      </c>
      <c r="C1057">
        <v>5.91</v>
      </c>
      <c r="D1057">
        <v>6.16</v>
      </c>
      <c r="E1057" t="str">
        <f t="shared" si="17"/>
        <v>2017</v>
      </c>
    </row>
    <row r="1058" spans="1:5" ht="14.4" x14ac:dyDescent="0.3">
      <c r="A1058" t="s">
        <v>1220</v>
      </c>
      <c r="B1058" t="s">
        <v>165</v>
      </c>
      <c r="C1058">
        <v>5.91</v>
      </c>
      <c r="D1058">
        <v>6.16</v>
      </c>
      <c r="E1058" t="str">
        <f t="shared" si="17"/>
        <v>2017</v>
      </c>
    </row>
    <row r="1059" spans="1:5" ht="14.4" x14ac:dyDescent="0.3">
      <c r="A1059" t="s">
        <v>1221</v>
      </c>
      <c r="B1059" t="s">
        <v>165</v>
      </c>
      <c r="C1059">
        <v>5.91</v>
      </c>
      <c r="D1059">
        <v>6.16</v>
      </c>
      <c r="E1059" t="str">
        <f t="shared" si="17"/>
        <v>2017</v>
      </c>
    </row>
    <row r="1060" spans="1:5" ht="14.4" x14ac:dyDescent="0.3">
      <c r="A1060" t="s">
        <v>1222</v>
      </c>
      <c r="B1060" t="s">
        <v>165</v>
      </c>
      <c r="C1060">
        <v>5.9</v>
      </c>
      <c r="D1060">
        <v>6.15</v>
      </c>
      <c r="E1060" t="str">
        <f t="shared" si="17"/>
        <v>2017</v>
      </c>
    </row>
    <row r="1061" spans="1:5" ht="14.4" x14ac:dyDescent="0.3">
      <c r="A1061" t="s">
        <v>1223</v>
      </c>
      <c r="B1061" t="s">
        <v>165</v>
      </c>
      <c r="C1061">
        <v>5.9</v>
      </c>
      <c r="D1061">
        <v>6.15</v>
      </c>
      <c r="E1061" t="str">
        <f t="shared" si="17"/>
        <v>2017</v>
      </c>
    </row>
    <row r="1062" spans="1:5" ht="14.4" x14ac:dyDescent="0.3">
      <c r="A1062" t="s">
        <v>1224</v>
      </c>
      <c r="B1062" t="s">
        <v>165</v>
      </c>
      <c r="C1062">
        <v>5.92</v>
      </c>
      <c r="D1062">
        <v>6.17</v>
      </c>
      <c r="E1062" t="str">
        <f t="shared" si="17"/>
        <v>2017</v>
      </c>
    </row>
    <row r="1063" spans="1:5" ht="14.4" x14ac:dyDescent="0.3">
      <c r="A1063" t="s">
        <v>1225</v>
      </c>
      <c r="B1063" t="s">
        <v>165</v>
      </c>
      <c r="C1063">
        <v>5.91</v>
      </c>
      <c r="D1063">
        <v>6.16</v>
      </c>
      <c r="E1063" t="str">
        <f t="shared" si="17"/>
        <v>2017</v>
      </c>
    </row>
    <row r="1064" spans="1:5" ht="14.4" x14ac:dyDescent="0.3">
      <c r="A1064" t="s">
        <v>1226</v>
      </c>
      <c r="B1064" t="s">
        <v>165</v>
      </c>
      <c r="C1064">
        <v>5.91</v>
      </c>
      <c r="D1064">
        <v>6.16</v>
      </c>
      <c r="E1064" t="str">
        <f t="shared" si="17"/>
        <v>2017</v>
      </c>
    </row>
    <row r="1065" spans="1:5" ht="14.4" x14ac:dyDescent="0.3">
      <c r="A1065" t="s">
        <v>1227</v>
      </c>
      <c r="B1065" t="s">
        <v>165</v>
      </c>
      <c r="C1065">
        <v>5.91</v>
      </c>
      <c r="D1065">
        <v>6.16</v>
      </c>
      <c r="E1065" t="str">
        <f t="shared" si="17"/>
        <v>2017</v>
      </c>
    </row>
    <row r="1066" spans="1:5" ht="14.4" x14ac:dyDescent="0.3">
      <c r="A1066" t="s">
        <v>1228</v>
      </c>
      <c r="B1066" t="s">
        <v>165</v>
      </c>
      <c r="C1066">
        <v>5.91</v>
      </c>
      <c r="D1066">
        <v>6.16</v>
      </c>
      <c r="E1066" t="str">
        <f t="shared" si="17"/>
        <v>2017</v>
      </c>
    </row>
    <row r="1067" spans="1:5" ht="14.4" x14ac:dyDescent="0.3">
      <c r="A1067" t="s">
        <v>1229</v>
      </c>
      <c r="B1067" t="s">
        <v>165</v>
      </c>
      <c r="C1067">
        <v>5.9</v>
      </c>
      <c r="D1067">
        <v>6.15</v>
      </c>
      <c r="E1067" t="str">
        <f t="shared" si="17"/>
        <v>2017</v>
      </c>
    </row>
    <row r="1068" spans="1:5" ht="14.4" x14ac:dyDescent="0.3">
      <c r="A1068" t="s">
        <v>1230</v>
      </c>
      <c r="B1068" t="s">
        <v>165</v>
      </c>
      <c r="C1068">
        <v>5.9</v>
      </c>
      <c r="D1068">
        <v>6.15</v>
      </c>
      <c r="E1068" t="str">
        <f t="shared" si="17"/>
        <v>2017</v>
      </c>
    </row>
    <row r="1069" spans="1:5" ht="14.4" x14ac:dyDescent="0.3">
      <c r="A1069" t="s">
        <v>1231</v>
      </c>
      <c r="B1069" t="s">
        <v>165</v>
      </c>
      <c r="C1069">
        <v>5.91</v>
      </c>
      <c r="D1069">
        <v>6.16</v>
      </c>
      <c r="E1069" t="str">
        <f t="shared" si="17"/>
        <v>2017</v>
      </c>
    </row>
    <row r="1070" spans="1:5" ht="14.4" x14ac:dyDescent="0.3">
      <c r="A1070" t="s">
        <v>1232</v>
      </c>
      <c r="B1070" t="s">
        <v>165</v>
      </c>
      <c r="C1070">
        <v>5.91</v>
      </c>
      <c r="D1070">
        <v>6.16</v>
      </c>
      <c r="E1070" t="str">
        <f t="shared" si="17"/>
        <v>2017</v>
      </c>
    </row>
    <row r="1071" spans="1:5" ht="14.4" x14ac:dyDescent="0.3">
      <c r="A1071" t="s">
        <v>1233</v>
      </c>
      <c r="B1071" t="s">
        <v>165</v>
      </c>
      <c r="C1071">
        <v>5.91</v>
      </c>
      <c r="D1071">
        <v>6.16</v>
      </c>
      <c r="E1071" t="str">
        <f t="shared" si="17"/>
        <v>2017</v>
      </c>
    </row>
    <row r="1072" spans="1:5" ht="14.4" x14ac:dyDescent="0.3">
      <c r="A1072" t="s">
        <v>1234</v>
      </c>
      <c r="B1072" t="s">
        <v>165</v>
      </c>
      <c r="C1072">
        <v>5.9</v>
      </c>
      <c r="D1072">
        <v>6.15</v>
      </c>
      <c r="E1072" t="str">
        <f t="shared" si="17"/>
        <v>2017</v>
      </c>
    </row>
    <row r="1073" spans="1:5" ht="14.4" x14ac:dyDescent="0.3">
      <c r="A1073" t="s">
        <v>1235</v>
      </c>
      <c r="B1073" t="s">
        <v>165</v>
      </c>
      <c r="C1073">
        <v>5.9</v>
      </c>
      <c r="D1073">
        <v>6.15</v>
      </c>
      <c r="E1073" t="str">
        <f t="shared" si="17"/>
        <v>2017</v>
      </c>
    </row>
    <row r="1074" spans="1:5" ht="14.4" x14ac:dyDescent="0.3">
      <c r="A1074" t="s">
        <v>1236</v>
      </c>
      <c r="B1074" t="s">
        <v>165</v>
      </c>
      <c r="C1074">
        <v>5.9</v>
      </c>
      <c r="D1074">
        <v>6.15</v>
      </c>
      <c r="E1074" t="str">
        <f t="shared" si="17"/>
        <v>2017</v>
      </c>
    </row>
    <row r="1075" spans="1:5" ht="14.4" x14ac:dyDescent="0.3">
      <c r="A1075" t="s">
        <v>1237</v>
      </c>
      <c r="B1075" t="s">
        <v>165</v>
      </c>
      <c r="C1075">
        <v>5.89</v>
      </c>
      <c r="D1075">
        <v>6.14</v>
      </c>
      <c r="E1075" t="str">
        <f t="shared" si="17"/>
        <v>2017</v>
      </c>
    </row>
    <row r="1076" spans="1:5" ht="14.4" x14ac:dyDescent="0.3">
      <c r="A1076" t="s">
        <v>1238</v>
      </c>
      <c r="B1076" t="s">
        <v>165</v>
      </c>
      <c r="C1076">
        <v>5.89</v>
      </c>
      <c r="D1076">
        <v>6.14</v>
      </c>
      <c r="E1076" t="str">
        <f t="shared" si="17"/>
        <v>2017</v>
      </c>
    </row>
    <row r="1077" spans="1:5" ht="14.4" x14ac:dyDescent="0.3">
      <c r="A1077" t="s">
        <v>1239</v>
      </c>
      <c r="B1077" t="s">
        <v>165</v>
      </c>
      <c r="C1077">
        <v>5.9</v>
      </c>
      <c r="D1077">
        <v>6.15</v>
      </c>
      <c r="E1077" t="str">
        <f t="shared" si="17"/>
        <v>2017</v>
      </c>
    </row>
    <row r="1078" spans="1:5" ht="14.4" x14ac:dyDescent="0.3">
      <c r="A1078" t="s">
        <v>1240</v>
      </c>
      <c r="B1078" t="s">
        <v>165</v>
      </c>
      <c r="C1078">
        <v>5.9</v>
      </c>
      <c r="D1078">
        <v>6.15</v>
      </c>
      <c r="E1078" t="str">
        <f t="shared" si="17"/>
        <v>2017</v>
      </c>
    </row>
    <row r="1079" spans="1:5" ht="14.4" x14ac:dyDescent="0.3">
      <c r="A1079" t="s">
        <v>1241</v>
      </c>
      <c r="B1079" t="s">
        <v>165</v>
      </c>
      <c r="C1079">
        <v>5.89</v>
      </c>
      <c r="D1079">
        <v>6.14</v>
      </c>
      <c r="E1079" t="str">
        <f t="shared" si="17"/>
        <v>2017</v>
      </c>
    </row>
    <row r="1080" spans="1:5" ht="14.4" x14ac:dyDescent="0.3">
      <c r="A1080" t="s">
        <v>1242</v>
      </c>
      <c r="B1080" t="s">
        <v>165</v>
      </c>
      <c r="C1080">
        <v>5.89</v>
      </c>
      <c r="D1080">
        <v>6.14</v>
      </c>
      <c r="E1080" t="str">
        <f t="shared" si="17"/>
        <v>2017</v>
      </c>
    </row>
    <row r="1081" spans="1:5" ht="14.4" x14ac:dyDescent="0.3">
      <c r="A1081" t="s">
        <v>1243</v>
      </c>
      <c r="B1081" t="s">
        <v>165</v>
      </c>
      <c r="C1081">
        <v>5.9</v>
      </c>
      <c r="D1081">
        <v>6.15</v>
      </c>
      <c r="E1081" t="str">
        <f t="shared" si="17"/>
        <v>2017</v>
      </c>
    </row>
    <row r="1082" spans="1:5" ht="14.4" x14ac:dyDescent="0.3">
      <c r="A1082" t="s">
        <v>1244</v>
      </c>
      <c r="B1082" t="s">
        <v>165</v>
      </c>
      <c r="C1082">
        <v>5.89</v>
      </c>
      <c r="D1082">
        <v>6.14</v>
      </c>
      <c r="E1082" t="str">
        <f t="shared" si="17"/>
        <v>2017</v>
      </c>
    </row>
    <row r="1083" spans="1:5" ht="14.4" x14ac:dyDescent="0.3">
      <c r="A1083" t="s">
        <v>1245</v>
      </c>
      <c r="B1083" t="s">
        <v>165</v>
      </c>
      <c r="C1083">
        <v>5.9</v>
      </c>
      <c r="D1083">
        <v>6.15</v>
      </c>
      <c r="E1083" t="str">
        <f t="shared" si="17"/>
        <v>2017</v>
      </c>
    </row>
    <row r="1084" spans="1:5" ht="14.4" x14ac:dyDescent="0.3">
      <c r="A1084" t="s">
        <v>1246</v>
      </c>
      <c r="B1084" t="s">
        <v>165</v>
      </c>
      <c r="C1084">
        <v>5.91</v>
      </c>
      <c r="D1084">
        <v>6.16</v>
      </c>
      <c r="E1084" t="str">
        <f t="shared" si="17"/>
        <v>2017</v>
      </c>
    </row>
    <row r="1085" spans="1:5" ht="14.4" x14ac:dyDescent="0.3">
      <c r="A1085" t="s">
        <v>1247</v>
      </c>
      <c r="B1085" t="s">
        <v>165</v>
      </c>
      <c r="C1085">
        <v>5.91</v>
      </c>
      <c r="D1085">
        <v>6.16</v>
      </c>
      <c r="E1085" t="str">
        <f t="shared" si="17"/>
        <v>2017</v>
      </c>
    </row>
    <row r="1086" spans="1:5" ht="14.4" x14ac:dyDescent="0.3">
      <c r="A1086" t="s">
        <v>1248</v>
      </c>
      <c r="B1086" t="s">
        <v>165</v>
      </c>
      <c r="C1086">
        <v>5.92</v>
      </c>
      <c r="D1086">
        <v>6.17</v>
      </c>
      <c r="E1086" t="str">
        <f t="shared" si="17"/>
        <v>2017</v>
      </c>
    </row>
    <row r="1087" spans="1:5" ht="14.4" x14ac:dyDescent="0.3">
      <c r="A1087" t="s">
        <v>1249</v>
      </c>
      <c r="B1087" t="s">
        <v>165</v>
      </c>
      <c r="C1087">
        <v>5.91</v>
      </c>
      <c r="D1087">
        <v>6.16</v>
      </c>
      <c r="E1087" t="str">
        <f t="shared" si="17"/>
        <v>2017</v>
      </c>
    </row>
    <row r="1088" spans="1:5" ht="14.4" x14ac:dyDescent="0.3">
      <c r="A1088" t="s">
        <v>1250</v>
      </c>
      <c r="B1088" t="s">
        <v>165</v>
      </c>
      <c r="C1088">
        <v>5.9</v>
      </c>
      <c r="D1088">
        <v>6.15</v>
      </c>
      <c r="E1088" t="str">
        <f t="shared" si="17"/>
        <v>2017</v>
      </c>
    </row>
    <row r="1089" spans="1:5" ht="14.4" x14ac:dyDescent="0.3">
      <c r="A1089" t="s">
        <v>1251</v>
      </c>
      <c r="B1089" t="s">
        <v>165</v>
      </c>
      <c r="C1089">
        <v>5.9</v>
      </c>
      <c r="D1089">
        <v>6.15</v>
      </c>
      <c r="E1089" t="str">
        <f t="shared" si="17"/>
        <v>2017</v>
      </c>
    </row>
    <row r="1090" spans="1:5" ht="14.4" x14ac:dyDescent="0.3">
      <c r="A1090" t="s">
        <v>1252</v>
      </c>
      <c r="B1090" t="s">
        <v>165</v>
      </c>
      <c r="C1090">
        <v>5.92</v>
      </c>
      <c r="D1090">
        <v>6.17</v>
      </c>
      <c r="E1090" t="str">
        <f t="shared" ref="E1090:E1153" si="18">RIGHT(A1090,4)</f>
        <v>2017</v>
      </c>
    </row>
    <row r="1091" spans="1:5" ht="14.4" x14ac:dyDescent="0.3">
      <c r="A1091" t="s">
        <v>1253</v>
      </c>
      <c r="B1091" t="s">
        <v>165</v>
      </c>
      <c r="C1091">
        <v>5.91</v>
      </c>
      <c r="D1091">
        <v>6.16</v>
      </c>
      <c r="E1091" t="str">
        <f t="shared" si="18"/>
        <v>2017</v>
      </c>
    </row>
    <row r="1092" spans="1:5" ht="14.4" x14ac:dyDescent="0.3">
      <c r="A1092" t="s">
        <v>1254</v>
      </c>
      <c r="B1092" t="s">
        <v>165</v>
      </c>
      <c r="C1092">
        <v>5.92</v>
      </c>
      <c r="D1092">
        <v>6.17</v>
      </c>
      <c r="E1092" t="str">
        <f t="shared" si="18"/>
        <v>2017</v>
      </c>
    </row>
    <row r="1093" spans="1:5" ht="14.4" x14ac:dyDescent="0.3">
      <c r="A1093" t="s">
        <v>1255</v>
      </c>
      <c r="B1093" t="s">
        <v>165</v>
      </c>
      <c r="C1093">
        <v>5.91</v>
      </c>
      <c r="D1093">
        <v>6.16</v>
      </c>
      <c r="E1093" t="str">
        <f t="shared" si="18"/>
        <v>2017</v>
      </c>
    </row>
    <row r="1094" spans="1:5" ht="14.4" x14ac:dyDescent="0.3">
      <c r="A1094" t="s">
        <v>1256</v>
      </c>
      <c r="B1094" t="s">
        <v>165</v>
      </c>
      <c r="C1094">
        <v>5.92</v>
      </c>
      <c r="D1094">
        <v>6.17</v>
      </c>
      <c r="E1094" t="str">
        <f t="shared" si="18"/>
        <v>2017</v>
      </c>
    </row>
    <row r="1095" spans="1:5" ht="14.4" x14ac:dyDescent="0.3">
      <c r="A1095" t="s">
        <v>1257</v>
      </c>
      <c r="B1095" t="s">
        <v>165</v>
      </c>
      <c r="C1095">
        <v>5.91</v>
      </c>
      <c r="D1095">
        <v>6.16</v>
      </c>
      <c r="E1095" t="str">
        <f t="shared" si="18"/>
        <v>2017</v>
      </c>
    </row>
    <row r="1096" spans="1:5" ht="14.4" x14ac:dyDescent="0.3">
      <c r="A1096" t="s">
        <v>1258</v>
      </c>
      <c r="B1096" t="s">
        <v>165</v>
      </c>
      <c r="C1096">
        <v>5.91</v>
      </c>
      <c r="D1096">
        <v>6.16</v>
      </c>
      <c r="E1096" t="str">
        <f t="shared" si="18"/>
        <v>2017</v>
      </c>
    </row>
    <row r="1097" spans="1:5" ht="14.4" x14ac:dyDescent="0.3">
      <c r="A1097" t="s">
        <v>1259</v>
      </c>
      <c r="B1097" t="s">
        <v>165</v>
      </c>
      <c r="C1097">
        <v>5.91</v>
      </c>
      <c r="D1097">
        <v>6.16</v>
      </c>
      <c r="E1097" t="str">
        <f t="shared" si="18"/>
        <v>2017</v>
      </c>
    </row>
    <row r="1098" spans="1:5" ht="14.4" x14ac:dyDescent="0.3">
      <c r="A1098" t="s">
        <v>1260</v>
      </c>
      <c r="B1098" t="s">
        <v>165</v>
      </c>
      <c r="C1098">
        <v>5.91</v>
      </c>
      <c r="D1098">
        <v>6.16</v>
      </c>
      <c r="E1098" t="str">
        <f t="shared" si="18"/>
        <v>2017</v>
      </c>
    </row>
    <row r="1099" spans="1:5" ht="14.4" x14ac:dyDescent="0.3">
      <c r="A1099" t="s">
        <v>1261</v>
      </c>
      <c r="B1099" t="s">
        <v>165</v>
      </c>
      <c r="C1099">
        <v>5.9</v>
      </c>
      <c r="D1099">
        <v>6.15</v>
      </c>
      <c r="E1099" t="str">
        <f t="shared" si="18"/>
        <v>2017</v>
      </c>
    </row>
    <row r="1100" spans="1:5" ht="14.4" x14ac:dyDescent="0.3">
      <c r="A1100" t="s">
        <v>1262</v>
      </c>
      <c r="B1100" t="s">
        <v>165</v>
      </c>
      <c r="C1100">
        <v>5.91</v>
      </c>
      <c r="D1100">
        <v>6.16</v>
      </c>
      <c r="E1100" t="str">
        <f t="shared" si="18"/>
        <v>2017</v>
      </c>
    </row>
    <row r="1101" spans="1:5" ht="14.4" x14ac:dyDescent="0.3">
      <c r="A1101" t="s">
        <v>1263</v>
      </c>
      <c r="B1101" t="s">
        <v>165</v>
      </c>
      <c r="C1101">
        <v>5.92</v>
      </c>
      <c r="D1101">
        <v>6.17</v>
      </c>
      <c r="E1101" t="str">
        <f t="shared" si="18"/>
        <v>2017</v>
      </c>
    </row>
    <row r="1102" spans="1:5" ht="14.4" x14ac:dyDescent="0.3">
      <c r="A1102" t="s">
        <v>1264</v>
      </c>
      <c r="B1102" t="s">
        <v>165</v>
      </c>
      <c r="C1102">
        <v>5.91</v>
      </c>
      <c r="D1102">
        <v>6.16</v>
      </c>
      <c r="E1102" t="str">
        <f t="shared" si="18"/>
        <v>2017</v>
      </c>
    </row>
    <row r="1103" spans="1:5" ht="14.4" x14ac:dyDescent="0.3">
      <c r="A1103" t="s">
        <v>1265</v>
      </c>
      <c r="B1103" t="s">
        <v>165</v>
      </c>
      <c r="C1103">
        <v>5.92</v>
      </c>
      <c r="D1103">
        <v>6.17</v>
      </c>
      <c r="E1103" t="str">
        <f t="shared" si="18"/>
        <v>2017</v>
      </c>
    </row>
    <row r="1104" spans="1:5" ht="14.4" x14ac:dyDescent="0.3">
      <c r="A1104" t="s">
        <v>1266</v>
      </c>
      <c r="B1104" t="s">
        <v>165</v>
      </c>
      <c r="C1104">
        <v>5.92</v>
      </c>
      <c r="D1104">
        <v>6.17</v>
      </c>
      <c r="E1104" t="str">
        <f t="shared" si="18"/>
        <v>2017</v>
      </c>
    </row>
    <row r="1105" spans="1:5" ht="14.4" x14ac:dyDescent="0.3">
      <c r="A1105" t="s">
        <v>1267</v>
      </c>
      <c r="B1105" t="s">
        <v>165</v>
      </c>
      <c r="C1105">
        <v>5.92</v>
      </c>
      <c r="D1105">
        <v>6.17</v>
      </c>
      <c r="E1105" t="str">
        <f t="shared" si="18"/>
        <v>2017</v>
      </c>
    </row>
    <row r="1106" spans="1:5" ht="14.4" x14ac:dyDescent="0.3">
      <c r="A1106" t="s">
        <v>1268</v>
      </c>
      <c r="B1106" t="s">
        <v>165</v>
      </c>
      <c r="C1106">
        <v>5.91</v>
      </c>
      <c r="D1106">
        <v>6.16</v>
      </c>
      <c r="E1106" t="str">
        <f t="shared" si="18"/>
        <v>2017</v>
      </c>
    </row>
    <row r="1107" spans="1:5" ht="14.4" x14ac:dyDescent="0.3">
      <c r="A1107" t="s">
        <v>1269</v>
      </c>
      <c r="B1107" t="s">
        <v>165</v>
      </c>
      <c r="C1107">
        <v>5.92</v>
      </c>
      <c r="D1107">
        <v>6.17</v>
      </c>
      <c r="E1107" t="str">
        <f t="shared" si="18"/>
        <v>2017</v>
      </c>
    </row>
    <row r="1108" spans="1:5" ht="14.4" x14ac:dyDescent="0.3">
      <c r="A1108" t="s">
        <v>1270</v>
      </c>
      <c r="B1108" t="s">
        <v>165</v>
      </c>
      <c r="C1108">
        <v>5.92</v>
      </c>
      <c r="D1108">
        <v>6.17</v>
      </c>
      <c r="E1108" t="str">
        <f t="shared" si="18"/>
        <v>2017</v>
      </c>
    </row>
    <row r="1109" spans="1:5" ht="14.4" x14ac:dyDescent="0.3">
      <c r="A1109" t="s">
        <v>1271</v>
      </c>
      <c r="B1109" t="s">
        <v>165</v>
      </c>
      <c r="C1109">
        <v>5.91</v>
      </c>
      <c r="D1109">
        <v>6.16</v>
      </c>
      <c r="E1109" t="str">
        <f t="shared" si="18"/>
        <v>2017</v>
      </c>
    </row>
    <row r="1110" spans="1:5" ht="14.4" x14ac:dyDescent="0.3">
      <c r="A1110" t="s">
        <v>1272</v>
      </c>
      <c r="B1110" t="s">
        <v>165</v>
      </c>
      <c r="C1110">
        <v>5.91</v>
      </c>
      <c r="D1110">
        <v>6.16</v>
      </c>
      <c r="E1110" t="str">
        <f t="shared" si="18"/>
        <v>2017</v>
      </c>
    </row>
    <row r="1111" spans="1:5" ht="14.4" x14ac:dyDescent="0.3">
      <c r="A1111" t="s">
        <v>1273</v>
      </c>
      <c r="B1111" t="s">
        <v>165</v>
      </c>
      <c r="C1111">
        <v>5.9</v>
      </c>
      <c r="D1111">
        <v>6.15</v>
      </c>
      <c r="E1111" t="str">
        <f t="shared" si="18"/>
        <v>2017</v>
      </c>
    </row>
    <row r="1112" spans="1:5" ht="14.4" x14ac:dyDescent="0.3">
      <c r="A1112" t="s">
        <v>1274</v>
      </c>
      <c r="B1112" t="s">
        <v>165</v>
      </c>
      <c r="C1112">
        <v>5.91</v>
      </c>
      <c r="D1112">
        <v>6.16</v>
      </c>
      <c r="E1112" t="str">
        <f t="shared" si="18"/>
        <v>2017</v>
      </c>
    </row>
    <row r="1113" spans="1:5" ht="14.4" x14ac:dyDescent="0.3">
      <c r="A1113" t="s">
        <v>1275</v>
      </c>
      <c r="B1113" t="s">
        <v>165</v>
      </c>
      <c r="C1113">
        <v>5.89</v>
      </c>
      <c r="D1113">
        <v>6.14</v>
      </c>
      <c r="E1113" t="str">
        <f t="shared" si="18"/>
        <v>2017</v>
      </c>
    </row>
    <row r="1114" spans="1:5" ht="14.4" x14ac:dyDescent="0.3">
      <c r="A1114" t="s">
        <v>1276</v>
      </c>
      <c r="B1114" t="s">
        <v>165</v>
      </c>
      <c r="C1114">
        <v>5.88</v>
      </c>
      <c r="D1114">
        <v>6.13</v>
      </c>
      <c r="E1114" t="str">
        <f t="shared" si="18"/>
        <v>2017</v>
      </c>
    </row>
    <row r="1115" spans="1:5" ht="14.4" x14ac:dyDescent="0.3">
      <c r="A1115" t="s">
        <v>1277</v>
      </c>
      <c r="B1115" t="s">
        <v>165</v>
      </c>
      <c r="C1115">
        <v>5.88</v>
      </c>
      <c r="D1115">
        <v>6.13</v>
      </c>
      <c r="E1115" t="str">
        <f t="shared" si="18"/>
        <v>2017</v>
      </c>
    </row>
    <row r="1116" spans="1:5" ht="14.4" x14ac:dyDescent="0.3">
      <c r="A1116" t="s">
        <v>1278</v>
      </c>
      <c r="B1116" t="s">
        <v>165</v>
      </c>
      <c r="C1116">
        <v>5.88</v>
      </c>
      <c r="D1116">
        <v>6.13</v>
      </c>
      <c r="E1116" t="str">
        <f t="shared" si="18"/>
        <v>2017</v>
      </c>
    </row>
    <row r="1117" spans="1:5" ht="14.4" x14ac:dyDescent="0.3">
      <c r="A1117" t="s">
        <v>1279</v>
      </c>
      <c r="B1117" t="s">
        <v>165</v>
      </c>
      <c r="C1117">
        <v>5.88</v>
      </c>
      <c r="D1117">
        <v>6.13</v>
      </c>
      <c r="E1117" t="str">
        <f t="shared" si="18"/>
        <v>2017</v>
      </c>
    </row>
    <row r="1118" spans="1:5" ht="14.4" x14ac:dyDescent="0.3">
      <c r="A1118" t="s">
        <v>1280</v>
      </c>
      <c r="B1118" t="s">
        <v>165</v>
      </c>
      <c r="C1118">
        <v>5.87</v>
      </c>
      <c r="D1118">
        <v>6.12</v>
      </c>
      <c r="E1118" t="str">
        <f t="shared" si="18"/>
        <v>2017</v>
      </c>
    </row>
    <row r="1119" spans="1:5" ht="14.4" x14ac:dyDescent="0.3">
      <c r="A1119" t="s">
        <v>1281</v>
      </c>
      <c r="B1119" t="s">
        <v>165</v>
      </c>
      <c r="C1119">
        <v>5.88</v>
      </c>
      <c r="D1119">
        <v>6.13</v>
      </c>
      <c r="E1119" t="str">
        <f t="shared" si="18"/>
        <v>2017</v>
      </c>
    </row>
    <row r="1120" spans="1:5" ht="14.4" x14ac:dyDescent="0.3">
      <c r="A1120" t="s">
        <v>1282</v>
      </c>
      <c r="B1120" t="s">
        <v>165</v>
      </c>
      <c r="C1120">
        <v>5.88</v>
      </c>
      <c r="D1120">
        <v>6.13</v>
      </c>
      <c r="E1120" t="str">
        <f t="shared" si="18"/>
        <v>2017</v>
      </c>
    </row>
    <row r="1121" spans="1:5" ht="14.4" x14ac:dyDescent="0.3">
      <c r="A1121" t="s">
        <v>1283</v>
      </c>
      <c r="B1121" t="s">
        <v>165</v>
      </c>
      <c r="C1121">
        <v>5.87</v>
      </c>
      <c r="D1121">
        <v>6.12</v>
      </c>
      <c r="E1121" t="str">
        <f t="shared" si="18"/>
        <v>2017</v>
      </c>
    </row>
    <row r="1122" spans="1:5" ht="14.4" x14ac:dyDescent="0.3">
      <c r="A1122" t="s">
        <v>1284</v>
      </c>
      <c r="B1122" t="s">
        <v>165</v>
      </c>
      <c r="C1122">
        <v>5.88</v>
      </c>
      <c r="D1122">
        <v>6.13</v>
      </c>
      <c r="E1122" t="str">
        <f t="shared" si="18"/>
        <v>2017</v>
      </c>
    </row>
    <row r="1123" spans="1:5" ht="14.4" x14ac:dyDescent="0.3">
      <c r="A1123" t="s">
        <v>1285</v>
      </c>
      <c r="B1123" t="s">
        <v>165</v>
      </c>
      <c r="C1123">
        <v>5.87</v>
      </c>
      <c r="D1123">
        <v>6.12</v>
      </c>
      <c r="E1123" t="str">
        <f t="shared" si="18"/>
        <v>2017</v>
      </c>
    </row>
    <row r="1124" spans="1:5" ht="14.4" x14ac:dyDescent="0.3">
      <c r="A1124" t="s">
        <v>1286</v>
      </c>
      <c r="B1124" t="s">
        <v>165</v>
      </c>
      <c r="C1124">
        <v>5.87</v>
      </c>
      <c r="D1124">
        <v>6.12</v>
      </c>
      <c r="E1124" t="str">
        <f t="shared" si="18"/>
        <v>2017</v>
      </c>
    </row>
    <row r="1125" spans="1:5" ht="14.4" x14ac:dyDescent="0.3">
      <c r="A1125" t="s">
        <v>1287</v>
      </c>
      <c r="B1125" t="s">
        <v>165</v>
      </c>
      <c r="C1125">
        <v>5.88</v>
      </c>
      <c r="D1125">
        <v>6.13</v>
      </c>
      <c r="E1125" t="str">
        <f t="shared" si="18"/>
        <v>2017</v>
      </c>
    </row>
    <row r="1126" spans="1:5" ht="14.4" x14ac:dyDescent="0.3">
      <c r="A1126" t="s">
        <v>1288</v>
      </c>
      <c r="B1126" t="s">
        <v>165</v>
      </c>
      <c r="C1126">
        <v>5.87</v>
      </c>
      <c r="D1126">
        <v>6.12</v>
      </c>
      <c r="E1126" t="str">
        <f t="shared" si="18"/>
        <v>2017</v>
      </c>
    </row>
    <row r="1127" spans="1:5" ht="14.4" x14ac:dyDescent="0.3">
      <c r="A1127" t="s">
        <v>1289</v>
      </c>
      <c r="B1127" t="s">
        <v>165</v>
      </c>
      <c r="C1127">
        <v>5.88</v>
      </c>
      <c r="D1127">
        <v>6.13</v>
      </c>
      <c r="E1127" t="str">
        <f t="shared" si="18"/>
        <v>2017</v>
      </c>
    </row>
    <row r="1128" spans="1:5" ht="14.4" x14ac:dyDescent="0.3">
      <c r="A1128" t="s">
        <v>1290</v>
      </c>
      <c r="B1128" t="s">
        <v>165</v>
      </c>
      <c r="C1128">
        <v>5.87</v>
      </c>
      <c r="D1128">
        <v>6.12</v>
      </c>
      <c r="E1128" t="str">
        <f t="shared" si="18"/>
        <v>2017</v>
      </c>
    </row>
    <row r="1129" spans="1:5" ht="14.4" x14ac:dyDescent="0.3">
      <c r="A1129" t="s">
        <v>1291</v>
      </c>
      <c r="B1129" t="s">
        <v>165</v>
      </c>
      <c r="C1129">
        <v>5.86</v>
      </c>
      <c r="D1129">
        <v>6.11</v>
      </c>
      <c r="E1129" t="str">
        <f t="shared" si="18"/>
        <v>2017</v>
      </c>
    </row>
    <row r="1130" spans="1:5" ht="14.4" x14ac:dyDescent="0.3">
      <c r="A1130" t="s">
        <v>1292</v>
      </c>
      <c r="B1130" t="s">
        <v>165</v>
      </c>
      <c r="C1130">
        <v>5.87</v>
      </c>
      <c r="D1130">
        <v>6.12</v>
      </c>
      <c r="E1130" t="str">
        <f t="shared" si="18"/>
        <v>2017</v>
      </c>
    </row>
    <row r="1131" spans="1:5" ht="14.4" x14ac:dyDescent="0.3">
      <c r="A1131" t="s">
        <v>1293</v>
      </c>
      <c r="B1131" t="s">
        <v>165</v>
      </c>
      <c r="C1131">
        <v>5.87</v>
      </c>
      <c r="D1131">
        <v>6.12</v>
      </c>
      <c r="E1131" t="str">
        <f t="shared" si="18"/>
        <v>2017</v>
      </c>
    </row>
    <row r="1132" spans="1:5" ht="14.4" x14ac:dyDescent="0.3">
      <c r="A1132" t="s">
        <v>1294</v>
      </c>
      <c r="B1132" t="s">
        <v>165</v>
      </c>
      <c r="C1132">
        <v>5.87</v>
      </c>
      <c r="D1132">
        <v>6.12</v>
      </c>
      <c r="E1132" t="str">
        <f t="shared" si="18"/>
        <v>2017</v>
      </c>
    </row>
    <row r="1133" spans="1:5" ht="14.4" x14ac:dyDescent="0.3">
      <c r="A1133" t="s">
        <v>1295</v>
      </c>
      <c r="B1133" t="s">
        <v>165</v>
      </c>
      <c r="C1133">
        <v>5.87</v>
      </c>
      <c r="D1133">
        <v>6.12</v>
      </c>
      <c r="E1133" t="str">
        <f t="shared" si="18"/>
        <v>2017</v>
      </c>
    </row>
    <row r="1134" spans="1:5" ht="14.4" x14ac:dyDescent="0.3">
      <c r="A1134" t="s">
        <v>1296</v>
      </c>
      <c r="B1134" t="s">
        <v>165</v>
      </c>
      <c r="C1134">
        <v>5.87</v>
      </c>
      <c r="D1134">
        <v>6.12</v>
      </c>
      <c r="E1134" t="str">
        <f t="shared" si="18"/>
        <v>2017</v>
      </c>
    </row>
    <row r="1135" spans="1:5" ht="14.4" x14ac:dyDescent="0.3">
      <c r="A1135" t="s">
        <v>1297</v>
      </c>
      <c r="B1135" t="s">
        <v>165</v>
      </c>
      <c r="C1135">
        <v>5.87</v>
      </c>
      <c r="D1135">
        <v>6.12</v>
      </c>
      <c r="E1135" t="str">
        <f t="shared" si="18"/>
        <v>2017</v>
      </c>
    </row>
    <row r="1136" spans="1:5" ht="14.4" x14ac:dyDescent="0.3">
      <c r="A1136" t="s">
        <v>1298</v>
      </c>
      <c r="B1136" t="s">
        <v>165</v>
      </c>
      <c r="C1136">
        <v>5.87</v>
      </c>
      <c r="D1136">
        <v>6.12</v>
      </c>
      <c r="E1136" t="str">
        <f t="shared" si="18"/>
        <v>2017</v>
      </c>
    </row>
    <row r="1137" spans="1:5" ht="14.4" x14ac:dyDescent="0.3">
      <c r="A1137" t="s">
        <v>1299</v>
      </c>
      <c r="B1137" t="s">
        <v>165</v>
      </c>
      <c r="C1137">
        <v>5.88</v>
      </c>
      <c r="D1137">
        <v>6.13</v>
      </c>
      <c r="E1137" t="str">
        <f t="shared" si="18"/>
        <v>2017</v>
      </c>
    </row>
    <row r="1138" spans="1:5" ht="14.4" x14ac:dyDescent="0.3">
      <c r="A1138" t="s">
        <v>1300</v>
      </c>
      <c r="B1138" t="s">
        <v>165</v>
      </c>
      <c r="C1138">
        <v>5.87</v>
      </c>
      <c r="D1138">
        <v>6.12</v>
      </c>
      <c r="E1138" t="str">
        <f t="shared" si="18"/>
        <v>2017</v>
      </c>
    </row>
    <row r="1139" spans="1:5" ht="14.4" x14ac:dyDescent="0.3">
      <c r="A1139" t="s">
        <v>1301</v>
      </c>
      <c r="B1139" t="s">
        <v>165</v>
      </c>
      <c r="C1139">
        <v>5.89</v>
      </c>
      <c r="D1139">
        <v>6.14</v>
      </c>
      <c r="E1139" t="str">
        <f t="shared" si="18"/>
        <v>2017</v>
      </c>
    </row>
    <row r="1140" spans="1:5" ht="14.4" x14ac:dyDescent="0.3">
      <c r="A1140" t="s">
        <v>1302</v>
      </c>
      <c r="B1140" t="s">
        <v>165</v>
      </c>
      <c r="C1140">
        <v>5.88</v>
      </c>
      <c r="D1140">
        <v>6.13</v>
      </c>
      <c r="E1140" t="str">
        <f t="shared" si="18"/>
        <v>2017</v>
      </c>
    </row>
    <row r="1141" spans="1:5" ht="14.4" x14ac:dyDescent="0.3">
      <c r="A1141" t="s">
        <v>1303</v>
      </c>
      <c r="B1141" t="s">
        <v>165</v>
      </c>
      <c r="C1141">
        <v>5.89</v>
      </c>
      <c r="D1141">
        <v>6.14</v>
      </c>
      <c r="E1141" t="str">
        <f t="shared" si="18"/>
        <v>2017</v>
      </c>
    </row>
    <row r="1142" spans="1:5" ht="14.4" x14ac:dyDescent="0.3">
      <c r="A1142" t="s">
        <v>1304</v>
      </c>
      <c r="B1142" t="s">
        <v>165</v>
      </c>
      <c r="C1142">
        <v>5.88</v>
      </c>
      <c r="D1142">
        <v>6.13</v>
      </c>
      <c r="E1142" t="str">
        <f t="shared" si="18"/>
        <v>2017</v>
      </c>
    </row>
    <row r="1143" spans="1:5" ht="14.4" x14ac:dyDescent="0.3">
      <c r="A1143" t="s">
        <v>1305</v>
      </c>
      <c r="B1143" t="s">
        <v>165</v>
      </c>
      <c r="C1143">
        <v>5.88</v>
      </c>
      <c r="D1143">
        <v>6.13</v>
      </c>
      <c r="E1143" t="str">
        <f t="shared" si="18"/>
        <v>2017</v>
      </c>
    </row>
    <row r="1144" spans="1:5" ht="14.4" x14ac:dyDescent="0.3">
      <c r="A1144" t="s">
        <v>1306</v>
      </c>
      <c r="B1144" t="s">
        <v>165</v>
      </c>
      <c r="C1144">
        <v>5.89</v>
      </c>
      <c r="D1144">
        <v>6.14</v>
      </c>
      <c r="E1144" t="str">
        <f t="shared" si="18"/>
        <v>2017</v>
      </c>
    </row>
    <row r="1145" spans="1:5" ht="14.4" x14ac:dyDescent="0.3">
      <c r="A1145" t="s">
        <v>1307</v>
      </c>
      <c r="B1145" t="s">
        <v>165</v>
      </c>
      <c r="C1145">
        <v>5.88</v>
      </c>
      <c r="D1145">
        <v>6.13</v>
      </c>
      <c r="E1145" t="str">
        <f t="shared" si="18"/>
        <v>2017</v>
      </c>
    </row>
    <row r="1146" spans="1:5" ht="14.4" x14ac:dyDescent="0.3">
      <c r="A1146" t="s">
        <v>1308</v>
      </c>
      <c r="B1146" t="s">
        <v>165</v>
      </c>
      <c r="C1146">
        <v>5.89</v>
      </c>
      <c r="D1146">
        <v>6.14</v>
      </c>
      <c r="E1146" t="str">
        <f t="shared" si="18"/>
        <v>2017</v>
      </c>
    </row>
    <row r="1147" spans="1:5" ht="14.4" x14ac:dyDescent="0.3">
      <c r="A1147" t="s">
        <v>1309</v>
      </c>
      <c r="B1147" t="s">
        <v>165</v>
      </c>
      <c r="C1147">
        <v>5.88</v>
      </c>
      <c r="D1147">
        <v>6.13</v>
      </c>
      <c r="E1147" t="str">
        <f t="shared" si="18"/>
        <v>2017</v>
      </c>
    </row>
    <row r="1148" spans="1:5" ht="14.4" x14ac:dyDescent="0.3">
      <c r="A1148" t="s">
        <v>1310</v>
      </c>
      <c r="B1148" t="s">
        <v>165</v>
      </c>
      <c r="C1148">
        <v>5.87</v>
      </c>
      <c r="D1148">
        <v>6.12</v>
      </c>
      <c r="E1148" t="str">
        <f t="shared" si="18"/>
        <v>2017</v>
      </c>
    </row>
    <row r="1149" spans="1:5" ht="14.4" x14ac:dyDescent="0.3">
      <c r="A1149" t="s">
        <v>1311</v>
      </c>
      <c r="B1149" t="s">
        <v>165</v>
      </c>
      <c r="C1149">
        <v>5.88</v>
      </c>
      <c r="D1149">
        <v>6.13</v>
      </c>
      <c r="E1149" t="str">
        <f t="shared" si="18"/>
        <v>2017</v>
      </c>
    </row>
    <row r="1150" spans="1:5" ht="14.4" x14ac:dyDescent="0.3">
      <c r="A1150" t="s">
        <v>1312</v>
      </c>
      <c r="B1150" t="s">
        <v>165</v>
      </c>
      <c r="C1150">
        <v>5.89</v>
      </c>
      <c r="D1150">
        <v>6.14</v>
      </c>
      <c r="E1150" t="str">
        <f t="shared" si="18"/>
        <v>2017</v>
      </c>
    </row>
    <row r="1151" spans="1:5" ht="14.4" x14ac:dyDescent="0.3">
      <c r="A1151" t="s">
        <v>1313</v>
      </c>
      <c r="B1151" t="s">
        <v>165</v>
      </c>
      <c r="C1151">
        <v>5.88</v>
      </c>
      <c r="D1151">
        <v>6.13</v>
      </c>
      <c r="E1151" t="str">
        <f t="shared" si="18"/>
        <v>2017</v>
      </c>
    </row>
    <row r="1152" spans="1:5" ht="14.4" x14ac:dyDescent="0.3">
      <c r="A1152" t="s">
        <v>1314</v>
      </c>
      <c r="B1152" t="s">
        <v>165</v>
      </c>
      <c r="C1152">
        <v>5.88</v>
      </c>
      <c r="D1152">
        <v>6.13</v>
      </c>
      <c r="E1152" t="str">
        <f t="shared" si="18"/>
        <v>2017</v>
      </c>
    </row>
    <row r="1153" spans="1:5" ht="14.4" x14ac:dyDescent="0.3">
      <c r="A1153" t="s">
        <v>1315</v>
      </c>
      <c r="B1153" t="s">
        <v>165</v>
      </c>
      <c r="C1153">
        <v>5.86</v>
      </c>
      <c r="D1153">
        <v>6.11</v>
      </c>
      <c r="E1153" t="str">
        <f t="shared" si="18"/>
        <v>2017</v>
      </c>
    </row>
    <row r="1154" spans="1:5" ht="14.4" x14ac:dyDescent="0.3">
      <c r="A1154" t="s">
        <v>1316</v>
      </c>
      <c r="B1154" t="s">
        <v>165</v>
      </c>
      <c r="C1154">
        <v>5.87</v>
      </c>
      <c r="D1154">
        <v>6.12</v>
      </c>
      <c r="E1154" t="str">
        <f t="shared" ref="E1154:E1217" si="19">RIGHT(A1154,4)</f>
        <v>2017</v>
      </c>
    </row>
    <row r="1155" spans="1:5" ht="14.4" x14ac:dyDescent="0.3">
      <c r="A1155" t="s">
        <v>1317</v>
      </c>
      <c r="B1155" t="s">
        <v>165</v>
      </c>
      <c r="C1155">
        <v>5.86</v>
      </c>
      <c r="D1155">
        <v>6.11</v>
      </c>
      <c r="E1155" t="str">
        <f t="shared" si="19"/>
        <v>2017</v>
      </c>
    </row>
    <row r="1156" spans="1:5" ht="14.4" x14ac:dyDescent="0.3">
      <c r="A1156" t="s">
        <v>1318</v>
      </c>
      <c r="B1156" t="s">
        <v>165</v>
      </c>
      <c r="C1156">
        <v>5.87</v>
      </c>
      <c r="D1156">
        <v>6.12</v>
      </c>
      <c r="E1156" t="str">
        <f t="shared" si="19"/>
        <v>2017</v>
      </c>
    </row>
    <row r="1157" spans="1:5" ht="14.4" x14ac:dyDescent="0.3">
      <c r="A1157" t="s">
        <v>1319</v>
      </c>
      <c r="B1157" t="s">
        <v>165</v>
      </c>
      <c r="C1157">
        <v>5.87</v>
      </c>
      <c r="D1157">
        <v>6.12</v>
      </c>
      <c r="E1157" t="str">
        <f t="shared" si="19"/>
        <v>2017</v>
      </c>
    </row>
    <row r="1158" spans="1:5" ht="14.4" x14ac:dyDescent="0.3">
      <c r="A1158" t="s">
        <v>1320</v>
      </c>
      <c r="B1158" t="s">
        <v>165</v>
      </c>
      <c r="C1158">
        <v>5.86</v>
      </c>
      <c r="D1158">
        <v>6.11</v>
      </c>
      <c r="E1158" t="str">
        <f t="shared" si="19"/>
        <v>2017</v>
      </c>
    </row>
    <row r="1159" spans="1:5" ht="14.4" x14ac:dyDescent="0.3">
      <c r="A1159" t="s">
        <v>1321</v>
      </c>
      <c r="B1159" t="s">
        <v>165</v>
      </c>
      <c r="C1159">
        <v>5.86</v>
      </c>
      <c r="D1159">
        <v>6.11</v>
      </c>
      <c r="E1159" t="str">
        <f t="shared" si="19"/>
        <v>2017</v>
      </c>
    </row>
    <row r="1160" spans="1:5" ht="14.4" x14ac:dyDescent="0.3">
      <c r="A1160" t="s">
        <v>1322</v>
      </c>
      <c r="B1160" t="s">
        <v>165</v>
      </c>
      <c r="C1160">
        <v>5.86</v>
      </c>
      <c r="D1160">
        <v>6.11</v>
      </c>
      <c r="E1160" t="str">
        <f t="shared" si="19"/>
        <v>2017</v>
      </c>
    </row>
    <row r="1161" spans="1:5" ht="14.4" x14ac:dyDescent="0.3">
      <c r="A1161" t="s">
        <v>1323</v>
      </c>
      <c r="B1161" t="s">
        <v>165</v>
      </c>
      <c r="C1161">
        <v>5.86</v>
      </c>
      <c r="D1161">
        <v>6.11</v>
      </c>
      <c r="E1161" t="str">
        <f t="shared" si="19"/>
        <v>2017</v>
      </c>
    </row>
    <row r="1162" spans="1:5" ht="14.4" x14ac:dyDescent="0.3">
      <c r="A1162" t="s">
        <v>1324</v>
      </c>
      <c r="B1162" t="s">
        <v>165</v>
      </c>
      <c r="C1162">
        <v>5.86</v>
      </c>
      <c r="D1162">
        <v>6.11</v>
      </c>
      <c r="E1162" t="str">
        <f t="shared" si="19"/>
        <v>2017</v>
      </c>
    </row>
    <row r="1163" spans="1:5" ht="14.4" x14ac:dyDescent="0.3">
      <c r="A1163" t="s">
        <v>1325</v>
      </c>
      <c r="B1163" t="s">
        <v>165</v>
      </c>
      <c r="C1163">
        <v>5.87</v>
      </c>
      <c r="D1163">
        <v>6.12</v>
      </c>
      <c r="E1163" t="str">
        <f t="shared" si="19"/>
        <v>2017</v>
      </c>
    </row>
    <row r="1164" spans="1:5" ht="14.4" x14ac:dyDescent="0.3">
      <c r="A1164" t="s">
        <v>1326</v>
      </c>
      <c r="B1164" t="s">
        <v>165</v>
      </c>
      <c r="C1164">
        <v>5.86</v>
      </c>
      <c r="D1164">
        <v>6.11</v>
      </c>
      <c r="E1164" t="str">
        <f t="shared" si="19"/>
        <v>2017</v>
      </c>
    </row>
    <row r="1165" spans="1:5" ht="14.4" x14ac:dyDescent="0.3">
      <c r="A1165" t="s">
        <v>1327</v>
      </c>
      <c r="B1165" t="s">
        <v>165</v>
      </c>
      <c r="C1165">
        <v>5.86</v>
      </c>
      <c r="D1165">
        <v>6.11</v>
      </c>
      <c r="E1165" t="str">
        <f t="shared" si="19"/>
        <v>2017</v>
      </c>
    </row>
    <row r="1166" spans="1:5" ht="14.4" x14ac:dyDescent="0.3">
      <c r="A1166" t="s">
        <v>1328</v>
      </c>
      <c r="B1166" t="s">
        <v>165</v>
      </c>
      <c r="C1166">
        <v>5.87</v>
      </c>
      <c r="D1166">
        <v>6.12</v>
      </c>
      <c r="E1166" t="str">
        <f t="shared" si="19"/>
        <v>2017</v>
      </c>
    </row>
    <row r="1167" spans="1:5" ht="14.4" x14ac:dyDescent="0.3">
      <c r="A1167" t="s">
        <v>1329</v>
      </c>
      <c r="B1167" t="s">
        <v>165</v>
      </c>
      <c r="C1167">
        <v>5.88</v>
      </c>
      <c r="D1167">
        <v>6.13</v>
      </c>
      <c r="E1167" t="str">
        <f t="shared" si="19"/>
        <v>2017</v>
      </c>
    </row>
    <row r="1168" spans="1:5" ht="14.4" x14ac:dyDescent="0.3">
      <c r="A1168" t="s">
        <v>1330</v>
      </c>
      <c r="B1168" t="s">
        <v>165</v>
      </c>
      <c r="C1168">
        <v>5.88</v>
      </c>
      <c r="D1168">
        <v>6.13</v>
      </c>
      <c r="E1168" t="str">
        <f t="shared" si="19"/>
        <v>2017</v>
      </c>
    </row>
    <row r="1169" spans="1:5" ht="14.4" x14ac:dyDescent="0.3">
      <c r="A1169" t="s">
        <v>1331</v>
      </c>
      <c r="B1169" t="s">
        <v>165</v>
      </c>
      <c r="C1169">
        <v>5.88</v>
      </c>
      <c r="D1169">
        <v>6.13</v>
      </c>
      <c r="E1169" t="str">
        <f t="shared" si="19"/>
        <v>2017</v>
      </c>
    </row>
    <row r="1170" spans="1:5" ht="14.4" x14ac:dyDescent="0.3">
      <c r="A1170" t="s">
        <v>1332</v>
      </c>
      <c r="B1170" t="s">
        <v>165</v>
      </c>
      <c r="C1170">
        <v>5.88</v>
      </c>
      <c r="D1170">
        <v>6.13</v>
      </c>
      <c r="E1170" t="str">
        <f t="shared" si="19"/>
        <v>2017</v>
      </c>
    </row>
    <row r="1171" spans="1:5" ht="14.4" x14ac:dyDescent="0.3">
      <c r="A1171" t="s">
        <v>1333</v>
      </c>
      <c r="B1171" t="s">
        <v>165</v>
      </c>
      <c r="C1171">
        <v>5.89</v>
      </c>
      <c r="D1171">
        <v>6.14</v>
      </c>
      <c r="E1171" t="str">
        <f t="shared" si="19"/>
        <v>2017</v>
      </c>
    </row>
    <row r="1172" spans="1:5" ht="14.4" x14ac:dyDescent="0.3">
      <c r="A1172" t="s">
        <v>1334</v>
      </c>
      <c r="B1172" t="s">
        <v>165</v>
      </c>
      <c r="C1172">
        <v>5.88</v>
      </c>
      <c r="D1172">
        <v>6.13</v>
      </c>
      <c r="E1172" t="str">
        <f t="shared" si="19"/>
        <v>2017</v>
      </c>
    </row>
    <row r="1173" spans="1:5" ht="14.4" x14ac:dyDescent="0.3">
      <c r="A1173" t="s">
        <v>1335</v>
      </c>
      <c r="B1173" t="s">
        <v>165</v>
      </c>
      <c r="C1173">
        <v>5.89</v>
      </c>
      <c r="D1173">
        <v>6.14</v>
      </c>
      <c r="E1173" t="str">
        <f t="shared" si="19"/>
        <v>2017</v>
      </c>
    </row>
    <row r="1174" spans="1:5" ht="14.4" x14ac:dyDescent="0.3">
      <c r="A1174" t="s">
        <v>1336</v>
      </c>
      <c r="B1174" t="s">
        <v>165</v>
      </c>
      <c r="C1174">
        <v>5.9</v>
      </c>
      <c r="D1174">
        <v>6.15</v>
      </c>
      <c r="E1174" t="str">
        <f t="shared" si="19"/>
        <v>2017</v>
      </c>
    </row>
    <row r="1175" spans="1:5" ht="14.4" x14ac:dyDescent="0.3">
      <c r="A1175" t="s">
        <v>1337</v>
      </c>
      <c r="B1175" t="s">
        <v>165</v>
      </c>
      <c r="C1175">
        <v>5.9</v>
      </c>
      <c r="D1175">
        <v>6.15</v>
      </c>
      <c r="E1175" t="str">
        <f t="shared" si="19"/>
        <v>2016</v>
      </c>
    </row>
    <row r="1176" spans="1:5" ht="14.4" x14ac:dyDescent="0.3">
      <c r="A1176" t="s">
        <v>1338</v>
      </c>
      <c r="B1176" t="s">
        <v>165</v>
      </c>
      <c r="C1176">
        <v>5.9</v>
      </c>
      <c r="D1176">
        <v>6.15</v>
      </c>
      <c r="E1176" t="str">
        <f t="shared" si="19"/>
        <v>2016</v>
      </c>
    </row>
    <row r="1177" spans="1:5" ht="14.4" x14ac:dyDescent="0.3">
      <c r="A1177" t="s">
        <v>1339</v>
      </c>
      <c r="B1177" t="s">
        <v>165</v>
      </c>
      <c r="C1177">
        <v>5.9</v>
      </c>
      <c r="D1177">
        <v>6.15</v>
      </c>
      <c r="E1177" t="str">
        <f t="shared" si="19"/>
        <v>2016</v>
      </c>
    </row>
    <row r="1178" spans="1:5" ht="14.4" x14ac:dyDescent="0.3">
      <c r="A1178" t="s">
        <v>1340</v>
      </c>
      <c r="B1178" t="s">
        <v>165</v>
      </c>
      <c r="C1178">
        <v>5.9</v>
      </c>
      <c r="D1178">
        <v>6.15</v>
      </c>
      <c r="E1178" t="str">
        <f t="shared" si="19"/>
        <v>2016</v>
      </c>
    </row>
    <row r="1179" spans="1:5" ht="14.4" x14ac:dyDescent="0.3">
      <c r="A1179" t="s">
        <v>1341</v>
      </c>
      <c r="B1179" t="s">
        <v>165</v>
      </c>
      <c r="C1179">
        <v>5.9</v>
      </c>
      <c r="D1179">
        <v>6.15</v>
      </c>
      <c r="E1179" t="str">
        <f t="shared" si="19"/>
        <v>2016</v>
      </c>
    </row>
    <row r="1180" spans="1:5" ht="14.4" x14ac:dyDescent="0.3">
      <c r="A1180" t="s">
        <v>1342</v>
      </c>
      <c r="B1180" t="s">
        <v>165</v>
      </c>
      <c r="C1180">
        <v>5.89</v>
      </c>
      <c r="D1180">
        <v>6.14</v>
      </c>
      <c r="E1180" t="str">
        <f t="shared" si="19"/>
        <v>2016</v>
      </c>
    </row>
    <row r="1181" spans="1:5" ht="14.4" x14ac:dyDescent="0.3">
      <c r="A1181" t="s">
        <v>1343</v>
      </c>
      <c r="B1181" t="s">
        <v>165</v>
      </c>
      <c r="C1181">
        <v>5.9</v>
      </c>
      <c r="D1181">
        <v>6.15</v>
      </c>
      <c r="E1181" t="str">
        <f t="shared" si="19"/>
        <v>2016</v>
      </c>
    </row>
    <row r="1182" spans="1:5" ht="14.4" x14ac:dyDescent="0.3">
      <c r="A1182" t="s">
        <v>1344</v>
      </c>
      <c r="B1182" t="s">
        <v>165</v>
      </c>
      <c r="C1182">
        <v>5.9</v>
      </c>
      <c r="D1182">
        <v>6.15</v>
      </c>
      <c r="E1182" t="str">
        <f t="shared" si="19"/>
        <v>2016</v>
      </c>
    </row>
    <row r="1183" spans="1:5" ht="14.4" x14ac:dyDescent="0.3">
      <c r="A1183" t="s">
        <v>1345</v>
      </c>
      <c r="B1183" t="s">
        <v>165</v>
      </c>
      <c r="C1183">
        <v>5.89</v>
      </c>
      <c r="D1183">
        <v>6.14</v>
      </c>
      <c r="E1183" t="str">
        <f t="shared" si="19"/>
        <v>2016</v>
      </c>
    </row>
    <row r="1184" spans="1:5" ht="14.4" x14ac:dyDescent="0.3">
      <c r="A1184" t="s">
        <v>1346</v>
      </c>
      <c r="B1184" t="s">
        <v>165</v>
      </c>
      <c r="C1184">
        <v>5.89</v>
      </c>
      <c r="D1184">
        <v>6.14</v>
      </c>
      <c r="E1184" t="str">
        <f t="shared" si="19"/>
        <v>2016</v>
      </c>
    </row>
    <row r="1185" spans="1:5" ht="14.4" x14ac:dyDescent="0.3">
      <c r="A1185" t="s">
        <v>1347</v>
      </c>
      <c r="B1185" t="s">
        <v>165</v>
      </c>
      <c r="C1185">
        <v>5.9</v>
      </c>
      <c r="D1185">
        <v>6.15</v>
      </c>
      <c r="E1185" t="str">
        <f t="shared" si="19"/>
        <v>2016</v>
      </c>
    </row>
    <row r="1186" spans="1:5" ht="14.4" x14ac:dyDescent="0.3">
      <c r="A1186" t="s">
        <v>1348</v>
      </c>
      <c r="B1186" t="s">
        <v>165</v>
      </c>
      <c r="C1186">
        <v>5.9</v>
      </c>
      <c r="D1186">
        <v>6.15</v>
      </c>
      <c r="E1186" t="str">
        <f t="shared" si="19"/>
        <v>2016</v>
      </c>
    </row>
    <row r="1187" spans="1:5" ht="14.4" x14ac:dyDescent="0.3">
      <c r="A1187" t="s">
        <v>1349</v>
      </c>
      <c r="B1187" t="s">
        <v>165</v>
      </c>
      <c r="C1187">
        <v>5.89</v>
      </c>
      <c r="D1187">
        <v>6.14</v>
      </c>
      <c r="E1187" t="str">
        <f t="shared" si="19"/>
        <v>2016</v>
      </c>
    </row>
    <row r="1188" spans="1:5" ht="14.4" x14ac:dyDescent="0.3">
      <c r="A1188" t="s">
        <v>1350</v>
      </c>
      <c r="B1188" t="s">
        <v>165</v>
      </c>
      <c r="C1188">
        <v>5.88</v>
      </c>
      <c r="D1188">
        <v>6.13</v>
      </c>
      <c r="E1188" t="str">
        <f t="shared" si="19"/>
        <v>2016</v>
      </c>
    </row>
    <row r="1189" spans="1:5" ht="14.4" x14ac:dyDescent="0.3">
      <c r="A1189" t="s">
        <v>1351</v>
      </c>
      <c r="B1189" t="s">
        <v>165</v>
      </c>
      <c r="C1189">
        <v>5.89</v>
      </c>
      <c r="D1189">
        <v>6.14</v>
      </c>
      <c r="E1189" t="str">
        <f t="shared" si="19"/>
        <v>2016</v>
      </c>
    </row>
    <row r="1190" spans="1:5" ht="14.4" x14ac:dyDescent="0.3">
      <c r="A1190" t="s">
        <v>1352</v>
      </c>
      <c r="B1190" t="s">
        <v>165</v>
      </c>
      <c r="C1190">
        <v>5.88</v>
      </c>
      <c r="D1190">
        <v>6.13</v>
      </c>
      <c r="E1190" t="str">
        <f t="shared" si="19"/>
        <v>2016</v>
      </c>
    </row>
    <row r="1191" spans="1:5" ht="14.4" x14ac:dyDescent="0.3">
      <c r="A1191" t="s">
        <v>1353</v>
      </c>
      <c r="B1191" t="s">
        <v>165</v>
      </c>
      <c r="C1191">
        <v>5.88</v>
      </c>
      <c r="D1191">
        <v>6.13</v>
      </c>
      <c r="E1191" t="str">
        <f t="shared" si="19"/>
        <v>2016</v>
      </c>
    </row>
    <row r="1192" spans="1:5" ht="14.4" x14ac:dyDescent="0.3">
      <c r="A1192" t="s">
        <v>1354</v>
      </c>
      <c r="B1192" t="s">
        <v>165</v>
      </c>
      <c r="C1192">
        <v>5.88</v>
      </c>
      <c r="D1192">
        <v>6.13</v>
      </c>
      <c r="E1192" t="str">
        <f t="shared" si="19"/>
        <v>2016</v>
      </c>
    </row>
    <row r="1193" spans="1:5" ht="14.4" x14ac:dyDescent="0.3">
      <c r="A1193" t="s">
        <v>1355</v>
      </c>
      <c r="B1193" t="s">
        <v>165</v>
      </c>
      <c r="C1193">
        <v>5.87</v>
      </c>
      <c r="D1193">
        <v>6.12</v>
      </c>
      <c r="E1193" t="str">
        <f t="shared" si="19"/>
        <v>2016</v>
      </c>
    </row>
    <row r="1194" spans="1:5" ht="14.4" x14ac:dyDescent="0.3">
      <c r="A1194" t="s">
        <v>1356</v>
      </c>
      <c r="B1194" t="s">
        <v>165</v>
      </c>
      <c r="C1194">
        <v>5.87</v>
      </c>
      <c r="D1194">
        <v>6.12</v>
      </c>
      <c r="E1194" t="str">
        <f t="shared" si="19"/>
        <v>2016</v>
      </c>
    </row>
    <row r="1195" spans="1:5" ht="14.4" x14ac:dyDescent="0.3">
      <c r="A1195" t="s">
        <v>1357</v>
      </c>
      <c r="B1195" t="s">
        <v>165</v>
      </c>
      <c r="C1195">
        <v>5.87</v>
      </c>
      <c r="D1195">
        <v>6.12</v>
      </c>
      <c r="E1195" t="str">
        <f t="shared" si="19"/>
        <v>2016</v>
      </c>
    </row>
    <row r="1196" spans="1:5" ht="14.4" x14ac:dyDescent="0.3">
      <c r="A1196" t="s">
        <v>1358</v>
      </c>
      <c r="B1196" t="s">
        <v>165</v>
      </c>
      <c r="C1196">
        <v>5.86</v>
      </c>
      <c r="D1196">
        <v>6.11</v>
      </c>
      <c r="E1196" t="str">
        <f t="shared" si="19"/>
        <v>2016</v>
      </c>
    </row>
    <row r="1197" spans="1:5" ht="14.4" x14ac:dyDescent="0.3">
      <c r="A1197" t="s">
        <v>1359</v>
      </c>
      <c r="B1197" t="s">
        <v>165</v>
      </c>
      <c r="C1197">
        <v>5.87</v>
      </c>
      <c r="D1197">
        <v>6.12</v>
      </c>
      <c r="E1197" t="str">
        <f t="shared" si="19"/>
        <v>2016</v>
      </c>
    </row>
    <row r="1198" spans="1:5" ht="14.4" x14ac:dyDescent="0.3">
      <c r="A1198" t="s">
        <v>1360</v>
      </c>
      <c r="B1198" t="s">
        <v>165</v>
      </c>
      <c r="C1198">
        <v>5.85</v>
      </c>
      <c r="D1198">
        <v>6.1</v>
      </c>
      <c r="E1198" t="str">
        <f t="shared" si="19"/>
        <v>2016</v>
      </c>
    </row>
    <row r="1199" spans="1:5" ht="14.4" x14ac:dyDescent="0.3">
      <c r="A1199" t="s">
        <v>1361</v>
      </c>
      <c r="B1199" t="s">
        <v>165</v>
      </c>
      <c r="C1199">
        <v>5.86</v>
      </c>
      <c r="D1199">
        <v>6.11</v>
      </c>
      <c r="E1199" t="str">
        <f t="shared" si="19"/>
        <v>2016</v>
      </c>
    </row>
    <row r="1200" spans="1:5" ht="14.4" x14ac:dyDescent="0.3">
      <c r="A1200" t="s">
        <v>1362</v>
      </c>
      <c r="B1200" t="s">
        <v>165</v>
      </c>
      <c r="C1200">
        <v>5.86</v>
      </c>
      <c r="D1200">
        <v>6.11</v>
      </c>
      <c r="E1200" t="str">
        <f t="shared" si="19"/>
        <v>2016</v>
      </c>
    </row>
    <row r="1201" spans="1:5" ht="14.4" x14ac:dyDescent="0.3">
      <c r="A1201" t="s">
        <v>1363</v>
      </c>
      <c r="B1201" t="s">
        <v>165</v>
      </c>
      <c r="C1201">
        <v>5.86</v>
      </c>
      <c r="D1201">
        <v>6.11</v>
      </c>
      <c r="E1201" t="str">
        <f t="shared" si="19"/>
        <v>2016</v>
      </c>
    </row>
    <row r="1202" spans="1:5" ht="14.4" x14ac:dyDescent="0.3">
      <c r="A1202" t="s">
        <v>1364</v>
      </c>
      <c r="B1202" t="s">
        <v>165</v>
      </c>
      <c r="C1202">
        <v>5.85</v>
      </c>
      <c r="D1202">
        <v>6.1</v>
      </c>
      <c r="E1202" t="str">
        <f t="shared" si="19"/>
        <v>2016</v>
      </c>
    </row>
    <row r="1203" spans="1:5" ht="14.4" x14ac:dyDescent="0.3">
      <c r="A1203" t="s">
        <v>1365</v>
      </c>
      <c r="B1203" t="s">
        <v>165</v>
      </c>
      <c r="C1203">
        <v>5.88</v>
      </c>
      <c r="D1203">
        <v>6.13</v>
      </c>
      <c r="E1203" t="str">
        <f t="shared" si="19"/>
        <v>2016</v>
      </c>
    </row>
    <row r="1204" spans="1:5" ht="14.4" x14ac:dyDescent="0.3">
      <c r="A1204" t="s">
        <v>1366</v>
      </c>
      <c r="B1204" t="s">
        <v>165</v>
      </c>
      <c r="C1204">
        <v>5.84</v>
      </c>
      <c r="D1204">
        <v>6.09</v>
      </c>
      <c r="E1204" t="str">
        <f t="shared" si="19"/>
        <v>2016</v>
      </c>
    </row>
    <row r="1205" spans="1:5" ht="14.4" x14ac:dyDescent="0.3">
      <c r="A1205" t="s">
        <v>1367</v>
      </c>
      <c r="B1205" t="s">
        <v>165</v>
      </c>
      <c r="C1205">
        <v>5.85</v>
      </c>
      <c r="D1205">
        <v>6.1</v>
      </c>
      <c r="E1205" t="str">
        <f t="shared" si="19"/>
        <v>2016</v>
      </c>
    </row>
    <row r="1206" spans="1:5" ht="14.4" x14ac:dyDescent="0.3">
      <c r="A1206" t="s">
        <v>1368</v>
      </c>
      <c r="B1206" t="s">
        <v>165</v>
      </c>
      <c r="C1206">
        <v>5.83</v>
      </c>
      <c r="D1206">
        <v>6.08</v>
      </c>
      <c r="E1206" t="str">
        <f t="shared" si="19"/>
        <v>2016</v>
      </c>
    </row>
    <row r="1207" spans="1:5" ht="14.4" x14ac:dyDescent="0.3">
      <c r="A1207" t="s">
        <v>1369</v>
      </c>
      <c r="B1207" t="s">
        <v>165</v>
      </c>
      <c r="C1207">
        <v>5.82</v>
      </c>
      <c r="D1207">
        <v>6.07</v>
      </c>
      <c r="E1207" t="str">
        <f t="shared" si="19"/>
        <v>2016</v>
      </c>
    </row>
    <row r="1208" spans="1:5" ht="14.4" x14ac:dyDescent="0.3">
      <c r="A1208" t="s">
        <v>1370</v>
      </c>
      <c r="B1208" t="s">
        <v>165</v>
      </c>
      <c r="C1208">
        <v>5.82</v>
      </c>
      <c r="D1208">
        <v>6.07</v>
      </c>
      <c r="E1208" t="str">
        <f t="shared" si="19"/>
        <v>2016</v>
      </c>
    </row>
    <row r="1209" spans="1:5" ht="14.4" x14ac:dyDescent="0.3">
      <c r="A1209" t="s">
        <v>1371</v>
      </c>
      <c r="B1209" t="s">
        <v>165</v>
      </c>
      <c r="C1209">
        <v>5.82</v>
      </c>
      <c r="D1209">
        <v>6.07</v>
      </c>
      <c r="E1209" t="str">
        <f t="shared" si="19"/>
        <v>2016</v>
      </c>
    </row>
    <row r="1210" spans="1:5" ht="14.4" x14ac:dyDescent="0.3">
      <c r="A1210" t="s">
        <v>1372</v>
      </c>
      <c r="B1210" t="s">
        <v>165</v>
      </c>
      <c r="C1210">
        <v>5.81</v>
      </c>
      <c r="D1210">
        <v>6.06</v>
      </c>
      <c r="E1210" t="str">
        <f t="shared" si="19"/>
        <v>2016</v>
      </c>
    </row>
    <row r="1211" spans="1:5" ht="14.4" x14ac:dyDescent="0.3">
      <c r="A1211" t="s">
        <v>1373</v>
      </c>
      <c r="B1211" t="s">
        <v>165</v>
      </c>
      <c r="C1211">
        <v>5.81</v>
      </c>
      <c r="D1211">
        <v>6.06</v>
      </c>
      <c r="E1211" t="str">
        <f t="shared" si="19"/>
        <v>2016</v>
      </c>
    </row>
    <row r="1212" spans="1:5" ht="14.4" x14ac:dyDescent="0.3">
      <c r="A1212" t="s">
        <v>1374</v>
      </c>
      <c r="B1212" t="s">
        <v>165</v>
      </c>
      <c r="C1212">
        <v>5.8</v>
      </c>
      <c r="D1212">
        <v>6.05</v>
      </c>
      <c r="E1212" t="str">
        <f t="shared" si="19"/>
        <v>2016</v>
      </c>
    </row>
    <row r="1213" spans="1:5" ht="14.4" x14ac:dyDescent="0.3">
      <c r="A1213" t="s">
        <v>1375</v>
      </c>
      <c r="B1213" t="s">
        <v>165</v>
      </c>
      <c r="C1213">
        <v>5.81</v>
      </c>
      <c r="D1213">
        <v>6.06</v>
      </c>
      <c r="E1213" t="str">
        <f t="shared" si="19"/>
        <v>2016</v>
      </c>
    </row>
    <row r="1214" spans="1:5" ht="14.4" x14ac:dyDescent="0.3">
      <c r="A1214" t="s">
        <v>1376</v>
      </c>
      <c r="B1214" t="s">
        <v>165</v>
      </c>
      <c r="C1214">
        <v>5.81</v>
      </c>
      <c r="D1214">
        <v>6.06</v>
      </c>
      <c r="E1214" t="str">
        <f t="shared" si="19"/>
        <v>2016</v>
      </c>
    </row>
    <row r="1215" spans="1:5" ht="14.4" x14ac:dyDescent="0.3">
      <c r="A1215" t="s">
        <v>1377</v>
      </c>
      <c r="B1215" t="s">
        <v>165</v>
      </c>
      <c r="C1215">
        <v>5.81</v>
      </c>
      <c r="D1215">
        <v>6.06</v>
      </c>
      <c r="E1215" t="str">
        <f t="shared" si="19"/>
        <v>2016</v>
      </c>
    </row>
    <row r="1216" spans="1:5" ht="14.4" x14ac:dyDescent="0.3">
      <c r="A1216" t="s">
        <v>1378</v>
      </c>
      <c r="B1216" t="s">
        <v>165</v>
      </c>
      <c r="C1216">
        <v>5.81</v>
      </c>
      <c r="D1216">
        <v>6.06</v>
      </c>
      <c r="E1216" t="str">
        <f t="shared" si="19"/>
        <v>2016</v>
      </c>
    </row>
    <row r="1217" spans="1:5" ht="14.4" x14ac:dyDescent="0.3">
      <c r="A1217" t="s">
        <v>1379</v>
      </c>
      <c r="B1217" t="s">
        <v>165</v>
      </c>
      <c r="C1217">
        <v>5.8</v>
      </c>
      <c r="D1217">
        <v>6.05</v>
      </c>
      <c r="E1217" t="str">
        <f t="shared" si="19"/>
        <v>2016</v>
      </c>
    </row>
    <row r="1218" spans="1:5" ht="14.4" x14ac:dyDescent="0.3">
      <c r="A1218" t="s">
        <v>1380</v>
      </c>
      <c r="B1218" t="s">
        <v>165</v>
      </c>
      <c r="C1218">
        <v>5.8</v>
      </c>
      <c r="D1218">
        <v>6.05</v>
      </c>
      <c r="E1218" t="str">
        <f t="shared" ref="E1218:E1281" si="20">RIGHT(A1218,4)</f>
        <v>2016</v>
      </c>
    </row>
    <row r="1219" spans="1:5" ht="14.4" x14ac:dyDescent="0.3">
      <c r="A1219" t="s">
        <v>1381</v>
      </c>
      <c r="B1219" t="s">
        <v>165</v>
      </c>
      <c r="C1219">
        <v>5.81</v>
      </c>
      <c r="D1219">
        <v>6.06</v>
      </c>
      <c r="E1219" t="str">
        <f t="shared" si="20"/>
        <v>2016</v>
      </c>
    </row>
    <row r="1220" spans="1:5" ht="14.4" x14ac:dyDescent="0.3">
      <c r="A1220" t="s">
        <v>1382</v>
      </c>
      <c r="B1220" t="s">
        <v>165</v>
      </c>
      <c r="C1220">
        <v>5.81</v>
      </c>
      <c r="D1220">
        <v>6.06</v>
      </c>
      <c r="E1220" t="str">
        <f t="shared" si="20"/>
        <v>2016</v>
      </c>
    </row>
    <row r="1221" spans="1:5" ht="14.4" x14ac:dyDescent="0.3">
      <c r="A1221" t="s">
        <v>1383</v>
      </c>
      <c r="B1221" t="s">
        <v>165</v>
      </c>
      <c r="C1221">
        <v>5.81</v>
      </c>
      <c r="D1221">
        <v>6.06</v>
      </c>
      <c r="E1221" t="str">
        <f t="shared" si="20"/>
        <v>2016</v>
      </c>
    </row>
    <row r="1222" spans="1:5" ht="14.4" x14ac:dyDescent="0.3">
      <c r="A1222" t="s">
        <v>1384</v>
      </c>
      <c r="B1222" t="s">
        <v>165</v>
      </c>
      <c r="C1222">
        <v>5.81</v>
      </c>
      <c r="D1222">
        <v>6.06</v>
      </c>
      <c r="E1222" t="str">
        <f t="shared" si="20"/>
        <v>2016</v>
      </c>
    </row>
    <row r="1223" spans="1:5" ht="14.4" x14ac:dyDescent="0.3">
      <c r="A1223" t="s">
        <v>1385</v>
      </c>
      <c r="B1223" t="s">
        <v>165</v>
      </c>
      <c r="C1223">
        <v>5.8</v>
      </c>
      <c r="D1223">
        <v>6.05</v>
      </c>
      <c r="E1223" t="str">
        <f t="shared" si="20"/>
        <v>2016</v>
      </c>
    </row>
    <row r="1224" spans="1:5" ht="14.4" x14ac:dyDescent="0.3">
      <c r="A1224" t="s">
        <v>1386</v>
      </c>
      <c r="B1224" t="s">
        <v>165</v>
      </c>
      <c r="C1224">
        <v>5.81</v>
      </c>
      <c r="D1224">
        <v>6.06</v>
      </c>
      <c r="E1224" t="str">
        <f t="shared" si="20"/>
        <v>2016</v>
      </c>
    </row>
    <row r="1225" spans="1:5" ht="14.4" x14ac:dyDescent="0.3">
      <c r="A1225" t="s">
        <v>1387</v>
      </c>
      <c r="B1225" t="s">
        <v>165</v>
      </c>
      <c r="C1225">
        <v>5.8</v>
      </c>
      <c r="D1225">
        <v>6.05</v>
      </c>
      <c r="E1225" t="str">
        <f t="shared" si="20"/>
        <v>2016</v>
      </c>
    </row>
    <row r="1226" spans="1:5" ht="14.4" x14ac:dyDescent="0.3">
      <c r="A1226" t="s">
        <v>1388</v>
      </c>
      <c r="B1226" t="s">
        <v>165</v>
      </c>
      <c r="C1226">
        <v>5.8</v>
      </c>
      <c r="D1226">
        <v>6.05</v>
      </c>
      <c r="E1226" t="str">
        <f t="shared" si="20"/>
        <v>2016</v>
      </c>
    </row>
    <row r="1227" spans="1:5" ht="14.4" x14ac:dyDescent="0.3">
      <c r="A1227" t="s">
        <v>1389</v>
      </c>
      <c r="B1227" t="s">
        <v>165</v>
      </c>
      <c r="C1227">
        <v>5.79</v>
      </c>
      <c r="D1227">
        <v>6.04</v>
      </c>
      <c r="E1227" t="str">
        <f t="shared" si="20"/>
        <v>2016</v>
      </c>
    </row>
    <row r="1228" spans="1:5" ht="14.4" x14ac:dyDescent="0.3">
      <c r="A1228" t="s">
        <v>1390</v>
      </c>
      <c r="B1228" t="s">
        <v>165</v>
      </c>
      <c r="C1228">
        <v>5.81</v>
      </c>
      <c r="D1228">
        <v>6.06</v>
      </c>
      <c r="E1228" t="str">
        <f t="shared" si="20"/>
        <v>2016</v>
      </c>
    </row>
    <row r="1229" spans="1:5" ht="14.4" x14ac:dyDescent="0.3">
      <c r="A1229" t="s">
        <v>1391</v>
      </c>
      <c r="B1229" t="s">
        <v>165</v>
      </c>
      <c r="C1229">
        <v>5.81</v>
      </c>
      <c r="D1229">
        <v>6.06</v>
      </c>
      <c r="E1229" t="str">
        <f t="shared" si="20"/>
        <v>2016</v>
      </c>
    </row>
    <row r="1230" spans="1:5" ht="14.4" x14ac:dyDescent="0.3">
      <c r="A1230" t="s">
        <v>1392</v>
      </c>
      <c r="B1230" t="s">
        <v>165</v>
      </c>
      <c r="C1230">
        <v>5.8</v>
      </c>
      <c r="D1230">
        <v>6.05</v>
      </c>
      <c r="E1230" t="str">
        <f t="shared" si="20"/>
        <v>2016</v>
      </c>
    </row>
    <row r="1231" spans="1:5" ht="14.4" x14ac:dyDescent="0.3">
      <c r="A1231" t="s">
        <v>1393</v>
      </c>
      <c r="B1231" t="s">
        <v>165</v>
      </c>
      <c r="C1231">
        <v>5.8</v>
      </c>
      <c r="D1231">
        <v>6.05</v>
      </c>
      <c r="E1231" t="str">
        <f t="shared" si="20"/>
        <v>2016</v>
      </c>
    </row>
    <row r="1232" spans="1:5" ht="14.4" x14ac:dyDescent="0.3">
      <c r="A1232" t="s">
        <v>1394</v>
      </c>
      <c r="B1232" t="s">
        <v>165</v>
      </c>
      <c r="C1232">
        <v>5.8</v>
      </c>
      <c r="D1232">
        <v>6.05</v>
      </c>
      <c r="E1232" t="str">
        <f t="shared" si="20"/>
        <v>2016</v>
      </c>
    </row>
    <row r="1233" spans="1:5" ht="14.4" x14ac:dyDescent="0.3">
      <c r="A1233" t="s">
        <v>1395</v>
      </c>
      <c r="B1233" t="s">
        <v>165</v>
      </c>
      <c r="C1233">
        <v>5.8</v>
      </c>
      <c r="D1233">
        <v>6.05</v>
      </c>
      <c r="E1233" t="str">
        <f t="shared" si="20"/>
        <v>2016</v>
      </c>
    </row>
    <row r="1234" spans="1:5" ht="14.4" x14ac:dyDescent="0.3">
      <c r="A1234" t="s">
        <v>1396</v>
      </c>
      <c r="B1234" t="s">
        <v>165</v>
      </c>
      <c r="C1234">
        <v>5.79</v>
      </c>
      <c r="D1234">
        <v>6.04</v>
      </c>
      <c r="E1234" t="str">
        <f t="shared" si="20"/>
        <v>2016</v>
      </c>
    </row>
    <row r="1235" spans="1:5" ht="14.4" x14ac:dyDescent="0.3">
      <c r="A1235" t="s">
        <v>1397</v>
      </c>
      <c r="B1235" t="s">
        <v>165</v>
      </c>
      <c r="C1235">
        <v>5.8</v>
      </c>
      <c r="D1235">
        <v>6.05</v>
      </c>
      <c r="E1235" t="str">
        <f t="shared" si="20"/>
        <v>2016</v>
      </c>
    </row>
    <row r="1236" spans="1:5" ht="14.4" x14ac:dyDescent="0.3">
      <c r="A1236" t="s">
        <v>1398</v>
      </c>
      <c r="B1236" t="s">
        <v>165</v>
      </c>
      <c r="C1236">
        <v>5.81</v>
      </c>
      <c r="D1236">
        <v>6.06</v>
      </c>
      <c r="E1236" t="str">
        <f t="shared" si="20"/>
        <v>2016</v>
      </c>
    </row>
    <row r="1237" spans="1:5" ht="14.4" x14ac:dyDescent="0.3">
      <c r="A1237" t="s">
        <v>1399</v>
      </c>
      <c r="B1237" t="s">
        <v>165</v>
      </c>
      <c r="C1237">
        <v>5.81</v>
      </c>
      <c r="D1237">
        <v>6.06</v>
      </c>
      <c r="E1237" t="str">
        <f t="shared" si="20"/>
        <v>2016</v>
      </c>
    </row>
    <row r="1238" spans="1:5" ht="14.4" x14ac:dyDescent="0.3">
      <c r="A1238" t="s">
        <v>1400</v>
      </c>
      <c r="B1238" t="s">
        <v>165</v>
      </c>
      <c r="C1238">
        <v>5.82</v>
      </c>
      <c r="D1238">
        <v>6.07</v>
      </c>
      <c r="E1238" t="str">
        <f t="shared" si="20"/>
        <v>2016</v>
      </c>
    </row>
    <row r="1239" spans="1:5" ht="14.4" x14ac:dyDescent="0.3">
      <c r="A1239" t="s">
        <v>1401</v>
      </c>
      <c r="B1239" t="s">
        <v>165</v>
      </c>
      <c r="C1239">
        <v>5.81</v>
      </c>
      <c r="D1239">
        <v>6.06</v>
      </c>
      <c r="E1239" t="str">
        <f t="shared" si="20"/>
        <v>2016</v>
      </c>
    </row>
    <row r="1240" spans="1:5" ht="14.4" x14ac:dyDescent="0.3">
      <c r="A1240" t="s">
        <v>1402</v>
      </c>
      <c r="B1240" t="s">
        <v>165</v>
      </c>
      <c r="C1240">
        <v>5.8</v>
      </c>
      <c r="D1240">
        <v>6.05</v>
      </c>
      <c r="E1240" t="str">
        <f t="shared" si="20"/>
        <v>2016</v>
      </c>
    </row>
    <row r="1241" spans="1:5" ht="14.4" x14ac:dyDescent="0.3">
      <c r="A1241" t="s">
        <v>1403</v>
      </c>
      <c r="B1241" t="s">
        <v>165</v>
      </c>
      <c r="C1241">
        <v>5.81</v>
      </c>
      <c r="D1241">
        <v>6.06</v>
      </c>
      <c r="E1241" t="str">
        <f t="shared" si="20"/>
        <v>2016</v>
      </c>
    </row>
    <row r="1242" spans="1:5" ht="14.4" x14ac:dyDescent="0.3">
      <c r="A1242" t="s">
        <v>1404</v>
      </c>
      <c r="B1242" t="s">
        <v>165</v>
      </c>
      <c r="C1242">
        <v>5.79</v>
      </c>
      <c r="D1242">
        <v>6.04</v>
      </c>
      <c r="E1242" t="str">
        <f t="shared" si="20"/>
        <v>2016</v>
      </c>
    </row>
    <row r="1243" spans="1:5" ht="14.4" x14ac:dyDescent="0.3">
      <c r="A1243" t="s">
        <v>1405</v>
      </c>
      <c r="B1243" t="s">
        <v>165</v>
      </c>
      <c r="C1243">
        <v>5.79</v>
      </c>
      <c r="D1243">
        <v>6.04</v>
      </c>
      <c r="E1243" t="str">
        <f t="shared" si="20"/>
        <v>2016</v>
      </c>
    </row>
    <row r="1244" spans="1:5" ht="14.4" x14ac:dyDescent="0.3">
      <c r="A1244" t="s">
        <v>1406</v>
      </c>
      <c r="B1244" t="s">
        <v>165</v>
      </c>
      <c r="C1244">
        <v>5.8</v>
      </c>
      <c r="D1244">
        <v>6.05</v>
      </c>
      <c r="E1244" t="str">
        <f t="shared" si="20"/>
        <v>2016</v>
      </c>
    </row>
    <row r="1245" spans="1:5" ht="14.4" x14ac:dyDescent="0.3">
      <c r="A1245" t="s">
        <v>1407</v>
      </c>
      <c r="B1245" t="s">
        <v>165</v>
      </c>
      <c r="C1245">
        <v>5.81</v>
      </c>
      <c r="D1245">
        <v>6.06</v>
      </c>
      <c r="E1245" t="str">
        <f t="shared" si="20"/>
        <v>2016</v>
      </c>
    </row>
    <row r="1246" spans="1:5" ht="14.4" x14ac:dyDescent="0.3">
      <c r="A1246" t="s">
        <v>1408</v>
      </c>
      <c r="B1246" t="s">
        <v>165</v>
      </c>
      <c r="C1246">
        <v>5.8</v>
      </c>
      <c r="D1246">
        <v>6.05</v>
      </c>
      <c r="E1246" t="str">
        <f t="shared" si="20"/>
        <v>2016</v>
      </c>
    </row>
    <row r="1247" spans="1:5" ht="14.4" x14ac:dyDescent="0.3">
      <c r="A1247" t="s">
        <v>1409</v>
      </c>
      <c r="B1247" t="s">
        <v>165</v>
      </c>
      <c r="C1247">
        <v>5.81</v>
      </c>
      <c r="D1247">
        <v>6.06</v>
      </c>
      <c r="E1247" t="str">
        <f t="shared" si="20"/>
        <v>2016</v>
      </c>
    </row>
    <row r="1248" spans="1:5" ht="14.4" x14ac:dyDescent="0.3">
      <c r="A1248" t="s">
        <v>1410</v>
      </c>
      <c r="B1248" t="s">
        <v>165</v>
      </c>
      <c r="C1248">
        <v>5.8</v>
      </c>
      <c r="D1248">
        <v>6.05</v>
      </c>
      <c r="E1248" t="str">
        <f t="shared" si="20"/>
        <v>2016</v>
      </c>
    </row>
    <row r="1249" spans="1:5" ht="14.4" x14ac:dyDescent="0.3">
      <c r="A1249" t="s">
        <v>1411</v>
      </c>
      <c r="B1249" t="s">
        <v>165</v>
      </c>
      <c r="C1249">
        <v>5.8</v>
      </c>
      <c r="D1249">
        <v>6.05</v>
      </c>
      <c r="E1249" t="str">
        <f t="shared" si="20"/>
        <v>2016</v>
      </c>
    </row>
    <row r="1250" spans="1:5" ht="14.4" x14ac:dyDescent="0.3">
      <c r="A1250" t="s">
        <v>1412</v>
      </c>
      <c r="B1250" t="s">
        <v>165</v>
      </c>
      <c r="C1250">
        <v>5.8</v>
      </c>
      <c r="D1250">
        <v>6.05</v>
      </c>
      <c r="E1250" t="str">
        <f t="shared" si="20"/>
        <v>2016</v>
      </c>
    </row>
    <row r="1251" spans="1:5" ht="14.4" x14ac:dyDescent="0.3">
      <c r="A1251" t="s">
        <v>1413</v>
      </c>
      <c r="B1251" t="s">
        <v>165</v>
      </c>
      <c r="C1251">
        <v>5.79</v>
      </c>
      <c r="D1251">
        <v>6.04</v>
      </c>
      <c r="E1251" t="str">
        <f t="shared" si="20"/>
        <v>2016</v>
      </c>
    </row>
    <row r="1252" spans="1:5" ht="14.4" x14ac:dyDescent="0.3">
      <c r="A1252" t="s">
        <v>1414</v>
      </c>
      <c r="B1252" t="s">
        <v>165</v>
      </c>
      <c r="C1252">
        <v>5.79</v>
      </c>
      <c r="D1252">
        <v>6.04</v>
      </c>
      <c r="E1252" t="str">
        <f t="shared" si="20"/>
        <v>2016</v>
      </c>
    </row>
    <row r="1253" spans="1:5" ht="14.4" x14ac:dyDescent="0.3">
      <c r="A1253" t="s">
        <v>1415</v>
      </c>
      <c r="B1253" t="s">
        <v>165</v>
      </c>
      <c r="C1253">
        <v>5.78</v>
      </c>
      <c r="D1253">
        <v>6.03</v>
      </c>
      <c r="E1253" t="str">
        <f t="shared" si="20"/>
        <v>2016</v>
      </c>
    </row>
    <row r="1254" spans="1:5" ht="14.4" x14ac:dyDescent="0.3">
      <c r="A1254" t="s">
        <v>1416</v>
      </c>
      <c r="B1254" t="s">
        <v>165</v>
      </c>
      <c r="C1254">
        <v>5.78</v>
      </c>
      <c r="D1254">
        <v>6.03</v>
      </c>
      <c r="E1254" t="str">
        <f t="shared" si="20"/>
        <v>2016</v>
      </c>
    </row>
    <row r="1255" spans="1:5" ht="14.4" x14ac:dyDescent="0.3">
      <c r="A1255" t="s">
        <v>1417</v>
      </c>
      <c r="B1255" t="s">
        <v>165</v>
      </c>
      <c r="C1255">
        <v>5.79</v>
      </c>
      <c r="D1255">
        <v>6.04</v>
      </c>
      <c r="E1255" t="str">
        <f t="shared" si="20"/>
        <v>2016</v>
      </c>
    </row>
    <row r="1256" spans="1:5" ht="14.4" x14ac:dyDescent="0.3">
      <c r="A1256" t="s">
        <v>1418</v>
      </c>
      <c r="B1256" t="s">
        <v>165</v>
      </c>
      <c r="C1256">
        <v>5.78</v>
      </c>
      <c r="D1256">
        <v>6.03</v>
      </c>
      <c r="E1256" t="str">
        <f t="shared" si="20"/>
        <v>2016</v>
      </c>
    </row>
    <row r="1257" spans="1:5" ht="14.4" x14ac:dyDescent="0.3">
      <c r="A1257" t="s">
        <v>1419</v>
      </c>
      <c r="B1257" t="s">
        <v>165</v>
      </c>
      <c r="C1257">
        <v>5.79</v>
      </c>
      <c r="D1257">
        <v>6.04</v>
      </c>
      <c r="E1257" t="str">
        <f t="shared" si="20"/>
        <v>2016</v>
      </c>
    </row>
    <row r="1258" spans="1:5" ht="14.4" x14ac:dyDescent="0.3">
      <c r="A1258" t="s">
        <v>1420</v>
      </c>
      <c r="B1258" t="s">
        <v>165</v>
      </c>
      <c r="C1258">
        <v>5.79</v>
      </c>
      <c r="D1258">
        <v>6.04</v>
      </c>
      <c r="E1258" t="str">
        <f t="shared" si="20"/>
        <v>2016</v>
      </c>
    </row>
    <row r="1259" spans="1:5" ht="14.4" x14ac:dyDescent="0.3">
      <c r="A1259" t="s">
        <v>1421</v>
      </c>
      <c r="B1259" t="s">
        <v>165</v>
      </c>
      <c r="C1259">
        <v>5.78</v>
      </c>
      <c r="D1259">
        <v>6.03</v>
      </c>
      <c r="E1259" t="str">
        <f t="shared" si="20"/>
        <v>2016</v>
      </c>
    </row>
    <row r="1260" spans="1:5" ht="14.4" x14ac:dyDescent="0.3">
      <c r="A1260" t="s">
        <v>1422</v>
      </c>
      <c r="B1260" t="s">
        <v>165</v>
      </c>
      <c r="C1260">
        <v>5.79</v>
      </c>
      <c r="D1260">
        <v>6.04</v>
      </c>
      <c r="E1260" t="str">
        <f t="shared" si="20"/>
        <v>2016</v>
      </c>
    </row>
    <row r="1261" spans="1:5" ht="14.4" x14ac:dyDescent="0.3">
      <c r="A1261" t="s">
        <v>1423</v>
      </c>
      <c r="B1261" t="s">
        <v>165</v>
      </c>
      <c r="C1261">
        <v>5.79</v>
      </c>
      <c r="D1261">
        <v>6.04</v>
      </c>
      <c r="E1261" t="str">
        <f t="shared" si="20"/>
        <v>2016</v>
      </c>
    </row>
    <row r="1262" spans="1:5" ht="14.4" x14ac:dyDescent="0.3">
      <c r="A1262" t="s">
        <v>1424</v>
      </c>
      <c r="B1262" t="s">
        <v>165</v>
      </c>
      <c r="C1262">
        <v>5.8</v>
      </c>
      <c r="D1262">
        <v>6.05</v>
      </c>
      <c r="E1262" t="str">
        <f t="shared" si="20"/>
        <v>2016</v>
      </c>
    </row>
    <row r="1263" spans="1:5" ht="14.4" x14ac:dyDescent="0.3">
      <c r="A1263" t="s">
        <v>1425</v>
      </c>
      <c r="B1263" t="s">
        <v>165</v>
      </c>
      <c r="C1263">
        <v>5.78</v>
      </c>
      <c r="D1263">
        <v>6.03</v>
      </c>
      <c r="E1263" t="str">
        <f t="shared" si="20"/>
        <v>2016</v>
      </c>
    </row>
    <row r="1264" spans="1:5" ht="14.4" x14ac:dyDescent="0.3">
      <c r="A1264" t="s">
        <v>1426</v>
      </c>
      <c r="B1264" t="s">
        <v>165</v>
      </c>
      <c r="C1264">
        <v>5.78</v>
      </c>
      <c r="D1264">
        <v>6.03</v>
      </c>
      <c r="E1264" t="str">
        <f t="shared" si="20"/>
        <v>2016</v>
      </c>
    </row>
    <row r="1265" spans="1:5" ht="14.4" x14ac:dyDescent="0.3">
      <c r="A1265" t="s">
        <v>1427</v>
      </c>
      <c r="B1265" t="s">
        <v>165</v>
      </c>
      <c r="C1265">
        <v>5.77</v>
      </c>
      <c r="D1265">
        <v>6.02</v>
      </c>
      <c r="E1265" t="str">
        <f t="shared" si="20"/>
        <v>2016</v>
      </c>
    </row>
    <row r="1266" spans="1:5" ht="14.4" x14ac:dyDescent="0.3">
      <c r="A1266" t="s">
        <v>1428</v>
      </c>
      <c r="B1266" t="s">
        <v>165</v>
      </c>
      <c r="C1266">
        <v>5.76</v>
      </c>
      <c r="D1266">
        <v>6.01</v>
      </c>
      <c r="E1266" t="str">
        <f t="shared" si="20"/>
        <v>2016</v>
      </c>
    </row>
    <row r="1267" spans="1:5" ht="14.4" x14ac:dyDescent="0.3">
      <c r="A1267" t="s">
        <v>1429</v>
      </c>
      <c r="B1267" t="s">
        <v>165</v>
      </c>
      <c r="C1267">
        <v>5.77</v>
      </c>
      <c r="D1267">
        <v>6.02</v>
      </c>
      <c r="E1267" t="str">
        <f t="shared" si="20"/>
        <v>2016</v>
      </c>
    </row>
    <row r="1268" spans="1:5" ht="14.4" x14ac:dyDescent="0.3">
      <c r="A1268" t="s">
        <v>1430</v>
      </c>
      <c r="B1268" t="s">
        <v>165</v>
      </c>
      <c r="C1268">
        <v>5.78</v>
      </c>
      <c r="D1268">
        <v>6.03</v>
      </c>
      <c r="E1268" t="str">
        <f t="shared" si="20"/>
        <v>2016</v>
      </c>
    </row>
    <row r="1269" spans="1:5" ht="14.4" x14ac:dyDescent="0.3">
      <c r="A1269" t="s">
        <v>1431</v>
      </c>
      <c r="B1269" t="s">
        <v>165</v>
      </c>
      <c r="C1269">
        <v>5.77</v>
      </c>
      <c r="D1269">
        <v>6.02</v>
      </c>
      <c r="E1269" t="str">
        <f t="shared" si="20"/>
        <v>2016</v>
      </c>
    </row>
    <row r="1270" spans="1:5" ht="14.4" x14ac:dyDescent="0.3">
      <c r="A1270" t="s">
        <v>1432</v>
      </c>
      <c r="B1270" t="s">
        <v>165</v>
      </c>
      <c r="C1270">
        <v>5.77</v>
      </c>
      <c r="D1270">
        <v>6.02</v>
      </c>
      <c r="E1270" t="str">
        <f t="shared" si="20"/>
        <v>2016</v>
      </c>
    </row>
    <row r="1271" spans="1:5" ht="14.4" x14ac:dyDescent="0.3">
      <c r="A1271" t="s">
        <v>1433</v>
      </c>
      <c r="B1271" t="s">
        <v>165</v>
      </c>
      <c r="C1271">
        <v>5.77</v>
      </c>
      <c r="D1271">
        <v>6.02</v>
      </c>
      <c r="E1271" t="str">
        <f t="shared" si="20"/>
        <v>2016</v>
      </c>
    </row>
    <row r="1272" spans="1:5" ht="14.4" x14ac:dyDescent="0.3">
      <c r="A1272" t="s">
        <v>1434</v>
      </c>
      <c r="B1272" t="s">
        <v>165</v>
      </c>
      <c r="C1272">
        <v>5.77</v>
      </c>
      <c r="D1272">
        <v>6.02</v>
      </c>
      <c r="E1272" t="str">
        <f t="shared" si="20"/>
        <v>2016</v>
      </c>
    </row>
    <row r="1273" spans="1:5" ht="14.4" x14ac:dyDescent="0.3">
      <c r="A1273" t="s">
        <v>1435</v>
      </c>
      <c r="B1273" t="s">
        <v>165</v>
      </c>
      <c r="C1273">
        <v>5.77</v>
      </c>
      <c r="D1273">
        <v>6.02</v>
      </c>
      <c r="E1273" t="str">
        <f t="shared" si="20"/>
        <v>2016</v>
      </c>
    </row>
    <row r="1274" spans="1:5" ht="14.4" x14ac:dyDescent="0.3">
      <c r="A1274" t="s">
        <v>1436</v>
      </c>
      <c r="B1274" t="s">
        <v>165</v>
      </c>
      <c r="C1274">
        <v>5.75</v>
      </c>
      <c r="D1274">
        <v>6</v>
      </c>
      <c r="E1274" t="str">
        <f t="shared" si="20"/>
        <v>2016</v>
      </c>
    </row>
    <row r="1275" spans="1:5" ht="14.4" x14ac:dyDescent="0.3">
      <c r="A1275" t="s">
        <v>1437</v>
      </c>
      <c r="B1275" t="s">
        <v>165</v>
      </c>
      <c r="C1275">
        <v>5.74</v>
      </c>
      <c r="D1275">
        <v>5.99</v>
      </c>
      <c r="E1275" t="str">
        <f t="shared" si="20"/>
        <v>2016</v>
      </c>
    </row>
    <row r="1276" spans="1:5" ht="14.4" x14ac:dyDescent="0.3">
      <c r="A1276" t="s">
        <v>1438</v>
      </c>
      <c r="B1276" t="s">
        <v>165</v>
      </c>
      <c r="C1276">
        <v>5.74</v>
      </c>
      <c r="D1276">
        <v>5.99</v>
      </c>
      <c r="E1276" t="str">
        <f t="shared" si="20"/>
        <v>2016</v>
      </c>
    </row>
    <row r="1277" spans="1:5" ht="14.4" x14ac:dyDescent="0.3">
      <c r="A1277" t="s">
        <v>1439</v>
      </c>
      <c r="B1277" t="s">
        <v>165</v>
      </c>
      <c r="C1277">
        <v>5.73</v>
      </c>
      <c r="D1277">
        <v>5.98</v>
      </c>
      <c r="E1277" t="str">
        <f t="shared" si="20"/>
        <v>2016</v>
      </c>
    </row>
    <row r="1278" spans="1:5" ht="14.4" x14ac:dyDescent="0.3">
      <c r="A1278" t="s">
        <v>1440</v>
      </c>
      <c r="B1278" t="s">
        <v>165</v>
      </c>
      <c r="C1278">
        <v>5.72</v>
      </c>
      <c r="D1278">
        <v>5.97</v>
      </c>
      <c r="E1278" t="str">
        <f t="shared" si="20"/>
        <v>2016</v>
      </c>
    </row>
    <row r="1279" spans="1:5" ht="14.4" x14ac:dyDescent="0.3">
      <c r="A1279" t="s">
        <v>1441</v>
      </c>
      <c r="B1279" t="s">
        <v>165</v>
      </c>
      <c r="C1279">
        <v>5.73</v>
      </c>
      <c r="D1279">
        <v>5.98</v>
      </c>
      <c r="E1279" t="str">
        <f t="shared" si="20"/>
        <v>2016</v>
      </c>
    </row>
    <row r="1280" spans="1:5" ht="14.4" x14ac:dyDescent="0.3">
      <c r="A1280" t="s">
        <v>1442</v>
      </c>
      <c r="B1280" t="s">
        <v>165</v>
      </c>
      <c r="C1280">
        <v>5.72</v>
      </c>
      <c r="D1280">
        <v>5.97</v>
      </c>
      <c r="E1280" t="str">
        <f t="shared" si="20"/>
        <v>2016</v>
      </c>
    </row>
    <row r="1281" spans="1:5" ht="14.4" x14ac:dyDescent="0.3">
      <c r="A1281" t="s">
        <v>1443</v>
      </c>
      <c r="B1281" t="s">
        <v>165</v>
      </c>
      <c r="C1281">
        <v>5.74</v>
      </c>
      <c r="D1281">
        <v>5.99</v>
      </c>
      <c r="E1281" t="str">
        <f t="shared" si="20"/>
        <v>2016</v>
      </c>
    </row>
    <row r="1282" spans="1:5" ht="14.4" x14ac:dyDescent="0.3">
      <c r="A1282" t="s">
        <v>1444</v>
      </c>
      <c r="B1282" t="s">
        <v>165</v>
      </c>
      <c r="C1282">
        <v>5.75</v>
      </c>
      <c r="D1282">
        <v>6</v>
      </c>
      <c r="E1282" t="str">
        <f t="shared" ref="E1282:E1345" si="21">RIGHT(A1282,4)</f>
        <v>2016</v>
      </c>
    </row>
    <row r="1283" spans="1:5" ht="14.4" x14ac:dyDescent="0.3">
      <c r="A1283" t="s">
        <v>1445</v>
      </c>
      <c r="B1283" t="s">
        <v>165</v>
      </c>
      <c r="C1283">
        <v>5.75</v>
      </c>
      <c r="D1283">
        <v>6</v>
      </c>
      <c r="E1283" t="str">
        <f t="shared" si="21"/>
        <v>2016</v>
      </c>
    </row>
    <row r="1284" spans="1:5" ht="14.4" x14ac:dyDescent="0.3">
      <c r="A1284" t="s">
        <v>1446</v>
      </c>
      <c r="B1284" t="s">
        <v>165</v>
      </c>
      <c r="C1284">
        <v>5.76</v>
      </c>
      <c r="D1284">
        <v>6.01</v>
      </c>
      <c r="E1284" t="str">
        <f t="shared" si="21"/>
        <v>2016</v>
      </c>
    </row>
    <row r="1285" spans="1:5" ht="14.4" x14ac:dyDescent="0.3">
      <c r="A1285" t="s">
        <v>1447</v>
      </c>
      <c r="B1285" t="s">
        <v>165</v>
      </c>
      <c r="C1285">
        <v>5.79</v>
      </c>
      <c r="D1285">
        <v>6.04</v>
      </c>
      <c r="E1285" t="str">
        <f t="shared" si="21"/>
        <v>2016</v>
      </c>
    </row>
    <row r="1286" spans="1:5" ht="14.4" x14ac:dyDescent="0.3">
      <c r="A1286" t="s">
        <v>1448</v>
      </c>
      <c r="B1286" t="s">
        <v>165</v>
      </c>
      <c r="C1286">
        <v>5.78</v>
      </c>
      <c r="D1286">
        <v>6.03</v>
      </c>
      <c r="E1286" t="str">
        <f t="shared" si="21"/>
        <v>2016</v>
      </c>
    </row>
    <row r="1287" spans="1:5" ht="14.4" x14ac:dyDescent="0.3">
      <c r="A1287" t="s">
        <v>1449</v>
      </c>
      <c r="B1287" t="s">
        <v>165</v>
      </c>
      <c r="C1287">
        <v>5.79</v>
      </c>
      <c r="D1287">
        <v>6.04</v>
      </c>
      <c r="E1287" t="str">
        <f t="shared" si="21"/>
        <v>2016</v>
      </c>
    </row>
    <row r="1288" spans="1:5" ht="14.4" x14ac:dyDescent="0.3">
      <c r="A1288" t="s">
        <v>1450</v>
      </c>
      <c r="B1288" t="s">
        <v>165</v>
      </c>
      <c r="C1288">
        <v>5.81</v>
      </c>
      <c r="D1288">
        <v>6.06</v>
      </c>
      <c r="E1288" t="str">
        <f t="shared" si="21"/>
        <v>2016</v>
      </c>
    </row>
    <row r="1289" spans="1:5" ht="14.4" x14ac:dyDescent="0.3">
      <c r="A1289" t="s">
        <v>1451</v>
      </c>
      <c r="B1289" t="s">
        <v>165</v>
      </c>
      <c r="C1289">
        <v>5.82</v>
      </c>
      <c r="D1289">
        <v>6.07</v>
      </c>
      <c r="E1289" t="str">
        <f t="shared" si="21"/>
        <v>2016</v>
      </c>
    </row>
    <row r="1290" spans="1:5" ht="14.4" x14ac:dyDescent="0.3">
      <c r="A1290" t="s">
        <v>1452</v>
      </c>
      <c r="B1290" t="s">
        <v>165</v>
      </c>
      <c r="C1290">
        <v>5.82</v>
      </c>
      <c r="D1290">
        <v>6.07</v>
      </c>
      <c r="E1290" t="str">
        <f t="shared" si="21"/>
        <v>2016</v>
      </c>
    </row>
    <row r="1291" spans="1:5" ht="14.4" x14ac:dyDescent="0.3">
      <c r="A1291" t="s">
        <v>1453</v>
      </c>
      <c r="B1291" t="s">
        <v>165</v>
      </c>
      <c r="C1291">
        <v>5.81</v>
      </c>
      <c r="D1291">
        <v>6.06</v>
      </c>
      <c r="E1291" t="str">
        <f t="shared" si="21"/>
        <v>2016</v>
      </c>
    </row>
    <row r="1292" spans="1:5" ht="14.4" x14ac:dyDescent="0.3">
      <c r="A1292" t="s">
        <v>1454</v>
      </c>
      <c r="B1292" t="s">
        <v>165</v>
      </c>
      <c r="C1292">
        <v>5.81</v>
      </c>
      <c r="D1292">
        <v>6.06</v>
      </c>
      <c r="E1292" t="str">
        <f t="shared" si="21"/>
        <v>2016</v>
      </c>
    </row>
    <row r="1293" spans="1:5" ht="14.4" x14ac:dyDescent="0.3">
      <c r="A1293" t="s">
        <v>1455</v>
      </c>
      <c r="B1293" t="s">
        <v>165</v>
      </c>
      <c r="C1293">
        <v>5.81</v>
      </c>
      <c r="D1293">
        <v>6.06</v>
      </c>
      <c r="E1293" t="str">
        <f t="shared" si="21"/>
        <v>2016</v>
      </c>
    </row>
    <row r="1294" spans="1:5" ht="14.4" x14ac:dyDescent="0.3">
      <c r="A1294" t="s">
        <v>1456</v>
      </c>
      <c r="B1294" t="s">
        <v>165</v>
      </c>
      <c r="C1294">
        <v>5.83</v>
      </c>
      <c r="D1294">
        <v>6.08</v>
      </c>
      <c r="E1294" t="str">
        <f t="shared" si="21"/>
        <v>2016</v>
      </c>
    </row>
    <row r="1295" spans="1:5" ht="14.4" x14ac:dyDescent="0.3">
      <c r="A1295" t="s">
        <v>1457</v>
      </c>
      <c r="B1295" t="s">
        <v>165</v>
      </c>
      <c r="C1295">
        <v>5.84</v>
      </c>
      <c r="D1295">
        <v>6.09</v>
      </c>
      <c r="E1295" t="str">
        <f t="shared" si="21"/>
        <v>2016</v>
      </c>
    </row>
    <row r="1296" spans="1:5" ht="14.4" x14ac:dyDescent="0.3">
      <c r="A1296" t="s">
        <v>1458</v>
      </c>
      <c r="B1296" t="s">
        <v>165</v>
      </c>
      <c r="C1296">
        <v>5.85</v>
      </c>
      <c r="D1296">
        <v>6.1</v>
      </c>
      <c r="E1296" t="str">
        <f t="shared" si="21"/>
        <v>2016</v>
      </c>
    </row>
    <row r="1297" spans="1:5" ht="14.4" x14ac:dyDescent="0.3">
      <c r="A1297" t="s">
        <v>1459</v>
      </c>
      <c r="B1297" t="s">
        <v>165</v>
      </c>
      <c r="C1297">
        <v>5.84</v>
      </c>
      <c r="D1297">
        <v>6.09</v>
      </c>
      <c r="E1297" t="str">
        <f t="shared" si="21"/>
        <v>2016</v>
      </c>
    </row>
    <row r="1298" spans="1:5" ht="14.4" x14ac:dyDescent="0.3">
      <c r="A1298" t="s">
        <v>1460</v>
      </c>
      <c r="B1298" t="s">
        <v>165</v>
      </c>
      <c r="C1298">
        <v>5.85</v>
      </c>
      <c r="D1298">
        <v>6.1</v>
      </c>
      <c r="E1298" t="str">
        <f t="shared" si="21"/>
        <v>2016</v>
      </c>
    </row>
    <row r="1299" spans="1:5" ht="14.4" x14ac:dyDescent="0.3">
      <c r="A1299" t="s">
        <v>1461</v>
      </c>
      <c r="B1299" t="s">
        <v>165</v>
      </c>
      <c r="C1299">
        <v>5.85</v>
      </c>
      <c r="D1299">
        <v>6.1</v>
      </c>
      <c r="E1299" t="str">
        <f t="shared" si="21"/>
        <v>2016</v>
      </c>
    </row>
    <row r="1300" spans="1:5" ht="14.4" x14ac:dyDescent="0.3">
      <c r="A1300" t="s">
        <v>1462</v>
      </c>
      <c r="B1300" t="s">
        <v>165</v>
      </c>
      <c r="C1300">
        <v>5.85</v>
      </c>
      <c r="D1300">
        <v>6.1</v>
      </c>
      <c r="E1300" t="str">
        <f t="shared" si="21"/>
        <v>2016</v>
      </c>
    </row>
    <row r="1301" spans="1:5" ht="14.4" x14ac:dyDescent="0.3">
      <c r="A1301" t="s">
        <v>1463</v>
      </c>
      <c r="B1301" t="s">
        <v>165</v>
      </c>
      <c r="C1301">
        <v>5.87</v>
      </c>
      <c r="D1301">
        <v>6.12</v>
      </c>
      <c r="E1301" t="str">
        <f t="shared" si="21"/>
        <v>2016</v>
      </c>
    </row>
    <row r="1302" spans="1:5" ht="14.4" x14ac:dyDescent="0.3">
      <c r="A1302" t="s">
        <v>1464</v>
      </c>
      <c r="B1302" t="s">
        <v>165</v>
      </c>
      <c r="C1302">
        <v>5.86</v>
      </c>
      <c r="D1302">
        <v>6.11</v>
      </c>
      <c r="E1302" t="str">
        <f t="shared" si="21"/>
        <v>2016</v>
      </c>
    </row>
    <row r="1303" spans="1:5" ht="14.4" x14ac:dyDescent="0.3">
      <c r="A1303" t="s">
        <v>1465</v>
      </c>
      <c r="B1303" t="s">
        <v>165</v>
      </c>
      <c r="C1303">
        <v>5.87</v>
      </c>
      <c r="D1303">
        <v>6.12</v>
      </c>
      <c r="E1303" t="str">
        <f t="shared" si="21"/>
        <v>2016</v>
      </c>
    </row>
    <row r="1304" spans="1:5" ht="14.4" x14ac:dyDescent="0.3">
      <c r="A1304" t="s">
        <v>1466</v>
      </c>
      <c r="B1304" t="s">
        <v>165</v>
      </c>
      <c r="C1304">
        <v>5.87</v>
      </c>
      <c r="D1304">
        <v>6.12</v>
      </c>
      <c r="E1304" t="str">
        <f t="shared" si="21"/>
        <v>2016</v>
      </c>
    </row>
    <row r="1305" spans="1:5" ht="14.4" x14ac:dyDescent="0.3">
      <c r="A1305" t="s">
        <v>1467</v>
      </c>
      <c r="B1305" t="s">
        <v>165</v>
      </c>
      <c r="C1305">
        <v>5.88</v>
      </c>
      <c r="D1305">
        <v>6.13</v>
      </c>
      <c r="E1305" t="str">
        <f t="shared" si="21"/>
        <v>2016</v>
      </c>
    </row>
    <row r="1306" spans="1:5" ht="14.4" x14ac:dyDescent="0.3">
      <c r="A1306" t="s">
        <v>1468</v>
      </c>
      <c r="B1306" t="s">
        <v>165</v>
      </c>
      <c r="C1306">
        <v>5.87</v>
      </c>
      <c r="D1306">
        <v>6.12</v>
      </c>
      <c r="E1306" t="str">
        <f t="shared" si="21"/>
        <v>2016</v>
      </c>
    </row>
    <row r="1307" spans="1:5" ht="14.4" x14ac:dyDescent="0.3">
      <c r="A1307" t="s">
        <v>1469</v>
      </c>
      <c r="B1307" t="s">
        <v>165</v>
      </c>
      <c r="C1307">
        <v>5.87</v>
      </c>
      <c r="D1307">
        <v>6.12</v>
      </c>
      <c r="E1307" t="str">
        <f t="shared" si="21"/>
        <v>2016</v>
      </c>
    </row>
    <row r="1308" spans="1:5" ht="14.4" x14ac:dyDescent="0.3">
      <c r="A1308" t="s">
        <v>1470</v>
      </c>
      <c r="B1308" t="s">
        <v>165</v>
      </c>
      <c r="C1308">
        <v>5.88</v>
      </c>
      <c r="D1308">
        <v>6.13</v>
      </c>
      <c r="E1308" t="str">
        <f t="shared" si="21"/>
        <v>2016</v>
      </c>
    </row>
    <row r="1309" spans="1:5" ht="14.4" x14ac:dyDescent="0.3">
      <c r="A1309" t="s">
        <v>1471</v>
      </c>
      <c r="B1309" t="s">
        <v>165</v>
      </c>
      <c r="C1309">
        <v>5.88</v>
      </c>
      <c r="D1309">
        <v>6.13</v>
      </c>
      <c r="E1309" t="str">
        <f t="shared" si="21"/>
        <v>2016</v>
      </c>
    </row>
    <row r="1310" spans="1:5" ht="14.4" x14ac:dyDescent="0.3">
      <c r="A1310" t="s">
        <v>1472</v>
      </c>
      <c r="B1310" t="s">
        <v>165</v>
      </c>
      <c r="C1310">
        <v>5.89</v>
      </c>
      <c r="D1310">
        <v>6.14</v>
      </c>
      <c r="E1310" t="str">
        <f t="shared" si="21"/>
        <v>2016</v>
      </c>
    </row>
    <row r="1311" spans="1:5" ht="14.4" x14ac:dyDescent="0.3">
      <c r="A1311" t="s">
        <v>1473</v>
      </c>
      <c r="B1311" t="s">
        <v>165</v>
      </c>
      <c r="C1311">
        <v>5.89</v>
      </c>
      <c r="D1311">
        <v>6.14</v>
      </c>
      <c r="E1311" t="str">
        <f t="shared" si="21"/>
        <v>2016</v>
      </c>
    </row>
    <row r="1312" spans="1:5" ht="14.4" x14ac:dyDescent="0.3">
      <c r="A1312" t="s">
        <v>1474</v>
      </c>
      <c r="B1312" t="s">
        <v>165</v>
      </c>
      <c r="C1312">
        <v>5.89</v>
      </c>
      <c r="D1312">
        <v>6.14</v>
      </c>
      <c r="E1312" t="str">
        <f t="shared" si="21"/>
        <v>2016</v>
      </c>
    </row>
    <row r="1313" spans="1:5" ht="14.4" x14ac:dyDescent="0.3">
      <c r="A1313" t="s">
        <v>1475</v>
      </c>
      <c r="B1313" t="s">
        <v>165</v>
      </c>
      <c r="C1313">
        <v>5.89</v>
      </c>
      <c r="D1313">
        <v>6.14</v>
      </c>
      <c r="E1313" t="str">
        <f t="shared" si="21"/>
        <v>2016</v>
      </c>
    </row>
    <row r="1314" spans="1:5" ht="14.4" x14ac:dyDescent="0.3">
      <c r="A1314" t="s">
        <v>1476</v>
      </c>
      <c r="B1314" t="s">
        <v>165</v>
      </c>
      <c r="C1314">
        <v>5.89</v>
      </c>
      <c r="D1314">
        <v>6.14</v>
      </c>
      <c r="E1314" t="str">
        <f t="shared" si="21"/>
        <v>2016</v>
      </c>
    </row>
    <row r="1315" spans="1:5" ht="14.4" x14ac:dyDescent="0.3">
      <c r="A1315" t="s">
        <v>1477</v>
      </c>
      <c r="B1315" t="s">
        <v>165</v>
      </c>
      <c r="C1315">
        <v>5.9</v>
      </c>
      <c r="D1315">
        <v>6.15</v>
      </c>
      <c r="E1315" t="str">
        <f t="shared" si="21"/>
        <v>2016</v>
      </c>
    </row>
    <row r="1316" spans="1:5" ht="14.4" x14ac:dyDescent="0.3">
      <c r="A1316" t="s">
        <v>1478</v>
      </c>
      <c r="B1316" t="s">
        <v>165</v>
      </c>
      <c r="C1316">
        <v>5.9</v>
      </c>
      <c r="D1316">
        <v>6.15</v>
      </c>
      <c r="E1316" t="str">
        <f t="shared" si="21"/>
        <v>2016</v>
      </c>
    </row>
    <row r="1317" spans="1:5" ht="14.4" x14ac:dyDescent="0.3">
      <c r="A1317" t="s">
        <v>1479</v>
      </c>
      <c r="B1317" t="s">
        <v>165</v>
      </c>
      <c r="C1317">
        <v>5.89</v>
      </c>
      <c r="D1317">
        <v>6.14</v>
      </c>
      <c r="E1317" t="str">
        <f t="shared" si="21"/>
        <v>2016</v>
      </c>
    </row>
    <row r="1318" spans="1:5" ht="14.4" x14ac:dyDescent="0.3">
      <c r="A1318" t="s">
        <v>1480</v>
      </c>
      <c r="B1318" t="s">
        <v>165</v>
      </c>
      <c r="C1318">
        <v>5.92</v>
      </c>
      <c r="D1318">
        <v>6.17</v>
      </c>
      <c r="E1318" t="str">
        <f t="shared" si="21"/>
        <v>2016</v>
      </c>
    </row>
    <row r="1319" spans="1:5" ht="14.4" x14ac:dyDescent="0.3">
      <c r="A1319" t="s">
        <v>1481</v>
      </c>
      <c r="B1319" t="s">
        <v>165</v>
      </c>
      <c r="C1319">
        <v>5.92</v>
      </c>
      <c r="D1319">
        <v>6.17</v>
      </c>
      <c r="E1319" t="str">
        <f t="shared" si="21"/>
        <v>2016</v>
      </c>
    </row>
    <row r="1320" spans="1:5" ht="14.4" x14ac:dyDescent="0.3">
      <c r="A1320" t="s">
        <v>1482</v>
      </c>
      <c r="B1320" t="s">
        <v>165</v>
      </c>
      <c r="C1320">
        <v>5.93</v>
      </c>
      <c r="D1320">
        <v>6.18</v>
      </c>
      <c r="E1320" t="str">
        <f t="shared" si="21"/>
        <v>2016</v>
      </c>
    </row>
    <row r="1321" spans="1:5" ht="14.4" x14ac:dyDescent="0.3">
      <c r="A1321" t="s">
        <v>1483</v>
      </c>
      <c r="B1321" t="s">
        <v>165</v>
      </c>
      <c r="C1321">
        <v>6.14</v>
      </c>
      <c r="D1321">
        <v>6.39</v>
      </c>
      <c r="E1321" t="str">
        <f t="shared" si="21"/>
        <v>2016</v>
      </c>
    </row>
    <row r="1322" spans="1:5" ht="14.4" x14ac:dyDescent="0.3">
      <c r="A1322" t="s">
        <v>1484</v>
      </c>
      <c r="B1322" t="s">
        <v>165</v>
      </c>
      <c r="C1322">
        <v>6.15</v>
      </c>
      <c r="D1322">
        <v>6.4</v>
      </c>
      <c r="E1322" t="str">
        <f t="shared" si="21"/>
        <v>2016</v>
      </c>
    </row>
    <row r="1323" spans="1:5" ht="14.4" x14ac:dyDescent="0.3">
      <c r="A1323" t="s">
        <v>1485</v>
      </c>
      <c r="B1323" t="s">
        <v>165</v>
      </c>
      <c r="C1323">
        <v>6.16</v>
      </c>
      <c r="D1323">
        <v>6.41</v>
      </c>
      <c r="E1323" t="str">
        <f t="shared" si="21"/>
        <v>2016</v>
      </c>
    </row>
    <row r="1324" spans="1:5" ht="14.4" x14ac:dyDescent="0.3">
      <c r="A1324" t="s">
        <v>1486</v>
      </c>
      <c r="B1324" t="s">
        <v>165</v>
      </c>
      <c r="C1324">
        <v>6.15</v>
      </c>
      <c r="D1324">
        <v>6.4</v>
      </c>
      <c r="E1324" t="str">
        <f t="shared" si="21"/>
        <v>2016</v>
      </c>
    </row>
    <row r="1325" spans="1:5" ht="14.4" x14ac:dyDescent="0.3">
      <c r="A1325" t="s">
        <v>1487</v>
      </c>
      <c r="B1325" t="s">
        <v>165</v>
      </c>
      <c r="C1325">
        <v>6.16</v>
      </c>
      <c r="D1325">
        <v>6.41</v>
      </c>
      <c r="E1325" t="str">
        <f t="shared" si="21"/>
        <v>2016</v>
      </c>
    </row>
    <row r="1326" spans="1:5" ht="14.4" x14ac:dyDescent="0.3">
      <c r="A1326" t="s">
        <v>1488</v>
      </c>
      <c r="B1326" t="s">
        <v>165</v>
      </c>
      <c r="C1326">
        <v>6.14</v>
      </c>
      <c r="D1326">
        <v>6.39</v>
      </c>
      <c r="E1326" t="str">
        <f t="shared" si="21"/>
        <v>2016</v>
      </c>
    </row>
    <row r="1327" spans="1:5" ht="14.4" x14ac:dyDescent="0.3">
      <c r="A1327" t="s">
        <v>1489</v>
      </c>
      <c r="B1327" t="s">
        <v>165</v>
      </c>
      <c r="C1327">
        <v>6.13</v>
      </c>
      <c r="D1327">
        <v>6.38</v>
      </c>
      <c r="E1327" t="str">
        <f t="shared" si="21"/>
        <v>2016</v>
      </c>
    </row>
    <row r="1328" spans="1:5" ht="14.4" x14ac:dyDescent="0.3">
      <c r="A1328" t="s">
        <v>1490</v>
      </c>
      <c r="B1328" t="s">
        <v>165</v>
      </c>
      <c r="C1328">
        <v>6.1</v>
      </c>
      <c r="D1328">
        <v>6.35</v>
      </c>
      <c r="E1328" t="str">
        <f t="shared" si="21"/>
        <v>2016</v>
      </c>
    </row>
    <row r="1329" spans="1:5" ht="14.4" x14ac:dyDescent="0.3">
      <c r="A1329" t="s">
        <v>1491</v>
      </c>
      <c r="B1329" t="s">
        <v>165</v>
      </c>
      <c r="C1329">
        <v>6.11</v>
      </c>
      <c r="D1329">
        <v>6.36</v>
      </c>
      <c r="E1329" t="str">
        <f t="shared" si="21"/>
        <v>2016</v>
      </c>
    </row>
    <row r="1330" spans="1:5" ht="14.4" x14ac:dyDescent="0.3">
      <c r="A1330" t="s">
        <v>1492</v>
      </c>
      <c r="B1330" t="s">
        <v>165</v>
      </c>
      <c r="C1330">
        <v>6.11</v>
      </c>
      <c r="D1330">
        <v>6.36</v>
      </c>
      <c r="E1330" t="str">
        <f t="shared" si="21"/>
        <v>2016</v>
      </c>
    </row>
    <row r="1331" spans="1:5" ht="14.4" x14ac:dyDescent="0.3">
      <c r="A1331" t="s">
        <v>1493</v>
      </c>
      <c r="B1331" t="s">
        <v>165</v>
      </c>
      <c r="C1331">
        <v>6.12</v>
      </c>
      <c r="D1331">
        <v>6.37</v>
      </c>
      <c r="E1331" t="str">
        <f t="shared" si="21"/>
        <v>2016</v>
      </c>
    </row>
    <row r="1332" spans="1:5" ht="14.4" x14ac:dyDescent="0.3">
      <c r="A1332" t="s">
        <v>1494</v>
      </c>
      <c r="B1332" t="s">
        <v>165</v>
      </c>
      <c r="C1332">
        <v>6.11</v>
      </c>
      <c r="D1332">
        <v>6.36</v>
      </c>
      <c r="E1332" t="str">
        <f t="shared" si="21"/>
        <v>2016</v>
      </c>
    </row>
    <row r="1333" spans="1:5" ht="14.4" x14ac:dyDescent="0.3">
      <c r="A1333" t="s">
        <v>1495</v>
      </c>
      <c r="B1333" t="s">
        <v>165</v>
      </c>
      <c r="C1333">
        <v>6.11</v>
      </c>
      <c r="D1333">
        <v>6.36</v>
      </c>
      <c r="E1333" t="str">
        <f t="shared" si="21"/>
        <v>2016</v>
      </c>
    </row>
    <row r="1334" spans="1:5" ht="14.4" x14ac:dyDescent="0.3">
      <c r="A1334" t="s">
        <v>1496</v>
      </c>
      <c r="B1334" t="s">
        <v>165</v>
      </c>
      <c r="C1334">
        <v>6.11</v>
      </c>
      <c r="D1334">
        <v>6.36</v>
      </c>
      <c r="E1334" t="str">
        <f t="shared" si="21"/>
        <v>2016</v>
      </c>
    </row>
    <row r="1335" spans="1:5" ht="14.4" x14ac:dyDescent="0.3">
      <c r="A1335" t="s">
        <v>1497</v>
      </c>
      <c r="B1335" t="s">
        <v>165</v>
      </c>
      <c r="C1335">
        <v>6.11</v>
      </c>
      <c r="D1335">
        <v>6.36</v>
      </c>
      <c r="E1335" t="str">
        <f t="shared" si="21"/>
        <v>2016</v>
      </c>
    </row>
    <row r="1336" spans="1:5" ht="14.4" x14ac:dyDescent="0.3">
      <c r="A1336" t="s">
        <v>1498</v>
      </c>
      <c r="B1336" t="s">
        <v>165</v>
      </c>
      <c r="C1336">
        <v>6.11</v>
      </c>
      <c r="D1336">
        <v>6.36</v>
      </c>
      <c r="E1336" t="str">
        <f t="shared" si="21"/>
        <v>2016</v>
      </c>
    </row>
    <row r="1337" spans="1:5" ht="14.4" x14ac:dyDescent="0.3">
      <c r="A1337" t="s">
        <v>1499</v>
      </c>
      <c r="B1337" t="s">
        <v>165</v>
      </c>
      <c r="C1337">
        <v>6.11</v>
      </c>
      <c r="D1337">
        <v>6.36</v>
      </c>
      <c r="E1337" t="str">
        <f t="shared" si="21"/>
        <v>2016</v>
      </c>
    </row>
    <row r="1338" spans="1:5" ht="14.4" x14ac:dyDescent="0.3">
      <c r="A1338" t="s">
        <v>1500</v>
      </c>
      <c r="B1338" t="s">
        <v>165</v>
      </c>
      <c r="C1338">
        <v>6.12</v>
      </c>
      <c r="D1338">
        <v>6.37</v>
      </c>
      <c r="E1338" t="str">
        <f t="shared" si="21"/>
        <v>2016</v>
      </c>
    </row>
    <row r="1339" spans="1:5" ht="14.4" x14ac:dyDescent="0.3">
      <c r="A1339" t="s">
        <v>1501</v>
      </c>
      <c r="B1339" t="s">
        <v>165</v>
      </c>
      <c r="C1339">
        <v>6.12</v>
      </c>
      <c r="D1339">
        <v>6.37</v>
      </c>
      <c r="E1339" t="str">
        <f t="shared" si="21"/>
        <v>2016</v>
      </c>
    </row>
    <row r="1340" spans="1:5" ht="14.4" x14ac:dyDescent="0.3">
      <c r="A1340" t="s">
        <v>1502</v>
      </c>
      <c r="B1340" t="s">
        <v>165</v>
      </c>
      <c r="C1340">
        <v>6.11</v>
      </c>
      <c r="D1340">
        <v>6.36</v>
      </c>
      <c r="E1340" t="str">
        <f t="shared" si="21"/>
        <v>2016</v>
      </c>
    </row>
    <row r="1341" spans="1:5" ht="14.4" x14ac:dyDescent="0.3">
      <c r="A1341" t="s">
        <v>1503</v>
      </c>
      <c r="B1341" t="s">
        <v>165</v>
      </c>
      <c r="C1341">
        <v>6.12</v>
      </c>
      <c r="D1341">
        <v>6.37</v>
      </c>
      <c r="E1341" t="str">
        <f t="shared" si="21"/>
        <v>2016</v>
      </c>
    </row>
    <row r="1342" spans="1:5" ht="14.4" x14ac:dyDescent="0.3">
      <c r="A1342" t="s">
        <v>1504</v>
      </c>
      <c r="B1342" t="s">
        <v>165</v>
      </c>
      <c r="C1342">
        <v>6.12</v>
      </c>
      <c r="D1342">
        <v>6.37</v>
      </c>
      <c r="E1342" t="str">
        <f t="shared" si="21"/>
        <v>2016</v>
      </c>
    </row>
    <row r="1343" spans="1:5" ht="14.4" x14ac:dyDescent="0.3">
      <c r="A1343" t="s">
        <v>1505</v>
      </c>
      <c r="B1343" t="s">
        <v>165</v>
      </c>
      <c r="C1343">
        <v>6.1</v>
      </c>
      <c r="D1343">
        <v>6.35</v>
      </c>
      <c r="E1343" t="str">
        <f t="shared" si="21"/>
        <v>2016</v>
      </c>
    </row>
    <row r="1344" spans="1:5" ht="14.4" x14ac:dyDescent="0.3">
      <c r="A1344" t="s">
        <v>1506</v>
      </c>
      <c r="B1344" t="s">
        <v>165</v>
      </c>
      <c r="C1344">
        <v>6.1</v>
      </c>
      <c r="D1344">
        <v>6.35</v>
      </c>
      <c r="E1344" t="str">
        <f t="shared" si="21"/>
        <v>2016</v>
      </c>
    </row>
    <row r="1345" spans="1:5" ht="14.4" x14ac:dyDescent="0.3">
      <c r="A1345" t="s">
        <v>1507</v>
      </c>
      <c r="B1345" t="s">
        <v>165</v>
      </c>
      <c r="C1345">
        <v>6.11</v>
      </c>
      <c r="D1345">
        <v>6.36</v>
      </c>
      <c r="E1345" t="str">
        <f t="shared" si="21"/>
        <v>2016</v>
      </c>
    </row>
    <row r="1346" spans="1:5" ht="14.4" x14ac:dyDescent="0.3">
      <c r="A1346" t="s">
        <v>1508</v>
      </c>
      <c r="B1346" t="s">
        <v>165</v>
      </c>
      <c r="C1346">
        <v>6.11</v>
      </c>
      <c r="D1346">
        <v>6.36</v>
      </c>
      <c r="E1346" t="str">
        <f t="shared" ref="E1346:E1409" si="22">RIGHT(A1346,4)</f>
        <v>2016</v>
      </c>
    </row>
    <row r="1347" spans="1:5" ht="14.4" x14ac:dyDescent="0.3">
      <c r="A1347" t="s">
        <v>1509</v>
      </c>
      <c r="B1347" t="s">
        <v>165</v>
      </c>
      <c r="C1347">
        <v>6.11</v>
      </c>
      <c r="D1347">
        <v>6.36</v>
      </c>
      <c r="E1347" t="str">
        <f t="shared" si="22"/>
        <v>2016</v>
      </c>
    </row>
    <row r="1348" spans="1:5" ht="14.4" x14ac:dyDescent="0.3">
      <c r="A1348" t="s">
        <v>1510</v>
      </c>
      <c r="B1348" t="s">
        <v>165</v>
      </c>
      <c r="C1348">
        <v>6.12</v>
      </c>
      <c r="D1348">
        <v>6.37</v>
      </c>
      <c r="E1348" t="str">
        <f t="shared" si="22"/>
        <v>2016</v>
      </c>
    </row>
    <row r="1349" spans="1:5" ht="14.4" x14ac:dyDescent="0.3">
      <c r="A1349" t="s">
        <v>1511</v>
      </c>
      <c r="B1349" t="s">
        <v>165</v>
      </c>
      <c r="C1349">
        <v>6.11</v>
      </c>
      <c r="D1349">
        <v>6.36</v>
      </c>
      <c r="E1349" t="str">
        <f t="shared" si="22"/>
        <v>2016</v>
      </c>
    </row>
    <row r="1350" spans="1:5" ht="14.4" x14ac:dyDescent="0.3">
      <c r="A1350" t="s">
        <v>1512</v>
      </c>
      <c r="B1350" t="s">
        <v>165</v>
      </c>
      <c r="C1350">
        <v>6.11</v>
      </c>
      <c r="D1350">
        <v>6.36</v>
      </c>
      <c r="E1350" t="str">
        <f t="shared" si="22"/>
        <v>2016</v>
      </c>
    </row>
    <row r="1351" spans="1:5" ht="14.4" x14ac:dyDescent="0.3">
      <c r="A1351" t="s">
        <v>1513</v>
      </c>
      <c r="B1351" t="s">
        <v>165</v>
      </c>
      <c r="C1351">
        <v>6.1</v>
      </c>
      <c r="D1351">
        <v>6.35</v>
      </c>
      <c r="E1351" t="str">
        <f t="shared" si="22"/>
        <v>2016</v>
      </c>
    </row>
    <row r="1352" spans="1:5" ht="14.4" x14ac:dyDescent="0.3">
      <c r="A1352" t="s">
        <v>1514</v>
      </c>
      <c r="B1352" t="s">
        <v>165</v>
      </c>
      <c r="C1352">
        <v>6.11</v>
      </c>
      <c r="D1352">
        <v>6.36</v>
      </c>
      <c r="E1352" t="str">
        <f t="shared" si="22"/>
        <v>2016</v>
      </c>
    </row>
    <row r="1353" spans="1:5" ht="14.4" x14ac:dyDescent="0.3">
      <c r="A1353" t="s">
        <v>1515</v>
      </c>
      <c r="B1353" t="s">
        <v>165</v>
      </c>
      <c r="C1353">
        <v>6.11</v>
      </c>
      <c r="D1353">
        <v>6.36</v>
      </c>
      <c r="E1353" t="str">
        <f t="shared" si="22"/>
        <v>2016</v>
      </c>
    </row>
    <row r="1354" spans="1:5" ht="14.4" x14ac:dyDescent="0.3">
      <c r="A1354" t="s">
        <v>1516</v>
      </c>
      <c r="B1354" t="s">
        <v>165</v>
      </c>
      <c r="C1354">
        <v>6.12</v>
      </c>
      <c r="D1354">
        <v>6.37</v>
      </c>
      <c r="E1354" t="str">
        <f t="shared" si="22"/>
        <v>2016</v>
      </c>
    </row>
    <row r="1355" spans="1:5" ht="14.4" x14ac:dyDescent="0.3">
      <c r="A1355" t="s">
        <v>1517</v>
      </c>
      <c r="B1355" t="s">
        <v>165</v>
      </c>
      <c r="C1355">
        <v>6.12</v>
      </c>
      <c r="D1355">
        <v>6.37</v>
      </c>
      <c r="E1355" t="str">
        <f t="shared" si="22"/>
        <v>2016</v>
      </c>
    </row>
    <row r="1356" spans="1:5" ht="14.4" x14ac:dyDescent="0.3">
      <c r="A1356" t="s">
        <v>1518</v>
      </c>
      <c r="B1356" t="s">
        <v>165</v>
      </c>
      <c r="C1356">
        <v>6.11</v>
      </c>
      <c r="D1356">
        <v>6.36</v>
      </c>
      <c r="E1356" t="str">
        <f t="shared" si="22"/>
        <v>2016</v>
      </c>
    </row>
    <row r="1357" spans="1:5" ht="14.4" x14ac:dyDescent="0.3">
      <c r="A1357" t="s">
        <v>1519</v>
      </c>
      <c r="B1357" t="s">
        <v>165</v>
      </c>
      <c r="C1357">
        <v>6.11</v>
      </c>
      <c r="D1357">
        <v>6.36</v>
      </c>
      <c r="E1357" t="str">
        <f t="shared" si="22"/>
        <v>2016</v>
      </c>
    </row>
    <row r="1358" spans="1:5" ht="14.4" x14ac:dyDescent="0.3">
      <c r="A1358" t="s">
        <v>1520</v>
      </c>
      <c r="B1358" t="s">
        <v>165</v>
      </c>
      <c r="C1358">
        <v>6.12</v>
      </c>
      <c r="D1358">
        <v>6.37</v>
      </c>
      <c r="E1358" t="str">
        <f t="shared" si="22"/>
        <v>2016</v>
      </c>
    </row>
    <row r="1359" spans="1:5" ht="14.4" x14ac:dyDescent="0.3">
      <c r="A1359" t="s">
        <v>1521</v>
      </c>
      <c r="B1359" t="s">
        <v>165</v>
      </c>
      <c r="C1359">
        <v>6.11</v>
      </c>
      <c r="D1359">
        <v>6.36</v>
      </c>
      <c r="E1359" t="str">
        <f t="shared" si="22"/>
        <v>2016</v>
      </c>
    </row>
    <row r="1360" spans="1:5" ht="14.4" x14ac:dyDescent="0.3">
      <c r="A1360" t="s">
        <v>1522</v>
      </c>
      <c r="B1360" t="s">
        <v>165</v>
      </c>
      <c r="C1360">
        <v>6.11</v>
      </c>
      <c r="D1360">
        <v>6.36</v>
      </c>
      <c r="E1360" t="str">
        <f t="shared" si="22"/>
        <v>2016</v>
      </c>
    </row>
    <row r="1361" spans="1:5" ht="14.4" x14ac:dyDescent="0.3">
      <c r="A1361" t="s">
        <v>1523</v>
      </c>
      <c r="B1361" t="s">
        <v>165</v>
      </c>
      <c r="C1361">
        <v>6.11</v>
      </c>
      <c r="D1361">
        <v>6.36</v>
      </c>
      <c r="E1361" t="str">
        <f t="shared" si="22"/>
        <v>2016</v>
      </c>
    </row>
    <row r="1362" spans="1:5" ht="14.4" x14ac:dyDescent="0.3">
      <c r="A1362" t="s">
        <v>1524</v>
      </c>
      <c r="B1362" t="s">
        <v>165</v>
      </c>
      <c r="C1362">
        <v>6.11</v>
      </c>
      <c r="D1362">
        <v>6.36</v>
      </c>
      <c r="E1362" t="str">
        <f t="shared" si="22"/>
        <v>2016</v>
      </c>
    </row>
    <row r="1363" spans="1:5" ht="14.4" x14ac:dyDescent="0.3">
      <c r="A1363" t="s">
        <v>1525</v>
      </c>
      <c r="B1363" t="s">
        <v>165</v>
      </c>
      <c r="C1363">
        <v>6.1</v>
      </c>
      <c r="D1363">
        <v>6.35</v>
      </c>
      <c r="E1363" t="str">
        <f t="shared" si="22"/>
        <v>2016</v>
      </c>
    </row>
    <row r="1364" spans="1:5" ht="14.4" x14ac:dyDescent="0.3">
      <c r="A1364" t="s">
        <v>1526</v>
      </c>
      <c r="B1364" t="s">
        <v>165</v>
      </c>
      <c r="C1364">
        <v>6.11</v>
      </c>
      <c r="D1364">
        <v>6.36</v>
      </c>
      <c r="E1364" t="str">
        <f t="shared" si="22"/>
        <v>2016</v>
      </c>
    </row>
    <row r="1365" spans="1:5" ht="14.4" x14ac:dyDescent="0.3">
      <c r="A1365" t="s">
        <v>1527</v>
      </c>
      <c r="B1365" t="s">
        <v>165</v>
      </c>
      <c r="C1365">
        <v>6.1</v>
      </c>
      <c r="D1365">
        <v>6.35</v>
      </c>
      <c r="E1365" t="str">
        <f t="shared" si="22"/>
        <v>2016</v>
      </c>
    </row>
    <row r="1366" spans="1:5" ht="14.4" x14ac:dyDescent="0.3">
      <c r="A1366" t="s">
        <v>1528</v>
      </c>
      <c r="B1366" t="s">
        <v>165</v>
      </c>
      <c r="C1366">
        <v>6.11</v>
      </c>
      <c r="D1366">
        <v>6.36</v>
      </c>
      <c r="E1366" t="str">
        <f t="shared" si="22"/>
        <v>2016</v>
      </c>
    </row>
    <row r="1367" spans="1:5" ht="14.4" x14ac:dyDescent="0.3">
      <c r="A1367" t="s">
        <v>1529</v>
      </c>
      <c r="B1367" t="s">
        <v>165</v>
      </c>
      <c r="C1367">
        <v>6.1</v>
      </c>
      <c r="D1367">
        <v>6.35</v>
      </c>
      <c r="E1367" t="str">
        <f t="shared" si="22"/>
        <v>2016</v>
      </c>
    </row>
    <row r="1368" spans="1:5" ht="14.4" x14ac:dyDescent="0.3">
      <c r="A1368" t="s">
        <v>1530</v>
      </c>
      <c r="B1368" t="s">
        <v>165</v>
      </c>
      <c r="C1368">
        <v>6.11</v>
      </c>
      <c r="D1368">
        <v>6.36</v>
      </c>
      <c r="E1368" t="str">
        <f t="shared" si="22"/>
        <v>2016</v>
      </c>
    </row>
    <row r="1369" spans="1:5" ht="14.4" x14ac:dyDescent="0.3">
      <c r="A1369" t="s">
        <v>1531</v>
      </c>
      <c r="B1369" t="s">
        <v>165</v>
      </c>
      <c r="C1369">
        <v>6.11</v>
      </c>
      <c r="D1369">
        <v>6.36</v>
      </c>
      <c r="E1369" t="str">
        <f t="shared" si="22"/>
        <v>2016</v>
      </c>
    </row>
    <row r="1370" spans="1:5" ht="14.4" x14ac:dyDescent="0.3">
      <c r="A1370" t="s">
        <v>1532</v>
      </c>
      <c r="B1370" t="s">
        <v>165</v>
      </c>
      <c r="C1370">
        <v>6.11</v>
      </c>
      <c r="D1370">
        <v>6.36</v>
      </c>
      <c r="E1370" t="str">
        <f t="shared" si="22"/>
        <v>2016</v>
      </c>
    </row>
    <row r="1371" spans="1:5" ht="14.4" x14ac:dyDescent="0.3">
      <c r="A1371" t="s">
        <v>1533</v>
      </c>
      <c r="B1371" t="s">
        <v>165</v>
      </c>
      <c r="C1371">
        <v>6.1</v>
      </c>
      <c r="D1371">
        <v>6.35</v>
      </c>
      <c r="E1371" t="str">
        <f t="shared" si="22"/>
        <v>2016</v>
      </c>
    </row>
    <row r="1372" spans="1:5" ht="14.4" x14ac:dyDescent="0.3">
      <c r="A1372" t="s">
        <v>1534</v>
      </c>
      <c r="B1372" t="s">
        <v>165</v>
      </c>
      <c r="C1372">
        <v>6.11</v>
      </c>
      <c r="D1372">
        <v>6.36</v>
      </c>
      <c r="E1372" t="str">
        <f t="shared" si="22"/>
        <v>2016</v>
      </c>
    </row>
    <row r="1373" spans="1:5" ht="14.4" x14ac:dyDescent="0.3">
      <c r="A1373" t="s">
        <v>1535</v>
      </c>
      <c r="B1373" t="s">
        <v>165</v>
      </c>
      <c r="C1373">
        <v>6.11</v>
      </c>
      <c r="D1373">
        <v>6.36</v>
      </c>
      <c r="E1373" t="str">
        <f t="shared" si="22"/>
        <v>2016</v>
      </c>
    </row>
    <row r="1374" spans="1:5" ht="14.4" x14ac:dyDescent="0.3">
      <c r="A1374" t="s">
        <v>1536</v>
      </c>
      <c r="B1374" t="s">
        <v>165</v>
      </c>
      <c r="C1374">
        <v>6.1</v>
      </c>
      <c r="D1374">
        <v>6.35</v>
      </c>
      <c r="E1374" t="str">
        <f t="shared" si="22"/>
        <v>2016</v>
      </c>
    </row>
    <row r="1375" spans="1:5" ht="14.4" x14ac:dyDescent="0.3">
      <c r="A1375" t="s">
        <v>1537</v>
      </c>
      <c r="B1375" t="s">
        <v>165</v>
      </c>
      <c r="C1375">
        <v>6.11</v>
      </c>
      <c r="D1375">
        <v>6.36</v>
      </c>
      <c r="E1375" t="str">
        <f t="shared" si="22"/>
        <v>2016</v>
      </c>
    </row>
    <row r="1376" spans="1:5" ht="14.4" x14ac:dyDescent="0.3">
      <c r="A1376" t="s">
        <v>1538</v>
      </c>
      <c r="B1376" t="s">
        <v>165</v>
      </c>
      <c r="C1376">
        <v>6.1</v>
      </c>
      <c r="D1376">
        <v>6.35</v>
      </c>
      <c r="E1376" t="str">
        <f t="shared" si="22"/>
        <v>2016</v>
      </c>
    </row>
    <row r="1377" spans="1:5" ht="14.4" x14ac:dyDescent="0.3">
      <c r="A1377" t="s">
        <v>1539</v>
      </c>
      <c r="B1377" t="s">
        <v>165</v>
      </c>
      <c r="C1377">
        <v>6.1</v>
      </c>
      <c r="D1377">
        <v>6.35</v>
      </c>
      <c r="E1377" t="str">
        <f t="shared" si="22"/>
        <v>2016</v>
      </c>
    </row>
    <row r="1378" spans="1:5" ht="14.4" x14ac:dyDescent="0.3">
      <c r="A1378" t="s">
        <v>1540</v>
      </c>
      <c r="B1378" t="s">
        <v>165</v>
      </c>
      <c r="C1378">
        <v>6.1</v>
      </c>
      <c r="D1378">
        <v>6.35</v>
      </c>
      <c r="E1378" t="str">
        <f t="shared" si="22"/>
        <v>2016</v>
      </c>
    </row>
    <row r="1379" spans="1:5" ht="14.4" x14ac:dyDescent="0.3">
      <c r="A1379" t="s">
        <v>1541</v>
      </c>
      <c r="B1379" t="s">
        <v>165</v>
      </c>
      <c r="C1379">
        <v>6.11</v>
      </c>
      <c r="D1379">
        <v>6.36</v>
      </c>
      <c r="E1379" t="str">
        <f t="shared" si="22"/>
        <v>2016</v>
      </c>
    </row>
    <row r="1380" spans="1:5" ht="14.4" x14ac:dyDescent="0.3">
      <c r="A1380" t="s">
        <v>1542</v>
      </c>
      <c r="B1380" t="s">
        <v>165</v>
      </c>
      <c r="C1380">
        <v>6.1</v>
      </c>
      <c r="D1380">
        <v>6.35</v>
      </c>
      <c r="E1380" t="str">
        <f t="shared" si="22"/>
        <v>2016</v>
      </c>
    </row>
    <row r="1381" spans="1:5" ht="14.4" x14ac:dyDescent="0.3">
      <c r="A1381" t="s">
        <v>1543</v>
      </c>
      <c r="B1381" t="s">
        <v>165</v>
      </c>
      <c r="C1381">
        <v>6.11</v>
      </c>
      <c r="D1381">
        <v>6.36</v>
      </c>
      <c r="E1381" t="str">
        <f t="shared" si="22"/>
        <v>2016</v>
      </c>
    </row>
    <row r="1382" spans="1:5" ht="14.4" x14ac:dyDescent="0.3">
      <c r="A1382" t="s">
        <v>1544</v>
      </c>
      <c r="B1382" t="s">
        <v>165</v>
      </c>
      <c r="C1382">
        <v>6.11</v>
      </c>
      <c r="D1382">
        <v>6.36</v>
      </c>
      <c r="E1382" t="str">
        <f t="shared" si="22"/>
        <v>2016</v>
      </c>
    </row>
    <row r="1383" spans="1:5" ht="14.4" x14ac:dyDescent="0.3">
      <c r="A1383" t="s">
        <v>1545</v>
      </c>
      <c r="B1383" t="s">
        <v>165</v>
      </c>
      <c r="C1383">
        <v>6.1</v>
      </c>
      <c r="D1383">
        <v>6.35</v>
      </c>
      <c r="E1383" t="str">
        <f t="shared" si="22"/>
        <v>2016</v>
      </c>
    </row>
    <row r="1384" spans="1:5" ht="14.4" x14ac:dyDescent="0.3">
      <c r="A1384" t="s">
        <v>1546</v>
      </c>
      <c r="B1384" t="s">
        <v>165</v>
      </c>
      <c r="C1384">
        <v>6.1</v>
      </c>
      <c r="D1384">
        <v>6.35</v>
      </c>
      <c r="E1384" t="str">
        <f t="shared" si="22"/>
        <v>2016</v>
      </c>
    </row>
    <row r="1385" spans="1:5" ht="14.4" x14ac:dyDescent="0.3">
      <c r="A1385" t="s">
        <v>1547</v>
      </c>
      <c r="B1385" t="s">
        <v>165</v>
      </c>
      <c r="C1385">
        <v>6.11</v>
      </c>
      <c r="D1385">
        <v>6.36</v>
      </c>
      <c r="E1385" t="str">
        <f t="shared" si="22"/>
        <v>2016</v>
      </c>
    </row>
    <row r="1386" spans="1:5" ht="14.4" x14ac:dyDescent="0.3">
      <c r="A1386" t="s">
        <v>1548</v>
      </c>
      <c r="B1386" t="s">
        <v>165</v>
      </c>
      <c r="C1386">
        <v>6.11</v>
      </c>
      <c r="D1386">
        <v>6.36</v>
      </c>
      <c r="E1386" t="str">
        <f t="shared" si="22"/>
        <v>2016</v>
      </c>
    </row>
    <row r="1387" spans="1:5" ht="14.4" x14ac:dyDescent="0.3">
      <c r="A1387" t="s">
        <v>1549</v>
      </c>
      <c r="B1387" t="s">
        <v>165</v>
      </c>
      <c r="C1387">
        <v>6.11</v>
      </c>
      <c r="D1387">
        <v>6.36</v>
      </c>
      <c r="E1387" t="str">
        <f t="shared" si="22"/>
        <v>2016</v>
      </c>
    </row>
    <row r="1388" spans="1:5" ht="14.4" x14ac:dyDescent="0.3">
      <c r="A1388" t="s">
        <v>1550</v>
      </c>
      <c r="B1388" t="s">
        <v>165</v>
      </c>
      <c r="C1388">
        <v>6.12</v>
      </c>
      <c r="D1388">
        <v>6.37</v>
      </c>
      <c r="E1388" t="str">
        <f t="shared" si="22"/>
        <v>2016</v>
      </c>
    </row>
    <row r="1389" spans="1:5" ht="14.4" x14ac:dyDescent="0.3">
      <c r="A1389" t="s">
        <v>1551</v>
      </c>
      <c r="B1389" t="s">
        <v>165</v>
      </c>
      <c r="C1389">
        <v>6.11</v>
      </c>
      <c r="D1389">
        <v>6.36</v>
      </c>
      <c r="E1389" t="str">
        <f t="shared" si="22"/>
        <v>2016</v>
      </c>
    </row>
    <row r="1390" spans="1:5" ht="14.4" x14ac:dyDescent="0.3">
      <c r="A1390" t="s">
        <v>1552</v>
      </c>
      <c r="B1390" t="s">
        <v>165</v>
      </c>
      <c r="C1390">
        <v>6.11</v>
      </c>
      <c r="D1390">
        <v>6.36</v>
      </c>
      <c r="E1390" t="str">
        <f t="shared" si="22"/>
        <v>2016</v>
      </c>
    </row>
    <row r="1391" spans="1:5" ht="14.4" x14ac:dyDescent="0.3">
      <c r="A1391" t="s">
        <v>1553</v>
      </c>
      <c r="B1391" t="s">
        <v>165</v>
      </c>
      <c r="C1391">
        <v>6.11</v>
      </c>
      <c r="D1391">
        <v>6.36</v>
      </c>
      <c r="E1391" t="str">
        <f t="shared" si="22"/>
        <v>2016</v>
      </c>
    </row>
    <row r="1392" spans="1:5" ht="14.4" x14ac:dyDescent="0.3">
      <c r="A1392" t="s">
        <v>1554</v>
      </c>
      <c r="B1392" t="s">
        <v>165</v>
      </c>
      <c r="C1392">
        <v>6.11</v>
      </c>
      <c r="D1392">
        <v>6.36</v>
      </c>
      <c r="E1392" t="str">
        <f t="shared" si="22"/>
        <v>2016</v>
      </c>
    </row>
    <row r="1393" spans="1:5" ht="14.4" x14ac:dyDescent="0.3">
      <c r="A1393" t="s">
        <v>1555</v>
      </c>
      <c r="B1393" t="s">
        <v>165</v>
      </c>
      <c r="C1393">
        <v>6.11</v>
      </c>
      <c r="D1393">
        <v>6.36</v>
      </c>
      <c r="E1393" t="str">
        <f t="shared" si="22"/>
        <v>2016</v>
      </c>
    </row>
    <row r="1394" spans="1:5" ht="14.4" x14ac:dyDescent="0.3">
      <c r="A1394" t="s">
        <v>1556</v>
      </c>
      <c r="B1394" t="s">
        <v>165</v>
      </c>
      <c r="C1394">
        <v>6.12</v>
      </c>
      <c r="D1394">
        <v>6.37</v>
      </c>
      <c r="E1394" t="str">
        <f t="shared" si="22"/>
        <v>2016</v>
      </c>
    </row>
    <row r="1395" spans="1:5" ht="14.4" x14ac:dyDescent="0.3">
      <c r="A1395" t="s">
        <v>1557</v>
      </c>
      <c r="B1395" t="s">
        <v>165</v>
      </c>
      <c r="C1395">
        <v>6.12</v>
      </c>
      <c r="D1395">
        <v>6.37</v>
      </c>
      <c r="E1395" t="str">
        <f t="shared" si="22"/>
        <v>2016</v>
      </c>
    </row>
    <row r="1396" spans="1:5" ht="14.4" x14ac:dyDescent="0.3">
      <c r="A1396" t="s">
        <v>1558</v>
      </c>
      <c r="B1396" t="s">
        <v>165</v>
      </c>
      <c r="C1396">
        <v>6.13</v>
      </c>
      <c r="D1396">
        <v>6.38</v>
      </c>
      <c r="E1396" t="str">
        <f t="shared" si="22"/>
        <v>2016</v>
      </c>
    </row>
    <row r="1397" spans="1:5" ht="14.4" x14ac:dyDescent="0.3">
      <c r="A1397" t="s">
        <v>1559</v>
      </c>
      <c r="B1397" t="s">
        <v>165</v>
      </c>
      <c r="C1397">
        <v>6.12</v>
      </c>
      <c r="D1397">
        <v>6.37</v>
      </c>
      <c r="E1397" t="str">
        <f t="shared" si="22"/>
        <v>2016</v>
      </c>
    </row>
    <row r="1398" spans="1:5" ht="14.4" x14ac:dyDescent="0.3">
      <c r="A1398" t="s">
        <v>1560</v>
      </c>
      <c r="B1398" t="s">
        <v>165</v>
      </c>
      <c r="C1398">
        <v>6.13</v>
      </c>
      <c r="D1398">
        <v>6.38</v>
      </c>
      <c r="E1398" t="str">
        <f t="shared" si="22"/>
        <v>2016</v>
      </c>
    </row>
    <row r="1399" spans="1:5" ht="14.4" x14ac:dyDescent="0.3">
      <c r="A1399" t="s">
        <v>1561</v>
      </c>
      <c r="B1399" t="s">
        <v>165</v>
      </c>
      <c r="C1399">
        <v>6.1</v>
      </c>
      <c r="D1399">
        <v>6.35</v>
      </c>
      <c r="E1399" t="str">
        <f t="shared" si="22"/>
        <v>2016</v>
      </c>
    </row>
    <row r="1400" spans="1:5" ht="14.4" x14ac:dyDescent="0.3">
      <c r="A1400" t="s">
        <v>1562</v>
      </c>
      <c r="B1400" t="s">
        <v>165</v>
      </c>
      <c r="C1400">
        <v>6.11</v>
      </c>
      <c r="D1400">
        <v>6.36</v>
      </c>
      <c r="E1400" t="str">
        <f t="shared" si="22"/>
        <v>2016</v>
      </c>
    </row>
    <row r="1401" spans="1:5" ht="14.4" x14ac:dyDescent="0.3">
      <c r="A1401" t="s">
        <v>1563</v>
      </c>
      <c r="B1401" t="s">
        <v>165</v>
      </c>
      <c r="C1401">
        <v>6.13</v>
      </c>
      <c r="D1401">
        <v>6.38</v>
      </c>
      <c r="E1401" t="str">
        <f t="shared" si="22"/>
        <v>2016</v>
      </c>
    </row>
    <row r="1402" spans="1:5" ht="14.4" x14ac:dyDescent="0.3">
      <c r="A1402" t="s">
        <v>1564</v>
      </c>
      <c r="B1402" t="s">
        <v>165</v>
      </c>
      <c r="C1402">
        <v>6.12</v>
      </c>
      <c r="D1402">
        <v>6.37</v>
      </c>
      <c r="E1402" t="str">
        <f t="shared" si="22"/>
        <v>2016</v>
      </c>
    </row>
    <row r="1403" spans="1:5" ht="14.4" x14ac:dyDescent="0.3">
      <c r="A1403" t="s">
        <v>1565</v>
      </c>
      <c r="B1403" t="s">
        <v>165</v>
      </c>
      <c r="C1403">
        <v>6.13</v>
      </c>
      <c r="D1403">
        <v>6.38</v>
      </c>
      <c r="E1403" t="str">
        <f t="shared" si="22"/>
        <v>2016</v>
      </c>
    </row>
    <row r="1404" spans="1:5" ht="14.4" x14ac:dyDescent="0.3">
      <c r="A1404" t="s">
        <v>1566</v>
      </c>
      <c r="B1404" t="s">
        <v>165</v>
      </c>
      <c r="C1404">
        <v>6.12</v>
      </c>
      <c r="D1404">
        <v>6.37</v>
      </c>
      <c r="E1404" t="str">
        <f t="shared" si="22"/>
        <v>2016</v>
      </c>
    </row>
    <row r="1405" spans="1:5" ht="14.4" x14ac:dyDescent="0.3">
      <c r="A1405" t="s">
        <v>1567</v>
      </c>
      <c r="B1405" t="s">
        <v>165</v>
      </c>
      <c r="C1405">
        <v>6.11</v>
      </c>
      <c r="D1405">
        <v>6.36</v>
      </c>
      <c r="E1405" t="str">
        <f t="shared" si="22"/>
        <v>2016</v>
      </c>
    </row>
    <row r="1406" spans="1:5" ht="14.4" x14ac:dyDescent="0.3">
      <c r="A1406" t="s">
        <v>1568</v>
      </c>
      <c r="B1406" t="s">
        <v>165</v>
      </c>
      <c r="C1406">
        <v>6.11</v>
      </c>
      <c r="D1406">
        <v>6.36</v>
      </c>
      <c r="E1406" t="str">
        <f t="shared" si="22"/>
        <v>2016</v>
      </c>
    </row>
    <row r="1407" spans="1:5" ht="14.4" x14ac:dyDescent="0.3">
      <c r="A1407" t="s">
        <v>1569</v>
      </c>
      <c r="B1407" t="s">
        <v>165</v>
      </c>
      <c r="C1407">
        <v>6.14</v>
      </c>
      <c r="D1407">
        <v>6.39</v>
      </c>
      <c r="E1407" t="str">
        <f t="shared" si="22"/>
        <v>2016</v>
      </c>
    </row>
    <row r="1408" spans="1:5" ht="14.4" x14ac:dyDescent="0.3">
      <c r="A1408" t="s">
        <v>1570</v>
      </c>
      <c r="B1408" t="s">
        <v>165</v>
      </c>
      <c r="C1408">
        <v>6.16</v>
      </c>
      <c r="D1408">
        <v>6.41</v>
      </c>
      <c r="E1408" t="str">
        <f t="shared" si="22"/>
        <v>2016</v>
      </c>
    </row>
    <row r="1409" spans="1:5" ht="14.4" x14ac:dyDescent="0.3">
      <c r="A1409" t="s">
        <v>1571</v>
      </c>
      <c r="B1409" t="s">
        <v>165</v>
      </c>
      <c r="C1409">
        <v>6.15</v>
      </c>
      <c r="D1409">
        <v>6.4</v>
      </c>
      <c r="E1409" t="str">
        <f t="shared" si="22"/>
        <v>2016</v>
      </c>
    </row>
    <row r="1410" spans="1:5" ht="14.4" x14ac:dyDescent="0.3">
      <c r="A1410" t="s">
        <v>1572</v>
      </c>
      <c r="B1410" t="s">
        <v>165</v>
      </c>
      <c r="C1410">
        <v>6.16</v>
      </c>
      <c r="D1410">
        <v>6.41</v>
      </c>
      <c r="E1410" t="str">
        <f t="shared" ref="E1410:E1473" si="23">RIGHT(A1410,4)</f>
        <v>2016</v>
      </c>
    </row>
    <row r="1411" spans="1:5" ht="14.4" x14ac:dyDescent="0.3">
      <c r="A1411" t="s">
        <v>1573</v>
      </c>
      <c r="B1411" t="s">
        <v>165</v>
      </c>
      <c r="C1411">
        <v>6.18</v>
      </c>
      <c r="D1411">
        <v>6.43</v>
      </c>
      <c r="E1411" t="str">
        <f t="shared" si="23"/>
        <v>2016</v>
      </c>
    </row>
    <row r="1412" spans="1:5" ht="14.4" x14ac:dyDescent="0.3">
      <c r="A1412" t="s">
        <v>1574</v>
      </c>
      <c r="B1412" t="s">
        <v>165</v>
      </c>
      <c r="C1412">
        <v>6.19</v>
      </c>
      <c r="D1412">
        <v>6.44</v>
      </c>
      <c r="E1412" t="str">
        <f t="shared" si="23"/>
        <v>2016</v>
      </c>
    </row>
    <row r="1413" spans="1:5" ht="14.4" x14ac:dyDescent="0.3">
      <c r="A1413" t="s">
        <v>1575</v>
      </c>
      <c r="B1413" t="s">
        <v>165</v>
      </c>
      <c r="C1413">
        <v>6.22</v>
      </c>
      <c r="D1413">
        <v>6.47</v>
      </c>
      <c r="E1413" t="str">
        <f t="shared" si="23"/>
        <v>2016</v>
      </c>
    </row>
    <row r="1414" spans="1:5" ht="14.4" x14ac:dyDescent="0.3">
      <c r="A1414" t="s">
        <v>1576</v>
      </c>
      <c r="B1414" t="s">
        <v>165</v>
      </c>
      <c r="C1414">
        <v>6.21</v>
      </c>
      <c r="D1414">
        <v>6.46</v>
      </c>
      <c r="E1414" t="str">
        <f t="shared" si="23"/>
        <v>2016</v>
      </c>
    </row>
    <row r="1415" spans="1:5" ht="14.4" x14ac:dyDescent="0.3">
      <c r="A1415" t="s">
        <v>1577</v>
      </c>
      <c r="B1415" t="s">
        <v>165</v>
      </c>
      <c r="C1415">
        <v>6.23</v>
      </c>
      <c r="D1415">
        <v>6.48</v>
      </c>
      <c r="E1415" t="str">
        <f t="shared" si="23"/>
        <v>2016</v>
      </c>
    </row>
    <row r="1416" spans="1:5" ht="14.4" x14ac:dyDescent="0.3">
      <c r="A1416" t="s">
        <v>1578</v>
      </c>
      <c r="B1416" t="s">
        <v>165</v>
      </c>
      <c r="C1416">
        <v>6.23</v>
      </c>
      <c r="D1416">
        <v>6.48</v>
      </c>
      <c r="E1416" t="str">
        <f t="shared" si="23"/>
        <v>2016</v>
      </c>
    </row>
    <row r="1417" spans="1:5" ht="14.4" x14ac:dyDescent="0.3">
      <c r="A1417" t="s">
        <v>1579</v>
      </c>
      <c r="B1417" t="s">
        <v>165</v>
      </c>
      <c r="C1417">
        <v>6.25</v>
      </c>
      <c r="D1417">
        <v>6.5</v>
      </c>
      <c r="E1417" t="str">
        <f t="shared" si="23"/>
        <v>2016</v>
      </c>
    </row>
    <row r="1418" spans="1:5" ht="14.4" x14ac:dyDescent="0.3">
      <c r="A1418" t="s">
        <v>1580</v>
      </c>
      <c r="B1418" t="s">
        <v>165</v>
      </c>
      <c r="C1418">
        <v>6.26</v>
      </c>
      <c r="D1418">
        <v>6.51</v>
      </c>
      <c r="E1418" t="str">
        <f t="shared" si="23"/>
        <v>2016</v>
      </c>
    </row>
    <row r="1419" spans="1:5" ht="14.4" x14ac:dyDescent="0.3">
      <c r="A1419" t="s">
        <v>1581</v>
      </c>
      <c r="B1419" t="s">
        <v>165</v>
      </c>
      <c r="C1419">
        <v>6.26</v>
      </c>
      <c r="D1419">
        <v>6.51</v>
      </c>
      <c r="E1419" t="str">
        <f t="shared" si="23"/>
        <v>2015</v>
      </c>
    </row>
    <row r="1420" spans="1:5" ht="14.4" x14ac:dyDescent="0.3">
      <c r="A1420" t="s">
        <v>1582</v>
      </c>
      <c r="B1420" t="s">
        <v>165</v>
      </c>
      <c r="C1420">
        <v>6.27</v>
      </c>
      <c r="D1420">
        <v>6.52</v>
      </c>
      <c r="E1420" t="str">
        <f t="shared" si="23"/>
        <v>2015</v>
      </c>
    </row>
    <row r="1421" spans="1:5" ht="14.4" x14ac:dyDescent="0.3">
      <c r="A1421" t="s">
        <v>1583</v>
      </c>
      <c r="B1421" t="s">
        <v>165</v>
      </c>
      <c r="C1421">
        <v>6.26</v>
      </c>
      <c r="D1421">
        <v>6.51</v>
      </c>
      <c r="E1421" t="str">
        <f t="shared" si="23"/>
        <v>2015</v>
      </c>
    </row>
    <row r="1422" spans="1:5" ht="14.4" x14ac:dyDescent="0.3">
      <c r="A1422" t="s">
        <v>1584</v>
      </c>
      <c r="B1422" t="s">
        <v>165</v>
      </c>
      <c r="C1422">
        <v>6.26</v>
      </c>
      <c r="D1422">
        <v>6.51</v>
      </c>
      <c r="E1422" t="str">
        <f t="shared" si="23"/>
        <v>2015</v>
      </c>
    </row>
    <row r="1423" spans="1:5" ht="14.4" x14ac:dyDescent="0.3">
      <c r="A1423" t="s">
        <v>1585</v>
      </c>
      <c r="B1423" t="s">
        <v>165</v>
      </c>
      <c r="C1423">
        <v>6.28</v>
      </c>
      <c r="D1423">
        <v>6.53</v>
      </c>
      <c r="E1423" t="str">
        <f t="shared" si="23"/>
        <v>2015</v>
      </c>
    </row>
    <row r="1424" spans="1:5" ht="14.4" x14ac:dyDescent="0.3">
      <c r="A1424" t="s">
        <v>1586</v>
      </c>
      <c r="B1424" t="s">
        <v>165</v>
      </c>
      <c r="C1424">
        <v>6.28</v>
      </c>
      <c r="D1424">
        <v>6.53</v>
      </c>
      <c r="E1424" t="str">
        <f t="shared" si="23"/>
        <v>2015</v>
      </c>
    </row>
    <row r="1425" spans="1:5" ht="14.4" x14ac:dyDescent="0.3">
      <c r="A1425" t="s">
        <v>1587</v>
      </c>
      <c r="B1425" t="s">
        <v>165</v>
      </c>
      <c r="C1425">
        <v>6.27</v>
      </c>
      <c r="D1425">
        <v>6.52</v>
      </c>
      <c r="E1425" t="str">
        <f t="shared" si="23"/>
        <v>2015</v>
      </c>
    </row>
    <row r="1426" spans="1:5" ht="14.4" x14ac:dyDescent="0.3">
      <c r="A1426" t="s">
        <v>1588</v>
      </c>
      <c r="B1426" t="s">
        <v>165</v>
      </c>
      <c r="C1426">
        <v>6.27</v>
      </c>
      <c r="D1426">
        <v>6.52</v>
      </c>
      <c r="E1426" t="str">
        <f t="shared" si="23"/>
        <v>2015</v>
      </c>
    </row>
    <row r="1427" spans="1:5" ht="14.4" x14ac:dyDescent="0.3">
      <c r="A1427" t="s">
        <v>1589</v>
      </c>
      <c r="B1427" t="s">
        <v>165</v>
      </c>
      <c r="C1427">
        <v>6.28</v>
      </c>
      <c r="D1427">
        <v>6.53</v>
      </c>
      <c r="E1427" t="str">
        <f t="shared" si="23"/>
        <v>2015</v>
      </c>
    </row>
    <row r="1428" spans="1:5" ht="14.4" x14ac:dyDescent="0.3">
      <c r="A1428" t="s">
        <v>1590</v>
      </c>
      <c r="B1428" t="s">
        <v>165</v>
      </c>
      <c r="C1428">
        <v>6.27</v>
      </c>
      <c r="D1428">
        <v>6.52</v>
      </c>
      <c r="E1428" t="str">
        <f t="shared" si="23"/>
        <v>2015</v>
      </c>
    </row>
    <row r="1429" spans="1:5" ht="14.4" x14ac:dyDescent="0.3">
      <c r="A1429" t="s">
        <v>1591</v>
      </c>
      <c r="B1429" t="s">
        <v>165</v>
      </c>
      <c r="C1429">
        <v>6.28</v>
      </c>
      <c r="D1429">
        <v>6.53</v>
      </c>
      <c r="E1429" t="str">
        <f t="shared" si="23"/>
        <v>2015</v>
      </c>
    </row>
    <row r="1430" spans="1:5" ht="14.4" x14ac:dyDescent="0.3">
      <c r="A1430" t="s">
        <v>1592</v>
      </c>
      <c r="B1430" t="s">
        <v>165</v>
      </c>
      <c r="C1430">
        <v>6.27</v>
      </c>
      <c r="D1430">
        <v>6.52</v>
      </c>
      <c r="E1430" t="str">
        <f t="shared" si="23"/>
        <v>2015</v>
      </c>
    </row>
    <row r="1431" spans="1:5" ht="14.4" x14ac:dyDescent="0.3">
      <c r="A1431" t="s">
        <v>1593</v>
      </c>
      <c r="B1431" t="s">
        <v>165</v>
      </c>
      <c r="C1431">
        <v>6.28</v>
      </c>
      <c r="D1431">
        <v>6.53</v>
      </c>
      <c r="E1431" t="str">
        <f t="shared" si="23"/>
        <v>2015</v>
      </c>
    </row>
    <row r="1432" spans="1:5" ht="14.4" x14ac:dyDescent="0.3">
      <c r="A1432" t="s">
        <v>1594</v>
      </c>
      <c r="B1432" t="s">
        <v>165</v>
      </c>
      <c r="C1432">
        <v>6.28</v>
      </c>
      <c r="D1432">
        <v>6.53</v>
      </c>
      <c r="E1432" t="str">
        <f t="shared" si="23"/>
        <v>2015</v>
      </c>
    </row>
    <row r="1433" spans="1:5" ht="14.4" x14ac:dyDescent="0.3">
      <c r="A1433" t="s">
        <v>1595</v>
      </c>
      <c r="B1433" t="s">
        <v>165</v>
      </c>
      <c r="C1433">
        <v>6.29</v>
      </c>
      <c r="D1433">
        <v>6.54</v>
      </c>
      <c r="E1433" t="str">
        <f t="shared" si="23"/>
        <v>2015</v>
      </c>
    </row>
    <row r="1434" spans="1:5" ht="14.4" x14ac:dyDescent="0.3">
      <c r="A1434" t="s">
        <v>1596</v>
      </c>
      <c r="B1434" t="s">
        <v>165</v>
      </c>
      <c r="C1434">
        <v>6.29</v>
      </c>
      <c r="D1434">
        <v>6.54</v>
      </c>
      <c r="E1434" t="str">
        <f t="shared" si="23"/>
        <v>2015</v>
      </c>
    </row>
    <row r="1435" spans="1:5" ht="14.4" x14ac:dyDescent="0.3">
      <c r="A1435" t="s">
        <v>1597</v>
      </c>
      <c r="B1435" t="s">
        <v>165</v>
      </c>
      <c r="C1435">
        <v>6.27</v>
      </c>
      <c r="D1435">
        <v>6.52</v>
      </c>
      <c r="E1435" t="str">
        <f t="shared" si="23"/>
        <v>2015</v>
      </c>
    </row>
    <row r="1436" spans="1:5" ht="14.4" x14ac:dyDescent="0.3">
      <c r="A1436" t="s">
        <v>1598</v>
      </c>
      <c r="B1436" t="s">
        <v>165</v>
      </c>
      <c r="C1436">
        <v>6.28</v>
      </c>
      <c r="D1436">
        <v>6.53</v>
      </c>
      <c r="E1436" t="str">
        <f t="shared" si="23"/>
        <v>2015</v>
      </c>
    </row>
    <row r="1437" spans="1:5" ht="14.4" x14ac:dyDescent="0.3">
      <c r="A1437" t="s">
        <v>1599</v>
      </c>
      <c r="B1437" t="s">
        <v>165</v>
      </c>
      <c r="C1437">
        <v>6.28</v>
      </c>
      <c r="D1437">
        <v>6.53</v>
      </c>
      <c r="E1437" t="str">
        <f t="shared" si="23"/>
        <v>2015</v>
      </c>
    </row>
    <row r="1438" spans="1:5" ht="14.4" x14ac:dyDescent="0.3">
      <c r="A1438" t="s">
        <v>1600</v>
      </c>
      <c r="B1438" t="s">
        <v>165</v>
      </c>
      <c r="C1438">
        <v>6.28</v>
      </c>
      <c r="D1438">
        <v>6.53</v>
      </c>
      <c r="E1438" t="str">
        <f t="shared" si="23"/>
        <v>2015</v>
      </c>
    </row>
    <row r="1439" spans="1:5" ht="14.4" x14ac:dyDescent="0.3">
      <c r="A1439" t="s">
        <v>1601</v>
      </c>
      <c r="B1439" t="s">
        <v>165</v>
      </c>
      <c r="C1439">
        <v>6.28</v>
      </c>
      <c r="D1439">
        <v>6.53</v>
      </c>
      <c r="E1439" t="str">
        <f t="shared" si="23"/>
        <v>2015</v>
      </c>
    </row>
    <row r="1440" spans="1:5" ht="14.4" x14ac:dyDescent="0.3">
      <c r="A1440" t="s">
        <v>1602</v>
      </c>
      <c r="B1440" t="s">
        <v>165</v>
      </c>
      <c r="C1440">
        <v>6.28</v>
      </c>
      <c r="D1440">
        <v>6.53</v>
      </c>
      <c r="E1440" t="str">
        <f t="shared" si="23"/>
        <v>2015</v>
      </c>
    </row>
    <row r="1441" spans="1:5" ht="14.4" x14ac:dyDescent="0.3">
      <c r="A1441" t="s">
        <v>1603</v>
      </c>
      <c r="B1441" t="s">
        <v>165</v>
      </c>
      <c r="C1441">
        <v>6.28</v>
      </c>
      <c r="D1441">
        <v>6.53</v>
      </c>
      <c r="E1441" t="str">
        <f t="shared" si="23"/>
        <v>2015</v>
      </c>
    </row>
    <row r="1442" spans="1:5" ht="14.4" x14ac:dyDescent="0.3">
      <c r="A1442" t="s">
        <v>1604</v>
      </c>
      <c r="B1442" t="s">
        <v>165</v>
      </c>
      <c r="C1442">
        <v>6.27</v>
      </c>
      <c r="D1442">
        <v>6.52</v>
      </c>
      <c r="E1442" t="str">
        <f t="shared" si="23"/>
        <v>2015</v>
      </c>
    </row>
    <row r="1443" spans="1:5" ht="14.4" x14ac:dyDescent="0.3">
      <c r="A1443" t="s">
        <v>1605</v>
      </c>
      <c r="B1443" t="s">
        <v>165</v>
      </c>
      <c r="C1443">
        <v>6.28</v>
      </c>
      <c r="D1443">
        <v>6.53</v>
      </c>
      <c r="E1443" t="str">
        <f t="shared" si="23"/>
        <v>2015</v>
      </c>
    </row>
    <row r="1444" spans="1:5" ht="14.4" x14ac:dyDescent="0.3">
      <c r="A1444" t="s">
        <v>1606</v>
      </c>
      <c r="B1444" t="s">
        <v>165</v>
      </c>
      <c r="C1444">
        <v>6.27</v>
      </c>
      <c r="D1444">
        <v>6.52</v>
      </c>
      <c r="E1444" t="str">
        <f t="shared" si="23"/>
        <v>2015</v>
      </c>
    </row>
    <row r="1445" spans="1:5" ht="14.4" x14ac:dyDescent="0.3">
      <c r="A1445" t="s">
        <v>1607</v>
      </c>
      <c r="B1445" t="s">
        <v>165</v>
      </c>
      <c r="C1445">
        <v>6.26</v>
      </c>
      <c r="D1445">
        <v>6.51</v>
      </c>
      <c r="E1445" t="str">
        <f t="shared" si="23"/>
        <v>2015</v>
      </c>
    </row>
    <row r="1446" spans="1:5" ht="14.4" x14ac:dyDescent="0.3">
      <c r="A1446" t="s">
        <v>1608</v>
      </c>
      <c r="B1446" t="s">
        <v>165</v>
      </c>
      <c r="C1446">
        <v>6.16</v>
      </c>
      <c r="D1446">
        <v>6.41</v>
      </c>
      <c r="E1446" t="str">
        <f t="shared" si="23"/>
        <v>2015</v>
      </c>
    </row>
    <row r="1447" spans="1:5" ht="14.4" x14ac:dyDescent="0.3">
      <c r="A1447" t="s">
        <v>1609</v>
      </c>
      <c r="B1447" t="s">
        <v>165</v>
      </c>
      <c r="C1447">
        <v>6.16</v>
      </c>
      <c r="D1447">
        <v>6.41</v>
      </c>
      <c r="E1447" t="str">
        <f t="shared" si="23"/>
        <v>2015</v>
      </c>
    </row>
    <row r="1448" spans="1:5" ht="14.4" x14ac:dyDescent="0.3">
      <c r="A1448" t="s">
        <v>1610</v>
      </c>
      <c r="B1448" t="s">
        <v>165</v>
      </c>
      <c r="C1448">
        <v>6.18</v>
      </c>
      <c r="D1448">
        <v>6.43</v>
      </c>
      <c r="E1448" t="str">
        <f t="shared" si="23"/>
        <v>2015</v>
      </c>
    </row>
    <row r="1449" spans="1:5" ht="14.4" x14ac:dyDescent="0.3">
      <c r="A1449" t="s">
        <v>1611</v>
      </c>
      <c r="B1449" t="s">
        <v>165</v>
      </c>
      <c r="C1449">
        <v>6.17</v>
      </c>
      <c r="D1449">
        <v>6.42</v>
      </c>
      <c r="E1449" t="str">
        <f t="shared" si="23"/>
        <v>2015</v>
      </c>
    </row>
    <row r="1450" spans="1:5" ht="14.4" x14ac:dyDescent="0.3">
      <c r="A1450" t="s">
        <v>1612</v>
      </c>
      <c r="B1450" t="s">
        <v>165</v>
      </c>
      <c r="C1450">
        <v>6.16</v>
      </c>
      <c r="D1450">
        <v>6.41</v>
      </c>
      <c r="E1450" t="str">
        <f t="shared" si="23"/>
        <v>2015</v>
      </c>
    </row>
    <row r="1451" spans="1:5" ht="14.4" x14ac:dyDescent="0.3">
      <c r="A1451" t="s">
        <v>1613</v>
      </c>
      <c r="B1451" t="s">
        <v>165</v>
      </c>
      <c r="C1451">
        <v>6.17</v>
      </c>
      <c r="D1451">
        <v>6.42</v>
      </c>
      <c r="E1451" t="str">
        <f t="shared" si="23"/>
        <v>2015</v>
      </c>
    </row>
    <row r="1452" spans="1:5" ht="14.4" x14ac:dyDescent="0.3">
      <c r="A1452" t="s">
        <v>1614</v>
      </c>
      <c r="B1452" t="s">
        <v>165</v>
      </c>
      <c r="C1452">
        <v>6.17</v>
      </c>
      <c r="D1452">
        <v>6.42</v>
      </c>
      <c r="E1452" t="str">
        <f t="shared" si="23"/>
        <v>2015</v>
      </c>
    </row>
    <row r="1453" spans="1:5" ht="14.4" x14ac:dyDescent="0.3">
      <c r="A1453" t="s">
        <v>1615</v>
      </c>
      <c r="B1453" t="s">
        <v>165</v>
      </c>
      <c r="C1453">
        <v>6.16</v>
      </c>
      <c r="D1453">
        <v>6.41</v>
      </c>
      <c r="E1453" t="str">
        <f t="shared" si="23"/>
        <v>2015</v>
      </c>
    </row>
    <row r="1454" spans="1:5" ht="14.4" x14ac:dyDescent="0.3">
      <c r="A1454" t="s">
        <v>1616</v>
      </c>
      <c r="B1454" t="s">
        <v>165</v>
      </c>
      <c r="C1454">
        <v>6.19</v>
      </c>
      <c r="D1454">
        <v>6.44</v>
      </c>
      <c r="E1454" t="str">
        <f t="shared" si="23"/>
        <v>2015</v>
      </c>
    </row>
    <row r="1455" spans="1:5" ht="14.4" x14ac:dyDescent="0.3">
      <c r="A1455" t="s">
        <v>1617</v>
      </c>
      <c r="B1455" t="s">
        <v>165</v>
      </c>
      <c r="C1455">
        <v>6.21</v>
      </c>
      <c r="D1455">
        <v>6.46</v>
      </c>
      <c r="E1455" t="str">
        <f t="shared" si="23"/>
        <v>2015</v>
      </c>
    </row>
    <row r="1456" spans="1:5" ht="14.4" x14ac:dyDescent="0.3">
      <c r="A1456" t="s">
        <v>1618</v>
      </c>
      <c r="B1456" t="s">
        <v>165</v>
      </c>
      <c r="C1456">
        <v>6.2</v>
      </c>
      <c r="D1456">
        <v>6.45</v>
      </c>
      <c r="E1456" t="str">
        <f t="shared" si="23"/>
        <v>2015</v>
      </c>
    </row>
    <row r="1457" spans="1:5" ht="14.4" x14ac:dyDescent="0.3">
      <c r="A1457" t="s">
        <v>1619</v>
      </c>
      <c r="B1457" t="s">
        <v>165</v>
      </c>
      <c r="C1457">
        <v>6.19</v>
      </c>
      <c r="D1457">
        <v>6.44</v>
      </c>
      <c r="E1457" t="str">
        <f t="shared" si="23"/>
        <v>2015</v>
      </c>
    </row>
    <row r="1458" spans="1:5" ht="14.4" x14ac:dyDescent="0.3">
      <c r="A1458" t="s">
        <v>1620</v>
      </c>
      <c r="B1458" t="s">
        <v>165</v>
      </c>
      <c r="C1458">
        <v>6.18</v>
      </c>
      <c r="D1458">
        <v>6.43</v>
      </c>
      <c r="E1458" t="str">
        <f t="shared" si="23"/>
        <v>2015</v>
      </c>
    </row>
    <row r="1459" spans="1:5" ht="14.4" x14ac:dyDescent="0.3">
      <c r="A1459" t="s">
        <v>1621</v>
      </c>
      <c r="B1459" t="s">
        <v>165</v>
      </c>
      <c r="C1459">
        <v>6.19</v>
      </c>
      <c r="D1459">
        <v>6.44</v>
      </c>
      <c r="E1459" t="str">
        <f t="shared" si="23"/>
        <v>2015</v>
      </c>
    </row>
    <row r="1460" spans="1:5" ht="14.4" x14ac:dyDescent="0.3">
      <c r="A1460" t="s">
        <v>1622</v>
      </c>
      <c r="B1460" t="s">
        <v>165</v>
      </c>
      <c r="C1460">
        <v>6.23</v>
      </c>
      <c r="D1460">
        <v>6.48</v>
      </c>
      <c r="E1460" t="str">
        <f t="shared" si="23"/>
        <v>2015</v>
      </c>
    </row>
    <row r="1461" spans="1:5" ht="14.4" x14ac:dyDescent="0.3">
      <c r="A1461" t="s">
        <v>1623</v>
      </c>
      <c r="B1461" t="s">
        <v>165</v>
      </c>
      <c r="C1461">
        <v>6.22</v>
      </c>
      <c r="D1461">
        <v>6.47</v>
      </c>
      <c r="E1461" t="str">
        <f t="shared" si="23"/>
        <v>2015</v>
      </c>
    </row>
    <row r="1462" spans="1:5" ht="14.4" x14ac:dyDescent="0.3">
      <c r="A1462" t="s">
        <v>1624</v>
      </c>
      <c r="B1462" t="s">
        <v>165</v>
      </c>
      <c r="C1462">
        <v>6.24</v>
      </c>
      <c r="D1462">
        <v>6.49</v>
      </c>
      <c r="E1462" t="str">
        <f t="shared" si="23"/>
        <v>2015</v>
      </c>
    </row>
    <row r="1463" spans="1:5" ht="14.4" x14ac:dyDescent="0.3">
      <c r="A1463" t="s">
        <v>1625</v>
      </c>
      <c r="B1463" t="s">
        <v>165</v>
      </c>
      <c r="C1463">
        <v>6.3</v>
      </c>
      <c r="D1463">
        <v>6.55</v>
      </c>
      <c r="E1463" t="str">
        <f t="shared" si="23"/>
        <v>2015</v>
      </c>
    </row>
    <row r="1464" spans="1:5" ht="14.4" x14ac:dyDescent="0.3">
      <c r="A1464" t="s">
        <v>1626</v>
      </c>
      <c r="B1464" t="s">
        <v>165</v>
      </c>
      <c r="C1464">
        <v>6.32</v>
      </c>
      <c r="D1464">
        <v>6.57</v>
      </c>
      <c r="E1464" t="str">
        <f t="shared" si="23"/>
        <v>2015</v>
      </c>
    </row>
    <row r="1465" spans="1:5" ht="14.4" x14ac:dyDescent="0.3">
      <c r="A1465" t="s">
        <v>1627</v>
      </c>
      <c r="B1465" t="s">
        <v>165</v>
      </c>
      <c r="C1465">
        <v>6.31</v>
      </c>
      <c r="D1465">
        <v>6.56</v>
      </c>
      <c r="E1465" t="str">
        <f t="shared" si="23"/>
        <v>2015</v>
      </c>
    </row>
    <row r="1466" spans="1:5" ht="14.4" x14ac:dyDescent="0.3">
      <c r="A1466" t="s">
        <v>1628</v>
      </c>
      <c r="B1466" t="s">
        <v>165</v>
      </c>
      <c r="C1466">
        <v>6.32</v>
      </c>
      <c r="D1466">
        <v>6.57</v>
      </c>
      <c r="E1466" t="str">
        <f t="shared" si="23"/>
        <v>2015</v>
      </c>
    </row>
    <row r="1467" spans="1:5" ht="14.4" x14ac:dyDescent="0.3">
      <c r="A1467" t="s">
        <v>1629</v>
      </c>
      <c r="B1467" t="s">
        <v>165</v>
      </c>
      <c r="C1467">
        <v>6.33</v>
      </c>
      <c r="D1467">
        <v>6.58</v>
      </c>
      <c r="E1467" t="str">
        <f t="shared" si="23"/>
        <v>2015</v>
      </c>
    </row>
    <row r="1468" spans="1:5" ht="14.4" x14ac:dyDescent="0.3">
      <c r="A1468" t="s">
        <v>1630</v>
      </c>
      <c r="B1468" t="s">
        <v>165</v>
      </c>
      <c r="C1468">
        <v>6.33</v>
      </c>
      <c r="D1468">
        <v>6.58</v>
      </c>
      <c r="E1468" t="str">
        <f t="shared" si="23"/>
        <v>2015</v>
      </c>
    </row>
    <row r="1469" spans="1:5" ht="14.4" x14ac:dyDescent="0.3">
      <c r="A1469" t="s">
        <v>1631</v>
      </c>
      <c r="B1469" t="s">
        <v>165</v>
      </c>
      <c r="C1469">
        <v>6.34</v>
      </c>
      <c r="D1469">
        <v>6.59</v>
      </c>
      <c r="E1469" t="str">
        <f t="shared" si="23"/>
        <v>2015</v>
      </c>
    </row>
    <row r="1470" spans="1:5" ht="14.4" x14ac:dyDescent="0.3">
      <c r="A1470" t="s">
        <v>1632</v>
      </c>
      <c r="B1470" t="s">
        <v>165</v>
      </c>
      <c r="C1470">
        <v>6.37</v>
      </c>
      <c r="D1470">
        <v>6.62</v>
      </c>
      <c r="E1470" t="str">
        <f t="shared" si="23"/>
        <v>2015</v>
      </c>
    </row>
    <row r="1471" spans="1:5" ht="14.4" x14ac:dyDescent="0.3">
      <c r="A1471" t="s">
        <v>1633</v>
      </c>
      <c r="B1471" t="s">
        <v>165</v>
      </c>
      <c r="C1471">
        <v>6.34</v>
      </c>
      <c r="D1471">
        <v>6.59</v>
      </c>
      <c r="E1471" t="str">
        <f t="shared" si="23"/>
        <v>2015</v>
      </c>
    </row>
    <row r="1472" spans="1:5" ht="14.4" x14ac:dyDescent="0.3">
      <c r="A1472" t="s">
        <v>1634</v>
      </c>
      <c r="B1472" t="s">
        <v>165</v>
      </c>
      <c r="C1472">
        <v>6.34</v>
      </c>
      <c r="D1472">
        <v>6.59</v>
      </c>
      <c r="E1472" t="str">
        <f t="shared" si="23"/>
        <v>2015</v>
      </c>
    </row>
    <row r="1473" spans="1:5" ht="14.4" x14ac:dyDescent="0.3">
      <c r="A1473" t="s">
        <v>1635</v>
      </c>
      <c r="B1473" t="s">
        <v>165</v>
      </c>
      <c r="C1473">
        <v>6.34</v>
      </c>
      <c r="D1473">
        <v>6.59</v>
      </c>
      <c r="E1473" t="str">
        <f t="shared" si="23"/>
        <v>2015</v>
      </c>
    </row>
    <row r="1474" spans="1:5" ht="14.4" x14ac:dyDescent="0.3">
      <c r="A1474" t="s">
        <v>1636</v>
      </c>
      <c r="B1474" t="s">
        <v>165</v>
      </c>
      <c r="C1474">
        <v>6.37</v>
      </c>
      <c r="D1474">
        <v>6.62</v>
      </c>
      <c r="E1474" t="str">
        <f t="shared" ref="E1474:E1537" si="24">RIGHT(A1474,4)</f>
        <v>2015</v>
      </c>
    </row>
    <row r="1475" spans="1:5" ht="14.4" x14ac:dyDescent="0.3">
      <c r="A1475" t="s">
        <v>1637</v>
      </c>
      <c r="B1475" t="s">
        <v>165</v>
      </c>
      <c r="C1475">
        <v>6.37</v>
      </c>
      <c r="D1475">
        <v>6.62</v>
      </c>
      <c r="E1475" t="str">
        <f t="shared" si="24"/>
        <v>2015</v>
      </c>
    </row>
    <row r="1476" spans="1:5" ht="14.4" x14ac:dyDescent="0.3">
      <c r="A1476" t="s">
        <v>1638</v>
      </c>
      <c r="B1476" t="s">
        <v>165</v>
      </c>
      <c r="C1476">
        <v>6.36</v>
      </c>
      <c r="D1476">
        <v>6.61</v>
      </c>
      <c r="E1476" t="str">
        <f t="shared" si="24"/>
        <v>2015</v>
      </c>
    </row>
    <row r="1477" spans="1:5" ht="14.4" x14ac:dyDescent="0.3">
      <c r="A1477" t="s">
        <v>1639</v>
      </c>
      <c r="B1477" t="s">
        <v>165</v>
      </c>
      <c r="C1477">
        <v>6.36</v>
      </c>
      <c r="D1477">
        <v>6.61</v>
      </c>
      <c r="E1477" t="str">
        <f t="shared" si="24"/>
        <v>2015</v>
      </c>
    </row>
    <row r="1478" spans="1:5" ht="14.4" x14ac:dyDescent="0.3">
      <c r="A1478" t="s">
        <v>1640</v>
      </c>
      <c r="B1478" t="s">
        <v>165</v>
      </c>
      <c r="C1478">
        <v>6.37</v>
      </c>
      <c r="D1478">
        <v>6.62</v>
      </c>
      <c r="E1478" t="str">
        <f t="shared" si="24"/>
        <v>2015</v>
      </c>
    </row>
    <row r="1479" spans="1:5" ht="14.4" x14ac:dyDescent="0.3">
      <c r="A1479" t="s">
        <v>1641</v>
      </c>
      <c r="B1479" t="s">
        <v>165</v>
      </c>
      <c r="C1479">
        <v>6.37</v>
      </c>
      <c r="D1479">
        <v>6.62</v>
      </c>
      <c r="E1479" t="str">
        <f t="shared" si="24"/>
        <v>2015</v>
      </c>
    </row>
    <row r="1480" spans="1:5" ht="14.4" x14ac:dyDescent="0.3">
      <c r="A1480" t="s">
        <v>1642</v>
      </c>
      <c r="B1480" t="s">
        <v>165</v>
      </c>
      <c r="C1480">
        <v>6.37</v>
      </c>
      <c r="D1480">
        <v>6.62</v>
      </c>
      <c r="E1480" t="str">
        <f t="shared" si="24"/>
        <v>2015</v>
      </c>
    </row>
    <row r="1481" spans="1:5" ht="14.4" x14ac:dyDescent="0.3">
      <c r="A1481" t="s">
        <v>1643</v>
      </c>
      <c r="B1481" t="s">
        <v>165</v>
      </c>
      <c r="C1481">
        <v>6.37</v>
      </c>
      <c r="D1481">
        <v>6.62</v>
      </c>
      <c r="E1481" t="str">
        <f t="shared" si="24"/>
        <v>2015</v>
      </c>
    </row>
    <row r="1482" spans="1:5" ht="14.4" x14ac:dyDescent="0.3">
      <c r="A1482" t="s">
        <v>1644</v>
      </c>
      <c r="B1482" t="s">
        <v>165</v>
      </c>
      <c r="C1482">
        <v>6.36</v>
      </c>
      <c r="D1482">
        <v>6.61</v>
      </c>
      <c r="E1482" t="str">
        <f t="shared" si="24"/>
        <v>2015</v>
      </c>
    </row>
    <row r="1483" spans="1:5" ht="14.4" x14ac:dyDescent="0.3">
      <c r="A1483" t="s">
        <v>1645</v>
      </c>
      <c r="B1483" t="s">
        <v>165</v>
      </c>
      <c r="C1483">
        <v>6.36</v>
      </c>
      <c r="D1483">
        <v>6.61</v>
      </c>
      <c r="E1483" t="str">
        <f t="shared" si="24"/>
        <v>2015</v>
      </c>
    </row>
    <row r="1484" spans="1:5" ht="14.4" x14ac:dyDescent="0.3">
      <c r="A1484" t="s">
        <v>1646</v>
      </c>
      <c r="B1484" t="s">
        <v>165</v>
      </c>
      <c r="C1484">
        <v>6.35</v>
      </c>
      <c r="D1484">
        <v>6.6</v>
      </c>
      <c r="E1484" t="str">
        <f t="shared" si="24"/>
        <v>2015</v>
      </c>
    </row>
    <row r="1485" spans="1:5" ht="14.4" x14ac:dyDescent="0.3">
      <c r="A1485" t="s">
        <v>1647</v>
      </c>
      <c r="B1485" t="s">
        <v>165</v>
      </c>
      <c r="C1485">
        <v>6.35</v>
      </c>
      <c r="D1485">
        <v>6.6</v>
      </c>
      <c r="E1485" t="str">
        <f t="shared" si="24"/>
        <v>2015</v>
      </c>
    </row>
    <row r="1486" spans="1:5" ht="14.4" x14ac:dyDescent="0.3">
      <c r="A1486" t="s">
        <v>1648</v>
      </c>
      <c r="B1486" t="s">
        <v>165</v>
      </c>
      <c r="C1486">
        <v>6.36</v>
      </c>
      <c r="D1486">
        <v>6.61</v>
      </c>
      <c r="E1486" t="str">
        <f t="shared" si="24"/>
        <v>2015</v>
      </c>
    </row>
    <row r="1487" spans="1:5" ht="14.4" x14ac:dyDescent="0.3">
      <c r="A1487" t="s">
        <v>1649</v>
      </c>
      <c r="B1487" t="s">
        <v>165</v>
      </c>
      <c r="C1487">
        <v>6.36</v>
      </c>
      <c r="D1487">
        <v>6.61</v>
      </c>
      <c r="E1487" t="str">
        <f t="shared" si="24"/>
        <v>2015</v>
      </c>
    </row>
    <row r="1488" spans="1:5" ht="14.4" x14ac:dyDescent="0.3">
      <c r="A1488" t="s">
        <v>1650</v>
      </c>
      <c r="B1488" t="s">
        <v>165</v>
      </c>
      <c r="C1488">
        <v>6.36</v>
      </c>
      <c r="D1488">
        <v>6.61</v>
      </c>
      <c r="E1488" t="str">
        <f t="shared" si="24"/>
        <v>2015</v>
      </c>
    </row>
    <row r="1489" spans="1:5" ht="14.4" x14ac:dyDescent="0.3">
      <c r="A1489" t="s">
        <v>1651</v>
      </c>
      <c r="B1489" t="s">
        <v>165</v>
      </c>
      <c r="C1489">
        <v>6.37</v>
      </c>
      <c r="D1489">
        <v>6.62</v>
      </c>
      <c r="E1489" t="str">
        <f t="shared" si="24"/>
        <v>2015</v>
      </c>
    </row>
    <row r="1490" spans="1:5" ht="14.4" x14ac:dyDescent="0.3">
      <c r="A1490" t="s">
        <v>1652</v>
      </c>
      <c r="B1490" t="s">
        <v>165</v>
      </c>
      <c r="C1490">
        <v>6.34</v>
      </c>
      <c r="D1490">
        <v>6.59</v>
      </c>
      <c r="E1490" t="str">
        <f t="shared" si="24"/>
        <v>2015</v>
      </c>
    </row>
    <row r="1491" spans="1:5" ht="14.4" x14ac:dyDescent="0.3">
      <c r="A1491" t="s">
        <v>1653</v>
      </c>
      <c r="B1491" t="s">
        <v>165</v>
      </c>
      <c r="C1491">
        <v>6.33</v>
      </c>
      <c r="D1491">
        <v>6.58</v>
      </c>
      <c r="E1491" t="str">
        <f t="shared" si="24"/>
        <v>2015</v>
      </c>
    </row>
    <row r="1492" spans="1:5" ht="14.4" x14ac:dyDescent="0.3">
      <c r="A1492" t="s">
        <v>1654</v>
      </c>
      <c r="B1492" t="s">
        <v>165</v>
      </c>
      <c r="C1492">
        <v>6.79</v>
      </c>
      <c r="D1492">
        <v>7.04</v>
      </c>
      <c r="E1492" t="str">
        <f t="shared" si="24"/>
        <v>2015</v>
      </c>
    </row>
    <row r="1493" spans="1:5" ht="14.4" x14ac:dyDescent="0.3">
      <c r="A1493" t="s">
        <v>1655</v>
      </c>
      <c r="B1493" t="s">
        <v>165</v>
      </c>
      <c r="C1493">
        <v>6.8</v>
      </c>
      <c r="D1493">
        <v>7.05</v>
      </c>
      <c r="E1493" t="str">
        <f t="shared" si="24"/>
        <v>2015</v>
      </c>
    </row>
    <row r="1494" spans="1:5" ht="14.4" x14ac:dyDescent="0.3">
      <c r="A1494" t="s">
        <v>1656</v>
      </c>
      <c r="B1494" t="s">
        <v>165</v>
      </c>
      <c r="C1494">
        <v>6.8</v>
      </c>
      <c r="D1494">
        <v>7.05</v>
      </c>
      <c r="E1494" t="str">
        <f t="shared" si="24"/>
        <v>2015</v>
      </c>
    </row>
    <row r="1495" spans="1:5" ht="14.4" x14ac:dyDescent="0.3">
      <c r="A1495" t="s">
        <v>1657</v>
      </c>
      <c r="B1495" t="s">
        <v>165</v>
      </c>
      <c r="C1495">
        <v>6.81</v>
      </c>
      <c r="D1495">
        <v>7.06</v>
      </c>
      <c r="E1495" t="str">
        <f t="shared" si="24"/>
        <v>2015</v>
      </c>
    </row>
    <row r="1496" spans="1:5" ht="14.4" x14ac:dyDescent="0.3">
      <c r="A1496" t="s">
        <v>1658</v>
      </c>
      <c r="B1496" t="s">
        <v>165</v>
      </c>
      <c r="C1496">
        <v>6.81</v>
      </c>
      <c r="D1496">
        <v>7.06</v>
      </c>
      <c r="E1496" t="str">
        <f t="shared" si="24"/>
        <v>2015</v>
      </c>
    </row>
    <row r="1497" spans="1:5" ht="14.4" x14ac:dyDescent="0.3">
      <c r="A1497" t="s">
        <v>1659</v>
      </c>
      <c r="B1497" t="s">
        <v>165</v>
      </c>
      <c r="C1497">
        <v>6.8</v>
      </c>
      <c r="D1497">
        <v>7.05</v>
      </c>
      <c r="E1497" t="str">
        <f t="shared" si="24"/>
        <v>2015</v>
      </c>
    </row>
    <row r="1498" spans="1:5" ht="14.4" x14ac:dyDescent="0.3">
      <c r="A1498" t="s">
        <v>1660</v>
      </c>
      <c r="B1498" t="s">
        <v>165</v>
      </c>
      <c r="C1498">
        <v>6.82</v>
      </c>
      <c r="D1498">
        <v>7.07</v>
      </c>
      <c r="E1498" t="str">
        <f t="shared" si="24"/>
        <v>2015</v>
      </c>
    </row>
    <row r="1499" spans="1:5" ht="14.4" x14ac:dyDescent="0.3">
      <c r="A1499" t="s">
        <v>1661</v>
      </c>
      <c r="B1499" t="s">
        <v>165</v>
      </c>
      <c r="C1499">
        <v>6.83</v>
      </c>
      <c r="D1499">
        <v>7.08</v>
      </c>
      <c r="E1499" t="str">
        <f t="shared" si="24"/>
        <v>2015</v>
      </c>
    </row>
    <row r="1500" spans="1:5" ht="14.4" x14ac:dyDescent="0.3">
      <c r="A1500" t="s">
        <v>1662</v>
      </c>
      <c r="B1500" t="s">
        <v>165</v>
      </c>
      <c r="C1500">
        <v>6.82</v>
      </c>
      <c r="D1500">
        <v>7.07</v>
      </c>
      <c r="E1500" t="str">
        <f t="shared" si="24"/>
        <v>2015</v>
      </c>
    </row>
    <row r="1501" spans="1:5" ht="14.4" x14ac:dyDescent="0.3">
      <c r="A1501" t="s">
        <v>1663</v>
      </c>
      <c r="B1501" t="s">
        <v>165</v>
      </c>
      <c r="C1501">
        <v>6.83</v>
      </c>
      <c r="D1501">
        <v>7.08</v>
      </c>
      <c r="E1501" t="str">
        <f t="shared" si="24"/>
        <v>2015</v>
      </c>
    </row>
    <row r="1502" spans="1:5" ht="14.4" x14ac:dyDescent="0.3">
      <c r="A1502" t="s">
        <v>1664</v>
      </c>
      <c r="B1502" t="s">
        <v>165</v>
      </c>
      <c r="C1502">
        <v>6.82</v>
      </c>
      <c r="D1502">
        <v>7.07</v>
      </c>
      <c r="E1502" t="str">
        <f t="shared" si="24"/>
        <v>2015</v>
      </c>
    </row>
    <row r="1503" spans="1:5" ht="14.4" x14ac:dyDescent="0.3">
      <c r="A1503" t="s">
        <v>1665</v>
      </c>
      <c r="B1503" t="s">
        <v>165</v>
      </c>
      <c r="C1503">
        <v>6.82</v>
      </c>
      <c r="D1503">
        <v>7.07</v>
      </c>
      <c r="E1503" t="str">
        <f t="shared" si="24"/>
        <v>2015</v>
      </c>
    </row>
    <row r="1504" spans="1:5" ht="14.4" x14ac:dyDescent="0.3">
      <c r="A1504" t="s">
        <v>1666</v>
      </c>
      <c r="B1504" t="s">
        <v>165</v>
      </c>
      <c r="C1504">
        <v>6.81</v>
      </c>
      <c r="D1504">
        <v>7.06</v>
      </c>
      <c r="E1504" t="str">
        <f t="shared" si="24"/>
        <v>2015</v>
      </c>
    </row>
    <row r="1505" spans="1:5" ht="14.4" x14ac:dyDescent="0.3">
      <c r="A1505" t="s">
        <v>1667</v>
      </c>
      <c r="B1505" t="s">
        <v>165</v>
      </c>
      <c r="C1505">
        <v>6.82</v>
      </c>
      <c r="D1505">
        <v>7.07</v>
      </c>
      <c r="E1505" t="str">
        <f t="shared" si="24"/>
        <v>2015</v>
      </c>
    </row>
    <row r="1506" spans="1:5" ht="14.4" x14ac:dyDescent="0.3">
      <c r="A1506" t="s">
        <v>1668</v>
      </c>
      <c r="B1506" t="s">
        <v>165</v>
      </c>
      <c r="C1506">
        <v>6.83</v>
      </c>
      <c r="D1506">
        <v>7.08</v>
      </c>
      <c r="E1506" t="str">
        <f t="shared" si="24"/>
        <v>2015</v>
      </c>
    </row>
    <row r="1507" spans="1:5" ht="14.4" x14ac:dyDescent="0.3">
      <c r="A1507" t="s">
        <v>1669</v>
      </c>
      <c r="B1507" t="s">
        <v>165</v>
      </c>
      <c r="C1507">
        <v>6.82</v>
      </c>
      <c r="D1507">
        <v>7.07</v>
      </c>
      <c r="E1507" t="str">
        <f t="shared" si="24"/>
        <v>2015</v>
      </c>
    </row>
    <row r="1508" spans="1:5" ht="14.4" x14ac:dyDescent="0.3">
      <c r="A1508" t="s">
        <v>1670</v>
      </c>
      <c r="B1508" t="s">
        <v>165</v>
      </c>
      <c r="C1508">
        <v>6.82</v>
      </c>
      <c r="D1508">
        <v>7.07</v>
      </c>
      <c r="E1508" t="str">
        <f t="shared" si="24"/>
        <v>2015</v>
      </c>
    </row>
    <row r="1509" spans="1:5" ht="14.4" x14ac:dyDescent="0.3">
      <c r="A1509" t="s">
        <v>1671</v>
      </c>
      <c r="B1509" t="s">
        <v>165</v>
      </c>
      <c r="C1509">
        <v>6.81</v>
      </c>
      <c r="D1509">
        <v>7.06</v>
      </c>
      <c r="E1509" t="str">
        <f t="shared" si="24"/>
        <v>2015</v>
      </c>
    </row>
    <row r="1510" spans="1:5" ht="14.4" x14ac:dyDescent="0.3">
      <c r="A1510" t="s">
        <v>1672</v>
      </c>
      <c r="B1510" t="s">
        <v>165</v>
      </c>
      <c r="C1510">
        <v>6.8</v>
      </c>
      <c r="D1510">
        <v>7.05</v>
      </c>
      <c r="E1510" t="str">
        <f t="shared" si="24"/>
        <v>2015</v>
      </c>
    </row>
    <row r="1511" spans="1:5" ht="14.4" x14ac:dyDescent="0.3">
      <c r="A1511" t="s">
        <v>1673</v>
      </c>
      <c r="B1511" t="s">
        <v>165</v>
      </c>
      <c r="C1511">
        <v>6.79</v>
      </c>
      <c r="D1511">
        <v>7.04</v>
      </c>
      <c r="E1511" t="str">
        <f t="shared" si="24"/>
        <v>2015</v>
      </c>
    </row>
    <row r="1512" spans="1:5" ht="14.4" x14ac:dyDescent="0.3">
      <c r="A1512" t="s">
        <v>1674</v>
      </c>
      <c r="B1512" t="s">
        <v>165</v>
      </c>
      <c r="C1512">
        <v>6.79</v>
      </c>
      <c r="D1512">
        <v>7.04</v>
      </c>
      <c r="E1512" t="str">
        <f t="shared" si="24"/>
        <v>2015</v>
      </c>
    </row>
    <row r="1513" spans="1:5" ht="14.4" x14ac:dyDescent="0.3">
      <c r="A1513" t="s">
        <v>1675</v>
      </c>
      <c r="B1513" t="s">
        <v>165</v>
      </c>
      <c r="C1513">
        <v>6.79</v>
      </c>
      <c r="D1513">
        <v>7.04</v>
      </c>
      <c r="E1513" t="str">
        <f t="shared" si="24"/>
        <v>2015</v>
      </c>
    </row>
    <row r="1514" spans="1:5" ht="14.4" x14ac:dyDescent="0.3">
      <c r="A1514" t="s">
        <v>1676</v>
      </c>
      <c r="B1514" t="s">
        <v>165</v>
      </c>
      <c r="C1514">
        <v>6.82</v>
      </c>
      <c r="D1514">
        <v>7.07</v>
      </c>
      <c r="E1514" t="str">
        <f t="shared" si="24"/>
        <v>2015</v>
      </c>
    </row>
    <row r="1515" spans="1:5" ht="14.4" x14ac:dyDescent="0.3">
      <c r="A1515" t="s">
        <v>1677</v>
      </c>
      <c r="B1515" t="s">
        <v>165</v>
      </c>
      <c r="C1515">
        <v>6.82</v>
      </c>
      <c r="D1515">
        <v>7.07</v>
      </c>
      <c r="E1515" t="str">
        <f t="shared" si="24"/>
        <v>2015</v>
      </c>
    </row>
    <row r="1516" spans="1:5" ht="14.4" x14ac:dyDescent="0.3">
      <c r="A1516" t="s">
        <v>1678</v>
      </c>
      <c r="B1516" t="s">
        <v>165</v>
      </c>
      <c r="C1516">
        <v>6.82</v>
      </c>
      <c r="D1516">
        <v>7.07</v>
      </c>
      <c r="E1516" t="str">
        <f t="shared" si="24"/>
        <v>2015</v>
      </c>
    </row>
    <row r="1517" spans="1:5" ht="14.4" x14ac:dyDescent="0.3">
      <c r="A1517" t="s">
        <v>1679</v>
      </c>
      <c r="B1517" t="s">
        <v>165</v>
      </c>
      <c r="C1517">
        <v>6.83</v>
      </c>
      <c r="D1517">
        <v>7.08</v>
      </c>
      <c r="E1517" t="str">
        <f t="shared" si="24"/>
        <v>2015</v>
      </c>
    </row>
    <row r="1518" spans="1:5" ht="14.4" x14ac:dyDescent="0.3">
      <c r="A1518" t="s">
        <v>1680</v>
      </c>
      <c r="B1518" t="s">
        <v>165</v>
      </c>
      <c r="C1518">
        <v>6.79</v>
      </c>
      <c r="D1518">
        <v>7.04</v>
      </c>
      <c r="E1518" t="str">
        <f t="shared" si="24"/>
        <v>2015</v>
      </c>
    </row>
    <row r="1519" spans="1:5" ht="14.4" x14ac:dyDescent="0.3">
      <c r="A1519" t="s">
        <v>1681</v>
      </c>
      <c r="B1519" t="s">
        <v>165</v>
      </c>
      <c r="C1519">
        <v>6.77</v>
      </c>
      <c r="D1519">
        <v>7.02</v>
      </c>
      <c r="E1519" t="str">
        <f t="shared" si="24"/>
        <v>2015</v>
      </c>
    </row>
    <row r="1520" spans="1:5" ht="14.4" x14ac:dyDescent="0.3">
      <c r="A1520" t="s">
        <v>1682</v>
      </c>
      <c r="B1520" t="s">
        <v>165</v>
      </c>
      <c r="C1520">
        <v>6.79</v>
      </c>
      <c r="D1520">
        <v>7.04</v>
      </c>
      <c r="E1520" t="str">
        <f t="shared" si="24"/>
        <v>2015</v>
      </c>
    </row>
    <row r="1521" spans="1:5" ht="14.4" x14ac:dyDescent="0.3">
      <c r="A1521" t="s">
        <v>1683</v>
      </c>
      <c r="B1521" t="s">
        <v>165</v>
      </c>
      <c r="C1521">
        <v>6.79</v>
      </c>
      <c r="D1521">
        <v>7.04</v>
      </c>
      <c r="E1521" t="str">
        <f t="shared" si="24"/>
        <v>2015</v>
      </c>
    </row>
    <row r="1522" spans="1:5" ht="14.4" x14ac:dyDescent="0.3">
      <c r="A1522" t="s">
        <v>1684</v>
      </c>
      <c r="B1522" t="s">
        <v>165</v>
      </c>
      <c r="C1522">
        <v>6.79</v>
      </c>
      <c r="D1522">
        <v>7.04</v>
      </c>
      <c r="E1522" t="str">
        <f t="shared" si="24"/>
        <v>2015</v>
      </c>
    </row>
    <row r="1523" spans="1:5" ht="14.4" x14ac:dyDescent="0.3">
      <c r="A1523" t="s">
        <v>1685</v>
      </c>
      <c r="B1523" t="s">
        <v>165</v>
      </c>
      <c r="C1523">
        <v>6.81</v>
      </c>
      <c r="D1523">
        <v>7.06</v>
      </c>
      <c r="E1523" t="str">
        <f t="shared" si="24"/>
        <v>2015</v>
      </c>
    </row>
    <row r="1524" spans="1:5" ht="14.4" x14ac:dyDescent="0.3">
      <c r="A1524" t="s">
        <v>1686</v>
      </c>
      <c r="B1524" t="s">
        <v>165</v>
      </c>
      <c r="C1524">
        <v>6.8</v>
      </c>
      <c r="D1524">
        <v>7.05</v>
      </c>
      <c r="E1524" t="str">
        <f t="shared" si="24"/>
        <v>2015</v>
      </c>
    </row>
    <row r="1525" spans="1:5" ht="14.4" x14ac:dyDescent="0.3">
      <c r="A1525" t="s">
        <v>1687</v>
      </c>
      <c r="B1525" t="s">
        <v>165</v>
      </c>
      <c r="C1525">
        <v>6.79</v>
      </c>
      <c r="D1525">
        <v>7.04</v>
      </c>
      <c r="E1525" t="str">
        <f t="shared" si="24"/>
        <v>2015</v>
      </c>
    </row>
    <row r="1526" spans="1:5" ht="14.4" x14ac:dyDescent="0.3">
      <c r="A1526" t="s">
        <v>1688</v>
      </c>
      <c r="B1526" t="s">
        <v>165</v>
      </c>
      <c r="C1526">
        <v>6.78</v>
      </c>
      <c r="D1526">
        <v>7.03</v>
      </c>
      <c r="E1526" t="str">
        <f t="shared" si="24"/>
        <v>2015</v>
      </c>
    </row>
    <row r="1527" spans="1:5" ht="14.4" x14ac:dyDescent="0.3">
      <c r="A1527" t="s">
        <v>1689</v>
      </c>
      <c r="B1527" t="s">
        <v>165</v>
      </c>
      <c r="C1527">
        <v>6.81</v>
      </c>
      <c r="D1527">
        <v>7.06</v>
      </c>
      <c r="E1527" t="str">
        <f t="shared" si="24"/>
        <v>2015</v>
      </c>
    </row>
    <row r="1528" spans="1:5" ht="14.4" x14ac:dyDescent="0.3">
      <c r="A1528" t="s">
        <v>1690</v>
      </c>
      <c r="B1528" t="s">
        <v>165</v>
      </c>
      <c r="C1528">
        <v>6.79</v>
      </c>
      <c r="D1528">
        <v>7.04</v>
      </c>
      <c r="E1528" t="str">
        <f t="shared" si="24"/>
        <v>2015</v>
      </c>
    </row>
    <row r="1529" spans="1:5" ht="14.4" x14ac:dyDescent="0.3">
      <c r="A1529" t="s">
        <v>1691</v>
      </c>
      <c r="B1529" t="s">
        <v>165</v>
      </c>
      <c r="C1529">
        <v>6.8</v>
      </c>
      <c r="D1529">
        <v>7.05</v>
      </c>
      <c r="E1529" t="str">
        <f t="shared" si="24"/>
        <v>2015</v>
      </c>
    </row>
    <row r="1530" spans="1:5" ht="14.4" x14ac:dyDescent="0.3">
      <c r="A1530" t="s">
        <v>1692</v>
      </c>
      <c r="B1530" t="s">
        <v>165</v>
      </c>
      <c r="C1530">
        <v>6.8</v>
      </c>
      <c r="D1530">
        <v>7.05</v>
      </c>
      <c r="E1530" t="str">
        <f t="shared" si="24"/>
        <v>2015</v>
      </c>
    </row>
    <row r="1531" spans="1:5" ht="14.4" x14ac:dyDescent="0.3">
      <c r="A1531" t="s">
        <v>1693</v>
      </c>
      <c r="B1531" t="s">
        <v>165</v>
      </c>
      <c r="C1531">
        <v>6.81</v>
      </c>
      <c r="D1531">
        <v>7.06</v>
      </c>
      <c r="E1531" t="str">
        <f t="shared" si="24"/>
        <v>2015</v>
      </c>
    </row>
    <row r="1532" spans="1:5" ht="14.4" x14ac:dyDescent="0.3">
      <c r="A1532" t="s">
        <v>1694</v>
      </c>
      <c r="B1532" t="s">
        <v>165</v>
      </c>
      <c r="C1532">
        <v>6.79</v>
      </c>
      <c r="D1532">
        <v>7.04</v>
      </c>
      <c r="E1532" t="str">
        <f t="shared" si="24"/>
        <v>2015</v>
      </c>
    </row>
    <row r="1533" spans="1:5" ht="14.4" x14ac:dyDescent="0.3">
      <c r="A1533" t="s">
        <v>1695</v>
      </c>
      <c r="B1533" t="s">
        <v>165</v>
      </c>
      <c r="C1533">
        <v>6.78</v>
      </c>
      <c r="D1533">
        <v>7.03</v>
      </c>
      <c r="E1533" t="str">
        <f t="shared" si="24"/>
        <v>2015</v>
      </c>
    </row>
    <row r="1534" spans="1:5" ht="14.4" x14ac:dyDescent="0.3">
      <c r="A1534" t="s">
        <v>1696</v>
      </c>
      <c r="B1534" t="s">
        <v>165</v>
      </c>
      <c r="C1534">
        <v>6.8</v>
      </c>
      <c r="D1534">
        <v>7.05</v>
      </c>
      <c r="E1534" t="str">
        <f t="shared" si="24"/>
        <v>2015</v>
      </c>
    </row>
    <row r="1535" spans="1:5" ht="14.4" x14ac:dyDescent="0.3">
      <c r="A1535" t="s">
        <v>1697</v>
      </c>
      <c r="B1535" t="s">
        <v>165</v>
      </c>
      <c r="C1535">
        <v>6.78</v>
      </c>
      <c r="D1535">
        <v>7.03</v>
      </c>
      <c r="E1535" t="str">
        <f t="shared" si="24"/>
        <v>2015</v>
      </c>
    </row>
    <row r="1536" spans="1:5" ht="14.4" x14ac:dyDescent="0.3">
      <c r="A1536" t="s">
        <v>1698</v>
      </c>
      <c r="B1536" t="s">
        <v>165</v>
      </c>
      <c r="C1536">
        <v>6.79</v>
      </c>
      <c r="D1536">
        <v>7.04</v>
      </c>
      <c r="E1536" t="str">
        <f t="shared" si="24"/>
        <v>2015</v>
      </c>
    </row>
    <row r="1537" spans="1:5" ht="14.4" x14ac:dyDescent="0.3">
      <c r="A1537" t="s">
        <v>1699</v>
      </c>
      <c r="B1537" t="s">
        <v>165</v>
      </c>
      <c r="C1537">
        <v>6.79</v>
      </c>
      <c r="D1537">
        <v>7.04</v>
      </c>
      <c r="E1537" t="str">
        <f t="shared" si="24"/>
        <v>2015</v>
      </c>
    </row>
    <row r="1538" spans="1:5" ht="14.4" x14ac:dyDescent="0.3">
      <c r="A1538" t="s">
        <v>1700</v>
      </c>
      <c r="B1538" t="s">
        <v>165</v>
      </c>
      <c r="C1538">
        <v>6.78</v>
      </c>
      <c r="D1538">
        <v>7.03</v>
      </c>
      <c r="E1538" t="str">
        <f t="shared" ref="E1538:E1601" si="25">RIGHT(A1538,4)</f>
        <v>2015</v>
      </c>
    </row>
    <row r="1539" spans="1:5" ht="14.4" x14ac:dyDescent="0.3">
      <c r="A1539" t="s">
        <v>1701</v>
      </c>
      <c r="B1539" t="s">
        <v>165</v>
      </c>
      <c r="C1539">
        <v>6.8</v>
      </c>
      <c r="D1539">
        <v>7.05</v>
      </c>
      <c r="E1539" t="str">
        <f t="shared" si="25"/>
        <v>2015</v>
      </c>
    </row>
    <row r="1540" spans="1:5" ht="14.4" x14ac:dyDescent="0.3">
      <c r="A1540" t="s">
        <v>1702</v>
      </c>
      <c r="B1540" t="s">
        <v>165</v>
      </c>
      <c r="C1540">
        <v>6.79</v>
      </c>
      <c r="D1540">
        <v>7.04</v>
      </c>
      <c r="E1540" t="str">
        <f t="shared" si="25"/>
        <v>2015</v>
      </c>
    </row>
    <row r="1541" spans="1:5" ht="14.4" x14ac:dyDescent="0.3">
      <c r="A1541" t="s">
        <v>1703</v>
      </c>
      <c r="B1541" t="s">
        <v>165</v>
      </c>
      <c r="C1541">
        <v>6.76</v>
      </c>
      <c r="D1541">
        <v>7.01</v>
      </c>
      <c r="E1541" t="str">
        <f t="shared" si="25"/>
        <v>2015</v>
      </c>
    </row>
    <row r="1542" spans="1:5" ht="14.4" x14ac:dyDescent="0.3">
      <c r="A1542" t="s">
        <v>1704</v>
      </c>
      <c r="B1542" t="s">
        <v>165</v>
      </c>
      <c r="C1542">
        <v>6.73</v>
      </c>
      <c r="D1542">
        <v>6.98</v>
      </c>
      <c r="E1542" t="str">
        <f t="shared" si="25"/>
        <v>2015</v>
      </c>
    </row>
    <row r="1543" spans="1:5" ht="14.4" x14ac:dyDescent="0.3">
      <c r="A1543" t="s">
        <v>1705</v>
      </c>
      <c r="B1543" t="s">
        <v>165</v>
      </c>
      <c r="C1543">
        <v>6.79</v>
      </c>
      <c r="D1543">
        <v>7.04</v>
      </c>
      <c r="E1543" t="str">
        <f t="shared" si="25"/>
        <v>2015</v>
      </c>
    </row>
    <row r="1544" spans="1:5" ht="14.4" x14ac:dyDescent="0.3">
      <c r="A1544" t="s">
        <v>1706</v>
      </c>
      <c r="B1544" t="s">
        <v>165</v>
      </c>
      <c r="C1544">
        <v>6.69</v>
      </c>
      <c r="D1544">
        <v>6.94</v>
      </c>
      <c r="E1544" t="str">
        <f t="shared" si="25"/>
        <v>2015</v>
      </c>
    </row>
    <row r="1545" spans="1:5" ht="14.4" x14ac:dyDescent="0.3">
      <c r="A1545" t="s">
        <v>1707</v>
      </c>
      <c r="B1545" t="s">
        <v>165</v>
      </c>
      <c r="C1545">
        <v>6.71</v>
      </c>
      <c r="D1545">
        <v>6.96</v>
      </c>
      <c r="E1545" t="str">
        <f t="shared" si="25"/>
        <v>2015</v>
      </c>
    </row>
    <row r="1546" spans="1:5" ht="14.4" x14ac:dyDescent="0.3">
      <c r="A1546" t="s">
        <v>1708</v>
      </c>
      <c r="B1546" t="s">
        <v>165</v>
      </c>
      <c r="C1546">
        <v>6.68</v>
      </c>
      <c r="D1546">
        <v>6.93</v>
      </c>
      <c r="E1546" t="str">
        <f t="shared" si="25"/>
        <v>2015</v>
      </c>
    </row>
    <row r="1547" spans="1:5" ht="14.4" x14ac:dyDescent="0.3">
      <c r="A1547" t="s">
        <v>1709</v>
      </c>
      <c r="B1547" t="s">
        <v>165</v>
      </c>
      <c r="C1547">
        <v>6.68</v>
      </c>
      <c r="D1547">
        <v>6.93</v>
      </c>
      <c r="E1547" t="str">
        <f t="shared" si="25"/>
        <v>2015</v>
      </c>
    </row>
    <row r="1548" spans="1:5" ht="14.4" x14ac:dyDescent="0.3">
      <c r="A1548" t="s">
        <v>1710</v>
      </c>
      <c r="B1548" t="s">
        <v>165</v>
      </c>
      <c r="C1548">
        <v>6.63</v>
      </c>
      <c r="D1548">
        <v>6.88</v>
      </c>
      <c r="E1548" t="str">
        <f t="shared" si="25"/>
        <v>2015</v>
      </c>
    </row>
    <row r="1549" spans="1:5" ht="14.4" x14ac:dyDescent="0.3">
      <c r="A1549" t="s">
        <v>1711</v>
      </c>
      <c r="B1549" t="s">
        <v>165</v>
      </c>
      <c r="C1549">
        <v>6.63</v>
      </c>
      <c r="D1549">
        <v>6.88</v>
      </c>
      <c r="E1549" t="str">
        <f t="shared" si="25"/>
        <v>2015</v>
      </c>
    </row>
    <row r="1550" spans="1:5" ht="14.4" x14ac:dyDescent="0.3">
      <c r="A1550" t="s">
        <v>1712</v>
      </c>
      <c r="B1550" t="s">
        <v>165</v>
      </c>
      <c r="C1550">
        <v>6.61</v>
      </c>
      <c r="D1550">
        <v>6.86</v>
      </c>
      <c r="E1550" t="str">
        <f t="shared" si="25"/>
        <v>2015</v>
      </c>
    </row>
    <row r="1551" spans="1:5" ht="14.4" x14ac:dyDescent="0.3">
      <c r="A1551" t="s">
        <v>1713</v>
      </c>
      <c r="B1551" t="s">
        <v>165</v>
      </c>
      <c r="C1551">
        <v>6.63</v>
      </c>
      <c r="D1551">
        <v>6.88</v>
      </c>
      <c r="E1551" t="str">
        <f t="shared" si="25"/>
        <v>2015</v>
      </c>
    </row>
    <row r="1552" spans="1:5" ht="14.4" x14ac:dyDescent="0.3">
      <c r="A1552" t="s">
        <v>1714</v>
      </c>
      <c r="B1552" t="s">
        <v>165</v>
      </c>
      <c r="C1552">
        <v>6.62</v>
      </c>
      <c r="D1552">
        <v>6.87</v>
      </c>
      <c r="E1552" t="str">
        <f t="shared" si="25"/>
        <v>2015</v>
      </c>
    </row>
    <row r="1553" spans="1:5" ht="14.4" x14ac:dyDescent="0.3">
      <c r="A1553" t="s">
        <v>1715</v>
      </c>
      <c r="B1553" t="s">
        <v>165</v>
      </c>
      <c r="C1553">
        <v>6.59</v>
      </c>
      <c r="D1553">
        <v>6.84</v>
      </c>
      <c r="E1553" t="str">
        <f t="shared" si="25"/>
        <v>2015</v>
      </c>
    </row>
    <row r="1554" spans="1:5" ht="14.4" x14ac:dyDescent="0.3">
      <c r="A1554" t="s">
        <v>1716</v>
      </c>
      <c r="B1554" t="s">
        <v>165</v>
      </c>
      <c r="C1554">
        <v>6.58</v>
      </c>
      <c r="D1554">
        <v>6.83</v>
      </c>
      <c r="E1554" t="str">
        <f t="shared" si="25"/>
        <v>2015</v>
      </c>
    </row>
    <row r="1555" spans="1:5" ht="14.4" x14ac:dyDescent="0.3">
      <c r="A1555" t="s">
        <v>1717</v>
      </c>
      <c r="B1555" t="s">
        <v>165</v>
      </c>
      <c r="C1555">
        <v>6.57</v>
      </c>
      <c r="D1555">
        <v>6.82</v>
      </c>
      <c r="E1555" t="str">
        <f t="shared" si="25"/>
        <v>2015</v>
      </c>
    </row>
    <row r="1556" spans="1:5" ht="14.4" x14ac:dyDescent="0.3">
      <c r="A1556" t="s">
        <v>1718</v>
      </c>
      <c r="B1556" t="s">
        <v>165</v>
      </c>
      <c r="C1556">
        <v>6.56</v>
      </c>
      <c r="D1556">
        <v>6.81</v>
      </c>
      <c r="E1556" t="str">
        <f t="shared" si="25"/>
        <v>2015</v>
      </c>
    </row>
    <row r="1557" spans="1:5" ht="14.4" x14ac:dyDescent="0.3">
      <c r="A1557" t="s">
        <v>1719</v>
      </c>
      <c r="B1557" t="s">
        <v>165</v>
      </c>
      <c r="C1557">
        <v>6.53</v>
      </c>
      <c r="D1557">
        <v>6.78</v>
      </c>
      <c r="E1557" t="str">
        <f t="shared" si="25"/>
        <v>2015</v>
      </c>
    </row>
    <row r="1558" spans="1:5" ht="14.4" x14ac:dyDescent="0.3">
      <c r="A1558" t="s">
        <v>1720</v>
      </c>
      <c r="B1558" t="s">
        <v>165</v>
      </c>
      <c r="C1558">
        <v>6.53</v>
      </c>
      <c r="D1558">
        <v>6.78</v>
      </c>
      <c r="E1558" t="str">
        <f t="shared" si="25"/>
        <v>2015</v>
      </c>
    </row>
    <row r="1559" spans="1:5" ht="14.4" x14ac:dyDescent="0.3">
      <c r="A1559" t="s">
        <v>1721</v>
      </c>
      <c r="B1559" t="s">
        <v>165</v>
      </c>
      <c r="C1559">
        <v>6.51</v>
      </c>
      <c r="D1559">
        <v>6.76</v>
      </c>
      <c r="E1559" t="str">
        <f t="shared" si="25"/>
        <v>2015</v>
      </c>
    </row>
    <row r="1560" spans="1:5" ht="14.4" x14ac:dyDescent="0.3">
      <c r="A1560" t="s">
        <v>1722</v>
      </c>
      <c r="B1560" t="s">
        <v>165</v>
      </c>
      <c r="C1560">
        <v>6.51</v>
      </c>
      <c r="D1560">
        <v>6.76</v>
      </c>
      <c r="E1560" t="str">
        <f t="shared" si="25"/>
        <v>2015</v>
      </c>
    </row>
    <row r="1561" spans="1:5" ht="14.4" x14ac:dyDescent="0.3">
      <c r="A1561" t="s">
        <v>1723</v>
      </c>
      <c r="B1561" t="s">
        <v>165</v>
      </c>
      <c r="C1561">
        <v>6.51</v>
      </c>
      <c r="D1561">
        <v>6.76</v>
      </c>
      <c r="E1561" t="str">
        <f t="shared" si="25"/>
        <v>2015</v>
      </c>
    </row>
    <row r="1562" spans="1:5" ht="14.4" x14ac:dyDescent="0.3">
      <c r="A1562" t="s">
        <v>1724</v>
      </c>
      <c r="B1562" t="s">
        <v>165</v>
      </c>
      <c r="C1562">
        <v>6.53</v>
      </c>
      <c r="D1562">
        <v>6.78</v>
      </c>
      <c r="E1562" t="str">
        <f t="shared" si="25"/>
        <v>2015</v>
      </c>
    </row>
    <row r="1563" spans="1:5" ht="14.4" x14ac:dyDescent="0.3">
      <c r="A1563" t="s">
        <v>1725</v>
      </c>
      <c r="B1563" t="s">
        <v>165</v>
      </c>
      <c r="C1563">
        <v>6.53</v>
      </c>
      <c r="D1563">
        <v>6.78</v>
      </c>
      <c r="E1563" t="str">
        <f t="shared" si="25"/>
        <v>2015</v>
      </c>
    </row>
    <row r="1564" spans="1:5" ht="14.4" x14ac:dyDescent="0.3">
      <c r="A1564" t="s">
        <v>1726</v>
      </c>
      <c r="B1564" t="s">
        <v>165</v>
      </c>
      <c r="C1564">
        <v>6.54</v>
      </c>
      <c r="D1564">
        <v>6.79</v>
      </c>
      <c r="E1564" t="str">
        <f t="shared" si="25"/>
        <v>2015</v>
      </c>
    </row>
    <row r="1565" spans="1:5" ht="14.4" x14ac:dyDescent="0.3">
      <c r="A1565" t="s">
        <v>1727</v>
      </c>
      <c r="B1565" t="s">
        <v>165</v>
      </c>
      <c r="C1565">
        <v>6.55</v>
      </c>
      <c r="D1565">
        <v>6.8</v>
      </c>
      <c r="E1565" t="str">
        <f t="shared" si="25"/>
        <v>2015</v>
      </c>
    </row>
    <row r="1566" spans="1:5" ht="14.4" x14ac:dyDescent="0.3">
      <c r="A1566" t="s">
        <v>1728</v>
      </c>
      <c r="B1566" t="s">
        <v>165</v>
      </c>
      <c r="C1566">
        <v>6.83</v>
      </c>
      <c r="D1566">
        <v>7.08</v>
      </c>
      <c r="E1566" t="str">
        <f t="shared" si="25"/>
        <v>2015</v>
      </c>
    </row>
    <row r="1567" spans="1:5" ht="14.4" x14ac:dyDescent="0.3">
      <c r="A1567" t="s">
        <v>1729</v>
      </c>
      <c r="B1567" t="s">
        <v>165</v>
      </c>
      <c r="C1567">
        <v>6.81</v>
      </c>
      <c r="D1567">
        <v>7.06</v>
      </c>
      <c r="E1567" t="str">
        <f t="shared" si="25"/>
        <v>2015</v>
      </c>
    </row>
    <row r="1568" spans="1:5" ht="14.4" x14ac:dyDescent="0.3">
      <c r="A1568" t="s">
        <v>1730</v>
      </c>
      <c r="B1568" t="s">
        <v>165</v>
      </c>
      <c r="C1568">
        <v>6.77</v>
      </c>
      <c r="D1568">
        <v>7.02</v>
      </c>
      <c r="E1568" t="str">
        <f t="shared" si="25"/>
        <v>2015</v>
      </c>
    </row>
    <row r="1569" spans="1:5" ht="14.4" x14ac:dyDescent="0.3">
      <c r="A1569" t="s">
        <v>1731</v>
      </c>
      <c r="B1569" t="s">
        <v>165</v>
      </c>
      <c r="C1569">
        <v>6.77</v>
      </c>
      <c r="D1569">
        <v>7.02</v>
      </c>
      <c r="E1569" t="str">
        <f t="shared" si="25"/>
        <v>2015</v>
      </c>
    </row>
    <row r="1570" spans="1:5" ht="14.4" x14ac:dyDescent="0.3">
      <c r="A1570" t="s">
        <v>1732</v>
      </c>
      <c r="B1570" t="s">
        <v>165</v>
      </c>
      <c r="C1570">
        <v>6.78</v>
      </c>
      <c r="D1570">
        <v>7.03</v>
      </c>
      <c r="E1570" t="str">
        <f t="shared" si="25"/>
        <v>2015</v>
      </c>
    </row>
    <row r="1571" spans="1:5" ht="14.4" x14ac:dyDescent="0.3">
      <c r="A1571" t="s">
        <v>1733</v>
      </c>
      <c r="B1571" t="s">
        <v>165</v>
      </c>
      <c r="C1571">
        <v>6.78</v>
      </c>
      <c r="D1571">
        <v>7.03</v>
      </c>
      <c r="E1571" t="str">
        <f t="shared" si="25"/>
        <v>2015</v>
      </c>
    </row>
    <row r="1572" spans="1:5" ht="14.4" x14ac:dyDescent="0.3">
      <c r="A1572" t="s">
        <v>1734</v>
      </c>
      <c r="B1572" t="s">
        <v>165</v>
      </c>
      <c r="C1572">
        <v>6.77</v>
      </c>
      <c r="D1572">
        <v>7.02</v>
      </c>
      <c r="E1572" t="str">
        <f t="shared" si="25"/>
        <v>2015</v>
      </c>
    </row>
    <row r="1573" spans="1:5" ht="14.4" x14ac:dyDescent="0.3">
      <c r="A1573" t="s">
        <v>1735</v>
      </c>
      <c r="B1573" t="s">
        <v>165</v>
      </c>
      <c r="C1573">
        <v>6.87</v>
      </c>
      <c r="D1573">
        <v>7.12</v>
      </c>
      <c r="E1573" t="str">
        <f t="shared" si="25"/>
        <v>2015</v>
      </c>
    </row>
    <row r="1574" spans="1:5" ht="14.4" x14ac:dyDescent="0.3">
      <c r="A1574" t="s">
        <v>1736</v>
      </c>
      <c r="B1574" t="s">
        <v>165</v>
      </c>
      <c r="C1574">
        <v>6.91</v>
      </c>
      <c r="D1574">
        <v>7.16</v>
      </c>
      <c r="E1574" t="str">
        <f t="shared" si="25"/>
        <v>2015</v>
      </c>
    </row>
    <row r="1575" spans="1:5" ht="14.4" x14ac:dyDescent="0.3">
      <c r="A1575" t="s">
        <v>1737</v>
      </c>
      <c r="B1575" t="s">
        <v>165</v>
      </c>
      <c r="C1575">
        <v>6.93</v>
      </c>
      <c r="D1575">
        <v>7.18</v>
      </c>
      <c r="E1575" t="str">
        <f t="shared" si="25"/>
        <v>2015</v>
      </c>
    </row>
    <row r="1576" spans="1:5" ht="14.4" x14ac:dyDescent="0.3">
      <c r="A1576" t="s">
        <v>1738</v>
      </c>
      <c r="B1576" t="s">
        <v>165</v>
      </c>
      <c r="C1576">
        <v>6.91</v>
      </c>
      <c r="D1576">
        <v>7.16</v>
      </c>
      <c r="E1576" t="str">
        <f t="shared" si="25"/>
        <v>2015</v>
      </c>
    </row>
    <row r="1577" spans="1:5" ht="14.4" x14ac:dyDescent="0.3">
      <c r="A1577" t="s">
        <v>1739</v>
      </c>
      <c r="B1577" t="s">
        <v>165</v>
      </c>
      <c r="C1577">
        <v>6.95</v>
      </c>
      <c r="D1577">
        <v>7.2</v>
      </c>
      <c r="E1577" t="str">
        <f t="shared" si="25"/>
        <v>2015</v>
      </c>
    </row>
    <row r="1578" spans="1:5" ht="14.4" x14ac:dyDescent="0.3">
      <c r="A1578" t="s">
        <v>1740</v>
      </c>
      <c r="B1578" t="s">
        <v>165</v>
      </c>
      <c r="C1578">
        <v>6.99</v>
      </c>
      <c r="D1578">
        <v>7.24</v>
      </c>
      <c r="E1578" t="str">
        <f t="shared" si="25"/>
        <v>2015</v>
      </c>
    </row>
    <row r="1579" spans="1:5" ht="14.4" x14ac:dyDescent="0.3">
      <c r="A1579" t="s">
        <v>1741</v>
      </c>
      <c r="B1579" t="s">
        <v>165</v>
      </c>
      <c r="C1579">
        <v>6.96</v>
      </c>
      <c r="D1579">
        <v>7.21</v>
      </c>
      <c r="E1579" t="str">
        <f t="shared" si="25"/>
        <v>2015</v>
      </c>
    </row>
    <row r="1580" spans="1:5" ht="14.4" x14ac:dyDescent="0.3">
      <c r="A1580" t="s">
        <v>1742</v>
      </c>
      <c r="B1580" t="s">
        <v>165</v>
      </c>
      <c r="C1580">
        <v>7.06</v>
      </c>
      <c r="D1580">
        <v>7.31</v>
      </c>
      <c r="E1580" t="str">
        <f t="shared" si="25"/>
        <v>2015</v>
      </c>
    </row>
    <row r="1581" spans="1:5" ht="14.4" x14ac:dyDescent="0.3">
      <c r="A1581" t="s">
        <v>1743</v>
      </c>
      <c r="B1581" t="s">
        <v>165</v>
      </c>
      <c r="C1581">
        <v>7.14</v>
      </c>
      <c r="D1581">
        <v>7.39</v>
      </c>
      <c r="E1581" t="str">
        <f t="shared" si="25"/>
        <v>2015</v>
      </c>
    </row>
    <row r="1582" spans="1:5" ht="14.4" x14ac:dyDescent="0.3">
      <c r="A1582" t="s">
        <v>1744</v>
      </c>
      <c r="B1582" t="s">
        <v>165</v>
      </c>
      <c r="C1582">
        <v>7.39</v>
      </c>
      <c r="D1582">
        <v>7.64</v>
      </c>
      <c r="E1582" t="str">
        <f t="shared" si="25"/>
        <v>2015</v>
      </c>
    </row>
    <row r="1583" spans="1:5" ht="14.4" x14ac:dyDescent="0.3">
      <c r="A1583" t="s">
        <v>1745</v>
      </c>
      <c r="B1583" t="s">
        <v>165</v>
      </c>
      <c r="C1583">
        <v>7.47</v>
      </c>
      <c r="D1583">
        <v>7.72</v>
      </c>
      <c r="E1583" t="str">
        <f t="shared" si="25"/>
        <v>2015</v>
      </c>
    </row>
    <row r="1584" spans="1:5" ht="14.4" x14ac:dyDescent="0.3">
      <c r="A1584" t="s">
        <v>1746</v>
      </c>
      <c r="B1584" t="s">
        <v>165</v>
      </c>
      <c r="C1584">
        <v>7.49</v>
      </c>
      <c r="D1584">
        <v>7.74</v>
      </c>
      <c r="E1584" t="str">
        <f t="shared" si="25"/>
        <v>2015</v>
      </c>
    </row>
    <row r="1585" spans="1:5" ht="14.4" x14ac:dyDescent="0.3">
      <c r="A1585" t="s">
        <v>1747</v>
      </c>
      <c r="B1585" t="s">
        <v>165</v>
      </c>
      <c r="C1585">
        <v>7.53</v>
      </c>
      <c r="D1585">
        <v>7.78</v>
      </c>
      <c r="E1585" t="str">
        <f t="shared" si="25"/>
        <v>2015</v>
      </c>
    </row>
    <row r="1586" spans="1:5" ht="14.4" x14ac:dyDescent="0.3">
      <c r="A1586" t="s">
        <v>1748</v>
      </c>
      <c r="B1586" t="s">
        <v>165</v>
      </c>
      <c r="C1586">
        <v>7.52</v>
      </c>
      <c r="D1586">
        <v>7.77</v>
      </c>
      <c r="E1586" t="str">
        <f t="shared" si="25"/>
        <v>2015</v>
      </c>
    </row>
    <row r="1587" spans="1:5" ht="14.4" x14ac:dyDescent="0.3">
      <c r="A1587" t="s">
        <v>1749</v>
      </c>
      <c r="B1587" t="s">
        <v>165</v>
      </c>
      <c r="C1587">
        <v>7.53</v>
      </c>
      <c r="D1587">
        <v>7.78</v>
      </c>
      <c r="E1587" t="str">
        <f t="shared" si="25"/>
        <v>2015</v>
      </c>
    </row>
    <row r="1588" spans="1:5" ht="14.4" x14ac:dyDescent="0.3">
      <c r="A1588" t="s">
        <v>1750</v>
      </c>
      <c r="B1588" t="s">
        <v>165</v>
      </c>
      <c r="C1588">
        <v>7.56</v>
      </c>
      <c r="D1588">
        <v>7.81</v>
      </c>
      <c r="E1588" t="str">
        <f t="shared" si="25"/>
        <v>2015</v>
      </c>
    </row>
    <row r="1589" spans="1:5" ht="14.4" x14ac:dyDescent="0.3">
      <c r="A1589" t="s">
        <v>1751</v>
      </c>
      <c r="B1589" t="s">
        <v>165</v>
      </c>
      <c r="C1589">
        <v>7.61</v>
      </c>
      <c r="D1589">
        <v>7.86</v>
      </c>
      <c r="E1589" t="str">
        <f t="shared" si="25"/>
        <v>2015</v>
      </c>
    </row>
    <row r="1590" spans="1:5" ht="14.4" x14ac:dyDescent="0.3">
      <c r="A1590" t="s">
        <v>1752</v>
      </c>
      <c r="B1590" t="s">
        <v>165</v>
      </c>
      <c r="C1590">
        <v>7.61</v>
      </c>
      <c r="D1590">
        <v>7.86</v>
      </c>
      <c r="E1590" t="str">
        <f t="shared" si="25"/>
        <v>2015</v>
      </c>
    </row>
    <row r="1591" spans="1:5" ht="14.4" x14ac:dyDescent="0.3">
      <c r="A1591" t="s">
        <v>1753</v>
      </c>
      <c r="B1591" t="s">
        <v>165</v>
      </c>
      <c r="C1591">
        <v>7.7</v>
      </c>
      <c r="D1591">
        <v>7.95</v>
      </c>
      <c r="E1591" t="str">
        <f t="shared" si="25"/>
        <v>2015</v>
      </c>
    </row>
    <row r="1592" spans="1:5" ht="14.4" x14ac:dyDescent="0.3">
      <c r="A1592" t="s">
        <v>1754</v>
      </c>
      <c r="B1592" t="s">
        <v>165</v>
      </c>
      <c r="C1592">
        <v>7.74</v>
      </c>
      <c r="D1592">
        <v>7.99</v>
      </c>
      <c r="E1592" t="str">
        <f t="shared" si="25"/>
        <v>2015</v>
      </c>
    </row>
    <row r="1593" spans="1:5" ht="14.4" x14ac:dyDescent="0.3">
      <c r="A1593" t="s">
        <v>1755</v>
      </c>
      <c r="B1593" t="s">
        <v>165</v>
      </c>
      <c r="C1593">
        <v>7.75</v>
      </c>
      <c r="D1593">
        <v>8</v>
      </c>
      <c r="E1593" t="str">
        <f t="shared" si="25"/>
        <v>2015</v>
      </c>
    </row>
    <row r="1594" spans="1:5" ht="14.4" x14ac:dyDescent="0.3">
      <c r="A1594" t="s">
        <v>1756</v>
      </c>
      <c r="B1594" t="s">
        <v>165</v>
      </c>
      <c r="C1594">
        <v>7.74</v>
      </c>
      <c r="D1594">
        <v>7.99</v>
      </c>
      <c r="E1594" t="str">
        <f t="shared" si="25"/>
        <v>2015</v>
      </c>
    </row>
    <row r="1595" spans="1:5" ht="14.4" x14ac:dyDescent="0.3">
      <c r="A1595" t="s">
        <v>1757</v>
      </c>
      <c r="B1595" t="s">
        <v>165</v>
      </c>
      <c r="C1595">
        <v>7.76</v>
      </c>
      <c r="D1595">
        <v>8.01</v>
      </c>
      <c r="E1595" t="str">
        <f t="shared" si="25"/>
        <v>2015</v>
      </c>
    </row>
    <row r="1596" spans="1:5" ht="14.4" x14ac:dyDescent="0.3">
      <c r="A1596" t="s">
        <v>1758</v>
      </c>
      <c r="B1596" t="s">
        <v>165</v>
      </c>
      <c r="C1596">
        <v>7.74</v>
      </c>
      <c r="D1596">
        <v>7.99</v>
      </c>
      <c r="E1596" t="str">
        <f t="shared" si="25"/>
        <v>2015</v>
      </c>
    </row>
    <row r="1597" spans="1:5" ht="14.4" x14ac:dyDescent="0.3">
      <c r="A1597" t="s">
        <v>1759</v>
      </c>
      <c r="B1597" t="s">
        <v>165</v>
      </c>
      <c r="C1597">
        <v>7.76</v>
      </c>
      <c r="D1597">
        <v>8.01</v>
      </c>
      <c r="E1597" t="str">
        <f t="shared" si="25"/>
        <v>2015</v>
      </c>
    </row>
    <row r="1598" spans="1:5" ht="14.4" x14ac:dyDescent="0.3">
      <c r="A1598" t="s">
        <v>1760</v>
      </c>
      <c r="B1598" t="s">
        <v>165</v>
      </c>
      <c r="C1598">
        <v>7.75</v>
      </c>
      <c r="D1598">
        <v>8</v>
      </c>
      <c r="E1598" t="str">
        <f t="shared" si="25"/>
        <v>2015</v>
      </c>
    </row>
    <row r="1599" spans="1:5" ht="14.4" x14ac:dyDescent="0.3">
      <c r="A1599" t="s">
        <v>1761</v>
      </c>
      <c r="B1599" t="s">
        <v>165</v>
      </c>
      <c r="C1599">
        <v>7.74</v>
      </c>
      <c r="D1599">
        <v>7.99</v>
      </c>
      <c r="E1599" t="str">
        <f t="shared" si="25"/>
        <v>2015</v>
      </c>
    </row>
    <row r="1600" spans="1:5" ht="14.4" x14ac:dyDescent="0.3">
      <c r="A1600" t="s">
        <v>1762</v>
      </c>
      <c r="B1600" t="s">
        <v>165</v>
      </c>
      <c r="C1600">
        <v>7.74</v>
      </c>
      <c r="D1600">
        <v>7.99</v>
      </c>
      <c r="E1600" t="str">
        <f t="shared" si="25"/>
        <v>2015</v>
      </c>
    </row>
    <row r="1601" spans="1:5" ht="14.4" x14ac:dyDescent="0.3">
      <c r="A1601" t="s">
        <v>1763</v>
      </c>
      <c r="B1601" t="s">
        <v>165</v>
      </c>
      <c r="C1601">
        <v>7.75</v>
      </c>
      <c r="D1601">
        <v>8</v>
      </c>
      <c r="E1601" t="str">
        <f t="shared" si="25"/>
        <v>2015</v>
      </c>
    </row>
    <row r="1602" spans="1:5" ht="14.4" x14ac:dyDescent="0.3">
      <c r="A1602" t="s">
        <v>1764</v>
      </c>
      <c r="B1602" t="s">
        <v>165</v>
      </c>
      <c r="C1602">
        <v>7.74</v>
      </c>
      <c r="D1602">
        <v>7.99</v>
      </c>
      <c r="E1602" t="str">
        <f t="shared" ref="E1602:E1665" si="26">RIGHT(A1602,4)</f>
        <v>2015</v>
      </c>
    </row>
    <row r="1603" spans="1:5" ht="14.4" x14ac:dyDescent="0.3">
      <c r="A1603" t="s">
        <v>1765</v>
      </c>
      <c r="B1603" t="s">
        <v>165</v>
      </c>
      <c r="C1603">
        <v>7.73</v>
      </c>
      <c r="D1603">
        <v>7.98</v>
      </c>
      <c r="E1603" t="str">
        <f t="shared" si="26"/>
        <v>2015</v>
      </c>
    </row>
    <row r="1604" spans="1:5" ht="14.4" x14ac:dyDescent="0.3">
      <c r="A1604" t="s">
        <v>1766</v>
      </c>
      <c r="B1604" t="s">
        <v>165</v>
      </c>
      <c r="C1604">
        <v>7.73</v>
      </c>
      <c r="D1604">
        <v>7.98</v>
      </c>
      <c r="E1604" t="str">
        <f t="shared" si="26"/>
        <v>2015</v>
      </c>
    </row>
    <row r="1605" spans="1:5" ht="14.4" x14ac:dyDescent="0.3">
      <c r="A1605" t="s">
        <v>1767</v>
      </c>
      <c r="B1605" t="s">
        <v>165</v>
      </c>
      <c r="C1605">
        <v>7.7</v>
      </c>
      <c r="D1605">
        <v>7.95</v>
      </c>
      <c r="E1605" t="str">
        <f t="shared" si="26"/>
        <v>2015</v>
      </c>
    </row>
    <row r="1606" spans="1:5" ht="14.4" x14ac:dyDescent="0.3">
      <c r="A1606" t="s">
        <v>1768</v>
      </c>
      <c r="B1606" t="s">
        <v>165</v>
      </c>
      <c r="C1606">
        <v>7.69</v>
      </c>
      <c r="D1606">
        <v>7.94</v>
      </c>
      <c r="E1606" t="str">
        <f t="shared" si="26"/>
        <v>2015</v>
      </c>
    </row>
    <row r="1607" spans="1:5" ht="14.4" x14ac:dyDescent="0.3">
      <c r="A1607" t="s">
        <v>1769</v>
      </c>
      <c r="B1607" t="s">
        <v>165</v>
      </c>
      <c r="C1607">
        <v>7.71</v>
      </c>
      <c r="D1607">
        <v>7.96</v>
      </c>
      <c r="E1607" t="str">
        <f t="shared" si="26"/>
        <v>2015</v>
      </c>
    </row>
    <row r="1608" spans="1:5" ht="14.4" x14ac:dyDescent="0.3">
      <c r="A1608" t="s">
        <v>1770</v>
      </c>
      <c r="B1608" t="s">
        <v>165</v>
      </c>
      <c r="C1608">
        <v>7.68</v>
      </c>
      <c r="D1608">
        <v>7.93</v>
      </c>
      <c r="E1608" t="str">
        <f t="shared" si="26"/>
        <v>2015</v>
      </c>
    </row>
    <row r="1609" spans="1:5" ht="14.4" x14ac:dyDescent="0.3">
      <c r="A1609" t="s">
        <v>1771</v>
      </c>
      <c r="B1609" t="s">
        <v>165</v>
      </c>
      <c r="C1609">
        <v>7.87</v>
      </c>
      <c r="D1609">
        <v>8.1199999999999992</v>
      </c>
      <c r="E1609" t="str">
        <f t="shared" si="26"/>
        <v>2015</v>
      </c>
    </row>
    <row r="1610" spans="1:5" ht="14.4" x14ac:dyDescent="0.3">
      <c r="A1610" t="s">
        <v>1772</v>
      </c>
      <c r="B1610" t="s">
        <v>165</v>
      </c>
      <c r="C1610">
        <v>7.89</v>
      </c>
      <c r="D1610">
        <v>8.14</v>
      </c>
      <c r="E1610" t="str">
        <f t="shared" si="26"/>
        <v>2015</v>
      </c>
    </row>
    <row r="1611" spans="1:5" ht="14.4" x14ac:dyDescent="0.3">
      <c r="A1611" t="s">
        <v>1773</v>
      </c>
      <c r="B1611" t="s">
        <v>165</v>
      </c>
      <c r="C1611">
        <v>7.93</v>
      </c>
      <c r="D1611">
        <v>8.18</v>
      </c>
      <c r="E1611" t="str">
        <f t="shared" si="26"/>
        <v>2015</v>
      </c>
    </row>
    <row r="1612" spans="1:5" ht="14.4" x14ac:dyDescent="0.3">
      <c r="A1612" t="s">
        <v>1774</v>
      </c>
      <c r="B1612" t="s">
        <v>165</v>
      </c>
      <c r="C1612">
        <v>7.99</v>
      </c>
      <c r="D1612">
        <v>8.24</v>
      </c>
      <c r="E1612" t="str">
        <f t="shared" si="26"/>
        <v>2015</v>
      </c>
    </row>
    <row r="1613" spans="1:5" ht="14.4" x14ac:dyDescent="0.3">
      <c r="A1613" t="s">
        <v>1775</v>
      </c>
      <c r="B1613" t="s">
        <v>165</v>
      </c>
      <c r="C1613">
        <v>8</v>
      </c>
      <c r="D1613">
        <v>8.25</v>
      </c>
      <c r="E1613" t="str">
        <f t="shared" si="26"/>
        <v>2015</v>
      </c>
    </row>
    <row r="1614" spans="1:5" ht="14.4" x14ac:dyDescent="0.3">
      <c r="A1614" t="s">
        <v>1776</v>
      </c>
      <c r="B1614" t="s">
        <v>165</v>
      </c>
      <c r="C1614">
        <v>7.96</v>
      </c>
      <c r="D1614">
        <v>8.2100000000000009</v>
      </c>
      <c r="E1614" t="str">
        <f t="shared" si="26"/>
        <v>2015</v>
      </c>
    </row>
    <row r="1615" spans="1:5" ht="14.4" x14ac:dyDescent="0.3">
      <c r="A1615" t="s">
        <v>1777</v>
      </c>
      <c r="B1615" t="s">
        <v>165</v>
      </c>
      <c r="C1615">
        <v>8.02</v>
      </c>
      <c r="D1615">
        <v>8.27</v>
      </c>
      <c r="E1615" t="str">
        <f t="shared" si="26"/>
        <v>2015</v>
      </c>
    </row>
    <row r="1616" spans="1:5" ht="14.4" x14ac:dyDescent="0.3">
      <c r="A1616" t="s">
        <v>1778</v>
      </c>
      <c r="B1616" t="s">
        <v>165</v>
      </c>
      <c r="C1616">
        <v>8.0299999999999994</v>
      </c>
      <c r="D1616">
        <v>8.2799999999999994</v>
      </c>
      <c r="E1616" t="str">
        <f t="shared" si="26"/>
        <v>2015</v>
      </c>
    </row>
    <row r="1617" spans="1:5" ht="14.4" x14ac:dyDescent="0.3">
      <c r="A1617" t="s">
        <v>1779</v>
      </c>
      <c r="B1617" t="s">
        <v>165</v>
      </c>
      <c r="C1617">
        <v>8.01</v>
      </c>
      <c r="D1617">
        <v>8.26</v>
      </c>
      <c r="E1617" t="str">
        <f t="shared" si="26"/>
        <v>2015</v>
      </c>
    </row>
    <row r="1618" spans="1:5" ht="14.4" x14ac:dyDescent="0.3">
      <c r="A1618" t="s">
        <v>1780</v>
      </c>
      <c r="B1618" t="s">
        <v>165</v>
      </c>
      <c r="C1618">
        <v>8.01</v>
      </c>
      <c r="D1618">
        <v>8.26</v>
      </c>
      <c r="E1618" t="str">
        <f t="shared" si="26"/>
        <v>2015</v>
      </c>
    </row>
    <row r="1619" spans="1:5" ht="14.4" x14ac:dyDescent="0.3">
      <c r="A1619" t="s">
        <v>1781</v>
      </c>
      <c r="B1619" t="s">
        <v>165</v>
      </c>
      <c r="C1619">
        <v>8.01</v>
      </c>
      <c r="D1619">
        <v>8.26</v>
      </c>
      <c r="E1619" t="str">
        <f t="shared" si="26"/>
        <v>2015</v>
      </c>
    </row>
    <row r="1620" spans="1:5" ht="14.4" x14ac:dyDescent="0.3">
      <c r="A1620" t="s">
        <v>1782</v>
      </c>
      <c r="B1620" t="s">
        <v>165</v>
      </c>
      <c r="C1620">
        <v>8.06</v>
      </c>
      <c r="D1620">
        <v>8.31</v>
      </c>
      <c r="E1620" t="str">
        <f t="shared" si="26"/>
        <v>2015</v>
      </c>
    </row>
    <row r="1621" spans="1:5" ht="14.4" x14ac:dyDescent="0.3">
      <c r="A1621" t="s">
        <v>1783</v>
      </c>
      <c r="B1621" t="s">
        <v>165</v>
      </c>
      <c r="C1621">
        <v>8.08</v>
      </c>
      <c r="D1621">
        <v>8.33</v>
      </c>
      <c r="E1621" t="str">
        <f t="shared" si="26"/>
        <v>2015</v>
      </c>
    </row>
    <row r="1622" spans="1:5" ht="14.4" x14ac:dyDescent="0.3">
      <c r="A1622" t="s">
        <v>1784</v>
      </c>
      <c r="B1622" t="s">
        <v>165</v>
      </c>
      <c r="C1622">
        <v>8.18</v>
      </c>
      <c r="D1622">
        <v>8.43</v>
      </c>
      <c r="E1622" t="str">
        <f t="shared" si="26"/>
        <v>2015</v>
      </c>
    </row>
    <row r="1623" spans="1:5" ht="14.4" x14ac:dyDescent="0.3">
      <c r="A1623" t="s">
        <v>1785</v>
      </c>
      <c r="B1623" t="s">
        <v>165</v>
      </c>
      <c r="C1623">
        <v>8.1999999999999993</v>
      </c>
      <c r="D1623">
        <v>8.4499999999999993</v>
      </c>
      <c r="E1623" t="str">
        <f t="shared" si="26"/>
        <v>2015</v>
      </c>
    </row>
    <row r="1624" spans="1:5" ht="14.4" x14ac:dyDescent="0.3">
      <c r="A1624" t="s">
        <v>1786</v>
      </c>
      <c r="B1624" t="s">
        <v>165</v>
      </c>
      <c r="C1624">
        <v>8.19</v>
      </c>
      <c r="D1624">
        <v>8.44</v>
      </c>
      <c r="E1624" t="str">
        <f t="shared" si="26"/>
        <v>2015</v>
      </c>
    </row>
    <row r="1625" spans="1:5" ht="14.4" x14ac:dyDescent="0.3">
      <c r="A1625" t="s">
        <v>1787</v>
      </c>
      <c r="B1625" t="s">
        <v>165</v>
      </c>
      <c r="C1625">
        <v>8.19</v>
      </c>
      <c r="D1625">
        <v>8.44</v>
      </c>
      <c r="E1625" t="str">
        <f t="shared" si="26"/>
        <v>2015</v>
      </c>
    </row>
    <row r="1626" spans="1:5" ht="14.4" x14ac:dyDescent="0.3">
      <c r="A1626" t="s">
        <v>1788</v>
      </c>
      <c r="B1626" t="s">
        <v>165</v>
      </c>
      <c r="C1626">
        <v>8.2200000000000006</v>
      </c>
      <c r="D1626">
        <v>8.4700000000000006</v>
      </c>
      <c r="E1626" t="str">
        <f t="shared" si="26"/>
        <v>2015</v>
      </c>
    </row>
    <row r="1627" spans="1:5" ht="14.4" x14ac:dyDescent="0.3">
      <c r="A1627" t="s">
        <v>1789</v>
      </c>
      <c r="B1627" t="s">
        <v>165</v>
      </c>
      <c r="C1627">
        <v>8.24</v>
      </c>
      <c r="D1627">
        <v>8.49</v>
      </c>
      <c r="E1627" t="str">
        <f t="shared" si="26"/>
        <v>2015</v>
      </c>
    </row>
    <row r="1628" spans="1:5" ht="14.4" x14ac:dyDescent="0.3">
      <c r="A1628" t="s">
        <v>1790</v>
      </c>
      <c r="B1628" t="s">
        <v>165</v>
      </c>
      <c r="C1628">
        <v>8.23</v>
      </c>
      <c r="D1628">
        <v>8.48</v>
      </c>
      <c r="E1628" t="str">
        <f t="shared" si="26"/>
        <v>2015</v>
      </c>
    </row>
    <row r="1629" spans="1:5" ht="14.4" x14ac:dyDescent="0.3">
      <c r="A1629" t="s">
        <v>1791</v>
      </c>
      <c r="B1629" t="s">
        <v>165</v>
      </c>
      <c r="C1629">
        <v>8.2200000000000006</v>
      </c>
      <c r="D1629">
        <v>8.4700000000000006</v>
      </c>
      <c r="E1629" t="str">
        <f t="shared" si="26"/>
        <v>2015</v>
      </c>
    </row>
    <row r="1630" spans="1:5" ht="14.4" x14ac:dyDescent="0.3">
      <c r="A1630" t="s">
        <v>1792</v>
      </c>
      <c r="B1630" t="s">
        <v>165</v>
      </c>
      <c r="C1630">
        <v>8.2200000000000006</v>
      </c>
      <c r="D1630">
        <v>8.4700000000000006</v>
      </c>
      <c r="E1630" t="str">
        <f t="shared" si="26"/>
        <v>2015</v>
      </c>
    </row>
    <row r="1631" spans="1:5" ht="14.4" x14ac:dyDescent="0.3">
      <c r="A1631" t="s">
        <v>1793</v>
      </c>
      <c r="B1631" t="s">
        <v>165</v>
      </c>
      <c r="C1631">
        <v>8.24</v>
      </c>
      <c r="D1631">
        <v>8.49</v>
      </c>
      <c r="E1631" t="str">
        <f t="shared" si="26"/>
        <v>2015</v>
      </c>
    </row>
    <row r="1632" spans="1:5" ht="14.4" x14ac:dyDescent="0.3">
      <c r="A1632" t="s">
        <v>1794</v>
      </c>
      <c r="B1632" t="s">
        <v>165</v>
      </c>
      <c r="C1632">
        <v>8.24</v>
      </c>
      <c r="D1632">
        <v>8.49</v>
      </c>
      <c r="E1632" t="str">
        <f t="shared" si="26"/>
        <v>2015</v>
      </c>
    </row>
    <row r="1633" spans="1:5" ht="14.4" x14ac:dyDescent="0.3">
      <c r="A1633" t="s">
        <v>1795</v>
      </c>
      <c r="B1633" t="s">
        <v>165</v>
      </c>
      <c r="C1633">
        <v>8.24</v>
      </c>
      <c r="D1633">
        <v>8.49</v>
      </c>
      <c r="E1633" t="str">
        <f t="shared" si="26"/>
        <v>2015</v>
      </c>
    </row>
    <row r="1634" spans="1:5" ht="14.4" x14ac:dyDescent="0.3">
      <c r="A1634" t="s">
        <v>1796</v>
      </c>
      <c r="B1634" t="s">
        <v>165</v>
      </c>
      <c r="C1634">
        <v>8.26</v>
      </c>
      <c r="D1634">
        <v>8.51</v>
      </c>
      <c r="E1634" t="str">
        <f t="shared" si="26"/>
        <v>2015</v>
      </c>
    </row>
    <row r="1635" spans="1:5" ht="14.4" x14ac:dyDescent="0.3">
      <c r="A1635" t="s">
        <v>1797</v>
      </c>
      <c r="B1635" t="s">
        <v>165</v>
      </c>
      <c r="C1635">
        <v>8.24</v>
      </c>
      <c r="D1635">
        <v>8.49</v>
      </c>
      <c r="E1635" t="str">
        <f t="shared" si="26"/>
        <v>2015</v>
      </c>
    </row>
    <row r="1636" spans="1:5" ht="14.4" x14ac:dyDescent="0.3">
      <c r="A1636" t="s">
        <v>1798</v>
      </c>
      <c r="B1636" t="s">
        <v>165</v>
      </c>
      <c r="C1636">
        <v>8.25</v>
      </c>
      <c r="D1636">
        <v>8.5</v>
      </c>
      <c r="E1636" t="str">
        <f t="shared" si="26"/>
        <v>2015</v>
      </c>
    </row>
    <row r="1637" spans="1:5" ht="14.4" x14ac:dyDescent="0.3">
      <c r="A1637" t="s">
        <v>1799</v>
      </c>
      <c r="B1637" t="s">
        <v>165</v>
      </c>
      <c r="C1637">
        <v>8.27</v>
      </c>
      <c r="D1637">
        <v>8.52</v>
      </c>
      <c r="E1637" t="str">
        <f t="shared" si="26"/>
        <v>2015</v>
      </c>
    </row>
    <row r="1638" spans="1:5" ht="14.4" x14ac:dyDescent="0.3">
      <c r="A1638" t="s">
        <v>1800</v>
      </c>
      <c r="B1638" t="s">
        <v>165</v>
      </c>
      <c r="C1638">
        <v>8.27</v>
      </c>
      <c r="D1638">
        <v>8.52</v>
      </c>
      <c r="E1638" t="str">
        <f t="shared" si="26"/>
        <v>2015</v>
      </c>
    </row>
    <row r="1639" spans="1:5" ht="14.4" x14ac:dyDescent="0.3">
      <c r="A1639" t="s">
        <v>1801</v>
      </c>
      <c r="B1639" t="s">
        <v>165</v>
      </c>
      <c r="C1639">
        <v>8.2799999999999994</v>
      </c>
      <c r="D1639">
        <v>8.5299999999999994</v>
      </c>
      <c r="E1639" t="str">
        <f t="shared" si="26"/>
        <v>2015</v>
      </c>
    </row>
    <row r="1640" spans="1:5" ht="14.4" x14ac:dyDescent="0.3">
      <c r="A1640" t="s">
        <v>1802</v>
      </c>
      <c r="B1640" t="s">
        <v>165</v>
      </c>
      <c r="C1640">
        <v>8.26</v>
      </c>
      <c r="D1640">
        <v>8.51</v>
      </c>
      <c r="E1640" t="str">
        <f t="shared" si="26"/>
        <v>2015</v>
      </c>
    </row>
    <row r="1641" spans="1:5" ht="14.4" x14ac:dyDescent="0.3">
      <c r="A1641" t="s">
        <v>1803</v>
      </c>
      <c r="B1641" t="s">
        <v>165</v>
      </c>
      <c r="C1641">
        <v>8.27</v>
      </c>
      <c r="D1641">
        <v>8.52</v>
      </c>
      <c r="E1641" t="str">
        <f t="shared" si="26"/>
        <v>2015</v>
      </c>
    </row>
    <row r="1642" spans="1:5" ht="14.4" x14ac:dyDescent="0.3">
      <c r="A1642" t="s">
        <v>1804</v>
      </c>
      <c r="B1642" t="s">
        <v>165</v>
      </c>
      <c r="C1642">
        <v>8.2899999999999991</v>
      </c>
      <c r="D1642">
        <v>8.5399999999999991</v>
      </c>
      <c r="E1642" t="str">
        <f t="shared" si="26"/>
        <v>2015</v>
      </c>
    </row>
    <row r="1643" spans="1:5" ht="14.4" x14ac:dyDescent="0.3">
      <c r="A1643" t="s">
        <v>1805</v>
      </c>
      <c r="B1643" t="s">
        <v>165</v>
      </c>
      <c r="C1643">
        <v>8.33</v>
      </c>
      <c r="D1643">
        <v>8.58</v>
      </c>
      <c r="E1643" t="str">
        <f t="shared" si="26"/>
        <v>2015</v>
      </c>
    </row>
    <row r="1644" spans="1:5" ht="14.4" x14ac:dyDescent="0.3">
      <c r="A1644" t="s">
        <v>1806</v>
      </c>
      <c r="B1644" t="s">
        <v>165</v>
      </c>
      <c r="C1644">
        <v>8.33</v>
      </c>
      <c r="D1644">
        <v>8.58</v>
      </c>
      <c r="E1644" t="str">
        <f t="shared" si="26"/>
        <v>2015</v>
      </c>
    </row>
    <row r="1645" spans="1:5" ht="14.4" x14ac:dyDescent="0.3">
      <c r="A1645" t="s">
        <v>1807</v>
      </c>
      <c r="B1645" t="s">
        <v>165</v>
      </c>
      <c r="C1645">
        <v>8.3699999999999992</v>
      </c>
      <c r="D1645">
        <v>8.6199999999999992</v>
      </c>
      <c r="E1645" t="str">
        <f t="shared" si="26"/>
        <v>2015</v>
      </c>
    </row>
    <row r="1646" spans="1:5" ht="14.4" x14ac:dyDescent="0.3">
      <c r="A1646" t="s">
        <v>1808</v>
      </c>
      <c r="B1646" t="s">
        <v>165</v>
      </c>
      <c r="C1646">
        <v>8.3800000000000008</v>
      </c>
      <c r="D1646">
        <v>8.6300000000000008</v>
      </c>
      <c r="E1646" t="str">
        <f t="shared" si="26"/>
        <v>2015</v>
      </c>
    </row>
    <row r="1647" spans="1:5" ht="14.4" x14ac:dyDescent="0.3">
      <c r="A1647" t="s">
        <v>1809</v>
      </c>
      <c r="B1647" t="s">
        <v>165</v>
      </c>
      <c r="C1647">
        <v>8.35</v>
      </c>
      <c r="D1647">
        <v>8.6</v>
      </c>
      <c r="E1647" t="str">
        <f t="shared" si="26"/>
        <v>2015</v>
      </c>
    </row>
    <row r="1648" spans="1:5" ht="14.4" x14ac:dyDescent="0.3">
      <c r="A1648" t="s">
        <v>1810</v>
      </c>
      <c r="B1648" t="s">
        <v>165</v>
      </c>
      <c r="C1648">
        <v>8.82</v>
      </c>
      <c r="D1648">
        <v>9.07</v>
      </c>
      <c r="E1648" t="str">
        <f t="shared" si="26"/>
        <v>2015</v>
      </c>
    </row>
    <row r="1649" spans="1:5" ht="14.4" x14ac:dyDescent="0.3">
      <c r="A1649" t="s">
        <v>1811</v>
      </c>
      <c r="B1649" t="s">
        <v>165</v>
      </c>
      <c r="C1649">
        <v>8.86</v>
      </c>
      <c r="D1649">
        <v>9.11</v>
      </c>
      <c r="E1649" t="str">
        <f t="shared" si="26"/>
        <v>2015</v>
      </c>
    </row>
    <row r="1650" spans="1:5" ht="14.4" x14ac:dyDescent="0.3">
      <c r="A1650" t="s">
        <v>1812</v>
      </c>
      <c r="B1650" t="s">
        <v>165</v>
      </c>
      <c r="C1650">
        <v>9</v>
      </c>
      <c r="D1650">
        <v>9.25</v>
      </c>
      <c r="E1650" t="str">
        <f t="shared" si="26"/>
        <v>2015</v>
      </c>
    </row>
    <row r="1651" spans="1:5" ht="14.4" x14ac:dyDescent="0.3">
      <c r="A1651" t="s">
        <v>1813</v>
      </c>
      <c r="B1651" t="s">
        <v>165</v>
      </c>
      <c r="C1651">
        <v>8.98</v>
      </c>
      <c r="D1651">
        <v>9.23</v>
      </c>
      <c r="E1651" t="str">
        <f t="shared" si="26"/>
        <v>2015</v>
      </c>
    </row>
    <row r="1652" spans="1:5" ht="14.4" x14ac:dyDescent="0.3">
      <c r="A1652" t="s">
        <v>1814</v>
      </c>
      <c r="B1652" t="s">
        <v>165</v>
      </c>
      <c r="C1652">
        <v>9.02</v>
      </c>
      <c r="D1652">
        <v>9.27</v>
      </c>
      <c r="E1652" t="str">
        <f t="shared" si="26"/>
        <v>2015</v>
      </c>
    </row>
    <row r="1653" spans="1:5" ht="14.4" x14ac:dyDescent="0.3">
      <c r="A1653" t="s">
        <v>1815</v>
      </c>
      <c r="B1653" t="s">
        <v>165</v>
      </c>
      <c r="C1653">
        <v>9.0399999999999991</v>
      </c>
      <c r="D1653">
        <v>9.2899999999999991</v>
      </c>
      <c r="E1653" t="str">
        <f t="shared" si="26"/>
        <v>2015</v>
      </c>
    </row>
    <row r="1654" spans="1:5" ht="14.4" x14ac:dyDescent="0.3">
      <c r="A1654" t="s">
        <v>1816</v>
      </c>
      <c r="B1654" t="s">
        <v>165</v>
      </c>
      <c r="C1654">
        <v>9.06</v>
      </c>
      <c r="D1654">
        <v>9.31</v>
      </c>
      <c r="E1654" t="str">
        <f t="shared" si="26"/>
        <v>2015</v>
      </c>
    </row>
    <row r="1655" spans="1:5" ht="14.4" x14ac:dyDescent="0.3">
      <c r="A1655" t="s">
        <v>1817</v>
      </c>
      <c r="B1655" t="s">
        <v>165</v>
      </c>
      <c r="C1655">
        <v>9.07</v>
      </c>
      <c r="D1655">
        <v>9.32</v>
      </c>
      <c r="E1655" t="str">
        <f t="shared" si="26"/>
        <v>2015</v>
      </c>
    </row>
    <row r="1656" spans="1:5" ht="14.4" x14ac:dyDescent="0.3">
      <c r="A1656" t="s">
        <v>1818</v>
      </c>
      <c r="B1656" t="s">
        <v>165</v>
      </c>
      <c r="C1656">
        <v>9.08</v>
      </c>
      <c r="D1656">
        <v>9.33</v>
      </c>
      <c r="E1656" t="str">
        <f t="shared" si="26"/>
        <v>2015</v>
      </c>
    </row>
    <row r="1657" spans="1:5" ht="14.4" x14ac:dyDescent="0.3">
      <c r="A1657" t="s">
        <v>1819</v>
      </c>
      <c r="B1657" t="s">
        <v>165</v>
      </c>
      <c r="C1657">
        <v>9.1300000000000008</v>
      </c>
      <c r="D1657">
        <v>9.3800000000000008</v>
      </c>
      <c r="E1657" t="str">
        <f t="shared" si="26"/>
        <v>2015</v>
      </c>
    </row>
    <row r="1658" spans="1:5" ht="14.4" x14ac:dyDescent="0.3">
      <c r="A1658" t="s">
        <v>1820</v>
      </c>
      <c r="B1658" t="s">
        <v>165</v>
      </c>
      <c r="C1658">
        <v>9.16</v>
      </c>
      <c r="D1658">
        <v>9.41</v>
      </c>
      <c r="E1658" t="str">
        <f t="shared" si="26"/>
        <v>2015</v>
      </c>
    </row>
    <row r="1659" spans="1:5" ht="14.4" x14ac:dyDescent="0.3">
      <c r="A1659" t="s">
        <v>1821</v>
      </c>
      <c r="B1659" t="s">
        <v>165</v>
      </c>
      <c r="C1659">
        <v>9.2100000000000009</v>
      </c>
      <c r="D1659">
        <v>9.4600000000000009</v>
      </c>
      <c r="E1659" t="str">
        <f t="shared" si="26"/>
        <v>2015</v>
      </c>
    </row>
    <row r="1660" spans="1:5" ht="14.4" x14ac:dyDescent="0.3">
      <c r="A1660" t="s">
        <v>1822</v>
      </c>
      <c r="B1660" t="s">
        <v>165</v>
      </c>
      <c r="C1660">
        <v>9.3000000000000007</v>
      </c>
      <c r="D1660">
        <v>9.5500000000000007</v>
      </c>
      <c r="E1660" t="str">
        <f t="shared" si="26"/>
        <v>2015</v>
      </c>
    </row>
    <row r="1661" spans="1:5" ht="14.4" x14ac:dyDescent="0.3">
      <c r="A1661" t="s">
        <v>1823</v>
      </c>
      <c r="B1661" t="s">
        <v>165</v>
      </c>
      <c r="C1661">
        <v>9.3000000000000007</v>
      </c>
      <c r="D1661">
        <v>9.5500000000000007</v>
      </c>
      <c r="E1661" t="str">
        <f t="shared" si="26"/>
        <v>2015</v>
      </c>
    </row>
    <row r="1662" spans="1:5" ht="14.4" x14ac:dyDescent="0.3">
      <c r="A1662" t="s">
        <v>1824</v>
      </c>
      <c r="B1662" t="s">
        <v>165</v>
      </c>
      <c r="C1662">
        <v>9.31</v>
      </c>
      <c r="D1662">
        <v>9.56</v>
      </c>
      <c r="E1662" t="str">
        <f t="shared" si="26"/>
        <v>2015</v>
      </c>
    </row>
    <row r="1663" spans="1:5" ht="14.4" x14ac:dyDescent="0.3">
      <c r="A1663" t="s">
        <v>1825</v>
      </c>
      <c r="B1663" t="s">
        <v>165</v>
      </c>
      <c r="C1663">
        <v>9.36</v>
      </c>
      <c r="D1663">
        <v>9.61</v>
      </c>
      <c r="E1663" t="str">
        <f t="shared" si="26"/>
        <v>2015</v>
      </c>
    </row>
    <row r="1664" spans="1:5" ht="14.4" x14ac:dyDescent="0.3">
      <c r="A1664" t="s">
        <v>1826</v>
      </c>
      <c r="B1664" t="s">
        <v>165</v>
      </c>
      <c r="C1664">
        <v>9.3800000000000008</v>
      </c>
      <c r="D1664">
        <v>9.6300000000000008</v>
      </c>
      <c r="E1664" t="str">
        <f t="shared" si="26"/>
        <v>2014</v>
      </c>
    </row>
    <row r="1665" spans="1:5" ht="14.4" x14ac:dyDescent="0.3">
      <c r="A1665" t="s">
        <v>1827</v>
      </c>
      <c r="B1665" t="s">
        <v>165</v>
      </c>
      <c r="C1665">
        <v>9.39</v>
      </c>
      <c r="D1665">
        <v>9.64</v>
      </c>
      <c r="E1665" t="str">
        <f t="shared" si="26"/>
        <v>2014</v>
      </c>
    </row>
    <row r="1666" spans="1:5" ht="14.4" x14ac:dyDescent="0.3">
      <c r="A1666" t="s">
        <v>1828</v>
      </c>
      <c r="B1666" t="s">
        <v>165</v>
      </c>
      <c r="C1666">
        <v>9.3800000000000008</v>
      </c>
      <c r="D1666">
        <v>9.6300000000000008</v>
      </c>
      <c r="E1666" t="str">
        <f t="shared" ref="E1666:E1729" si="27">RIGHT(A1666,4)</f>
        <v>2014</v>
      </c>
    </row>
    <row r="1667" spans="1:5" ht="14.4" x14ac:dyDescent="0.3">
      <c r="A1667" t="s">
        <v>1829</v>
      </c>
      <c r="B1667" t="s">
        <v>165</v>
      </c>
      <c r="C1667">
        <v>9.39</v>
      </c>
      <c r="D1667">
        <v>9.64</v>
      </c>
      <c r="E1667" t="str">
        <f t="shared" si="27"/>
        <v>2014</v>
      </c>
    </row>
    <row r="1668" spans="1:5" ht="14.4" x14ac:dyDescent="0.3">
      <c r="A1668" t="s">
        <v>1830</v>
      </c>
      <c r="B1668" t="s">
        <v>165</v>
      </c>
      <c r="C1668">
        <v>9.39</v>
      </c>
      <c r="D1668">
        <v>9.64</v>
      </c>
      <c r="E1668" t="str">
        <f t="shared" si="27"/>
        <v>2014</v>
      </c>
    </row>
    <row r="1669" spans="1:5" ht="14.4" x14ac:dyDescent="0.3">
      <c r="A1669" t="s">
        <v>1831</v>
      </c>
      <c r="B1669" t="s">
        <v>165</v>
      </c>
      <c r="C1669">
        <v>9.4</v>
      </c>
      <c r="D1669">
        <v>9.65</v>
      </c>
      <c r="E1669" t="str">
        <f t="shared" si="27"/>
        <v>2014</v>
      </c>
    </row>
    <row r="1670" spans="1:5" ht="14.4" x14ac:dyDescent="0.3">
      <c r="A1670" t="s">
        <v>1832</v>
      </c>
      <c r="B1670" t="s">
        <v>165</v>
      </c>
      <c r="C1670">
        <v>9.41</v>
      </c>
      <c r="D1670">
        <v>9.66</v>
      </c>
      <c r="E1670" t="str">
        <f t="shared" si="27"/>
        <v>2014</v>
      </c>
    </row>
    <row r="1671" spans="1:5" ht="14.4" x14ac:dyDescent="0.3">
      <c r="A1671" t="s">
        <v>1833</v>
      </c>
      <c r="B1671" t="s">
        <v>165</v>
      </c>
      <c r="C1671">
        <v>9.42</v>
      </c>
      <c r="D1671">
        <v>9.67</v>
      </c>
      <c r="E1671" t="str">
        <f t="shared" si="27"/>
        <v>2014</v>
      </c>
    </row>
    <row r="1672" spans="1:5" ht="14.4" x14ac:dyDescent="0.3">
      <c r="A1672" t="s">
        <v>1834</v>
      </c>
      <c r="B1672" t="s">
        <v>165</v>
      </c>
      <c r="C1672">
        <v>9.41</v>
      </c>
      <c r="D1672">
        <v>9.66</v>
      </c>
      <c r="E1672" t="str">
        <f t="shared" si="27"/>
        <v>2014</v>
      </c>
    </row>
    <row r="1673" spans="1:5" ht="14.4" x14ac:dyDescent="0.3">
      <c r="A1673" t="s">
        <v>1835</v>
      </c>
      <c r="B1673" t="s">
        <v>165</v>
      </c>
      <c r="C1673">
        <v>9.4</v>
      </c>
      <c r="D1673">
        <v>9.65</v>
      </c>
      <c r="E1673" t="str">
        <f t="shared" si="27"/>
        <v>2014</v>
      </c>
    </row>
    <row r="1674" spans="1:5" ht="14.4" x14ac:dyDescent="0.3">
      <c r="A1674" t="s">
        <v>1836</v>
      </c>
      <c r="B1674" t="s">
        <v>165</v>
      </c>
      <c r="C1674">
        <v>9.41</v>
      </c>
      <c r="D1674">
        <v>9.66</v>
      </c>
      <c r="E1674" t="str">
        <f t="shared" si="27"/>
        <v>2014</v>
      </c>
    </row>
    <row r="1675" spans="1:5" ht="14.4" x14ac:dyDescent="0.3">
      <c r="A1675" t="s">
        <v>1837</v>
      </c>
      <c r="B1675" t="s">
        <v>165</v>
      </c>
      <c r="C1675">
        <v>9.41</v>
      </c>
      <c r="D1675">
        <v>9.66</v>
      </c>
      <c r="E1675" t="str">
        <f t="shared" si="27"/>
        <v>2014</v>
      </c>
    </row>
    <row r="1676" spans="1:5" ht="14.4" x14ac:dyDescent="0.3">
      <c r="A1676" t="s">
        <v>1838</v>
      </c>
      <c r="B1676" t="s">
        <v>165</v>
      </c>
      <c r="C1676">
        <v>9.42</v>
      </c>
      <c r="D1676">
        <v>9.67</v>
      </c>
      <c r="E1676" t="str">
        <f t="shared" si="27"/>
        <v>2014</v>
      </c>
    </row>
    <row r="1677" spans="1:5" ht="14.4" x14ac:dyDescent="0.3">
      <c r="A1677" t="s">
        <v>1839</v>
      </c>
      <c r="B1677" t="s">
        <v>165</v>
      </c>
      <c r="C1677">
        <v>9.41</v>
      </c>
      <c r="D1677">
        <v>9.66</v>
      </c>
      <c r="E1677" t="str">
        <f t="shared" si="27"/>
        <v>2014</v>
      </c>
    </row>
    <row r="1678" spans="1:5" ht="14.4" x14ac:dyDescent="0.3">
      <c r="A1678" t="s">
        <v>1840</v>
      </c>
      <c r="B1678" t="s">
        <v>165</v>
      </c>
      <c r="C1678">
        <v>9.39</v>
      </c>
      <c r="D1678">
        <v>9.64</v>
      </c>
      <c r="E1678" t="str">
        <f t="shared" si="27"/>
        <v>2014</v>
      </c>
    </row>
    <row r="1679" spans="1:5" ht="14.4" x14ac:dyDescent="0.3">
      <c r="A1679" t="s">
        <v>1841</v>
      </c>
      <c r="B1679" t="s">
        <v>165</v>
      </c>
      <c r="C1679">
        <v>9.41</v>
      </c>
      <c r="D1679">
        <v>9.66</v>
      </c>
      <c r="E1679" t="str">
        <f t="shared" si="27"/>
        <v>2014</v>
      </c>
    </row>
    <row r="1680" spans="1:5" ht="14.4" x14ac:dyDescent="0.3">
      <c r="A1680" t="s">
        <v>1842</v>
      </c>
      <c r="B1680" t="s">
        <v>165</v>
      </c>
      <c r="C1680">
        <v>9.39</v>
      </c>
      <c r="D1680">
        <v>9.64</v>
      </c>
      <c r="E1680" t="str">
        <f t="shared" si="27"/>
        <v>2014</v>
      </c>
    </row>
    <row r="1681" spans="1:5" ht="14.4" x14ac:dyDescent="0.3">
      <c r="A1681" t="s">
        <v>1843</v>
      </c>
      <c r="B1681" t="s">
        <v>165</v>
      </c>
      <c r="C1681">
        <v>9.4</v>
      </c>
      <c r="D1681">
        <v>9.65</v>
      </c>
      <c r="E1681" t="str">
        <f t="shared" si="27"/>
        <v>2014</v>
      </c>
    </row>
    <row r="1682" spans="1:5" ht="14.4" x14ac:dyDescent="0.3">
      <c r="A1682" t="s">
        <v>1844</v>
      </c>
      <c r="B1682" t="s">
        <v>165</v>
      </c>
      <c r="C1682">
        <v>9.39</v>
      </c>
      <c r="D1682">
        <v>9.64</v>
      </c>
      <c r="E1682" t="str">
        <f t="shared" si="27"/>
        <v>2014</v>
      </c>
    </row>
    <row r="1683" spans="1:5" ht="14.4" x14ac:dyDescent="0.3">
      <c r="A1683" t="s">
        <v>1845</v>
      </c>
      <c r="B1683" t="s">
        <v>165</v>
      </c>
      <c r="C1683">
        <v>9.43</v>
      </c>
      <c r="D1683">
        <v>9.68</v>
      </c>
      <c r="E1683" t="str">
        <f t="shared" si="27"/>
        <v>2014</v>
      </c>
    </row>
    <row r="1684" spans="1:5" ht="14.4" x14ac:dyDescent="0.3">
      <c r="A1684" t="s">
        <v>1846</v>
      </c>
      <c r="B1684" t="s">
        <v>165</v>
      </c>
      <c r="C1684">
        <v>9.41</v>
      </c>
      <c r="D1684">
        <v>9.66</v>
      </c>
      <c r="E1684" t="str">
        <f t="shared" si="27"/>
        <v>2014</v>
      </c>
    </row>
    <row r="1685" spans="1:5" ht="14.4" x14ac:dyDescent="0.3">
      <c r="A1685" t="s">
        <v>1847</v>
      </c>
      <c r="B1685" t="s">
        <v>165</v>
      </c>
      <c r="C1685">
        <v>9.41</v>
      </c>
      <c r="D1685">
        <v>9.66</v>
      </c>
      <c r="E1685" t="str">
        <f t="shared" si="27"/>
        <v>2014</v>
      </c>
    </row>
    <row r="1686" spans="1:5" ht="14.4" x14ac:dyDescent="0.3">
      <c r="A1686" t="s">
        <v>1848</v>
      </c>
      <c r="B1686" t="s">
        <v>165</v>
      </c>
      <c r="C1686">
        <v>9.42</v>
      </c>
      <c r="D1686">
        <v>9.67</v>
      </c>
      <c r="E1686" t="str">
        <f t="shared" si="27"/>
        <v>2014</v>
      </c>
    </row>
    <row r="1687" spans="1:5" ht="14.4" x14ac:dyDescent="0.3">
      <c r="A1687" t="s">
        <v>1849</v>
      </c>
      <c r="B1687" t="s">
        <v>165</v>
      </c>
      <c r="C1687">
        <v>9.42</v>
      </c>
      <c r="D1687">
        <v>9.67</v>
      </c>
      <c r="E1687" t="str">
        <f t="shared" si="27"/>
        <v>2014</v>
      </c>
    </row>
    <row r="1688" spans="1:5" ht="14.4" x14ac:dyDescent="0.3">
      <c r="A1688" t="s">
        <v>1850</v>
      </c>
      <c r="B1688" t="s">
        <v>165</v>
      </c>
      <c r="C1688">
        <v>9.39</v>
      </c>
      <c r="D1688">
        <v>9.64</v>
      </c>
      <c r="E1688" t="str">
        <f t="shared" si="27"/>
        <v>2014</v>
      </c>
    </row>
    <row r="1689" spans="1:5" ht="14.4" x14ac:dyDescent="0.3">
      <c r="A1689" t="s">
        <v>1851</v>
      </c>
      <c r="B1689" t="s">
        <v>165</v>
      </c>
      <c r="C1689">
        <v>9.42</v>
      </c>
      <c r="D1689">
        <v>9.67</v>
      </c>
      <c r="E1689" t="str">
        <f t="shared" si="27"/>
        <v>2014</v>
      </c>
    </row>
    <row r="1690" spans="1:5" ht="14.4" x14ac:dyDescent="0.3">
      <c r="A1690" t="s">
        <v>1852</v>
      </c>
      <c r="B1690" t="s">
        <v>165</v>
      </c>
      <c r="C1690">
        <v>9.39</v>
      </c>
      <c r="D1690">
        <v>9.64</v>
      </c>
      <c r="E1690" t="str">
        <f t="shared" si="27"/>
        <v>2014</v>
      </c>
    </row>
    <row r="1691" spans="1:5" ht="14.4" x14ac:dyDescent="0.3">
      <c r="A1691" t="s">
        <v>1853</v>
      </c>
      <c r="B1691" t="s">
        <v>165</v>
      </c>
      <c r="C1691">
        <v>9.39</v>
      </c>
      <c r="D1691">
        <v>9.64</v>
      </c>
      <c r="E1691" t="str">
        <f t="shared" si="27"/>
        <v>2014</v>
      </c>
    </row>
    <row r="1692" spans="1:5" ht="14.4" x14ac:dyDescent="0.3">
      <c r="A1692" t="s">
        <v>1854</v>
      </c>
      <c r="B1692" t="s">
        <v>165</v>
      </c>
      <c r="C1692">
        <v>9.41</v>
      </c>
      <c r="D1692">
        <v>9.66</v>
      </c>
      <c r="E1692" t="str">
        <f t="shared" si="27"/>
        <v>2014</v>
      </c>
    </row>
    <row r="1693" spans="1:5" ht="14.4" x14ac:dyDescent="0.3">
      <c r="A1693" t="s">
        <v>1855</v>
      </c>
      <c r="B1693" t="s">
        <v>165</v>
      </c>
      <c r="C1693">
        <v>9.4</v>
      </c>
      <c r="D1693">
        <v>9.65</v>
      </c>
      <c r="E1693" t="str">
        <f t="shared" si="27"/>
        <v>2014</v>
      </c>
    </row>
    <row r="1694" spans="1:5" ht="14.4" x14ac:dyDescent="0.3">
      <c r="A1694" t="s">
        <v>1856</v>
      </c>
      <c r="B1694" t="s">
        <v>165</v>
      </c>
      <c r="C1694">
        <v>9.39</v>
      </c>
      <c r="D1694">
        <v>9.64</v>
      </c>
      <c r="E1694" t="str">
        <f t="shared" si="27"/>
        <v>2014</v>
      </c>
    </row>
    <row r="1695" spans="1:5" ht="14.4" x14ac:dyDescent="0.3">
      <c r="A1695" t="s">
        <v>1857</v>
      </c>
      <c r="B1695" t="s">
        <v>165</v>
      </c>
      <c r="C1695">
        <v>9.3699999999999992</v>
      </c>
      <c r="D1695">
        <v>9.6199999999999992</v>
      </c>
      <c r="E1695" t="str">
        <f t="shared" si="27"/>
        <v>2014</v>
      </c>
    </row>
    <row r="1696" spans="1:5" ht="14.4" x14ac:dyDescent="0.3">
      <c r="A1696" t="s">
        <v>1858</v>
      </c>
      <c r="B1696" t="s">
        <v>165</v>
      </c>
      <c r="C1696">
        <v>9.81</v>
      </c>
      <c r="D1696">
        <v>10.06</v>
      </c>
      <c r="E1696" t="str">
        <f t="shared" si="27"/>
        <v>2014</v>
      </c>
    </row>
    <row r="1697" spans="1:5" ht="14.4" x14ac:dyDescent="0.3">
      <c r="A1697" t="s">
        <v>1859</v>
      </c>
      <c r="B1697" t="s">
        <v>165</v>
      </c>
      <c r="C1697">
        <v>9.8800000000000008</v>
      </c>
      <c r="D1697">
        <v>10.130000000000001</v>
      </c>
      <c r="E1697" t="str">
        <f t="shared" si="27"/>
        <v>2014</v>
      </c>
    </row>
    <row r="1698" spans="1:5" ht="14.4" x14ac:dyDescent="0.3">
      <c r="A1698" t="s">
        <v>1860</v>
      </c>
      <c r="B1698" t="s">
        <v>165</v>
      </c>
      <c r="C1698">
        <v>9.84</v>
      </c>
      <c r="D1698">
        <v>10.09</v>
      </c>
      <c r="E1698" t="str">
        <f t="shared" si="27"/>
        <v>2014</v>
      </c>
    </row>
    <row r="1699" spans="1:5" ht="14.4" x14ac:dyDescent="0.3">
      <c r="A1699" t="s">
        <v>1861</v>
      </c>
      <c r="B1699" t="s">
        <v>165</v>
      </c>
      <c r="C1699">
        <v>9.84</v>
      </c>
      <c r="D1699">
        <v>10.09</v>
      </c>
      <c r="E1699" t="str">
        <f t="shared" si="27"/>
        <v>2014</v>
      </c>
    </row>
    <row r="1700" spans="1:5" ht="14.4" x14ac:dyDescent="0.3">
      <c r="A1700" t="s">
        <v>1862</v>
      </c>
      <c r="B1700" t="s">
        <v>165</v>
      </c>
      <c r="C1700">
        <v>9.8699999999999992</v>
      </c>
      <c r="D1700">
        <v>10.119999999999999</v>
      </c>
      <c r="E1700" t="str">
        <f t="shared" si="27"/>
        <v>2014</v>
      </c>
    </row>
    <row r="1701" spans="1:5" ht="14.4" x14ac:dyDescent="0.3">
      <c r="A1701" t="s">
        <v>1863</v>
      </c>
      <c r="B1701" t="s">
        <v>165</v>
      </c>
      <c r="C1701">
        <v>9.8699999999999992</v>
      </c>
      <c r="D1701">
        <v>10.119999999999999</v>
      </c>
      <c r="E1701" t="str">
        <f t="shared" si="27"/>
        <v>2014</v>
      </c>
    </row>
    <row r="1702" spans="1:5" ht="14.4" x14ac:dyDescent="0.3">
      <c r="A1702" t="s">
        <v>1864</v>
      </c>
      <c r="B1702" t="s">
        <v>165</v>
      </c>
      <c r="C1702">
        <v>9.9</v>
      </c>
      <c r="D1702">
        <v>10.15</v>
      </c>
      <c r="E1702" t="str">
        <f t="shared" si="27"/>
        <v>2014</v>
      </c>
    </row>
    <row r="1703" spans="1:5" ht="14.4" x14ac:dyDescent="0.3">
      <c r="A1703" t="s">
        <v>1865</v>
      </c>
      <c r="B1703" t="s">
        <v>165</v>
      </c>
      <c r="C1703">
        <v>9.91</v>
      </c>
      <c r="D1703">
        <v>10.16</v>
      </c>
      <c r="E1703" t="str">
        <f t="shared" si="27"/>
        <v>2014</v>
      </c>
    </row>
    <row r="1704" spans="1:5" ht="14.4" x14ac:dyDescent="0.3">
      <c r="A1704" t="s">
        <v>1866</v>
      </c>
      <c r="B1704" t="s">
        <v>165</v>
      </c>
      <c r="C1704">
        <v>9.91</v>
      </c>
      <c r="D1704">
        <v>10.16</v>
      </c>
      <c r="E1704" t="str">
        <f t="shared" si="27"/>
        <v>2014</v>
      </c>
    </row>
    <row r="1705" spans="1:5" ht="14.4" x14ac:dyDescent="0.3">
      <c r="A1705" t="s">
        <v>1867</v>
      </c>
      <c r="B1705" t="s">
        <v>165</v>
      </c>
      <c r="C1705">
        <v>9.93</v>
      </c>
      <c r="D1705">
        <v>10.18</v>
      </c>
      <c r="E1705" t="str">
        <f t="shared" si="27"/>
        <v>2014</v>
      </c>
    </row>
    <row r="1706" spans="1:5" ht="14.4" x14ac:dyDescent="0.3">
      <c r="A1706" t="s">
        <v>1868</v>
      </c>
      <c r="B1706" t="s">
        <v>165</v>
      </c>
      <c r="C1706">
        <v>9.93</v>
      </c>
      <c r="D1706">
        <v>10.18</v>
      </c>
      <c r="E1706" t="str">
        <f t="shared" si="27"/>
        <v>2014</v>
      </c>
    </row>
    <row r="1707" spans="1:5" ht="14.4" x14ac:dyDescent="0.3">
      <c r="A1707" t="s">
        <v>1869</v>
      </c>
      <c r="B1707" t="s">
        <v>165</v>
      </c>
      <c r="C1707">
        <v>9.93</v>
      </c>
      <c r="D1707">
        <v>10.18</v>
      </c>
      <c r="E1707" t="str">
        <f t="shared" si="27"/>
        <v>2014</v>
      </c>
    </row>
    <row r="1708" spans="1:5" ht="14.4" x14ac:dyDescent="0.3">
      <c r="A1708" t="s">
        <v>1870</v>
      </c>
      <c r="B1708" t="s">
        <v>165</v>
      </c>
      <c r="C1708">
        <v>9.94</v>
      </c>
      <c r="D1708">
        <v>10.19</v>
      </c>
      <c r="E1708" t="str">
        <f t="shared" si="27"/>
        <v>2014</v>
      </c>
    </row>
    <row r="1709" spans="1:5" ht="14.4" x14ac:dyDescent="0.3">
      <c r="A1709" t="s">
        <v>1871</v>
      </c>
      <c r="B1709" t="s">
        <v>165</v>
      </c>
      <c r="C1709">
        <v>9.94</v>
      </c>
      <c r="D1709">
        <v>10.19</v>
      </c>
      <c r="E1709" t="str">
        <f t="shared" si="27"/>
        <v>2014</v>
      </c>
    </row>
    <row r="1710" spans="1:5" ht="14.4" x14ac:dyDescent="0.3">
      <c r="A1710" t="s">
        <v>1872</v>
      </c>
      <c r="B1710" t="s">
        <v>165</v>
      </c>
      <c r="C1710">
        <v>9.9600000000000009</v>
      </c>
      <c r="D1710">
        <v>10.210000000000001</v>
      </c>
      <c r="E1710" t="str">
        <f t="shared" si="27"/>
        <v>2014</v>
      </c>
    </row>
    <row r="1711" spans="1:5" ht="14.4" x14ac:dyDescent="0.3">
      <c r="A1711" t="s">
        <v>1873</v>
      </c>
      <c r="B1711" t="s">
        <v>165</v>
      </c>
      <c r="C1711">
        <v>9.94</v>
      </c>
      <c r="D1711">
        <v>10.19</v>
      </c>
      <c r="E1711" t="str">
        <f t="shared" si="27"/>
        <v>2014</v>
      </c>
    </row>
    <row r="1712" spans="1:5" ht="14.4" x14ac:dyDescent="0.3">
      <c r="A1712" t="s">
        <v>1874</v>
      </c>
      <c r="B1712" t="s">
        <v>165</v>
      </c>
      <c r="C1712">
        <v>9.94</v>
      </c>
      <c r="D1712">
        <v>10.19</v>
      </c>
      <c r="E1712" t="str">
        <f t="shared" si="27"/>
        <v>2014</v>
      </c>
    </row>
    <row r="1713" spans="1:5" ht="14.4" x14ac:dyDescent="0.3">
      <c r="A1713" t="s">
        <v>1875</v>
      </c>
      <c r="B1713" t="s">
        <v>165</v>
      </c>
      <c r="C1713">
        <v>9.93</v>
      </c>
      <c r="D1713">
        <v>10.18</v>
      </c>
      <c r="E1713" t="str">
        <f t="shared" si="27"/>
        <v>2014</v>
      </c>
    </row>
    <row r="1714" spans="1:5" ht="14.4" x14ac:dyDescent="0.3">
      <c r="A1714" t="s">
        <v>1876</v>
      </c>
      <c r="B1714" t="s">
        <v>165</v>
      </c>
      <c r="C1714">
        <v>9.94</v>
      </c>
      <c r="D1714">
        <v>10.19</v>
      </c>
      <c r="E1714" t="str">
        <f t="shared" si="27"/>
        <v>2014</v>
      </c>
    </row>
    <row r="1715" spans="1:5" ht="14.4" x14ac:dyDescent="0.3">
      <c r="A1715" t="s">
        <v>1877</v>
      </c>
      <c r="B1715" t="s">
        <v>165</v>
      </c>
      <c r="C1715">
        <v>9.9499999999999993</v>
      </c>
      <c r="D1715">
        <v>10.199999999999999</v>
      </c>
      <c r="E1715" t="str">
        <f t="shared" si="27"/>
        <v>2014</v>
      </c>
    </row>
    <row r="1716" spans="1:5" ht="14.4" x14ac:dyDescent="0.3">
      <c r="A1716" t="s">
        <v>1878</v>
      </c>
      <c r="B1716" t="s">
        <v>165</v>
      </c>
      <c r="C1716">
        <v>9.9499999999999993</v>
      </c>
      <c r="D1716">
        <v>10.199999999999999</v>
      </c>
      <c r="E1716" t="str">
        <f t="shared" si="27"/>
        <v>2014</v>
      </c>
    </row>
    <row r="1717" spans="1:5" ht="14.4" x14ac:dyDescent="0.3">
      <c r="A1717" t="s">
        <v>1879</v>
      </c>
      <c r="B1717" t="s">
        <v>165</v>
      </c>
      <c r="C1717">
        <v>9.94</v>
      </c>
      <c r="D1717">
        <v>10.19</v>
      </c>
      <c r="E1717" t="str">
        <f t="shared" si="27"/>
        <v>2014</v>
      </c>
    </row>
    <row r="1718" spans="1:5" ht="14.4" x14ac:dyDescent="0.3">
      <c r="A1718" t="s">
        <v>1880</v>
      </c>
      <c r="B1718" t="s">
        <v>165</v>
      </c>
      <c r="C1718">
        <v>9.94</v>
      </c>
      <c r="D1718">
        <v>10.19</v>
      </c>
      <c r="E1718" t="str">
        <f t="shared" si="27"/>
        <v>2014</v>
      </c>
    </row>
    <row r="1719" spans="1:5" ht="14.4" x14ac:dyDescent="0.3">
      <c r="A1719" t="s">
        <v>1881</v>
      </c>
      <c r="B1719" t="s">
        <v>165</v>
      </c>
      <c r="C1719">
        <v>9.94</v>
      </c>
      <c r="D1719">
        <v>10.19</v>
      </c>
      <c r="E1719" t="str">
        <f t="shared" si="27"/>
        <v>2014</v>
      </c>
    </row>
    <row r="1720" spans="1:5" ht="14.4" x14ac:dyDescent="0.3">
      <c r="A1720" t="s">
        <v>1882</v>
      </c>
      <c r="B1720" t="s">
        <v>165</v>
      </c>
      <c r="C1720">
        <v>9.94</v>
      </c>
      <c r="D1720">
        <v>10.19</v>
      </c>
      <c r="E1720" t="str">
        <f t="shared" si="27"/>
        <v>2014</v>
      </c>
    </row>
    <row r="1721" spans="1:5" ht="14.4" x14ac:dyDescent="0.3">
      <c r="A1721" t="s">
        <v>1883</v>
      </c>
      <c r="B1721" t="s">
        <v>165</v>
      </c>
      <c r="C1721">
        <v>9.94</v>
      </c>
      <c r="D1721">
        <v>10.19</v>
      </c>
      <c r="E1721" t="str">
        <f t="shared" si="27"/>
        <v>2014</v>
      </c>
    </row>
    <row r="1722" spans="1:5" ht="14.4" x14ac:dyDescent="0.3">
      <c r="A1722" t="s">
        <v>1884</v>
      </c>
      <c r="B1722" t="s">
        <v>165</v>
      </c>
      <c r="C1722">
        <v>9.94</v>
      </c>
      <c r="D1722">
        <v>10.19</v>
      </c>
      <c r="E1722" t="str">
        <f t="shared" si="27"/>
        <v>2014</v>
      </c>
    </row>
    <row r="1723" spans="1:5" ht="14.4" x14ac:dyDescent="0.3">
      <c r="A1723" t="s">
        <v>1885</v>
      </c>
      <c r="B1723" t="s">
        <v>165</v>
      </c>
      <c r="C1723">
        <v>9.9600000000000009</v>
      </c>
      <c r="D1723">
        <v>10.210000000000001</v>
      </c>
      <c r="E1723" t="str">
        <f t="shared" si="27"/>
        <v>2014</v>
      </c>
    </row>
    <row r="1724" spans="1:5" ht="14.4" x14ac:dyDescent="0.3">
      <c r="A1724" t="s">
        <v>1886</v>
      </c>
      <c r="B1724" t="s">
        <v>165</v>
      </c>
      <c r="C1724">
        <v>9.94</v>
      </c>
      <c r="D1724">
        <v>10.19</v>
      </c>
      <c r="E1724" t="str">
        <f t="shared" si="27"/>
        <v>2014</v>
      </c>
    </row>
    <row r="1725" spans="1:5" ht="14.4" x14ac:dyDescent="0.3">
      <c r="A1725" t="s">
        <v>1887</v>
      </c>
      <c r="B1725" t="s">
        <v>165</v>
      </c>
      <c r="C1725">
        <v>9.94</v>
      </c>
      <c r="D1725">
        <v>10.19</v>
      </c>
      <c r="E1725" t="str">
        <f t="shared" si="27"/>
        <v>2014</v>
      </c>
    </row>
    <row r="1726" spans="1:5" ht="14.4" x14ac:dyDescent="0.3">
      <c r="A1726" t="s">
        <v>1888</v>
      </c>
      <c r="B1726" t="s">
        <v>165</v>
      </c>
      <c r="C1726">
        <v>9.93</v>
      </c>
      <c r="D1726">
        <v>10.18</v>
      </c>
      <c r="E1726" t="str">
        <f t="shared" si="27"/>
        <v>2014</v>
      </c>
    </row>
    <row r="1727" spans="1:5" ht="14.4" x14ac:dyDescent="0.3">
      <c r="A1727" t="s">
        <v>1889</v>
      </c>
      <c r="B1727" t="s">
        <v>165</v>
      </c>
      <c r="C1727">
        <v>9.92</v>
      </c>
      <c r="D1727">
        <v>10.17</v>
      </c>
      <c r="E1727" t="str">
        <f t="shared" si="27"/>
        <v>2014</v>
      </c>
    </row>
    <row r="1728" spans="1:5" ht="14.4" x14ac:dyDescent="0.3">
      <c r="A1728" t="s">
        <v>1890</v>
      </c>
      <c r="B1728" t="s">
        <v>165</v>
      </c>
      <c r="C1728">
        <v>9.94</v>
      </c>
      <c r="D1728">
        <v>10.19</v>
      </c>
      <c r="E1728" t="str">
        <f t="shared" si="27"/>
        <v>2014</v>
      </c>
    </row>
    <row r="1729" spans="1:5" ht="14.4" x14ac:dyDescent="0.3">
      <c r="A1729" t="s">
        <v>1891</v>
      </c>
      <c r="B1729" t="s">
        <v>165</v>
      </c>
      <c r="C1729">
        <v>9.92</v>
      </c>
      <c r="D1729">
        <v>10.17</v>
      </c>
      <c r="E1729" t="str">
        <f t="shared" si="27"/>
        <v>2014</v>
      </c>
    </row>
    <row r="1730" spans="1:5" ht="14.4" x14ac:dyDescent="0.3">
      <c r="A1730" t="s">
        <v>1892</v>
      </c>
      <c r="B1730" t="s">
        <v>165</v>
      </c>
      <c r="C1730">
        <v>9.93</v>
      </c>
      <c r="D1730">
        <v>10.18</v>
      </c>
      <c r="E1730" t="str">
        <f t="shared" ref="E1730:E1793" si="28">RIGHT(A1730,4)</f>
        <v>2014</v>
      </c>
    </row>
    <row r="1731" spans="1:5" ht="14.4" x14ac:dyDescent="0.3">
      <c r="A1731" t="s">
        <v>1893</v>
      </c>
      <c r="B1731" t="s">
        <v>165</v>
      </c>
      <c r="C1731">
        <v>9.93</v>
      </c>
      <c r="D1731">
        <v>10.18</v>
      </c>
      <c r="E1731" t="str">
        <f t="shared" si="28"/>
        <v>2014</v>
      </c>
    </row>
    <row r="1732" spans="1:5" ht="14.4" x14ac:dyDescent="0.3">
      <c r="A1732" t="s">
        <v>1894</v>
      </c>
      <c r="B1732" t="s">
        <v>165</v>
      </c>
      <c r="C1732">
        <v>9.9499999999999993</v>
      </c>
      <c r="D1732">
        <v>10.199999999999999</v>
      </c>
      <c r="E1732" t="str">
        <f t="shared" si="28"/>
        <v>2014</v>
      </c>
    </row>
    <row r="1733" spans="1:5" ht="14.4" x14ac:dyDescent="0.3">
      <c r="A1733" t="s">
        <v>1895</v>
      </c>
      <c r="B1733" t="s">
        <v>165</v>
      </c>
      <c r="C1733">
        <v>9.9700000000000006</v>
      </c>
      <c r="D1733">
        <v>10.220000000000001</v>
      </c>
      <c r="E1733" t="str">
        <f t="shared" si="28"/>
        <v>2014</v>
      </c>
    </row>
    <row r="1734" spans="1:5" ht="14.4" x14ac:dyDescent="0.3">
      <c r="A1734" t="s">
        <v>1896</v>
      </c>
      <c r="B1734" t="s">
        <v>165</v>
      </c>
      <c r="C1734">
        <v>9.9499999999999993</v>
      </c>
      <c r="D1734">
        <v>10.199999999999999</v>
      </c>
      <c r="E1734" t="str">
        <f t="shared" si="28"/>
        <v>2014</v>
      </c>
    </row>
    <row r="1735" spans="1:5" ht="14.4" x14ac:dyDescent="0.3">
      <c r="A1735" t="s">
        <v>1897</v>
      </c>
      <c r="B1735" t="s">
        <v>165</v>
      </c>
      <c r="C1735">
        <v>9.93</v>
      </c>
      <c r="D1735">
        <v>10.18</v>
      </c>
      <c r="E1735" t="str">
        <f t="shared" si="28"/>
        <v>2014</v>
      </c>
    </row>
    <row r="1736" spans="1:5" ht="14.4" x14ac:dyDescent="0.3">
      <c r="A1736" t="s">
        <v>1898</v>
      </c>
      <c r="B1736" t="s">
        <v>165</v>
      </c>
      <c r="C1736">
        <v>9.93</v>
      </c>
      <c r="D1736">
        <v>10.18</v>
      </c>
      <c r="E1736" t="str">
        <f t="shared" si="28"/>
        <v>2014</v>
      </c>
    </row>
    <row r="1737" spans="1:5" ht="14.4" x14ac:dyDescent="0.3">
      <c r="A1737" t="s">
        <v>1899</v>
      </c>
      <c r="B1737" t="s">
        <v>165</v>
      </c>
      <c r="C1737">
        <v>9.94</v>
      </c>
      <c r="D1737">
        <v>10.19</v>
      </c>
      <c r="E1737" t="str">
        <f t="shared" si="28"/>
        <v>2014</v>
      </c>
    </row>
    <row r="1738" spans="1:5" ht="14.4" x14ac:dyDescent="0.3">
      <c r="A1738" t="s">
        <v>1900</v>
      </c>
      <c r="B1738" t="s">
        <v>165</v>
      </c>
      <c r="C1738">
        <v>9.93</v>
      </c>
      <c r="D1738">
        <v>10.18</v>
      </c>
      <c r="E1738" t="str">
        <f t="shared" si="28"/>
        <v>2014</v>
      </c>
    </row>
    <row r="1739" spans="1:5" ht="14.4" x14ac:dyDescent="0.3">
      <c r="A1739" t="s">
        <v>1901</v>
      </c>
      <c r="B1739" t="s">
        <v>165</v>
      </c>
      <c r="C1739">
        <v>9.93</v>
      </c>
      <c r="D1739">
        <v>10.18</v>
      </c>
      <c r="E1739" t="str">
        <f t="shared" si="28"/>
        <v>2014</v>
      </c>
    </row>
    <row r="1740" spans="1:5" ht="14.4" x14ac:dyDescent="0.3">
      <c r="A1740" t="s">
        <v>1902</v>
      </c>
      <c r="B1740" t="s">
        <v>165</v>
      </c>
      <c r="C1740">
        <v>9.92</v>
      </c>
      <c r="D1740">
        <v>10.17</v>
      </c>
      <c r="E1740" t="str">
        <f t="shared" si="28"/>
        <v>2014</v>
      </c>
    </row>
    <row r="1741" spans="1:5" ht="14.4" x14ac:dyDescent="0.3">
      <c r="A1741" t="s">
        <v>1903</v>
      </c>
      <c r="B1741" t="s">
        <v>165</v>
      </c>
      <c r="C1741">
        <v>9.93</v>
      </c>
      <c r="D1741">
        <v>10.18</v>
      </c>
      <c r="E1741" t="str">
        <f t="shared" si="28"/>
        <v>2014</v>
      </c>
    </row>
    <row r="1742" spans="1:5" ht="14.4" x14ac:dyDescent="0.3">
      <c r="A1742" t="s">
        <v>1904</v>
      </c>
      <c r="B1742" t="s">
        <v>165</v>
      </c>
      <c r="C1742">
        <v>9.94</v>
      </c>
      <c r="D1742">
        <v>10.19</v>
      </c>
      <c r="E1742" t="str">
        <f t="shared" si="28"/>
        <v>2014</v>
      </c>
    </row>
    <row r="1743" spans="1:5" ht="14.4" x14ac:dyDescent="0.3">
      <c r="A1743" t="s">
        <v>1905</v>
      </c>
      <c r="B1743" t="s">
        <v>165</v>
      </c>
      <c r="C1743">
        <v>9.91</v>
      </c>
      <c r="D1743">
        <v>10.16</v>
      </c>
      <c r="E1743" t="str">
        <f t="shared" si="28"/>
        <v>2014</v>
      </c>
    </row>
    <row r="1744" spans="1:5" ht="14.4" x14ac:dyDescent="0.3">
      <c r="A1744" t="s">
        <v>1906</v>
      </c>
      <c r="B1744" t="s">
        <v>165</v>
      </c>
      <c r="C1744">
        <v>9.93</v>
      </c>
      <c r="D1744">
        <v>10.18</v>
      </c>
      <c r="E1744" t="str">
        <f t="shared" si="28"/>
        <v>2014</v>
      </c>
    </row>
    <row r="1745" spans="1:5" ht="14.4" x14ac:dyDescent="0.3">
      <c r="A1745" t="s">
        <v>1907</v>
      </c>
      <c r="B1745" t="s">
        <v>165</v>
      </c>
      <c r="C1745">
        <v>9.93</v>
      </c>
      <c r="D1745">
        <v>10.18</v>
      </c>
      <c r="E1745" t="str">
        <f t="shared" si="28"/>
        <v>2014</v>
      </c>
    </row>
    <row r="1746" spans="1:5" ht="14.4" x14ac:dyDescent="0.3">
      <c r="A1746" t="s">
        <v>1908</v>
      </c>
      <c r="B1746" t="s">
        <v>165</v>
      </c>
      <c r="C1746">
        <v>9.93</v>
      </c>
      <c r="D1746">
        <v>10.18</v>
      </c>
      <c r="E1746" t="str">
        <f t="shared" si="28"/>
        <v>2014</v>
      </c>
    </row>
    <row r="1747" spans="1:5" ht="14.4" x14ac:dyDescent="0.3">
      <c r="A1747" t="s">
        <v>1909</v>
      </c>
      <c r="B1747" t="s">
        <v>165</v>
      </c>
      <c r="C1747">
        <v>9.91</v>
      </c>
      <c r="D1747">
        <v>10.16</v>
      </c>
      <c r="E1747" t="str">
        <f t="shared" si="28"/>
        <v>2014</v>
      </c>
    </row>
    <row r="1748" spans="1:5" ht="14.4" x14ac:dyDescent="0.3">
      <c r="A1748" t="s">
        <v>1910</v>
      </c>
      <c r="B1748" t="s">
        <v>165</v>
      </c>
      <c r="C1748">
        <v>9.94</v>
      </c>
      <c r="D1748">
        <v>10.19</v>
      </c>
      <c r="E1748" t="str">
        <f t="shared" si="28"/>
        <v>2014</v>
      </c>
    </row>
    <row r="1749" spans="1:5" ht="14.4" x14ac:dyDescent="0.3">
      <c r="A1749" t="s">
        <v>1911</v>
      </c>
      <c r="B1749" t="s">
        <v>165</v>
      </c>
      <c r="C1749">
        <v>9.94</v>
      </c>
      <c r="D1749">
        <v>10.19</v>
      </c>
      <c r="E1749" t="str">
        <f t="shared" si="28"/>
        <v>2014</v>
      </c>
    </row>
    <row r="1750" spans="1:5" ht="14.4" x14ac:dyDescent="0.3">
      <c r="A1750" t="s">
        <v>1912</v>
      </c>
      <c r="B1750" t="s">
        <v>165</v>
      </c>
      <c r="C1750">
        <v>9.93</v>
      </c>
      <c r="D1750">
        <v>10.18</v>
      </c>
      <c r="E1750" t="str">
        <f t="shared" si="28"/>
        <v>2014</v>
      </c>
    </row>
    <row r="1751" spans="1:5" ht="14.4" x14ac:dyDescent="0.3">
      <c r="A1751" t="s">
        <v>1913</v>
      </c>
      <c r="B1751" t="s">
        <v>165</v>
      </c>
      <c r="C1751">
        <v>9.93</v>
      </c>
      <c r="D1751">
        <v>10.18</v>
      </c>
      <c r="E1751" t="str">
        <f t="shared" si="28"/>
        <v>2014</v>
      </c>
    </row>
    <row r="1752" spans="1:5" ht="14.4" x14ac:dyDescent="0.3">
      <c r="A1752" t="s">
        <v>1914</v>
      </c>
      <c r="B1752" t="s">
        <v>165</v>
      </c>
      <c r="C1752">
        <v>9.93</v>
      </c>
      <c r="D1752">
        <v>10.18</v>
      </c>
      <c r="E1752" t="str">
        <f t="shared" si="28"/>
        <v>2014</v>
      </c>
    </row>
    <row r="1753" spans="1:5" ht="14.4" x14ac:dyDescent="0.3">
      <c r="A1753" t="s">
        <v>1915</v>
      </c>
      <c r="B1753" t="s">
        <v>165</v>
      </c>
      <c r="C1753">
        <v>9.92</v>
      </c>
      <c r="D1753">
        <v>10.17</v>
      </c>
      <c r="E1753" t="str">
        <f t="shared" si="28"/>
        <v>2014</v>
      </c>
    </row>
    <row r="1754" spans="1:5" ht="14.4" x14ac:dyDescent="0.3">
      <c r="A1754" t="s">
        <v>1916</v>
      </c>
      <c r="B1754" t="s">
        <v>165</v>
      </c>
      <c r="C1754">
        <v>9.93</v>
      </c>
      <c r="D1754">
        <v>10.18</v>
      </c>
      <c r="E1754" t="str">
        <f t="shared" si="28"/>
        <v>2014</v>
      </c>
    </row>
    <row r="1755" spans="1:5" ht="14.4" x14ac:dyDescent="0.3">
      <c r="A1755" t="s">
        <v>1917</v>
      </c>
      <c r="B1755" t="s">
        <v>165</v>
      </c>
      <c r="C1755">
        <v>9.92</v>
      </c>
      <c r="D1755">
        <v>10.17</v>
      </c>
      <c r="E1755" t="str">
        <f t="shared" si="28"/>
        <v>2014</v>
      </c>
    </row>
    <row r="1756" spans="1:5" ht="14.4" x14ac:dyDescent="0.3">
      <c r="A1756" t="s">
        <v>1918</v>
      </c>
      <c r="B1756" t="s">
        <v>165</v>
      </c>
      <c r="C1756">
        <v>9.92</v>
      </c>
      <c r="D1756">
        <v>10.17</v>
      </c>
      <c r="E1756" t="str">
        <f t="shared" si="28"/>
        <v>2014</v>
      </c>
    </row>
    <row r="1757" spans="1:5" ht="14.4" x14ac:dyDescent="0.3">
      <c r="A1757" t="s">
        <v>1919</v>
      </c>
      <c r="B1757" t="s">
        <v>165</v>
      </c>
      <c r="C1757">
        <v>9.93</v>
      </c>
      <c r="D1757">
        <v>10.18</v>
      </c>
      <c r="E1757" t="str">
        <f t="shared" si="28"/>
        <v>2014</v>
      </c>
    </row>
    <row r="1758" spans="1:5" ht="14.4" x14ac:dyDescent="0.3">
      <c r="A1758" t="s">
        <v>1920</v>
      </c>
      <c r="B1758" t="s">
        <v>165</v>
      </c>
      <c r="C1758">
        <v>9.92</v>
      </c>
      <c r="D1758">
        <v>10.17</v>
      </c>
      <c r="E1758" t="str">
        <f t="shared" si="28"/>
        <v>2014</v>
      </c>
    </row>
    <row r="1759" spans="1:5" ht="14.4" x14ac:dyDescent="0.3">
      <c r="A1759" t="s">
        <v>1921</v>
      </c>
      <c r="B1759" t="s">
        <v>165</v>
      </c>
      <c r="C1759">
        <v>9.93</v>
      </c>
      <c r="D1759">
        <v>10.18</v>
      </c>
      <c r="E1759" t="str">
        <f t="shared" si="28"/>
        <v>2014</v>
      </c>
    </row>
    <row r="1760" spans="1:5" ht="14.4" x14ac:dyDescent="0.3">
      <c r="A1760" t="s">
        <v>1922</v>
      </c>
      <c r="B1760" t="s">
        <v>165</v>
      </c>
      <c r="C1760">
        <v>9.91</v>
      </c>
      <c r="D1760">
        <v>10.16</v>
      </c>
      <c r="E1760" t="str">
        <f t="shared" si="28"/>
        <v>2014</v>
      </c>
    </row>
    <row r="1761" spans="1:5" ht="14.4" x14ac:dyDescent="0.3">
      <c r="A1761" t="s">
        <v>1923</v>
      </c>
      <c r="B1761" t="s">
        <v>165</v>
      </c>
      <c r="C1761">
        <v>9.92</v>
      </c>
      <c r="D1761">
        <v>10.17</v>
      </c>
      <c r="E1761" t="str">
        <f t="shared" si="28"/>
        <v>2014</v>
      </c>
    </row>
    <row r="1762" spans="1:5" ht="14.4" x14ac:dyDescent="0.3">
      <c r="A1762" t="s">
        <v>1924</v>
      </c>
      <c r="B1762" t="s">
        <v>165</v>
      </c>
      <c r="C1762">
        <v>9.92</v>
      </c>
      <c r="D1762">
        <v>10.17</v>
      </c>
      <c r="E1762" t="str">
        <f t="shared" si="28"/>
        <v>2014</v>
      </c>
    </row>
    <row r="1763" spans="1:5" ht="14.4" x14ac:dyDescent="0.3">
      <c r="A1763" t="s">
        <v>1925</v>
      </c>
      <c r="B1763" t="s">
        <v>165</v>
      </c>
      <c r="C1763">
        <v>9.92</v>
      </c>
      <c r="D1763">
        <v>10.17</v>
      </c>
      <c r="E1763" t="str">
        <f t="shared" si="28"/>
        <v>2014</v>
      </c>
    </row>
    <row r="1764" spans="1:5" ht="14.4" x14ac:dyDescent="0.3">
      <c r="A1764" t="s">
        <v>1926</v>
      </c>
      <c r="B1764" t="s">
        <v>165</v>
      </c>
      <c r="C1764">
        <v>9.94</v>
      </c>
      <c r="D1764">
        <v>10.19</v>
      </c>
      <c r="E1764" t="str">
        <f t="shared" si="28"/>
        <v>2014</v>
      </c>
    </row>
    <row r="1765" spans="1:5" ht="14.4" x14ac:dyDescent="0.3">
      <c r="A1765" t="s">
        <v>1927</v>
      </c>
      <c r="B1765" t="s">
        <v>165</v>
      </c>
      <c r="C1765">
        <v>9.92</v>
      </c>
      <c r="D1765">
        <v>10.17</v>
      </c>
      <c r="E1765" t="str">
        <f t="shared" si="28"/>
        <v>2014</v>
      </c>
    </row>
    <row r="1766" spans="1:5" ht="14.4" x14ac:dyDescent="0.3">
      <c r="A1766" t="s">
        <v>1928</v>
      </c>
      <c r="B1766" t="s">
        <v>165</v>
      </c>
      <c r="C1766">
        <v>9.93</v>
      </c>
      <c r="D1766">
        <v>10.18</v>
      </c>
      <c r="E1766" t="str">
        <f t="shared" si="28"/>
        <v>2014</v>
      </c>
    </row>
    <row r="1767" spans="1:5" ht="14.4" x14ac:dyDescent="0.3">
      <c r="A1767" t="s">
        <v>1929</v>
      </c>
      <c r="B1767" t="s">
        <v>165</v>
      </c>
      <c r="C1767">
        <v>9.92</v>
      </c>
      <c r="D1767">
        <v>10.17</v>
      </c>
      <c r="E1767" t="str">
        <f t="shared" si="28"/>
        <v>2014</v>
      </c>
    </row>
    <row r="1768" spans="1:5" ht="14.4" x14ac:dyDescent="0.3">
      <c r="A1768" t="s">
        <v>1930</v>
      </c>
      <c r="B1768" t="s">
        <v>165</v>
      </c>
      <c r="C1768">
        <v>9.92</v>
      </c>
      <c r="D1768">
        <v>10.17</v>
      </c>
      <c r="E1768" t="str">
        <f t="shared" si="28"/>
        <v>2014</v>
      </c>
    </row>
    <row r="1769" spans="1:5" ht="14.4" x14ac:dyDescent="0.3">
      <c r="A1769" t="s">
        <v>1931</v>
      </c>
      <c r="B1769" t="s">
        <v>165</v>
      </c>
      <c r="C1769">
        <v>9.93</v>
      </c>
      <c r="D1769">
        <v>10.18</v>
      </c>
      <c r="E1769" t="str">
        <f t="shared" si="28"/>
        <v>2014</v>
      </c>
    </row>
    <row r="1770" spans="1:5" ht="14.4" x14ac:dyDescent="0.3">
      <c r="A1770" t="s">
        <v>1932</v>
      </c>
      <c r="B1770" t="s">
        <v>165</v>
      </c>
      <c r="C1770">
        <v>9.92</v>
      </c>
      <c r="D1770">
        <v>10.17</v>
      </c>
      <c r="E1770" t="str">
        <f t="shared" si="28"/>
        <v>2014</v>
      </c>
    </row>
    <row r="1771" spans="1:5" ht="14.4" x14ac:dyDescent="0.3">
      <c r="A1771" t="s">
        <v>1933</v>
      </c>
      <c r="B1771" t="s">
        <v>165</v>
      </c>
      <c r="C1771">
        <v>9.92</v>
      </c>
      <c r="D1771">
        <v>10.17</v>
      </c>
      <c r="E1771" t="str">
        <f t="shared" si="28"/>
        <v>2014</v>
      </c>
    </row>
    <row r="1772" spans="1:5" ht="14.4" x14ac:dyDescent="0.3">
      <c r="A1772" t="s">
        <v>1934</v>
      </c>
      <c r="B1772" t="s">
        <v>165</v>
      </c>
      <c r="C1772">
        <v>9.92</v>
      </c>
      <c r="D1772">
        <v>10.17</v>
      </c>
      <c r="E1772" t="str">
        <f t="shared" si="28"/>
        <v>2014</v>
      </c>
    </row>
    <row r="1773" spans="1:5" ht="14.4" x14ac:dyDescent="0.3">
      <c r="A1773" t="s">
        <v>1935</v>
      </c>
      <c r="B1773" t="s">
        <v>165</v>
      </c>
      <c r="C1773">
        <v>9.92</v>
      </c>
      <c r="D1773">
        <v>10.17</v>
      </c>
      <c r="E1773" t="str">
        <f t="shared" si="28"/>
        <v>2014</v>
      </c>
    </row>
    <row r="1774" spans="1:5" ht="14.4" x14ac:dyDescent="0.3">
      <c r="A1774" t="s">
        <v>1936</v>
      </c>
      <c r="B1774" t="s">
        <v>165</v>
      </c>
      <c r="C1774">
        <v>9.93</v>
      </c>
      <c r="D1774">
        <v>10.18</v>
      </c>
      <c r="E1774" t="str">
        <f t="shared" si="28"/>
        <v>2014</v>
      </c>
    </row>
    <row r="1775" spans="1:5" ht="14.4" x14ac:dyDescent="0.3">
      <c r="A1775" t="s">
        <v>1937</v>
      </c>
      <c r="B1775" t="s">
        <v>165</v>
      </c>
      <c r="C1775">
        <v>9.91</v>
      </c>
      <c r="D1775">
        <v>10.16</v>
      </c>
      <c r="E1775" t="str">
        <f t="shared" si="28"/>
        <v>2014</v>
      </c>
    </row>
    <row r="1776" spans="1:5" ht="14.4" x14ac:dyDescent="0.3">
      <c r="A1776" t="s">
        <v>1938</v>
      </c>
      <c r="B1776" t="s">
        <v>165</v>
      </c>
      <c r="C1776">
        <v>9.92</v>
      </c>
      <c r="D1776">
        <v>10.17</v>
      </c>
      <c r="E1776" t="str">
        <f t="shared" si="28"/>
        <v>2014</v>
      </c>
    </row>
    <row r="1777" spans="1:5" ht="14.4" x14ac:dyDescent="0.3">
      <c r="A1777" t="s">
        <v>1939</v>
      </c>
      <c r="B1777" t="s">
        <v>165</v>
      </c>
      <c r="C1777">
        <v>9.93</v>
      </c>
      <c r="D1777">
        <v>10.18</v>
      </c>
      <c r="E1777" t="str">
        <f t="shared" si="28"/>
        <v>2014</v>
      </c>
    </row>
    <row r="1778" spans="1:5" ht="14.4" x14ac:dyDescent="0.3">
      <c r="A1778" t="s">
        <v>1940</v>
      </c>
      <c r="B1778" t="s">
        <v>165</v>
      </c>
      <c r="C1778">
        <v>9.92</v>
      </c>
      <c r="D1778">
        <v>10.17</v>
      </c>
      <c r="E1778" t="str">
        <f t="shared" si="28"/>
        <v>2014</v>
      </c>
    </row>
    <row r="1779" spans="1:5" ht="14.4" x14ac:dyDescent="0.3">
      <c r="A1779" t="s">
        <v>1941</v>
      </c>
      <c r="B1779" t="s">
        <v>165</v>
      </c>
      <c r="C1779">
        <v>9.93</v>
      </c>
      <c r="D1779">
        <v>10.18</v>
      </c>
      <c r="E1779" t="str">
        <f t="shared" si="28"/>
        <v>2014</v>
      </c>
    </row>
    <row r="1780" spans="1:5" ht="14.4" x14ac:dyDescent="0.3">
      <c r="A1780" t="s">
        <v>1942</v>
      </c>
      <c r="B1780" t="s">
        <v>165</v>
      </c>
      <c r="C1780">
        <v>9.93</v>
      </c>
      <c r="D1780">
        <v>10.18</v>
      </c>
      <c r="E1780" t="str">
        <f t="shared" si="28"/>
        <v>2014</v>
      </c>
    </row>
    <row r="1781" spans="1:5" ht="14.4" x14ac:dyDescent="0.3">
      <c r="A1781" t="s">
        <v>1943</v>
      </c>
      <c r="B1781" t="s">
        <v>165</v>
      </c>
      <c r="C1781">
        <v>9.93</v>
      </c>
      <c r="D1781">
        <v>10.18</v>
      </c>
      <c r="E1781" t="str">
        <f t="shared" si="28"/>
        <v>2014</v>
      </c>
    </row>
    <row r="1782" spans="1:5" ht="14.4" x14ac:dyDescent="0.3">
      <c r="A1782" t="s">
        <v>1944</v>
      </c>
      <c r="B1782" t="s">
        <v>165</v>
      </c>
      <c r="C1782">
        <v>9.93</v>
      </c>
      <c r="D1782">
        <v>10.18</v>
      </c>
      <c r="E1782" t="str">
        <f t="shared" si="28"/>
        <v>2014</v>
      </c>
    </row>
    <row r="1783" spans="1:5" ht="14.4" x14ac:dyDescent="0.3">
      <c r="A1783" t="s">
        <v>1945</v>
      </c>
      <c r="B1783" t="s">
        <v>165</v>
      </c>
      <c r="C1783">
        <v>9.93</v>
      </c>
      <c r="D1783">
        <v>10.18</v>
      </c>
      <c r="E1783" t="str">
        <f t="shared" si="28"/>
        <v>2014</v>
      </c>
    </row>
    <row r="1784" spans="1:5" ht="14.4" x14ac:dyDescent="0.3">
      <c r="A1784" t="s">
        <v>1946</v>
      </c>
      <c r="B1784" t="s">
        <v>165</v>
      </c>
      <c r="C1784">
        <v>9.92</v>
      </c>
      <c r="D1784">
        <v>10.17</v>
      </c>
      <c r="E1784" t="str">
        <f t="shared" si="28"/>
        <v>2014</v>
      </c>
    </row>
    <row r="1785" spans="1:5" ht="14.4" x14ac:dyDescent="0.3">
      <c r="A1785" t="s">
        <v>1947</v>
      </c>
      <c r="B1785" t="s">
        <v>165</v>
      </c>
      <c r="C1785">
        <v>9.92</v>
      </c>
      <c r="D1785">
        <v>10.17</v>
      </c>
      <c r="E1785" t="str">
        <f t="shared" si="28"/>
        <v>2014</v>
      </c>
    </row>
    <row r="1786" spans="1:5" ht="14.4" x14ac:dyDescent="0.3">
      <c r="A1786" t="s">
        <v>1948</v>
      </c>
      <c r="B1786" t="s">
        <v>165</v>
      </c>
      <c r="C1786">
        <v>9.92</v>
      </c>
      <c r="D1786">
        <v>10.17</v>
      </c>
      <c r="E1786" t="str">
        <f t="shared" si="28"/>
        <v>2014</v>
      </c>
    </row>
    <row r="1787" spans="1:5" ht="14.4" x14ac:dyDescent="0.3">
      <c r="A1787" t="s">
        <v>1949</v>
      </c>
      <c r="B1787" t="s">
        <v>165</v>
      </c>
      <c r="C1787">
        <v>9.93</v>
      </c>
      <c r="D1787">
        <v>10.18</v>
      </c>
      <c r="E1787" t="str">
        <f t="shared" si="28"/>
        <v>2014</v>
      </c>
    </row>
    <row r="1788" spans="1:5" ht="14.4" x14ac:dyDescent="0.3">
      <c r="A1788" t="s">
        <v>1950</v>
      </c>
      <c r="B1788" t="s">
        <v>165</v>
      </c>
      <c r="C1788">
        <v>9.92</v>
      </c>
      <c r="D1788">
        <v>10.17</v>
      </c>
      <c r="E1788" t="str">
        <f t="shared" si="28"/>
        <v>2014</v>
      </c>
    </row>
    <row r="1789" spans="1:5" ht="14.4" x14ac:dyDescent="0.3">
      <c r="A1789" t="s">
        <v>1951</v>
      </c>
      <c r="B1789" t="s">
        <v>165</v>
      </c>
      <c r="C1789">
        <v>9.92</v>
      </c>
      <c r="D1789">
        <v>10.17</v>
      </c>
      <c r="E1789" t="str">
        <f t="shared" si="28"/>
        <v>2014</v>
      </c>
    </row>
    <row r="1790" spans="1:5" ht="14.4" x14ac:dyDescent="0.3">
      <c r="A1790" t="s">
        <v>1952</v>
      </c>
      <c r="B1790" t="s">
        <v>165</v>
      </c>
      <c r="C1790">
        <v>9.92</v>
      </c>
      <c r="D1790">
        <v>10.17</v>
      </c>
      <c r="E1790" t="str">
        <f t="shared" si="28"/>
        <v>2014</v>
      </c>
    </row>
    <row r="1791" spans="1:5" ht="14.4" x14ac:dyDescent="0.3">
      <c r="A1791" t="s">
        <v>1953</v>
      </c>
      <c r="B1791" t="s">
        <v>165</v>
      </c>
      <c r="C1791">
        <v>9.92</v>
      </c>
      <c r="D1791">
        <v>10.17</v>
      </c>
      <c r="E1791" t="str">
        <f t="shared" si="28"/>
        <v>2014</v>
      </c>
    </row>
    <row r="1792" spans="1:5" ht="14.4" x14ac:dyDescent="0.3">
      <c r="A1792" t="s">
        <v>1954</v>
      </c>
      <c r="B1792" t="s">
        <v>165</v>
      </c>
      <c r="C1792">
        <v>9.92</v>
      </c>
      <c r="D1792">
        <v>10.17</v>
      </c>
      <c r="E1792" t="str">
        <f t="shared" si="28"/>
        <v>2014</v>
      </c>
    </row>
    <row r="1793" spans="1:5" ht="14.4" x14ac:dyDescent="0.3">
      <c r="A1793" t="s">
        <v>1955</v>
      </c>
      <c r="B1793" t="s">
        <v>165</v>
      </c>
      <c r="C1793">
        <v>9.92</v>
      </c>
      <c r="D1793">
        <v>10.17</v>
      </c>
      <c r="E1793" t="str">
        <f t="shared" si="28"/>
        <v>2014</v>
      </c>
    </row>
    <row r="1794" spans="1:5" ht="14.4" x14ac:dyDescent="0.3">
      <c r="A1794" t="s">
        <v>1956</v>
      </c>
      <c r="B1794" t="s">
        <v>165</v>
      </c>
      <c r="C1794">
        <v>9.91</v>
      </c>
      <c r="D1794">
        <v>10.16</v>
      </c>
      <c r="E1794" t="str">
        <f t="shared" ref="E1794:E1857" si="29">RIGHT(A1794,4)</f>
        <v>2014</v>
      </c>
    </row>
    <row r="1795" spans="1:5" ht="14.4" x14ac:dyDescent="0.3">
      <c r="A1795" t="s">
        <v>1957</v>
      </c>
      <c r="B1795" t="s">
        <v>165</v>
      </c>
      <c r="C1795">
        <v>9.93</v>
      </c>
      <c r="D1795">
        <v>10.18</v>
      </c>
      <c r="E1795" t="str">
        <f t="shared" si="29"/>
        <v>2014</v>
      </c>
    </row>
    <row r="1796" spans="1:5" ht="14.4" x14ac:dyDescent="0.3">
      <c r="A1796" t="s">
        <v>1958</v>
      </c>
      <c r="B1796" t="s">
        <v>165</v>
      </c>
      <c r="C1796">
        <v>9.92</v>
      </c>
      <c r="D1796">
        <v>10.17</v>
      </c>
      <c r="E1796" t="str">
        <f t="shared" si="29"/>
        <v>2014</v>
      </c>
    </row>
    <row r="1797" spans="1:5" ht="14.4" x14ac:dyDescent="0.3">
      <c r="A1797" t="s">
        <v>1959</v>
      </c>
      <c r="B1797" t="s">
        <v>165</v>
      </c>
      <c r="C1797">
        <v>9.91</v>
      </c>
      <c r="D1797">
        <v>10.16</v>
      </c>
      <c r="E1797" t="str">
        <f t="shared" si="29"/>
        <v>2014</v>
      </c>
    </row>
    <row r="1798" spans="1:5" ht="14.4" x14ac:dyDescent="0.3">
      <c r="A1798" t="s">
        <v>1960</v>
      </c>
      <c r="B1798" t="s">
        <v>165</v>
      </c>
      <c r="C1798">
        <v>9.93</v>
      </c>
      <c r="D1798">
        <v>10.18</v>
      </c>
      <c r="E1798" t="str">
        <f t="shared" si="29"/>
        <v>2014</v>
      </c>
    </row>
    <row r="1799" spans="1:5" ht="14.4" x14ac:dyDescent="0.3">
      <c r="A1799" t="s">
        <v>1961</v>
      </c>
      <c r="B1799" t="s">
        <v>165</v>
      </c>
      <c r="C1799">
        <v>9.92</v>
      </c>
      <c r="D1799">
        <v>10.17</v>
      </c>
      <c r="E1799" t="str">
        <f t="shared" si="29"/>
        <v>2014</v>
      </c>
    </row>
    <row r="1800" spans="1:5" ht="14.4" x14ac:dyDescent="0.3">
      <c r="A1800" t="s">
        <v>1962</v>
      </c>
      <c r="B1800" t="s">
        <v>165</v>
      </c>
      <c r="C1800">
        <v>9.91</v>
      </c>
      <c r="D1800">
        <v>10.16</v>
      </c>
      <c r="E1800" t="str">
        <f t="shared" si="29"/>
        <v>2014</v>
      </c>
    </row>
    <row r="1801" spans="1:5" ht="14.4" x14ac:dyDescent="0.3">
      <c r="A1801" t="s">
        <v>1963</v>
      </c>
      <c r="B1801" t="s">
        <v>165</v>
      </c>
      <c r="C1801">
        <v>9.92</v>
      </c>
      <c r="D1801">
        <v>10.17</v>
      </c>
      <c r="E1801" t="str">
        <f t="shared" si="29"/>
        <v>2014</v>
      </c>
    </row>
    <row r="1802" spans="1:5" ht="14.4" x14ac:dyDescent="0.3">
      <c r="A1802" t="s">
        <v>1964</v>
      </c>
      <c r="B1802" t="s">
        <v>165</v>
      </c>
      <c r="C1802">
        <v>9.92</v>
      </c>
      <c r="D1802">
        <v>10.17</v>
      </c>
      <c r="E1802" t="str">
        <f t="shared" si="29"/>
        <v>2014</v>
      </c>
    </row>
    <row r="1803" spans="1:5" ht="14.4" x14ac:dyDescent="0.3">
      <c r="A1803" t="s">
        <v>1965</v>
      </c>
      <c r="B1803" t="s">
        <v>165</v>
      </c>
      <c r="C1803">
        <v>9.9</v>
      </c>
      <c r="D1803">
        <v>10.15</v>
      </c>
      <c r="E1803" t="str">
        <f t="shared" si="29"/>
        <v>2014</v>
      </c>
    </row>
    <row r="1804" spans="1:5" ht="14.4" x14ac:dyDescent="0.3">
      <c r="A1804" t="s">
        <v>1966</v>
      </c>
      <c r="B1804" t="s">
        <v>165</v>
      </c>
      <c r="C1804">
        <v>9.93</v>
      </c>
      <c r="D1804">
        <v>10.18</v>
      </c>
      <c r="E1804" t="str">
        <f t="shared" si="29"/>
        <v>2014</v>
      </c>
    </row>
    <row r="1805" spans="1:5" ht="14.4" x14ac:dyDescent="0.3">
      <c r="A1805" t="s">
        <v>1967</v>
      </c>
      <c r="B1805" t="s">
        <v>165</v>
      </c>
      <c r="C1805">
        <v>9.92</v>
      </c>
      <c r="D1805">
        <v>10.17</v>
      </c>
      <c r="E1805" t="str">
        <f t="shared" si="29"/>
        <v>2014</v>
      </c>
    </row>
    <row r="1806" spans="1:5" ht="14.4" x14ac:dyDescent="0.3">
      <c r="A1806" t="s">
        <v>1968</v>
      </c>
      <c r="B1806" t="s">
        <v>165</v>
      </c>
      <c r="C1806">
        <v>9.92</v>
      </c>
      <c r="D1806">
        <v>10.17</v>
      </c>
      <c r="E1806" t="str">
        <f t="shared" si="29"/>
        <v>2014</v>
      </c>
    </row>
    <row r="1807" spans="1:5" ht="14.4" x14ac:dyDescent="0.3">
      <c r="A1807" t="s">
        <v>1969</v>
      </c>
      <c r="B1807" t="s">
        <v>165</v>
      </c>
      <c r="C1807">
        <v>9.92</v>
      </c>
      <c r="D1807">
        <v>10.17</v>
      </c>
      <c r="E1807" t="str">
        <f t="shared" si="29"/>
        <v>2014</v>
      </c>
    </row>
    <row r="1808" spans="1:5" ht="14.4" x14ac:dyDescent="0.3">
      <c r="A1808" t="s">
        <v>1970</v>
      </c>
      <c r="B1808" t="s">
        <v>165</v>
      </c>
      <c r="C1808">
        <v>9.92</v>
      </c>
      <c r="D1808">
        <v>10.17</v>
      </c>
      <c r="E1808" t="str">
        <f t="shared" si="29"/>
        <v>2014</v>
      </c>
    </row>
    <row r="1809" spans="1:5" ht="14.4" x14ac:dyDescent="0.3">
      <c r="A1809" t="s">
        <v>1971</v>
      </c>
      <c r="B1809" t="s">
        <v>165</v>
      </c>
      <c r="C1809">
        <v>9.93</v>
      </c>
      <c r="D1809">
        <v>10.18</v>
      </c>
      <c r="E1809" t="str">
        <f t="shared" si="29"/>
        <v>2014</v>
      </c>
    </row>
    <row r="1810" spans="1:5" ht="14.4" x14ac:dyDescent="0.3">
      <c r="A1810" t="s">
        <v>1972</v>
      </c>
      <c r="B1810" t="s">
        <v>165</v>
      </c>
      <c r="C1810">
        <v>9.9600000000000009</v>
      </c>
      <c r="D1810">
        <v>10.210000000000001</v>
      </c>
      <c r="E1810" t="str">
        <f t="shared" si="29"/>
        <v>2014</v>
      </c>
    </row>
    <row r="1811" spans="1:5" ht="14.4" x14ac:dyDescent="0.3">
      <c r="A1811" t="s">
        <v>1973</v>
      </c>
      <c r="B1811" t="s">
        <v>165</v>
      </c>
      <c r="C1811">
        <v>9.93</v>
      </c>
      <c r="D1811">
        <v>10.18</v>
      </c>
      <c r="E1811" t="str">
        <f t="shared" si="29"/>
        <v>2014</v>
      </c>
    </row>
    <row r="1812" spans="1:5" ht="14.4" x14ac:dyDescent="0.3">
      <c r="A1812" t="s">
        <v>1974</v>
      </c>
      <c r="B1812" t="s">
        <v>165</v>
      </c>
      <c r="C1812">
        <v>9.92</v>
      </c>
      <c r="D1812">
        <v>10.17</v>
      </c>
      <c r="E1812" t="str">
        <f t="shared" si="29"/>
        <v>2014</v>
      </c>
    </row>
    <row r="1813" spans="1:5" ht="14.4" x14ac:dyDescent="0.3">
      <c r="A1813" t="s">
        <v>1975</v>
      </c>
      <c r="B1813" t="s">
        <v>165</v>
      </c>
      <c r="C1813">
        <v>9.92</v>
      </c>
      <c r="D1813">
        <v>10.17</v>
      </c>
      <c r="E1813" t="str">
        <f t="shared" si="29"/>
        <v>2014</v>
      </c>
    </row>
    <row r="1814" spans="1:5" ht="14.4" x14ac:dyDescent="0.3">
      <c r="A1814" t="s">
        <v>1976</v>
      </c>
      <c r="B1814" t="s">
        <v>165</v>
      </c>
      <c r="C1814">
        <v>9.92</v>
      </c>
      <c r="D1814">
        <v>10.17</v>
      </c>
      <c r="E1814" t="str">
        <f t="shared" si="29"/>
        <v>2014</v>
      </c>
    </row>
    <row r="1815" spans="1:5" ht="14.4" x14ac:dyDescent="0.3">
      <c r="A1815" t="s">
        <v>1977</v>
      </c>
      <c r="B1815" t="s">
        <v>165</v>
      </c>
      <c r="C1815">
        <v>9.89</v>
      </c>
      <c r="D1815">
        <v>10.14</v>
      </c>
      <c r="E1815" t="str">
        <f t="shared" si="29"/>
        <v>2014</v>
      </c>
    </row>
    <row r="1816" spans="1:5" ht="14.4" x14ac:dyDescent="0.3">
      <c r="A1816" t="s">
        <v>1978</v>
      </c>
      <c r="B1816" t="s">
        <v>165</v>
      </c>
      <c r="C1816">
        <v>9.92</v>
      </c>
      <c r="D1816">
        <v>10.17</v>
      </c>
      <c r="E1816" t="str">
        <f t="shared" si="29"/>
        <v>2014</v>
      </c>
    </row>
    <row r="1817" spans="1:5" ht="14.4" x14ac:dyDescent="0.3">
      <c r="A1817" t="s">
        <v>1979</v>
      </c>
      <c r="B1817" t="s">
        <v>165</v>
      </c>
      <c r="C1817">
        <v>9.92</v>
      </c>
      <c r="D1817">
        <v>10.17</v>
      </c>
      <c r="E1817" t="str">
        <f t="shared" si="29"/>
        <v>2014</v>
      </c>
    </row>
    <row r="1818" spans="1:5" ht="14.4" x14ac:dyDescent="0.3">
      <c r="A1818" t="s">
        <v>1980</v>
      </c>
      <c r="B1818" t="s">
        <v>165</v>
      </c>
      <c r="C1818">
        <v>9.92</v>
      </c>
      <c r="D1818">
        <v>10.17</v>
      </c>
      <c r="E1818" t="str">
        <f t="shared" si="29"/>
        <v>2014</v>
      </c>
    </row>
    <row r="1819" spans="1:5" ht="14.4" x14ac:dyDescent="0.3">
      <c r="A1819" t="s">
        <v>1981</v>
      </c>
      <c r="B1819" t="s">
        <v>165</v>
      </c>
      <c r="C1819">
        <v>9.92</v>
      </c>
      <c r="D1819">
        <v>10.17</v>
      </c>
      <c r="E1819" t="str">
        <f t="shared" si="29"/>
        <v>2014</v>
      </c>
    </row>
    <row r="1820" spans="1:5" ht="14.4" x14ac:dyDescent="0.3">
      <c r="A1820" t="s">
        <v>1982</v>
      </c>
      <c r="B1820" t="s">
        <v>165</v>
      </c>
      <c r="C1820">
        <v>9.91</v>
      </c>
      <c r="D1820">
        <v>10.16</v>
      </c>
      <c r="E1820" t="str">
        <f t="shared" si="29"/>
        <v>2014</v>
      </c>
    </row>
    <row r="1821" spans="1:5" ht="14.4" x14ac:dyDescent="0.3">
      <c r="A1821" t="s">
        <v>1983</v>
      </c>
      <c r="B1821" t="s">
        <v>165</v>
      </c>
      <c r="C1821">
        <v>9.93</v>
      </c>
      <c r="D1821">
        <v>10.18</v>
      </c>
      <c r="E1821" t="str">
        <f t="shared" si="29"/>
        <v>2014</v>
      </c>
    </row>
    <row r="1822" spans="1:5" ht="14.4" x14ac:dyDescent="0.3">
      <c r="A1822" t="s">
        <v>1984</v>
      </c>
      <c r="B1822" t="s">
        <v>165</v>
      </c>
      <c r="C1822">
        <v>9.93</v>
      </c>
      <c r="D1822">
        <v>10.18</v>
      </c>
      <c r="E1822" t="str">
        <f t="shared" si="29"/>
        <v>2014</v>
      </c>
    </row>
    <row r="1823" spans="1:5" ht="14.4" x14ac:dyDescent="0.3">
      <c r="A1823" t="s">
        <v>1985</v>
      </c>
      <c r="B1823" t="s">
        <v>165</v>
      </c>
      <c r="C1823">
        <v>9.93</v>
      </c>
      <c r="D1823">
        <v>10.18</v>
      </c>
      <c r="E1823" t="str">
        <f t="shared" si="29"/>
        <v>2014</v>
      </c>
    </row>
    <row r="1824" spans="1:5" ht="14.4" x14ac:dyDescent="0.3">
      <c r="A1824" t="s">
        <v>1986</v>
      </c>
      <c r="B1824" t="s">
        <v>165</v>
      </c>
      <c r="C1824">
        <v>9.93</v>
      </c>
      <c r="D1824">
        <v>10.18</v>
      </c>
      <c r="E1824" t="str">
        <f t="shared" si="29"/>
        <v>2014</v>
      </c>
    </row>
    <row r="1825" spans="1:5" ht="14.4" x14ac:dyDescent="0.3">
      <c r="A1825" t="s">
        <v>1987</v>
      </c>
      <c r="B1825" t="s">
        <v>165</v>
      </c>
      <c r="C1825">
        <v>9.93</v>
      </c>
      <c r="D1825">
        <v>10.18</v>
      </c>
      <c r="E1825" t="str">
        <f t="shared" si="29"/>
        <v>2014</v>
      </c>
    </row>
    <row r="1826" spans="1:5" ht="14.4" x14ac:dyDescent="0.3">
      <c r="A1826" t="s">
        <v>1988</v>
      </c>
      <c r="B1826" t="s">
        <v>165</v>
      </c>
      <c r="C1826">
        <v>9.94</v>
      </c>
      <c r="D1826">
        <v>10.19</v>
      </c>
      <c r="E1826" t="str">
        <f t="shared" si="29"/>
        <v>2014</v>
      </c>
    </row>
    <row r="1827" spans="1:5" ht="14.4" x14ac:dyDescent="0.3">
      <c r="A1827" t="s">
        <v>1989</v>
      </c>
      <c r="B1827" t="s">
        <v>165</v>
      </c>
      <c r="C1827">
        <v>9.92</v>
      </c>
      <c r="D1827">
        <v>10.17</v>
      </c>
      <c r="E1827" t="str">
        <f t="shared" si="29"/>
        <v>2014</v>
      </c>
    </row>
    <row r="1828" spans="1:5" ht="14.4" x14ac:dyDescent="0.3">
      <c r="A1828" t="s">
        <v>1990</v>
      </c>
      <c r="B1828" t="s">
        <v>165</v>
      </c>
      <c r="C1828">
        <v>9.93</v>
      </c>
      <c r="D1828">
        <v>10.18</v>
      </c>
      <c r="E1828" t="str">
        <f t="shared" si="29"/>
        <v>2014</v>
      </c>
    </row>
    <row r="1829" spans="1:5" ht="14.4" x14ac:dyDescent="0.3">
      <c r="A1829" t="s">
        <v>1991</v>
      </c>
      <c r="B1829" t="s">
        <v>165</v>
      </c>
      <c r="C1829">
        <v>9.93</v>
      </c>
      <c r="D1829">
        <v>10.18</v>
      </c>
      <c r="E1829" t="str">
        <f t="shared" si="29"/>
        <v>2014</v>
      </c>
    </row>
    <row r="1830" spans="1:5" ht="14.4" x14ac:dyDescent="0.3">
      <c r="A1830" t="s">
        <v>1992</v>
      </c>
      <c r="B1830" t="s">
        <v>165</v>
      </c>
      <c r="C1830">
        <v>9.94</v>
      </c>
      <c r="D1830">
        <v>10.19</v>
      </c>
      <c r="E1830" t="str">
        <f t="shared" si="29"/>
        <v>2014</v>
      </c>
    </row>
    <row r="1831" spans="1:5" ht="14.4" x14ac:dyDescent="0.3">
      <c r="A1831" t="s">
        <v>1993</v>
      </c>
      <c r="B1831" t="s">
        <v>165</v>
      </c>
      <c r="C1831">
        <v>9.93</v>
      </c>
      <c r="D1831">
        <v>10.18</v>
      </c>
      <c r="E1831" t="str">
        <f t="shared" si="29"/>
        <v>2014</v>
      </c>
    </row>
    <row r="1832" spans="1:5" ht="14.4" x14ac:dyDescent="0.3">
      <c r="A1832" t="s">
        <v>1994</v>
      </c>
      <c r="B1832" t="s">
        <v>165</v>
      </c>
      <c r="C1832">
        <v>9.93</v>
      </c>
      <c r="D1832">
        <v>10.18</v>
      </c>
      <c r="E1832" t="str">
        <f t="shared" si="29"/>
        <v>2014</v>
      </c>
    </row>
    <row r="1833" spans="1:5" ht="14.4" x14ac:dyDescent="0.3">
      <c r="A1833" t="s">
        <v>1995</v>
      </c>
      <c r="B1833" t="s">
        <v>165</v>
      </c>
      <c r="C1833">
        <v>9.94</v>
      </c>
      <c r="D1833">
        <v>10.19</v>
      </c>
      <c r="E1833" t="str">
        <f t="shared" si="29"/>
        <v>2014</v>
      </c>
    </row>
    <row r="1834" spans="1:5" ht="14.4" x14ac:dyDescent="0.3">
      <c r="A1834" t="s">
        <v>1996</v>
      </c>
      <c r="B1834" t="s">
        <v>165</v>
      </c>
      <c r="C1834">
        <v>9.92</v>
      </c>
      <c r="D1834">
        <v>10.17</v>
      </c>
      <c r="E1834" t="str">
        <f t="shared" si="29"/>
        <v>2014</v>
      </c>
    </row>
    <row r="1835" spans="1:5" ht="14.4" x14ac:dyDescent="0.3">
      <c r="A1835" t="s">
        <v>1997</v>
      </c>
      <c r="B1835" t="s">
        <v>165</v>
      </c>
      <c r="C1835">
        <v>9.92</v>
      </c>
      <c r="D1835">
        <v>10.17</v>
      </c>
      <c r="E1835" t="str">
        <f t="shared" si="29"/>
        <v>2014</v>
      </c>
    </row>
    <row r="1836" spans="1:5" ht="14.4" x14ac:dyDescent="0.3">
      <c r="A1836" t="s">
        <v>1998</v>
      </c>
      <c r="B1836" t="s">
        <v>165</v>
      </c>
      <c r="C1836">
        <v>9.93</v>
      </c>
      <c r="D1836">
        <v>10.18</v>
      </c>
      <c r="E1836" t="str">
        <f t="shared" si="29"/>
        <v>2014</v>
      </c>
    </row>
    <row r="1837" spans="1:5" ht="14.4" x14ac:dyDescent="0.3">
      <c r="A1837" t="s">
        <v>1999</v>
      </c>
      <c r="B1837" t="s">
        <v>165</v>
      </c>
      <c r="C1837">
        <v>9.94</v>
      </c>
      <c r="D1837">
        <v>10.19</v>
      </c>
      <c r="E1837" t="str">
        <f t="shared" si="29"/>
        <v>2014</v>
      </c>
    </row>
    <row r="1838" spans="1:5" ht="14.4" x14ac:dyDescent="0.3">
      <c r="A1838" t="s">
        <v>2000</v>
      </c>
      <c r="B1838" t="s">
        <v>165</v>
      </c>
      <c r="C1838">
        <v>9.93</v>
      </c>
      <c r="D1838">
        <v>10.18</v>
      </c>
      <c r="E1838" t="str">
        <f t="shared" si="29"/>
        <v>2014</v>
      </c>
    </row>
    <row r="1839" spans="1:5" ht="14.4" x14ac:dyDescent="0.3">
      <c r="A1839" t="s">
        <v>2001</v>
      </c>
      <c r="B1839" t="s">
        <v>165</v>
      </c>
      <c r="C1839">
        <v>9.94</v>
      </c>
      <c r="D1839">
        <v>10.19</v>
      </c>
      <c r="E1839" t="str">
        <f t="shared" si="29"/>
        <v>2014</v>
      </c>
    </row>
    <row r="1840" spans="1:5" ht="14.4" x14ac:dyDescent="0.3">
      <c r="A1840" t="s">
        <v>2002</v>
      </c>
      <c r="B1840" t="s">
        <v>165</v>
      </c>
      <c r="C1840">
        <v>9.9499999999999993</v>
      </c>
      <c r="D1840">
        <v>10.199999999999999</v>
      </c>
      <c r="E1840" t="str">
        <f t="shared" si="29"/>
        <v>2014</v>
      </c>
    </row>
    <row r="1841" spans="1:5" ht="14.4" x14ac:dyDescent="0.3">
      <c r="A1841" t="s">
        <v>2003</v>
      </c>
      <c r="B1841" t="s">
        <v>165</v>
      </c>
      <c r="C1841">
        <v>9.94</v>
      </c>
      <c r="D1841">
        <v>10.19</v>
      </c>
      <c r="E1841" t="str">
        <f t="shared" si="29"/>
        <v>2014</v>
      </c>
    </row>
    <row r="1842" spans="1:5" ht="14.4" x14ac:dyDescent="0.3">
      <c r="A1842" t="s">
        <v>2004</v>
      </c>
      <c r="B1842" t="s">
        <v>165</v>
      </c>
      <c r="C1842">
        <v>9.92</v>
      </c>
      <c r="D1842">
        <v>10.17</v>
      </c>
      <c r="E1842" t="str">
        <f t="shared" si="29"/>
        <v>2014</v>
      </c>
    </row>
    <row r="1843" spans="1:5" ht="14.4" x14ac:dyDescent="0.3">
      <c r="A1843" t="s">
        <v>2005</v>
      </c>
      <c r="B1843" t="s">
        <v>165</v>
      </c>
      <c r="C1843">
        <v>9.93</v>
      </c>
      <c r="D1843">
        <v>10.18</v>
      </c>
      <c r="E1843" t="str">
        <f t="shared" si="29"/>
        <v>2014</v>
      </c>
    </row>
    <row r="1844" spans="1:5" ht="14.4" x14ac:dyDescent="0.3">
      <c r="A1844" t="s">
        <v>2006</v>
      </c>
      <c r="B1844" t="s">
        <v>165</v>
      </c>
      <c r="C1844">
        <v>9.93</v>
      </c>
      <c r="D1844">
        <v>10.18</v>
      </c>
      <c r="E1844" t="str">
        <f t="shared" si="29"/>
        <v>2014</v>
      </c>
    </row>
    <row r="1845" spans="1:5" ht="14.4" x14ac:dyDescent="0.3">
      <c r="A1845" t="s">
        <v>2007</v>
      </c>
      <c r="B1845" t="s">
        <v>165</v>
      </c>
      <c r="C1845">
        <v>9.92</v>
      </c>
      <c r="D1845">
        <v>10.17</v>
      </c>
      <c r="E1845" t="str">
        <f t="shared" si="29"/>
        <v>2014</v>
      </c>
    </row>
    <row r="1846" spans="1:5" ht="14.4" x14ac:dyDescent="0.3">
      <c r="A1846" t="s">
        <v>2008</v>
      </c>
      <c r="B1846" t="s">
        <v>165</v>
      </c>
      <c r="C1846">
        <v>9.92</v>
      </c>
      <c r="D1846">
        <v>10.17</v>
      </c>
      <c r="E1846" t="str">
        <f t="shared" si="29"/>
        <v>2014</v>
      </c>
    </row>
    <row r="1847" spans="1:5" ht="14.4" x14ac:dyDescent="0.3">
      <c r="A1847" t="s">
        <v>2009</v>
      </c>
      <c r="B1847" t="s">
        <v>165</v>
      </c>
      <c r="C1847">
        <v>9.93</v>
      </c>
      <c r="D1847">
        <v>10.18</v>
      </c>
      <c r="E1847" t="str">
        <f t="shared" si="29"/>
        <v>2014</v>
      </c>
    </row>
    <row r="1848" spans="1:5" ht="14.4" x14ac:dyDescent="0.3">
      <c r="A1848" t="s">
        <v>2010</v>
      </c>
      <c r="B1848" t="s">
        <v>165</v>
      </c>
      <c r="C1848">
        <v>9.93</v>
      </c>
      <c r="D1848">
        <v>10.18</v>
      </c>
      <c r="E1848" t="str">
        <f t="shared" si="29"/>
        <v>2014</v>
      </c>
    </row>
    <row r="1849" spans="1:5" ht="14.4" x14ac:dyDescent="0.3">
      <c r="A1849" t="s">
        <v>2011</v>
      </c>
      <c r="B1849" t="s">
        <v>165</v>
      </c>
      <c r="C1849">
        <v>9.93</v>
      </c>
      <c r="D1849">
        <v>10.18</v>
      </c>
      <c r="E1849" t="str">
        <f t="shared" si="29"/>
        <v>2014</v>
      </c>
    </row>
    <row r="1850" spans="1:5" ht="14.4" x14ac:dyDescent="0.3">
      <c r="A1850" t="s">
        <v>2012</v>
      </c>
      <c r="B1850" t="s">
        <v>165</v>
      </c>
      <c r="C1850">
        <v>9.91</v>
      </c>
      <c r="D1850">
        <v>10.16</v>
      </c>
      <c r="E1850" t="str">
        <f t="shared" si="29"/>
        <v>2014</v>
      </c>
    </row>
    <row r="1851" spans="1:5" ht="14.4" x14ac:dyDescent="0.3">
      <c r="A1851" t="s">
        <v>2013</v>
      </c>
      <c r="B1851" t="s">
        <v>165</v>
      </c>
      <c r="C1851">
        <v>9.89</v>
      </c>
      <c r="D1851">
        <v>10.14</v>
      </c>
      <c r="E1851" t="str">
        <f t="shared" si="29"/>
        <v>2014</v>
      </c>
    </row>
    <row r="1852" spans="1:5" ht="14.4" x14ac:dyDescent="0.3">
      <c r="A1852" t="s">
        <v>2014</v>
      </c>
      <c r="B1852" t="s">
        <v>165</v>
      </c>
      <c r="C1852">
        <v>9.86</v>
      </c>
      <c r="D1852">
        <v>10.11</v>
      </c>
      <c r="E1852" t="str">
        <f t="shared" si="29"/>
        <v>2014</v>
      </c>
    </row>
    <row r="1853" spans="1:5" ht="14.4" x14ac:dyDescent="0.3">
      <c r="A1853" t="s">
        <v>2015</v>
      </c>
      <c r="B1853" t="s">
        <v>165</v>
      </c>
      <c r="C1853">
        <v>9.84</v>
      </c>
      <c r="D1853">
        <v>10.09</v>
      </c>
      <c r="E1853" t="str">
        <f t="shared" si="29"/>
        <v>2014</v>
      </c>
    </row>
    <row r="1854" spans="1:5" ht="14.4" x14ac:dyDescent="0.3">
      <c r="A1854" t="s">
        <v>2016</v>
      </c>
      <c r="B1854" t="s">
        <v>165</v>
      </c>
      <c r="C1854">
        <v>9.83</v>
      </c>
      <c r="D1854">
        <v>10.08</v>
      </c>
      <c r="E1854" t="str">
        <f t="shared" si="29"/>
        <v>2014</v>
      </c>
    </row>
    <row r="1855" spans="1:5" ht="14.4" x14ac:dyDescent="0.3">
      <c r="A1855" t="s">
        <v>2017</v>
      </c>
      <c r="B1855" t="s">
        <v>165</v>
      </c>
      <c r="C1855">
        <v>9.84</v>
      </c>
      <c r="D1855">
        <v>10.09</v>
      </c>
      <c r="E1855" t="str">
        <f t="shared" si="29"/>
        <v>2014</v>
      </c>
    </row>
    <row r="1856" spans="1:5" ht="14.4" x14ac:dyDescent="0.3">
      <c r="A1856" t="s">
        <v>2018</v>
      </c>
      <c r="B1856" t="s">
        <v>165</v>
      </c>
      <c r="C1856">
        <v>9.85</v>
      </c>
      <c r="D1856">
        <v>10.1</v>
      </c>
      <c r="E1856" t="str">
        <f t="shared" si="29"/>
        <v>2014</v>
      </c>
    </row>
    <row r="1857" spans="1:5" ht="14.4" x14ac:dyDescent="0.3">
      <c r="A1857" t="s">
        <v>2019</v>
      </c>
      <c r="B1857" t="s">
        <v>165</v>
      </c>
      <c r="C1857">
        <v>9.84</v>
      </c>
      <c r="D1857">
        <v>10.09</v>
      </c>
      <c r="E1857" t="str">
        <f t="shared" si="29"/>
        <v>2014</v>
      </c>
    </row>
    <row r="1858" spans="1:5" ht="14.4" x14ac:dyDescent="0.3">
      <c r="A1858" t="s">
        <v>2020</v>
      </c>
      <c r="B1858" t="s">
        <v>165</v>
      </c>
      <c r="C1858">
        <v>9.83</v>
      </c>
      <c r="D1858">
        <v>10.08</v>
      </c>
      <c r="E1858" t="str">
        <f t="shared" ref="E1858:E1921" si="30">RIGHT(A1858,4)</f>
        <v>2014</v>
      </c>
    </row>
    <row r="1859" spans="1:5" ht="14.4" x14ac:dyDescent="0.3">
      <c r="A1859" t="s">
        <v>2021</v>
      </c>
      <c r="B1859" t="s">
        <v>165</v>
      </c>
      <c r="C1859">
        <v>9.69</v>
      </c>
      <c r="D1859">
        <v>9.94</v>
      </c>
      <c r="E1859" t="str">
        <f t="shared" si="30"/>
        <v>2014</v>
      </c>
    </row>
    <row r="1860" spans="1:5" ht="14.4" x14ac:dyDescent="0.3">
      <c r="A1860" t="s">
        <v>2022</v>
      </c>
      <c r="B1860" t="s">
        <v>165</v>
      </c>
      <c r="C1860">
        <v>9.7100000000000009</v>
      </c>
      <c r="D1860">
        <v>9.9600000000000009</v>
      </c>
      <c r="E1860" t="str">
        <f t="shared" si="30"/>
        <v>2014</v>
      </c>
    </row>
    <row r="1861" spans="1:5" ht="14.4" x14ac:dyDescent="0.3">
      <c r="A1861" t="s">
        <v>2023</v>
      </c>
      <c r="B1861" t="s">
        <v>165</v>
      </c>
      <c r="C1861">
        <v>9.85</v>
      </c>
      <c r="D1861">
        <v>10.1</v>
      </c>
      <c r="E1861" t="str">
        <f t="shared" si="30"/>
        <v>2014</v>
      </c>
    </row>
    <row r="1862" spans="1:5" ht="14.4" x14ac:dyDescent="0.3">
      <c r="A1862" t="s">
        <v>2024</v>
      </c>
      <c r="B1862" t="s">
        <v>165</v>
      </c>
      <c r="C1862">
        <v>9.9</v>
      </c>
      <c r="D1862">
        <v>10.15</v>
      </c>
      <c r="E1862" t="str">
        <f t="shared" si="30"/>
        <v>2014</v>
      </c>
    </row>
    <row r="1863" spans="1:5" ht="14.4" x14ac:dyDescent="0.3">
      <c r="A1863" t="s">
        <v>2025</v>
      </c>
      <c r="B1863" t="s">
        <v>165</v>
      </c>
      <c r="C1863">
        <v>9.89</v>
      </c>
      <c r="D1863">
        <v>10.14</v>
      </c>
      <c r="E1863" t="str">
        <f t="shared" si="30"/>
        <v>2014</v>
      </c>
    </row>
    <row r="1864" spans="1:5" ht="14.4" x14ac:dyDescent="0.3">
      <c r="A1864" t="s">
        <v>2026</v>
      </c>
      <c r="B1864" t="s">
        <v>165</v>
      </c>
      <c r="C1864">
        <v>9.89</v>
      </c>
      <c r="D1864">
        <v>10.14</v>
      </c>
      <c r="E1864" t="str">
        <f t="shared" si="30"/>
        <v>2014</v>
      </c>
    </row>
    <row r="1865" spans="1:5" ht="14.4" x14ac:dyDescent="0.3">
      <c r="A1865" t="s">
        <v>2027</v>
      </c>
      <c r="B1865" t="s">
        <v>165</v>
      </c>
      <c r="C1865">
        <v>9.89</v>
      </c>
      <c r="D1865">
        <v>10.14</v>
      </c>
      <c r="E1865" t="str">
        <f t="shared" si="30"/>
        <v>2014</v>
      </c>
    </row>
    <row r="1866" spans="1:5" ht="14.4" x14ac:dyDescent="0.3">
      <c r="A1866" t="s">
        <v>2028</v>
      </c>
      <c r="B1866" t="s">
        <v>165</v>
      </c>
      <c r="C1866">
        <v>9.9</v>
      </c>
      <c r="D1866">
        <v>10.15</v>
      </c>
      <c r="E1866" t="str">
        <f t="shared" si="30"/>
        <v>2014</v>
      </c>
    </row>
    <row r="1867" spans="1:5" ht="14.4" x14ac:dyDescent="0.3">
      <c r="A1867" t="s">
        <v>2029</v>
      </c>
      <c r="B1867" t="s">
        <v>165</v>
      </c>
      <c r="C1867">
        <v>9.91</v>
      </c>
      <c r="D1867">
        <v>10.16</v>
      </c>
      <c r="E1867" t="str">
        <f t="shared" si="30"/>
        <v>2014</v>
      </c>
    </row>
    <row r="1868" spans="1:5" ht="14.4" x14ac:dyDescent="0.3">
      <c r="A1868" t="s">
        <v>2030</v>
      </c>
      <c r="B1868" t="s">
        <v>165</v>
      </c>
      <c r="C1868">
        <v>9.91</v>
      </c>
      <c r="D1868">
        <v>10.16</v>
      </c>
      <c r="E1868" t="str">
        <f t="shared" si="30"/>
        <v>2014</v>
      </c>
    </row>
    <row r="1869" spans="1:5" ht="14.4" x14ac:dyDescent="0.3">
      <c r="A1869" t="s">
        <v>2031</v>
      </c>
      <c r="B1869" t="s">
        <v>165</v>
      </c>
      <c r="C1869">
        <v>9.92</v>
      </c>
      <c r="D1869">
        <v>10.17</v>
      </c>
      <c r="E1869" t="str">
        <f t="shared" si="30"/>
        <v>2014</v>
      </c>
    </row>
    <row r="1870" spans="1:5" ht="14.4" x14ac:dyDescent="0.3">
      <c r="A1870" t="s">
        <v>2032</v>
      </c>
      <c r="B1870" t="s">
        <v>165</v>
      </c>
      <c r="C1870">
        <v>9.89</v>
      </c>
      <c r="D1870">
        <v>10.14</v>
      </c>
      <c r="E1870" t="str">
        <f t="shared" si="30"/>
        <v>2014</v>
      </c>
    </row>
    <row r="1871" spans="1:5" ht="14.4" x14ac:dyDescent="0.3">
      <c r="A1871" t="s">
        <v>2033</v>
      </c>
      <c r="B1871" t="s">
        <v>165</v>
      </c>
      <c r="C1871">
        <v>9.8800000000000008</v>
      </c>
      <c r="D1871">
        <v>10.130000000000001</v>
      </c>
      <c r="E1871" t="str">
        <f t="shared" si="30"/>
        <v>2014</v>
      </c>
    </row>
    <row r="1872" spans="1:5" ht="14.4" x14ac:dyDescent="0.3">
      <c r="A1872" t="s">
        <v>2034</v>
      </c>
      <c r="B1872" t="s">
        <v>165</v>
      </c>
      <c r="C1872">
        <v>9.86</v>
      </c>
      <c r="D1872">
        <v>10.11</v>
      </c>
      <c r="E1872" t="str">
        <f t="shared" si="30"/>
        <v>2014</v>
      </c>
    </row>
    <row r="1873" spans="1:5" ht="14.4" x14ac:dyDescent="0.3">
      <c r="A1873" t="s">
        <v>2035</v>
      </c>
      <c r="B1873" t="s">
        <v>165</v>
      </c>
      <c r="C1873">
        <v>9.8699999999999992</v>
      </c>
      <c r="D1873">
        <v>10.119999999999999</v>
      </c>
      <c r="E1873" t="str">
        <f t="shared" si="30"/>
        <v>2014</v>
      </c>
    </row>
    <row r="1874" spans="1:5" ht="14.4" x14ac:dyDescent="0.3">
      <c r="A1874" t="s">
        <v>2036</v>
      </c>
      <c r="B1874" t="s">
        <v>165</v>
      </c>
      <c r="C1874">
        <v>9.8699999999999992</v>
      </c>
      <c r="D1874">
        <v>10.119999999999999</v>
      </c>
      <c r="E1874" t="str">
        <f t="shared" si="30"/>
        <v>2014</v>
      </c>
    </row>
    <row r="1875" spans="1:5" ht="14.4" x14ac:dyDescent="0.3">
      <c r="A1875" t="s">
        <v>2037</v>
      </c>
      <c r="B1875" t="s">
        <v>165</v>
      </c>
      <c r="C1875">
        <v>9.8800000000000008</v>
      </c>
      <c r="D1875">
        <v>10.130000000000001</v>
      </c>
      <c r="E1875" t="str">
        <f t="shared" si="30"/>
        <v>2014</v>
      </c>
    </row>
    <row r="1876" spans="1:5" ht="14.4" x14ac:dyDescent="0.3">
      <c r="A1876" t="s">
        <v>2038</v>
      </c>
      <c r="B1876" t="s">
        <v>165</v>
      </c>
      <c r="C1876">
        <v>9.91</v>
      </c>
      <c r="D1876">
        <v>10.16</v>
      </c>
      <c r="E1876" t="str">
        <f t="shared" si="30"/>
        <v>2014</v>
      </c>
    </row>
    <row r="1877" spans="1:5" ht="14.4" x14ac:dyDescent="0.3">
      <c r="A1877" t="s">
        <v>2039</v>
      </c>
      <c r="B1877" t="s">
        <v>165</v>
      </c>
      <c r="C1877">
        <v>9.9</v>
      </c>
      <c r="D1877">
        <v>10.15</v>
      </c>
      <c r="E1877" t="str">
        <f t="shared" si="30"/>
        <v>2014</v>
      </c>
    </row>
    <row r="1878" spans="1:5" ht="14.4" x14ac:dyDescent="0.3">
      <c r="A1878" t="s">
        <v>2040</v>
      </c>
      <c r="B1878" t="s">
        <v>165</v>
      </c>
      <c r="C1878">
        <v>9.9</v>
      </c>
      <c r="D1878">
        <v>10.15</v>
      </c>
      <c r="E1878" t="str">
        <f t="shared" si="30"/>
        <v>2014</v>
      </c>
    </row>
    <row r="1879" spans="1:5" ht="14.4" x14ac:dyDescent="0.3">
      <c r="A1879" t="s">
        <v>2041</v>
      </c>
      <c r="B1879" t="s">
        <v>165</v>
      </c>
      <c r="C1879">
        <v>9.89</v>
      </c>
      <c r="D1879">
        <v>10.14</v>
      </c>
      <c r="E1879" t="str">
        <f t="shared" si="30"/>
        <v>2014</v>
      </c>
    </row>
    <row r="1880" spans="1:5" ht="14.4" x14ac:dyDescent="0.3">
      <c r="A1880" t="s">
        <v>2042</v>
      </c>
      <c r="B1880" t="s">
        <v>165</v>
      </c>
      <c r="C1880">
        <v>9.91</v>
      </c>
      <c r="D1880">
        <v>10.16</v>
      </c>
      <c r="E1880" t="str">
        <f t="shared" si="30"/>
        <v>2014</v>
      </c>
    </row>
    <row r="1881" spans="1:5" ht="14.4" x14ac:dyDescent="0.3">
      <c r="A1881" t="s">
        <v>2043</v>
      </c>
      <c r="B1881" t="s">
        <v>165</v>
      </c>
      <c r="C1881">
        <v>9.91</v>
      </c>
      <c r="D1881">
        <v>10.16</v>
      </c>
      <c r="E1881" t="str">
        <f t="shared" si="30"/>
        <v>2014</v>
      </c>
    </row>
    <row r="1882" spans="1:5" ht="14.4" x14ac:dyDescent="0.3">
      <c r="A1882" t="s">
        <v>2044</v>
      </c>
      <c r="B1882" t="s">
        <v>165</v>
      </c>
      <c r="C1882">
        <v>9.91</v>
      </c>
      <c r="D1882">
        <v>10.16</v>
      </c>
      <c r="E1882" t="str">
        <f t="shared" si="30"/>
        <v>2014</v>
      </c>
    </row>
    <row r="1883" spans="1:5" ht="14.4" x14ac:dyDescent="0.3">
      <c r="A1883" t="s">
        <v>2045</v>
      </c>
      <c r="B1883" t="s">
        <v>165</v>
      </c>
      <c r="C1883">
        <v>9.91</v>
      </c>
      <c r="D1883">
        <v>10.16</v>
      </c>
      <c r="E1883" t="str">
        <f t="shared" si="30"/>
        <v>2014</v>
      </c>
    </row>
    <row r="1884" spans="1:5" ht="14.4" x14ac:dyDescent="0.3">
      <c r="A1884" t="s">
        <v>2046</v>
      </c>
      <c r="B1884" t="s">
        <v>165</v>
      </c>
      <c r="C1884">
        <v>9.92</v>
      </c>
      <c r="D1884">
        <v>10.17</v>
      </c>
      <c r="E1884" t="str">
        <f t="shared" si="30"/>
        <v>2014</v>
      </c>
    </row>
    <row r="1885" spans="1:5" ht="14.4" x14ac:dyDescent="0.3">
      <c r="A1885" t="s">
        <v>2047</v>
      </c>
      <c r="B1885" t="s">
        <v>165</v>
      </c>
      <c r="C1885">
        <v>9.93</v>
      </c>
      <c r="D1885">
        <v>10.18</v>
      </c>
      <c r="E1885" t="str">
        <f t="shared" si="30"/>
        <v>2014</v>
      </c>
    </row>
    <row r="1886" spans="1:5" ht="14.4" x14ac:dyDescent="0.3">
      <c r="A1886" t="s">
        <v>2048</v>
      </c>
      <c r="B1886" t="s">
        <v>165</v>
      </c>
      <c r="C1886">
        <v>9.93</v>
      </c>
      <c r="D1886">
        <v>10.18</v>
      </c>
      <c r="E1886" t="str">
        <f t="shared" si="30"/>
        <v>2014</v>
      </c>
    </row>
    <row r="1887" spans="1:5" ht="14.4" x14ac:dyDescent="0.3">
      <c r="A1887" t="s">
        <v>2049</v>
      </c>
      <c r="B1887" t="s">
        <v>165</v>
      </c>
      <c r="C1887">
        <v>9.94</v>
      </c>
      <c r="D1887">
        <v>10.19</v>
      </c>
      <c r="E1887" t="str">
        <f t="shared" si="30"/>
        <v>2014</v>
      </c>
    </row>
    <row r="1888" spans="1:5" ht="14.4" x14ac:dyDescent="0.3">
      <c r="A1888" t="s">
        <v>2050</v>
      </c>
      <c r="B1888" t="s">
        <v>165</v>
      </c>
      <c r="C1888">
        <v>9.94</v>
      </c>
      <c r="D1888">
        <v>10.19</v>
      </c>
      <c r="E1888" t="str">
        <f t="shared" si="30"/>
        <v>2014</v>
      </c>
    </row>
    <row r="1889" spans="1:5" ht="14.4" x14ac:dyDescent="0.3">
      <c r="A1889" t="s">
        <v>2051</v>
      </c>
      <c r="B1889" t="s">
        <v>165</v>
      </c>
      <c r="C1889">
        <v>9.94</v>
      </c>
      <c r="D1889">
        <v>10.19</v>
      </c>
      <c r="E1889" t="str">
        <f t="shared" si="30"/>
        <v>2014</v>
      </c>
    </row>
    <row r="1890" spans="1:5" ht="14.4" x14ac:dyDescent="0.3">
      <c r="A1890" t="s">
        <v>2052</v>
      </c>
      <c r="B1890" t="s">
        <v>165</v>
      </c>
      <c r="C1890">
        <v>9.9</v>
      </c>
      <c r="D1890">
        <v>10.15</v>
      </c>
      <c r="E1890" t="str">
        <f t="shared" si="30"/>
        <v>2014</v>
      </c>
    </row>
    <row r="1891" spans="1:5" ht="14.4" x14ac:dyDescent="0.3">
      <c r="A1891" t="s">
        <v>2053</v>
      </c>
      <c r="B1891" t="s">
        <v>165</v>
      </c>
      <c r="C1891">
        <v>9.9</v>
      </c>
      <c r="D1891">
        <v>10.15</v>
      </c>
      <c r="E1891" t="str">
        <f t="shared" si="30"/>
        <v>2014</v>
      </c>
    </row>
    <row r="1892" spans="1:5" ht="14.4" x14ac:dyDescent="0.3">
      <c r="A1892" t="s">
        <v>2054</v>
      </c>
      <c r="B1892" t="s">
        <v>165</v>
      </c>
      <c r="C1892">
        <v>9.9</v>
      </c>
      <c r="D1892">
        <v>10.15</v>
      </c>
      <c r="E1892" t="str">
        <f t="shared" si="30"/>
        <v>2014</v>
      </c>
    </row>
    <row r="1893" spans="1:5" ht="14.4" x14ac:dyDescent="0.3">
      <c r="A1893" t="s">
        <v>2055</v>
      </c>
      <c r="B1893" t="s">
        <v>165</v>
      </c>
      <c r="C1893">
        <v>9.89</v>
      </c>
      <c r="D1893">
        <v>10.14</v>
      </c>
      <c r="E1893" t="str">
        <f t="shared" si="30"/>
        <v>2014</v>
      </c>
    </row>
    <row r="1894" spans="1:5" ht="14.4" x14ac:dyDescent="0.3">
      <c r="A1894" t="s">
        <v>2056</v>
      </c>
      <c r="B1894" t="s">
        <v>165</v>
      </c>
      <c r="C1894">
        <v>9.9</v>
      </c>
      <c r="D1894">
        <v>10.15</v>
      </c>
      <c r="E1894" t="str">
        <f t="shared" si="30"/>
        <v>2014</v>
      </c>
    </row>
    <row r="1895" spans="1:5" ht="14.4" x14ac:dyDescent="0.3">
      <c r="A1895" t="s">
        <v>2057</v>
      </c>
      <c r="B1895" t="s">
        <v>165</v>
      </c>
      <c r="C1895">
        <v>9.8800000000000008</v>
      </c>
      <c r="D1895">
        <v>10.130000000000001</v>
      </c>
      <c r="E1895" t="str">
        <f t="shared" si="30"/>
        <v>2014</v>
      </c>
    </row>
    <row r="1896" spans="1:5" ht="14.4" x14ac:dyDescent="0.3">
      <c r="A1896" t="s">
        <v>2058</v>
      </c>
      <c r="B1896" t="s">
        <v>165</v>
      </c>
      <c r="C1896">
        <v>9.89</v>
      </c>
      <c r="D1896">
        <v>10.14</v>
      </c>
      <c r="E1896" t="str">
        <f t="shared" si="30"/>
        <v>2014</v>
      </c>
    </row>
    <row r="1897" spans="1:5" ht="14.4" x14ac:dyDescent="0.3">
      <c r="A1897" t="s">
        <v>2059</v>
      </c>
      <c r="B1897" t="s">
        <v>165</v>
      </c>
      <c r="C1897">
        <v>9.89</v>
      </c>
      <c r="D1897">
        <v>10.14</v>
      </c>
      <c r="E1897" t="str">
        <f t="shared" si="30"/>
        <v>2014</v>
      </c>
    </row>
    <row r="1898" spans="1:5" ht="14.4" x14ac:dyDescent="0.3">
      <c r="A1898" t="s">
        <v>2060</v>
      </c>
      <c r="B1898" t="s">
        <v>165</v>
      </c>
      <c r="C1898">
        <v>9.89</v>
      </c>
      <c r="D1898">
        <v>10.14</v>
      </c>
      <c r="E1898" t="str">
        <f t="shared" si="30"/>
        <v>2014</v>
      </c>
    </row>
    <row r="1899" spans="1:5" ht="14.4" x14ac:dyDescent="0.3">
      <c r="A1899" t="s">
        <v>2061</v>
      </c>
      <c r="B1899" t="s">
        <v>165</v>
      </c>
      <c r="C1899">
        <v>9.89</v>
      </c>
      <c r="D1899">
        <v>10.14</v>
      </c>
      <c r="E1899" t="str">
        <f t="shared" si="30"/>
        <v>2014</v>
      </c>
    </row>
    <row r="1900" spans="1:5" ht="14.4" x14ac:dyDescent="0.3">
      <c r="A1900" t="s">
        <v>2062</v>
      </c>
      <c r="B1900" t="s">
        <v>165</v>
      </c>
      <c r="C1900">
        <v>9.9</v>
      </c>
      <c r="D1900">
        <v>10.15</v>
      </c>
      <c r="E1900" t="str">
        <f t="shared" si="30"/>
        <v>2014</v>
      </c>
    </row>
    <row r="1901" spans="1:5" ht="14.4" x14ac:dyDescent="0.3">
      <c r="A1901" t="s">
        <v>2063</v>
      </c>
      <c r="B1901" t="s">
        <v>165</v>
      </c>
      <c r="C1901">
        <v>9.89</v>
      </c>
      <c r="D1901">
        <v>10.14</v>
      </c>
      <c r="E1901" t="str">
        <f t="shared" si="30"/>
        <v>2014</v>
      </c>
    </row>
    <row r="1902" spans="1:5" ht="14.4" x14ac:dyDescent="0.3">
      <c r="A1902" t="s">
        <v>2064</v>
      </c>
      <c r="B1902" t="s">
        <v>165</v>
      </c>
      <c r="C1902">
        <v>9.92</v>
      </c>
      <c r="D1902">
        <v>10.17</v>
      </c>
      <c r="E1902" t="str">
        <f t="shared" si="30"/>
        <v>2014</v>
      </c>
    </row>
    <row r="1903" spans="1:5" ht="14.4" x14ac:dyDescent="0.3">
      <c r="A1903" t="s">
        <v>2065</v>
      </c>
      <c r="B1903" t="s">
        <v>165</v>
      </c>
      <c r="C1903">
        <v>9.9</v>
      </c>
      <c r="D1903">
        <v>10.15</v>
      </c>
      <c r="E1903" t="str">
        <f t="shared" si="30"/>
        <v>2014</v>
      </c>
    </row>
    <row r="1904" spans="1:5" ht="14.4" x14ac:dyDescent="0.3">
      <c r="A1904" t="s">
        <v>2066</v>
      </c>
      <c r="B1904" t="s">
        <v>165</v>
      </c>
      <c r="C1904">
        <v>9.89</v>
      </c>
      <c r="D1904">
        <v>10.14</v>
      </c>
      <c r="E1904" t="str">
        <f t="shared" si="30"/>
        <v>2014</v>
      </c>
    </row>
    <row r="1905" spans="1:5" ht="14.4" x14ac:dyDescent="0.3">
      <c r="A1905" t="s">
        <v>2067</v>
      </c>
      <c r="B1905" t="s">
        <v>165</v>
      </c>
      <c r="C1905">
        <v>9.89</v>
      </c>
      <c r="D1905">
        <v>10.14</v>
      </c>
      <c r="E1905" t="str">
        <f t="shared" si="30"/>
        <v>2014</v>
      </c>
    </row>
    <row r="1906" spans="1:5" ht="14.4" x14ac:dyDescent="0.3">
      <c r="A1906" t="s">
        <v>2068</v>
      </c>
      <c r="B1906" t="s">
        <v>165</v>
      </c>
      <c r="C1906">
        <v>9.8699999999999992</v>
      </c>
      <c r="D1906">
        <v>10.119999999999999</v>
      </c>
      <c r="E1906" t="str">
        <f t="shared" si="30"/>
        <v>2014</v>
      </c>
    </row>
    <row r="1907" spans="1:5" ht="14.4" x14ac:dyDescent="0.3">
      <c r="A1907" t="s">
        <v>2069</v>
      </c>
      <c r="B1907" t="s">
        <v>165</v>
      </c>
      <c r="C1907">
        <v>9.86</v>
      </c>
      <c r="D1907">
        <v>10.11</v>
      </c>
      <c r="E1907" t="str">
        <f t="shared" si="30"/>
        <v>2014</v>
      </c>
    </row>
    <row r="1908" spans="1:5" ht="14.4" x14ac:dyDescent="0.3">
      <c r="A1908" t="s">
        <v>2070</v>
      </c>
      <c r="B1908" t="s">
        <v>165</v>
      </c>
      <c r="C1908">
        <v>9.86</v>
      </c>
      <c r="D1908">
        <v>10.11</v>
      </c>
      <c r="E1908" t="str">
        <f t="shared" si="30"/>
        <v>2014</v>
      </c>
    </row>
    <row r="1909" spans="1:5" ht="14.4" x14ac:dyDescent="0.3">
      <c r="A1909" t="s">
        <v>2071</v>
      </c>
      <c r="B1909" t="s">
        <v>165</v>
      </c>
      <c r="C1909">
        <v>9.9</v>
      </c>
      <c r="D1909">
        <v>10.15</v>
      </c>
      <c r="E1909" t="str">
        <f t="shared" si="30"/>
        <v>2013</v>
      </c>
    </row>
    <row r="1910" spans="1:5" ht="14.4" x14ac:dyDescent="0.3">
      <c r="A1910" t="s">
        <v>2072</v>
      </c>
      <c r="B1910" t="s">
        <v>165</v>
      </c>
      <c r="C1910">
        <v>9.91</v>
      </c>
      <c r="D1910">
        <v>10.16</v>
      </c>
      <c r="E1910" t="str">
        <f t="shared" si="30"/>
        <v>2013</v>
      </c>
    </row>
    <row r="1911" spans="1:5" ht="14.4" x14ac:dyDescent="0.3">
      <c r="A1911" t="s">
        <v>2073</v>
      </c>
      <c r="B1911" t="s">
        <v>165</v>
      </c>
      <c r="C1911">
        <v>9.89</v>
      </c>
      <c r="D1911">
        <v>10.14</v>
      </c>
      <c r="E1911" t="str">
        <f t="shared" si="30"/>
        <v>2013</v>
      </c>
    </row>
    <row r="1912" spans="1:5" ht="14.4" x14ac:dyDescent="0.3">
      <c r="A1912" t="s">
        <v>2074</v>
      </c>
      <c r="B1912" t="s">
        <v>165</v>
      </c>
      <c r="C1912">
        <v>9.9</v>
      </c>
      <c r="D1912">
        <v>10.15</v>
      </c>
      <c r="E1912" t="str">
        <f t="shared" si="30"/>
        <v>2013</v>
      </c>
    </row>
    <row r="1913" spans="1:5" ht="14.4" x14ac:dyDescent="0.3">
      <c r="A1913" t="s">
        <v>2075</v>
      </c>
      <c r="B1913" t="s">
        <v>165</v>
      </c>
      <c r="C1913">
        <v>9.89</v>
      </c>
      <c r="D1913">
        <v>10.14</v>
      </c>
      <c r="E1913" t="str">
        <f t="shared" si="30"/>
        <v>2013</v>
      </c>
    </row>
    <row r="1914" spans="1:5" ht="14.4" x14ac:dyDescent="0.3">
      <c r="A1914" t="s">
        <v>2076</v>
      </c>
      <c r="B1914" t="s">
        <v>165</v>
      </c>
      <c r="C1914">
        <v>9.89</v>
      </c>
      <c r="D1914">
        <v>10.14</v>
      </c>
      <c r="E1914" t="str">
        <f t="shared" si="30"/>
        <v>2013</v>
      </c>
    </row>
    <row r="1915" spans="1:5" ht="14.4" x14ac:dyDescent="0.3">
      <c r="A1915" t="s">
        <v>2077</v>
      </c>
      <c r="B1915" t="s">
        <v>165</v>
      </c>
      <c r="C1915">
        <v>9.91</v>
      </c>
      <c r="D1915">
        <v>10.16</v>
      </c>
      <c r="E1915" t="str">
        <f t="shared" si="30"/>
        <v>2013</v>
      </c>
    </row>
    <row r="1916" spans="1:5" ht="14.4" x14ac:dyDescent="0.3">
      <c r="A1916" t="s">
        <v>2078</v>
      </c>
      <c r="B1916" t="s">
        <v>165</v>
      </c>
      <c r="C1916">
        <v>9.9</v>
      </c>
      <c r="D1916">
        <v>10.15</v>
      </c>
      <c r="E1916" t="str">
        <f t="shared" si="30"/>
        <v>2013</v>
      </c>
    </row>
    <row r="1917" spans="1:5" ht="14.4" x14ac:dyDescent="0.3">
      <c r="A1917" t="s">
        <v>2079</v>
      </c>
      <c r="B1917" t="s">
        <v>165</v>
      </c>
      <c r="C1917">
        <v>9.89</v>
      </c>
      <c r="D1917">
        <v>10.14</v>
      </c>
      <c r="E1917" t="str">
        <f t="shared" si="30"/>
        <v>2013</v>
      </c>
    </row>
    <row r="1918" spans="1:5" ht="14.4" x14ac:dyDescent="0.3">
      <c r="A1918" t="s">
        <v>2080</v>
      </c>
      <c r="B1918" t="s">
        <v>165</v>
      </c>
      <c r="C1918">
        <v>9.9</v>
      </c>
      <c r="D1918">
        <v>10.15</v>
      </c>
      <c r="E1918" t="str">
        <f t="shared" si="30"/>
        <v>2013</v>
      </c>
    </row>
    <row r="1919" spans="1:5" ht="14.4" x14ac:dyDescent="0.3">
      <c r="A1919" t="s">
        <v>2081</v>
      </c>
      <c r="B1919" t="s">
        <v>165</v>
      </c>
      <c r="C1919">
        <v>9.9</v>
      </c>
      <c r="D1919">
        <v>10.15</v>
      </c>
      <c r="E1919" t="str">
        <f t="shared" si="30"/>
        <v>2013</v>
      </c>
    </row>
    <row r="1920" spans="1:5" ht="14.4" x14ac:dyDescent="0.3">
      <c r="A1920" t="s">
        <v>2082</v>
      </c>
      <c r="B1920" t="s">
        <v>165</v>
      </c>
      <c r="C1920">
        <v>9.9</v>
      </c>
      <c r="D1920">
        <v>10.15</v>
      </c>
      <c r="E1920" t="str">
        <f t="shared" si="30"/>
        <v>2013</v>
      </c>
    </row>
    <row r="1921" spans="1:5" ht="14.4" x14ac:dyDescent="0.3">
      <c r="A1921" t="s">
        <v>2083</v>
      </c>
      <c r="B1921" t="s">
        <v>165</v>
      </c>
      <c r="C1921">
        <v>9.89</v>
      </c>
      <c r="D1921">
        <v>10.14</v>
      </c>
      <c r="E1921" t="str">
        <f t="shared" si="30"/>
        <v>2013</v>
      </c>
    </row>
    <row r="1922" spans="1:5" ht="14.4" x14ac:dyDescent="0.3">
      <c r="A1922" t="s">
        <v>2084</v>
      </c>
      <c r="B1922" t="s">
        <v>165</v>
      </c>
      <c r="C1922">
        <v>9.8699999999999992</v>
      </c>
      <c r="D1922">
        <v>10.119999999999999</v>
      </c>
      <c r="E1922" t="str">
        <f t="shared" ref="E1922:E1985" si="31">RIGHT(A1922,4)</f>
        <v>2013</v>
      </c>
    </row>
    <row r="1923" spans="1:5" ht="14.4" x14ac:dyDescent="0.3">
      <c r="A1923" t="s">
        <v>2085</v>
      </c>
      <c r="B1923" t="s">
        <v>165</v>
      </c>
      <c r="C1923">
        <v>9.8699999999999992</v>
      </c>
      <c r="D1923">
        <v>10.119999999999999</v>
      </c>
      <c r="E1923" t="str">
        <f t="shared" si="31"/>
        <v>2013</v>
      </c>
    </row>
    <row r="1924" spans="1:5" ht="14.4" x14ac:dyDescent="0.3">
      <c r="A1924" t="s">
        <v>2086</v>
      </c>
      <c r="B1924" t="s">
        <v>165</v>
      </c>
      <c r="C1924">
        <v>9.8699999999999992</v>
      </c>
      <c r="D1924">
        <v>10.119999999999999</v>
      </c>
      <c r="E1924" t="str">
        <f t="shared" si="31"/>
        <v>2013</v>
      </c>
    </row>
    <row r="1925" spans="1:5" ht="14.4" x14ac:dyDescent="0.3">
      <c r="A1925" t="s">
        <v>2087</v>
      </c>
      <c r="B1925" t="s">
        <v>165</v>
      </c>
      <c r="C1925">
        <v>9.8699999999999992</v>
      </c>
      <c r="D1925">
        <v>10.119999999999999</v>
      </c>
      <c r="E1925" t="str">
        <f t="shared" si="31"/>
        <v>2013</v>
      </c>
    </row>
    <row r="1926" spans="1:5" ht="14.4" x14ac:dyDescent="0.3">
      <c r="A1926" t="s">
        <v>2088</v>
      </c>
      <c r="B1926" t="s">
        <v>165</v>
      </c>
      <c r="C1926">
        <v>9.8699999999999992</v>
      </c>
      <c r="D1926">
        <v>10.119999999999999</v>
      </c>
      <c r="E1926" t="str">
        <f t="shared" si="31"/>
        <v>2013</v>
      </c>
    </row>
    <row r="1927" spans="1:5" ht="14.4" x14ac:dyDescent="0.3">
      <c r="A1927" t="s">
        <v>2089</v>
      </c>
      <c r="B1927" t="s">
        <v>165</v>
      </c>
      <c r="C1927">
        <v>9.8699999999999992</v>
      </c>
      <c r="D1927">
        <v>10.119999999999999</v>
      </c>
      <c r="E1927" t="str">
        <f t="shared" si="31"/>
        <v>2013</v>
      </c>
    </row>
    <row r="1928" spans="1:5" ht="14.4" x14ac:dyDescent="0.3">
      <c r="A1928" t="s">
        <v>2090</v>
      </c>
      <c r="B1928" t="s">
        <v>165</v>
      </c>
      <c r="C1928">
        <v>9.86</v>
      </c>
      <c r="D1928">
        <v>10.11</v>
      </c>
      <c r="E1928" t="str">
        <f t="shared" si="31"/>
        <v>2013</v>
      </c>
    </row>
    <row r="1929" spans="1:5" ht="14.4" x14ac:dyDescent="0.3">
      <c r="A1929" t="s">
        <v>2091</v>
      </c>
      <c r="B1929" t="s">
        <v>165</v>
      </c>
      <c r="C1929">
        <v>9.85</v>
      </c>
      <c r="D1929">
        <v>10.1</v>
      </c>
      <c r="E1929" t="str">
        <f t="shared" si="31"/>
        <v>2013</v>
      </c>
    </row>
    <row r="1930" spans="1:5" ht="14.4" x14ac:dyDescent="0.3">
      <c r="A1930" t="s">
        <v>2092</v>
      </c>
      <c r="B1930" t="s">
        <v>165</v>
      </c>
      <c r="C1930">
        <v>9.83</v>
      </c>
      <c r="D1930">
        <v>10.08</v>
      </c>
      <c r="E1930" t="str">
        <f t="shared" si="31"/>
        <v>2013</v>
      </c>
    </row>
    <row r="1931" spans="1:5" ht="14.4" x14ac:dyDescent="0.3">
      <c r="A1931" t="s">
        <v>2093</v>
      </c>
      <c r="B1931" t="s">
        <v>165</v>
      </c>
      <c r="C1931">
        <v>9.7799999999999994</v>
      </c>
      <c r="D1931">
        <v>10.029999999999999</v>
      </c>
      <c r="E1931" t="str">
        <f t="shared" si="31"/>
        <v>2013</v>
      </c>
    </row>
    <row r="1932" spans="1:5" ht="14.4" x14ac:dyDescent="0.3">
      <c r="A1932" t="s">
        <v>2094</v>
      </c>
      <c r="B1932" t="s">
        <v>165</v>
      </c>
      <c r="C1932">
        <v>9.7200000000000006</v>
      </c>
      <c r="D1932">
        <v>9.9700000000000006</v>
      </c>
      <c r="E1932" t="str">
        <f t="shared" si="31"/>
        <v>2013</v>
      </c>
    </row>
    <row r="1933" spans="1:5" ht="14.4" x14ac:dyDescent="0.3">
      <c r="A1933" t="s">
        <v>2095</v>
      </c>
      <c r="B1933" t="s">
        <v>165</v>
      </c>
      <c r="C1933">
        <v>9.6999999999999993</v>
      </c>
      <c r="D1933">
        <v>9.9499999999999993</v>
      </c>
      <c r="E1933" t="str">
        <f t="shared" si="31"/>
        <v>2013</v>
      </c>
    </row>
    <row r="1934" spans="1:5" ht="14.4" x14ac:dyDescent="0.3">
      <c r="A1934" t="s">
        <v>2096</v>
      </c>
      <c r="B1934" t="s">
        <v>165</v>
      </c>
      <c r="C1934">
        <v>9.67</v>
      </c>
      <c r="D1934">
        <v>9.92</v>
      </c>
      <c r="E1934" t="str">
        <f t="shared" si="31"/>
        <v>2013</v>
      </c>
    </row>
    <row r="1935" spans="1:5" ht="14.4" x14ac:dyDescent="0.3">
      <c r="A1935" t="s">
        <v>2097</v>
      </c>
      <c r="B1935" t="s">
        <v>165</v>
      </c>
      <c r="C1935">
        <v>9.64</v>
      </c>
      <c r="D1935">
        <v>9.89</v>
      </c>
      <c r="E1935" t="str">
        <f t="shared" si="31"/>
        <v>2013</v>
      </c>
    </row>
    <row r="1936" spans="1:5" ht="14.4" x14ac:dyDescent="0.3">
      <c r="A1936" t="s">
        <v>2098</v>
      </c>
      <c r="B1936" t="s">
        <v>165</v>
      </c>
      <c r="C1936">
        <v>9.6199999999999992</v>
      </c>
      <c r="D1936">
        <v>9.8699999999999992</v>
      </c>
      <c r="E1936" t="str">
        <f t="shared" si="31"/>
        <v>2013</v>
      </c>
    </row>
    <row r="1937" spans="1:5" ht="14.4" x14ac:dyDescent="0.3">
      <c r="A1937" t="s">
        <v>2099</v>
      </c>
      <c r="B1937" t="s">
        <v>165</v>
      </c>
      <c r="C1937">
        <v>9.6300000000000008</v>
      </c>
      <c r="D1937">
        <v>9.8800000000000008</v>
      </c>
      <c r="E1937" t="str">
        <f t="shared" si="31"/>
        <v>2013</v>
      </c>
    </row>
    <row r="1938" spans="1:5" ht="14.4" x14ac:dyDescent="0.3">
      <c r="A1938" t="s">
        <v>2100</v>
      </c>
      <c r="B1938" t="s">
        <v>165</v>
      </c>
      <c r="C1938">
        <v>9.66</v>
      </c>
      <c r="D1938">
        <v>9.91</v>
      </c>
      <c r="E1938" t="str">
        <f t="shared" si="31"/>
        <v>2013</v>
      </c>
    </row>
    <row r="1939" spans="1:5" ht="14.4" x14ac:dyDescent="0.3">
      <c r="A1939" t="s">
        <v>2101</v>
      </c>
      <c r="B1939" t="s">
        <v>165</v>
      </c>
      <c r="C1939">
        <v>9.65</v>
      </c>
      <c r="D1939">
        <v>9.9</v>
      </c>
      <c r="E1939" t="str">
        <f t="shared" si="31"/>
        <v>2013</v>
      </c>
    </row>
    <row r="1940" spans="1:5" ht="14.4" x14ac:dyDescent="0.3">
      <c r="A1940" t="s">
        <v>2102</v>
      </c>
      <c r="B1940" t="s">
        <v>165</v>
      </c>
      <c r="C1940">
        <v>9.4499999999999993</v>
      </c>
      <c r="D1940">
        <v>9.6999999999999993</v>
      </c>
      <c r="E1940" t="str">
        <f t="shared" si="31"/>
        <v>2013</v>
      </c>
    </row>
    <row r="1941" spans="1:5" ht="14.4" x14ac:dyDescent="0.3">
      <c r="A1941" t="s">
        <v>2103</v>
      </c>
      <c r="B1941" t="s">
        <v>165</v>
      </c>
      <c r="C1941">
        <v>9.36</v>
      </c>
      <c r="D1941">
        <v>9.61</v>
      </c>
      <c r="E1941" t="str">
        <f t="shared" si="31"/>
        <v>2013</v>
      </c>
    </row>
    <row r="1942" spans="1:5" ht="14.4" x14ac:dyDescent="0.3">
      <c r="A1942" t="s">
        <v>2104</v>
      </c>
      <c r="B1942" t="s">
        <v>165</v>
      </c>
      <c r="C1942">
        <v>9.36</v>
      </c>
      <c r="D1942">
        <v>9.61</v>
      </c>
      <c r="E1942" t="str">
        <f t="shared" si="31"/>
        <v>2013</v>
      </c>
    </row>
    <row r="1943" spans="1:5" ht="14.4" x14ac:dyDescent="0.3">
      <c r="A1943" t="s">
        <v>2105</v>
      </c>
      <c r="B1943" t="s">
        <v>165</v>
      </c>
      <c r="C1943">
        <v>9.34</v>
      </c>
      <c r="D1943">
        <v>9.59</v>
      </c>
      <c r="E1943" t="str">
        <f t="shared" si="31"/>
        <v>2013</v>
      </c>
    </row>
    <row r="1944" spans="1:5" ht="14.4" x14ac:dyDescent="0.3">
      <c r="A1944" t="s">
        <v>2106</v>
      </c>
      <c r="B1944" t="s">
        <v>165</v>
      </c>
      <c r="C1944">
        <v>9.34</v>
      </c>
      <c r="D1944">
        <v>9.59</v>
      </c>
      <c r="E1944" t="str">
        <f t="shared" si="31"/>
        <v>2013</v>
      </c>
    </row>
    <row r="1945" spans="1:5" ht="14.4" x14ac:dyDescent="0.3">
      <c r="A1945" t="s">
        <v>2107</v>
      </c>
      <c r="B1945" t="s">
        <v>165</v>
      </c>
      <c r="C1945">
        <v>9.33</v>
      </c>
      <c r="D1945">
        <v>9.58</v>
      </c>
      <c r="E1945" t="str">
        <f t="shared" si="31"/>
        <v>2013</v>
      </c>
    </row>
    <row r="1946" spans="1:5" ht="14.4" x14ac:dyDescent="0.3">
      <c r="A1946" t="s">
        <v>2108</v>
      </c>
      <c r="B1946" t="s">
        <v>165</v>
      </c>
      <c r="C1946">
        <v>9.33</v>
      </c>
      <c r="D1946">
        <v>9.58</v>
      </c>
      <c r="E1946" t="str">
        <f t="shared" si="31"/>
        <v>2013</v>
      </c>
    </row>
    <row r="1947" spans="1:5" ht="14.4" x14ac:dyDescent="0.3">
      <c r="A1947" t="s">
        <v>2109</v>
      </c>
      <c r="B1947" t="s">
        <v>165</v>
      </c>
      <c r="C1947">
        <v>9.33</v>
      </c>
      <c r="D1947">
        <v>9.58</v>
      </c>
      <c r="E1947" t="str">
        <f t="shared" si="31"/>
        <v>2013</v>
      </c>
    </row>
    <row r="1948" spans="1:5" ht="14.4" x14ac:dyDescent="0.3">
      <c r="A1948" t="s">
        <v>2110</v>
      </c>
      <c r="B1948" t="s">
        <v>165</v>
      </c>
      <c r="C1948">
        <v>9.32</v>
      </c>
      <c r="D1948">
        <v>9.57</v>
      </c>
      <c r="E1948" t="str">
        <f t="shared" si="31"/>
        <v>2013</v>
      </c>
    </row>
    <row r="1949" spans="1:5" ht="14.4" x14ac:dyDescent="0.3">
      <c r="A1949" t="s">
        <v>2111</v>
      </c>
      <c r="B1949" t="s">
        <v>165</v>
      </c>
      <c r="C1949">
        <v>9.32</v>
      </c>
      <c r="D1949">
        <v>9.57</v>
      </c>
      <c r="E1949" t="str">
        <f t="shared" si="31"/>
        <v>2013</v>
      </c>
    </row>
    <row r="1950" spans="1:5" ht="14.4" x14ac:dyDescent="0.3">
      <c r="A1950" t="s">
        <v>2112</v>
      </c>
      <c r="B1950" t="s">
        <v>165</v>
      </c>
      <c r="C1950">
        <v>9.32</v>
      </c>
      <c r="D1950">
        <v>9.57</v>
      </c>
      <c r="E1950" t="str">
        <f t="shared" si="31"/>
        <v>2013</v>
      </c>
    </row>
    <row r="1951" spans="1:5" ht="14.4" x14ac:dyDescent="0.3">
      <c r="A1951" t="s">
        <v>2113</v>
      </c>
      <c r="B1951" t="s">
        <v>165</v>
      </c>
      <c r="C1951">
        <v>9.32</v>
      </c>
      <c r="D1951">
        <v>9.57</v>
      </c>
      <c r="E1951" t="str">
        <f t="shared" si="31"/>
        <v>2013</v>
      </c>
    </row>
    <row r="1952" spans="1:5" ht="14.4" x14ac:dyDescent="0.3">
      <c r="A1952" t="s">
        <v>2114</v>
      </c>
      <c r="B1952" t="s">
        <v>165</v>
      </c>
      <c r="C1952">
        <v>9.3000000000000007</v>
      </c>
      <c r="D1952">
        <v>9.5500000000000007</v>
      </c>
      <c r="E1952" t="str">
        <f t="shared" si="31"/>
        <v>2013</v>
      </c>
    </row>
    <row r="1953" spans="1:5" ht="14.4" x14ac:dyDescent="0.3">
      <c r="A1953" t="s">
        <v>2115</v>
      </c>
      <c r="B1953" t="s">
        <v>165</v>
      </c>
      <c r="C1953">
        <v>9.2799999999999994</v>
      </c>
      <c r="D1953">
        <v>9.5299999999999994</v>
      </c>
      <c r="E1953" t="str">
        <f t="shared" si="31"/>
        <v>2013</v>
      </c>
    </row>
    <row r="1954" spans="1:5" ht="14.4" x14ac:dyDescent="0.3">
      <c r="A1954" t="s">
        <v>2116</v>
      </c>
      <c r="B1954" t="s">
        <v>165</v>
      </c>
      <c r="C1954">
        <v>9.32</v>
      </c>
      <c r="D1954">
        <v>9.57</v>
      </c>
      <c r="E1954" t="str">
        <f t="shared" si="31"/>
        <v>2013</v>
      </c>
    </row>
    <row r="1955" spans="1:5" ht="14.4" x14ac:dyDescent="0.3">
      <c r="A1955" t="s">
        <v>2117</v>
      </c>
      <c r="B1955" t="s">
        <v>165</v>
      </c>
      <c r="C1955">
        <v>9.33</v>
      </c>
      <c r="D1955">
        <v>9.58</v>
      </c>
      <c r="E1955" t="str">
        <f t="shared" si="31"/>
        <v>2013</v>
      </c>
    </row>
    <row r="1956" spans="1:5" ht="14.4" x14ac:dyDescent="0.3">
      <c r="A1956" t="s">
        <v>2118</v>
      </c>
      <c r="B1956" t="s">
        <v>165</v>
      </c>
      <c r="C1956">
        <v>9.33</v>
      </c>
      <c r="D1956">
        <v>9.58</v>
      </c>
      <c r="E1956" t="str">
        <f t="shared" si="31"/>
        <v>2013</v>
      </c>
    </row>
    <row r="1957" spans="1:5" ht="14.4" x14ac:dyDescent="0.3">
      <c r="A1957" t="s">
        <v>2119</v>
      </c>
      <c r="B1957" t="s">
        <v>165</v>
      </c>
      <c r="C1957">
        <v>9.32</v>
      </c>
      <c r="D1957">
        <v>9.57</v>
      </c>
      <c r="E1957" t="str">
        <f t="shared" si="31"/>
        <v>2013</v>
      </c>
    </row>
    <row r="1958" spans="1:5" ht="14.4" x14ac:dyDescent="0.3">
      <c r="A1958" t="s">
        <v>2120</v>
      </c>
      <c r="B1958" t="s">
        <v>165</v>
      </c>
      <c r="C1958">
        <v>9.3000000000000007</v>
      </c>
      <c r="D1958">
        <v>9.5500000000000007</v>
      </c>
      <c r="E1958" t="str">
        <f t="shared" si="31"/>
        <v>2013</v>
      </c>
    </row>
    <row r="1959" spans="1:5" ht="14.4" x14ac:dyDescent="0.3">
      <c r="A1959" t="s">
        <v>2121</v>
      </c>
      <c r="B1959" t="s">
        <v>165</v>
      </c>
      <c r="C1959">
        <v>9.3000000000000007</v>
      </c>
      <c r="D1959">
        <v>9.5500000000000007</v>
      </c>
      <c r="E1959" t="str">
        <f t="shared" si="31"/>
        <v>2013</v>
      </c>
    </row>
    <row r="1960" spans="1:5" ht="14.4" x14ac:dyDescent="0.3">
      <c r="A1960" t="s">
        <v>2122</v>
      </c>
      <c r="B1960" t="s">
        <v>165</v>
      </c>
      <c r="C1960">
        <v>9.3000000000000007</v>
      </c>
      <c r="D1960">
        <v>9.5500000000000007</v>
      </c>
      <c r="E1960" t="str">
        <f t="shared" si="31"/>
        <v>2013</v>
      </c>
    </row>
    <row r="1961" spans="1:5" ht="14.4" x14ac:dyDescent="0.3">
      <c r="A1961" t="s">
        <v>2123</v>
      </c>
      <c r="B1961" t="s">
        <v>165</v>
      </c>
      <c r="C1961">
        <v>9.2899999999999991</v>
      </c>
      <c r="D1961">
        <v>9.5399999999999991</v>
      </c>
      <c r="E1961" t="str">
        <f t="shared" si="31"/>
        <v>2013</v>
      </c>
    </row>
    <row r="1962" spans="1:5" ht="14.4" x14ac:dyDescent="0.3">
      <c r="A1962" t="s">
        <v>2124</v>
      </c>
      <c r="B1962" t="s">
        <v>165</v>
      </c>
      <c r="C1962">
        <v>9.2899999999999991</v>
      </c>
      <c r="D1962">
        <v>9.5399999999999991</v>
      </c>
      <c r="E1962" t="str">
        <f t="shared" si="31"/>
        <v>2013</v>
      </c>
    </row>
    <row r="1963" spans="1:5" ht="14.4" x14ac:dyDescent="0.3">
      <c r="A1963" t="s">
        <v>2125</v>
      </c>
      <c r="B1963" t="s">
        <v>165</v>
      </c>
      <c r="C1963">
        <v>9.27</v>
      </c>
      <c r="D1963">
        <v>9.52</v>
      </c>
      <c r="E1963" t="str">
        <f t="shared" si="31"/>
        <v>2013</v>
      </c>
    </row>
    <row r="1964" spans="1:5" ht="14.4" x14ac:dyDescent="0.3">
      <c r="A1964" t="s">
        <v>2126</v>
      </c>
      <c r="B1964" t="s">
        <v>165</v>
      </c>
      <c r="C1964">
        <v>9.27</v>
      </c>
      <c r="D1964">
        <v>9.52</v>
      </c>
      <c r="E1964" t="str">
        <f t="shared" si="31"/>
        <v>2013</v>
      </c>
    </row>
    <row r="1965" spans="1:5" ht="14.4" x14ac:dyDescent="0.3">
      <c r="A1965" t="s">
        <v>2127</v>
      </c>
      <c r="B1965" t="s">
        <v>165</v>
      </c>
      <c r="C1965">
        <v>9.27</v>
      </c>
      <c r="D1965">
        <v>9.52</v>
      </c>
      <c r="E1965" t="str">
        <f t="shared" si="31"/>
        <v>2013</v>
      </c>
    </row>
    <row r="1966" spans="1:5" ht="14.4" x14ac:dyDescent="0.3">
      <c r="A1966" t="s">
        <v>2128</v>
      </c>
      <c r="B1966" t="s">
        <v>165</v>
      </c>
      <c r="C1966">
        <v>9.27</v>
      </c>
      <c r="D1966">
        <v>9.52</v>
      </c>
      <c r="E1966" t="str">
        <f t="shared" si="31"/>
        <v>2013</v>
      </c>
    </row>
    <row r="1967" spans="1:5" ht="14.4" x14ac:dyDescent="0.3">
      <c r="A1967" t="s">
        <v>2129</v>
      </c>
      <c r="B1967" t="s">
        <v>165</v>
      </c>
      <c r="C1967">
        <v>9.27</v>
      </c>
      <c r="D1967">
        <v>9.52</v>
      </c>
      <c r="E1967" t="str">
        <f t="shared" si="31"/>
        <v>2013</v>
      </c>
    </row>
    <row r="1968" spans="1:5" ht="14.4" x14ac:dyDescent="0.3">
      <c r="A1968" t="s">
        <v>2130</v>
      </c>
      <c r="B1968" t="s">
        <v>165</v>
      </c>
      <c r="C1968">
        <v>9.26</v>
      </c>
      <c r="D1968">
        <v>9.51</v>
      </c>
      <c r="E1968" t="str">
        <f t="shared" si="31"/>
        <v>2013</v>
      </c>
    </row>
    <row r="1969" spans="1:5" ht="14.4" x14ac:dyDescent="0.3">
      <c r="A1969" t="s">
        <v>2131</v>
      </c>
      <c r="B1969" t="s">
        <v>165</v>
      </c>
      <c r="C1969">
        <v>9.23</v>
      </c>
      <c r="D1969">
        <v>9.48</v>
      </c>
      <c r="E1969" t="str">
        <f t="shared" si="31"/>
        <v>2013</v>
      </c>
    </row>
    <row r="1970" spans="1:5" ht="14.4" x14ac:dyDescent="0.3">
      <c r="A1970" t="s">
        <v>2132</v>
      </c>
      <c r="B1970" t="s">
        <v>165</v>
      </c>
      <c r="C1970">
        <v>9.23</v>
      </c>
      <c r="D1970">
        <v>9.48</v>
      </c>
      <c r="E1970" t="str">
        <f t="shared" si="31"/>
        <v>2013</v>
      </c>
    </row>
    <row r="1971" spans="1:5" ht="14.4" x14ac:dyDescent="0.3">
      <c r="A1971" t="s">
        <v>2133</v>
      </c>
      <c r="B1971" t="s">
        <v>165</v>
      </c>
      <c r="C1971">
        <v>9.24</v>
      </c>
      <c r="D1971">
        <v>9.49</v>
      </c>
      <c r="E1971" t="str">
        <f t="shared" si="31"/>
        <v>2013</v>
      </c>
    </row>
    <row r="1972" spans="1:5" ht="14.4" x14ac:dyDescent="0.3">
      <c r="A1972" t="s">
        <v>2134</v>
      </c>
      <c r="B1972" t="s">
        <v>165</v>
      </c>
      <c r="C1972">
        <v>9.24</v>
      </c>
      <c r="D1972">
        <v>9.49</v>
      </c>
      <c r="E1972" t="str">
        <f t="shared" si="31"/>
        <v>2013</v>
      </c>
    </row>
    <row r="1973" spans="1:5" ht="14.4" x14ac:dyDescent="0.3">
      <c r="A1973" t="s">
        <v>2135</v>
      </c>
      <c r="B1973" t="s">
        <v>165</v>
      </c>
      <c r="C1973">
        <v>9.23</v>
      </c>
      <c r="D1973">
        <v>9.48</v>
      </c>
      <c r="E1973" t="str">
        <f t="shared" si="31"/>
        <v>2013</v>
      </c>
    </row>
    <row r="1974" spans="1:5" ht="14.4" x14ac:dyDescent="0.3">
      <c r="A1974" t="s">
        <v>2136</v>
      </c>
      <c r="B1974" t="s">
        <v>165</v>
      </c>
      <c r="C1974">
        <v>9.2100000000000009</v>
      </c>
      <c r="D1974">
        <v>9.4600000000000009</v>
      </c>
      <c r="E1974" t="str">
        <f t="shared" si="31"/>
        <v>2013</v>
      </c>
    </row>
    <row r="1975" spans="1:5" ht="14.4" x14ac:dyDescent="0.3">
      <c r="A1975" t="s">
        <v>2137</v>
      </c>
      <c r="B1975" t="s">
        <v>165</v>
      </c>
      <c r="C1975">
        <v>9.26</v>
      </c>
      <c r="D1975">
        <v>9.51</v>
      </c>
      <c r="E1975" t="str">
        <f t="shared" si="31"/>
        <v>2013</v>
      </c>
    </row>
    <row r="1976" spans="1:5" ht="14.4" x14ac:dyDescent="0.3">
      <c r="A1976" t="s">
        <v>2138</v>
      </c>
      <c r="B1976" t="s">
        <v>165</v>
      </c>
      <c r="C1976">
        <v>9.1999999999999993</v>
      </c>
      <c r="D1976">
        <v>9.4499999999999993</v>
      </c>
      <c r="E1976" t="str">
        <f t="shared" si="31"/>
        <v>2013</v>
      </c>
    </row>
    <row r="1977" spans="1:5" ht="14.4" x14ac:dyDescent="0.3">
      <c r="A1977" t="s">
        <v>2139</v>
      </c>
      <c r="B1977" t="s">
        <v>165</v>
      </c>
      <c r="C1977">
        <v>9.19</v>
      </c>
      <c r="D1977">
        <v>9.44</v>
      </c>
      <c r="E1977" t="str">
        <f t="shared" si="31"/>
        <v>2013</v>
      </c>
    </row>
    <row r="1978" spans="1:5" ht="14.4" x14ac:dyDescent="0.3">
      <c r="A1978" t="s">
        <v>2140</v>
      </c>
      <c r="B1978" t="s">
        <v>165</v>
      </c>
      <c r="C1978">
        <v>9.18</v>
      </c>
      <c r="D1978">
        <v>9.43</v>
      </c>
      <c r="E1978" t="str">
        <f t="shared" si="31"/>
        <v>2013</v>
      </c>
    </row>
    <row r="1979" spans="1:5" ht="14.4" x14ac:dyDescent="0.3">
      <c r="A1979" t="s">
        <v>2141</v>
      </c>
      <c r="B1979" t="s">
        <v>165</v>
      </c>
      <c r="C1979">
        <v>8.7799999999999994</v>
      </c>
      <c r="D1979">
        <v>9.0299999999999994</v>
      </c>
      <c r="E1979" t="str">
        <f t="shared" si="31"/>
        <v>2013</v>
      </c>
    </row>
    <row r="1980" spans="1:5" ht="14.4" x14ac:dyDescent="0.3">
      <c r="A1980" t="s">
        <v>2142</v>
      </c>
      <c r="B1980" t="s">
        <v>165</v>
      </c>
      <c r="C1980">
        <v>8.7899999999999991</v>
      </c>
      <c r="D1980">
        <v>9.0399999999999991</v>
      </c>
      <c r="E1980" t="str">
        <f t="shared" si="31"/>
        <v>2013</v>
      </c>
    </row>
    <row r="1981" spans="1:5" ht="14.4" x14ac:dyDescent="0.3">
      <c r="A1981" t="s">
        <v>2143</v>
      </c>
      <c r="B1981" t="s">
        <v>165</v>
      </c>
      <c r="C1981">
        <v>8.7799999999999994</v>
      </c>
      <c r="D1981">
        <v>9.0299999999999994</v>
      </c>
      <c r="E1981" t="str">
        <f t="shared" si="31"/>
        <v>2013</v>
      </c>
    </row>
    <row r="1982" spans="1:5" ht="14.4" x14ac:dyDescent="0.3">
      <c r="A1982" t="s">
        <v>2144</v>
      </c>
      <c r="B1982" t="s">
        <v>165</v>
      </c>
      <c r="C1982">
        <v>8.74</v>
      </c>
      <c r="D1982">
        <v>8.99</v>
      </c>
      <c r="E1982" t="str">
        <f t="shared" si="31"/>
        <v>2013</v>
      </c>
    </row>
    <row r="1983" spans="1:5" ht="14.4" x14ac:dyDescent="0.3">
      <c r="A1983" t="s">
        <v>2145</v>
      </c>
      <c r="B1983" t="s">
        <v>165</v>
      </c>
      <c r="C1983">
        <v>8.7899999999999991</v>
      </c>
      <c r="D1983">
        <v>9.0399999999999991</v>
      </c>
      <c r="E1983" t="str">
        <f t="shared" si="31"/>
        <v>2013</v>
      </c>
    </row>
    <row r="1984" spans="1:5" ht="14.4" x14ac:dyDescent="0.3">
      <c r="A1984" t="s">
        <v>2146</v>
      </c>
      <c r="B1984" t="s">
        <v>165</v>
      </c>
      <c r="C1984">
        <v>8.77</v>
      </c>
      <c r="D1984">
        <v>9.02</v>
      </c>
      <c r="E1984" t="str">
        <f t="shared" si="31"/>
        <v>2013</v>
      </c>
    </row>
    <row r="1985" spans="1:5" ht="14.4" x14ac:dyDescent="0.3">
      <c r="A1985" t="s">
        <v>2147</v>
      </c>
      <c r="B1985" t="s">
        <v>165</v>
      </c>
      <c r="C1985">
        <v>8.89</v>
      </c>
      <c r="D1985">
        <v>9.14</v>
      </c>
      <c r="E1985" t="str">
        <f t="shared" si="31"/>
        <v>2013</v>
      </c>
    </row>
    <row r="1986" spans="1:5" ht="14.4" x14ac:dyDescent="0.3">
      <c r="A1986" t="s">
        <v>2148</v>
      </c>
      <c r="B1986" t="s">
        <v>165</v>
      </c>
      <c r="C1986">
        <v>8.89</v>
      </c>
      <c r="D1986">
        <v>9.14</v>
      </c>
      <c r="E1986" t="str">
        <f t="shared" ref="E1986:E2049" si="32">RIGHT(A1986,4)</f>
        <v>2013</v>
      </c>
    </row>
    <row r="1987" spans="1:5" ht="14.4" x14ac:dyDescent="0.3">
      <c r="A1987" t="s">
        <v>2149</v>
      </c>
      <c r="B1987" t="s">
        <v>165</v>
      </c>
      <c r="C1987">
        <v>8.8800000000000008</v>
      </c>
      <c r="D1987">
        <v>9.1300000000000008</v>
      </c>
      <c r="E1987" t="str">
        <f t="shared" si="32"/>
        <v>2013</v>
      </c>
    </row>
    <row r="1988" spans="1:5" ht="14.4" x14ac:dyDescent="0.3">
      <c r="A1988" t="s">
        <v>2150</v>
      </c>
      <c r="B1988" t="s">
        <v>165</v>
      </c>
      <c r="C1988">
        <v>8.9</v>
      </c>
      <c r="D1988">
        <v>9.15</v>
      </c>
      <c r="E1988" t="str">
        <f t="shared" si="32"/>
        <v>2013</v>
      </c>
    </row>
    <row r="1989" spans="1:5" ht="14.4" x14ac:dyDescent="0.3">
      <c r="A1989" t="s">
        <v>2151</v>
      </c>
      <c r="B1989" t="s">
        <v>165</v>
      </c>
      <c r="C1989">
        <v>8.9</v>
      </c>
      <c r="D1989">
        <v>9.15</v>
      </c>
      <c r="E1989" t="str">
        <f t="shared" si="32"/>
        <v>2013</v>
      </c>
    </row>
    <row r="1990" spans="1:5" ht="14.4" x14ac:dyDescent="0.3">
      <c r="A1990" t="s">
        <v>2152</v>
      </c>
      <c r="B1990" t="s">
        <v>165</v>
      </c>
      <c r="C1990">
        <v>8.92</v>
      </c>
      <c r="D1990">
        <v>9.17</v>
      </c>
      <c r="E1990" t="str">
        <f t="shared" si="32"/>
        <v>2013</v>
      </c>
    </row>
    <row r="1991" spans="1:5" ht="14.4" x14ac:dyDescent="0.3">
      <c r="A1991" t="s">
        <v>2153</v>
      </c>
      <c r="B1991" t="s">
        <v>165</v>
      </c>
      <c r="C1991">
        <v>8.9</v>
      </c>
      <c r="D1991">
        <v>9.15</v>
      </c>
      <c r="E1991" t="str">
        <f t="shared" si="32"/>
        <v>2013</v>
      </c>
    </row>
    <row r="1992" spans="1:5" ht="14.4" x14ac:dyDescent="0.3">
      <c r="A1992" t="s">
        <v>2154</v>
      </c>
      <c r="B1992" t="s">
        <v>165</v>
      </c>
      <c r="C1992">
        <v>8.9</v>
      </c>
      <c r="D1992">
        <v>9.15</v>
      </c>
      <c r="E1992" t="str">
        <f t="shared" si="32"/>
        <v>2013</v>
      </c>
    </row>
    <row r="1993" spans="1:5" ht="14.4" x14ac:dyDescent="0.3">
      <c r="A1993" t="s">
        <v>2155</v>
      </c>
      <c r="B1993" t="s">
        <v>165</v>
      </c>
      <c r="C1993">
        <v>8.94</v>
      </c>
      <c r="D1993">
        <v>9.19</v>
      </c>
      <c r="E1993" t="str">
        <f t="shared" si="32"/>
        <v>2013</v>
      </c>
    </row>
    <row r="1994" spans="1:5" ht="14.4" x14ac:dyDescent="0.3">
      <c r="A1994" t="s">
        <v>2156</v>
      </c>
      <c r="B1994" t="s">
        <v>165</v>
      </c>
      <c r="C1994">
        <v>8.9700000000000006</v>
      </c>
      <c r="D1994">
        <v>9.2200000000000006</v>
      </c>
      <c r="E1994" t="str">
        <f t="shared" si="32"/>
        <v>2013</v>
      </c>
    </row>
    <row r="1995" spans="1:5" ht="14.4" x14ac:dyDescent="0.3">
      <c r="A1995" t="s">
        <v>2157</v>
      </c>
      <c r="B1995" t="s">
        <v>165</v>
      </c>
      <c r="C1995">
        <v>8.92</v>
      </c>
      <c r="D1995">
        <v>9.17</v>
      </c>
      <c r="E1995" t="str">
        <f t="shared" si="32"/>
        <v>2013</v>
      </c>
    </row>
    <row r="1996" spans="1:5" ht="14.4" x14ac:dyDescent="0.3">
      <c r="A1996" t="s">
        <v>2158</v>
      </c>
      <c r="B1996" t="s">
        <v>165</v>
      </c>
      <c r="C1996">
        <v>8.89</v>
      </c>
      <c r="D1996">
        <v>9.14</v>
      </c>
      <c r="E1996" t="str">
        <f t="shared" si="32"/>
        <v>2013</v>
      </c>
    </row>
    <row r="1997" spans="1:5" ht="14.4" x14ac:dyDescent="0.3">
      <c r="A1997" t="s">
        <v>2159</v>
      </c>
      <c r="B1997" t="s">
        <v>165</v>
      </c>
      <c r="C1997">
        <v>8.86</v>
      </c>
      <c r="D1997">
        <v>9.11</v>
      </c>
      <c r="E1997" t="str">
        <f t="shared" si="32"/>
        <v>2013</v>
      </c>
    </row>
    <row r="1998" spans="1:5" ht="14.4" x14ac:dyDescent="0.3">
      <c r="A1998" t="s">
        <v>2160</v>
      </c>
      <c r="B1998" t="s">
        <v>165</v>
      </c>
      <c r="C1998">
        <v>8.86</v>
      </c>
      <c r="D1998">
        <v>9.11</v>
      </c>
      <c r="E1998" t="str">
        <f t="shared" si="32"/>
        <v>2013</v>
      </c>
    </row>
    <row r="1999" spans="1:5" ht="14.4" x14ac:dyDescent="0.3">
      <c r="A1999" t="s">
        <v>2161</v>
      </c>
      <c r="B1999" t="s">
        <v>165</v>
      </c>
      <c r="C1999">
        <v>8.85</v>
      </c>
      <c r="D1999">
        <v>9.1</v>
      </c>
      <c r="E1999" t="str">
        <f t="shared" si="32"/>
        <v>2013</v>
      </c>
    </row>
    <row r="2000" spans="1:5" ht="14.4" x14ac:dyDescent="0.3">
      <c r="A2000" t="s">
        <v>2162</v>
      </c>
      <c r="B2000" t="s">
        <v>165</v>
      </c>
      <c r="C2000">
        <v>8.85</v>
      </c>
      <c r="D2000">
        <v>9.1</v>
      </c>
      <c r="E2000" t="str">
        <f t="shared" si="32"/>
        <v>2013</v>
      </c>
    </row>
    <row r="2001" spans="1:5" ht="14.4" x14ac:dyDescent="0.3">
      <c r="A2001" t="s">
        <v>2163</v>
      </c>
      <c r="B2001" t="s">
        <v>165</v>
      </c>
      <c r="C2001">
        <v>8.84</v>
      </c>
      <c r="D2001">
        <v>9.09</v>
      </c>
      <c r="E2001" t="str">
        <f t="shared" si="32"/>
        <v>2013</v>
      </c>
    </row>
    <row r="2002" spans="1:5" ht="14.4" x14ac:dyDescent="0.3">
      <c r="A2002" t="s">
        <v>2164</v>
      </c>
      <c r="B2002" t="s">
        <v>165</v>
      </c>
      <c r="C2002">
        <v>8.81</v>
      </c>
      <c r="D2002">
        <v>9.06</v>
      </c>
      <c r="E2002" t="str">
        <f t="shared" si="32"/>
        <v>2013</v>
      </c>
    </row>
    <row r="2003" spans="1:5" ht="14.4" x14ac:dyDescent="0.3">
      <c r="A2003" t="s">
        <v>2165</v>
      </c>
      <c r="B2003" t="s">
        <v>165</v>
      </c>
      <c r="C2003">
        <v>8.84</v>
      </c>
      <c r="D2003">
        <v>9.09</v>
      </c>
      <c r="E2003" t="str">
        <f t="shared" si="32"/>
        <v>2013</v>
      </c>
    </row>
    <row r="2004" spans="1:5" ht="14.4" x14ac:dyDescent="0.3">
      <c r="A2004" t="s">
        <v>2166</v>
      </c>
      <c r="B2004" t="s">
        <v>165</v>
      </c>
      <c r="C2004">
        <v>8.84</v>
      </c>
      <c r="D2004">
        <v>9.09</v>
      </c>
      <c r="E2004" t="str">
        <f t="shared" si="32"/>
        <v>2013</v>
      </c>
    </row>
    <row r="2005" spans="1:5" ht="14.4" x14ac:dyDescent="0.3">
      <c r="A2005" t="s">
        <v>2167</v>
      </c>
      <c r="B2005" t="s">
        <v>165</v>
      </c>
      <c r="C2005">
        <v>8.84</v>
      </c>
      <c r="D2005">
        <v>9.09</v>
      </c>
      <c r="E2005" t="str">
        <f t="shared" si="32"/>
        <v>2013</v>
      </c>
    </row>
    <row r="2006" spans="1:5" ht="14.4" x14ac:dyDescent="0.3">
      <c r="A2006" t="s">
        <v>2168</v>
      </c>
      <c r="B2006" t="s">
        <v>165</v>
      </c>
      <c r="C2006">
        <v>8.83</v>
      </c>
      <c r="D2006">
        <v>9.08</v>
      </c>
      <c r="E2006" t="str">
        <f t="shared" si="32"/>
        <v>2013</v>
      </c>
    </row>
    <row r="2007" spans="1:5" ht="14.4" x14ac:dyDescent="0.3">
      <c r="A2007" t="s">
        <v>2169</v>
      </c>
      <c r="B2007" t="s">
        <v>165</v>
      </c>
      <c r="C2007">
        <v>8.83</v>
      </c>
      <c r="D2007">
        <v>9.08</v>
      </c>
      <c r="E2007" t="str">
        <f t="shared" si="32"/>
        <v>2013</v>
      </c>
    </row>
    <row r="2008" spans="1:5" ht="14.4" x14ac:dyDescent="0.3">
      <c r="A2008" t="s">
        <v>2170</v>
      </c>
      <c r="B2008" t="s">
        <v>165</v>
      </c>
      <c r="C2008">
        <v>8.83</v>
      </c>
      <c r="D2008">
        <v>9.08</v>
      </c>
      <c r="E2008" t="str">
        <f t="shared" si="32"/>
        <v>2013</v>
      </c>
    </row>
    <row r="2009" spans="1:5" ht="14.4" x14ac:dyDescent="0.3">
      <c r="A2009" t="s">
        <v>2171</v>
      </c>
      <c r="B2009" t="s">
        <v>165</v>
      </c>
      <c r="C2009">
        <v>8.83</v>
      </c>
      <c r="D2009">
        <v>9.08</v>
      </c>
      <c r="E2009" t="str">
        <f t="shared" si="32"/>
        <v>2013</v>
      </c>
    </row>
    <row r="2010" spans="1:5" ht="14.4" x14ac:dyDescent="0.3">
      <c r="A2010" t="s">
        <v>2172</v>
      </c>
      <c r="B2010" t="s">
        <v>165</v>
      </c>
      <c r="C2010">
        <v>8.83</v>
      </c>
      <c r="D2010">
        <v>9.08</v>
      </c>
      <c r="E2010" t="str">
        <f t="shared" si="32"/>
        <v>2013</v>
      </c>
    </row>
    <row r="2011" spans="1:5" ht="14.4" x14ac:dyDescent="0.3">
      <c r="A2011" t="s">
        <v>2173</v>
      </c>
      <c r="B2011" t="s">
        <v>165</v>
      </c>
      <c r="C2011">
        <v>8.82</v>
      </c>
      <c r="D2011">
        <v>9.07</v>
      </c>
      <c r="E2011" t="str">
        <f t="shared" si="32"/>
        <v>2013</v>
      </c>
    </row>
    <row r="2012" spans="1:5" ht="14.4" x14ac:dyDescent="0.3">
      <c r="A2012" t="s">
        <v>2174</v>
      </c>
      <c r="B2012" t="s">
        <v>165</v>
      </c>
      <c r="C2012">
        <v>8.83</v>
      </c>
      <c r="D2012">
        <v>9.08</v>
      </c>
      <c r="E2012" t="str">
        <f t="shared" si="32"/>
        <v>2013</v>
      </c>
    </row>
    <row r="2013" spans="1:5" ht="14.4" x14ac:dyDescent="0.3">
      <c r="A2013" t="s">
        <v>2175</v>
      </c>
      <c r="B2013" t="s">
        <v>165</v>
      </c>
      <c r="C2013">
        <v>8.82</v>
      </c>
      <c r="D2013">
        <v>9.07</v>
      </c>
      <c r="E2013" t="str">
        <f t="shared" si="32"/>
        <v>2013</v>
      </c>
    </row>
    <row r="2014" spans="1:5" ht="14.4" x14ac:dyDescent="0.3">
      <c r="A2014" t="s">
        <v>2176</v>
      </c>
      <c r="B2014" t="s">
        <v>165</v>
      </c>
      <c r="C2014">
        <v>8.83</v>
      </c>
      <c r="D2014">
        <v>9.08</v>
      </c>
      <c r="E2014" t="str">
        <f t="shared" si="32"/>
        <v>2013</v>
      </c>
    </row>
    <row r="2015" spans="1:5" ht="14.4" x14ac:dyDescent="0.3">
      <c r="A2015" t="s">
        <v>2177</v>
      </c>
      <c r="B2015" t="s">
        <v>165</v>
      </c>
      <c r="C2015">
        <v>8.83</v>
      </c>
      <c r="D2015">
        <v>9.08</v>
      </c>
      <c r="E2015" t="str">
        <f t="shared" si="32"/>
        <v>2013</v>
      </c>
    </row>
    <row r="2016" spans="1:5" ht="14.4" x14ac:dyDescent="0.3">
      <c r="A2016" t="s">
        <v>2178</v>
      </c>
      <c r="B2016" t="s">
        <v>165</v>
      </c>
      <c r="C2016">
        <v>8.85</v>
      </c>
      <c r="D2016">
        <v>9.1</v>
      </c>
      <c r="E2016" t="str">
        <f t="shared" si="32"/>
        <v>2013</v>
      </c>
    </row>
    <row r="2017" spans="1:5" ht="14.4" x14ac:dyDescent="0.3">
      <c r="A2017" t="s">
        <v>2179</v>
      </c>
      <c r="B2017" t="s">
        <v>165</v>
      </c>
      <c r="C2017">
        <v>8.84</v>
      </c>
      <c r="D2017">
        <v>9.09</v>
      </c>
      <c r="E2017" t="str">
        <f t="shared" si="32"/>
        <v>2013</v>
      </c>
    </row>
    <row r="2018" spans="1:5" ht="14.4" x14ac:dyDescent="0.3">
      <c r="A2018" t="s">
        <v>2180</v>
      </c>
      <c r="B2018" t="s">
        <v>165</v>
      </c>
      <c r="C2018">
        <v>8.82</v>
      </c>
      <c r="D2018">
        <v>9.07</v>
      </c>
      <c r="E2018" t="str">
        <f t="shared" si="32"/>
        <v>2013</v>
      </c>
    </row>
    <row r="2019" spans="1:5" ht="14.4" x14ac:dyDescent="0.3">
      <c r="A2019" t="s">
        <v>2181</v>
      </c>
      <c r="B2019" t="s">
        <v>165</v>
      </c>
      <c r="C2019">
        <v>8.83</v>
      </c>
      <c r="D2019">
        <v>9.08</v>
      </c>
      <c r="E2019" t="str">
        <f t="shared" si="32"/>
        <v>2013</v>
      </c>
    </row>
    <row r="2020" spans="1:5" ht="14.4" x14ac:dyDescent="0.3">
      <c r="A2020" t="s">
        <v>2182</v>
      </c>
      <c r="B2020" t="s">
        <v>165</v>
      </c>
      <c r="C2020">
        <v>8.83</v>
      </c>
      <c r="D2020">
        <v>9.08</v>
      </c>
      <c r="E2020" t="str">
        <f t="shared" si="32"/>
        <v>2013</v>
      </c>
    </row>
    <row r="2021" spans="1:5" ht="14.4" x14ac:dyDescent="0.3">
      <c r="A2021" t="s">
        <v>2183</v>
      </c>
      <c r="B2021" t="s">
        <v>165</v>
      </c>
      <c r="C2021">
        <v>8.83</v>
      </c>
      <c r="D2021">
        <v>9.08</v>
      </c>
      <c r="E2021" t="str">
        <f t="shared" si="32"/>
        <v>2013</v>
      </c>
    </row>
    <row r="2022" spans="1:5" ht="14.4" x14ac:dyDescent="0.3">
      <c r="A2022" t="s">
        <v>2184</v>
      </c>
      <c r="B2022" t="s">
        <v>165</v>
      </c>
      <c r="C2022">
        <v>8.84</v>
      </c>
      <c r="D2022">
        <v>9.09</v>
      </c>
      <c r="E2022" t="str">
        <f t="shared" si="32"/>
        <v>2013</v>
      </c>
    </row>
    <row r="2023" spans="1:5" ht="14.4" x14ac:dyDescent="0.3">
      <c r="A2023" t="s">
        <v>2185</v>
      </c>
      <c r="B2023" t="s">
        <v>165</v>
      </c>
      <c r="C2023">
        <v>8.83</v>
      </c>
      <c r="D2023">
        <v>9.08</v>
      </c>
      <c r="E2023" t="str">
        <f t="shared" si="32"/>
        <v>2013</v>
      </c>
    </row>
    <row r="2024" spans="1:5" ht="14.4" x14ac:dyDescent="0.3">
      <c r="A2024" t="s">
        <v>2186</v>
      </c>
      <c r="B2024" t="s">
        <v>165</v>
      </c>
      <c r="C2024">
        <v>8.82</v>
      </c>
      <c r="D2024">
        <v>9.07</v>
      </c>
      <c r="E2024" t="str">
        <f t="shared" si="32"/>
        <v>2013</v>
      </c>
    </row>
    <row r="2025" spans="1:5" ht="14.4" x14ac:dyDescent="0.3">
      <c r="A2025" t="s">
        <v>2187</v>
      </c>
      <c r="B2025" t="s">
        <v>165</v>
      </c>
      <c r="C2025">
        <v>8.83</v>
      </c>
      <c r="D2025">
        <v>9.08</v>
      </c>
      <c r="E2025" t="str">
        <f t="shared" si="32"/>
        <v>2013</v>
      </c>
    </row>
    <row r="2026" spans="1:5" ht="14.4" x14ac:dyDescent="0.3">
      <c r="A2026" t="s">
        <v>2188</v>
      </c>
      <c r="B2026" t="s">
        <v>165</v>
      </c>
      <c r="C2026">
        <v>8.82</v>
      </c>
      <c r="D2026">
        <v>9.07</v>
      </c>
      <c r="E2026" t="str">
        <f t="shared" si="32"/>
        <v>2013</v>
      </c>
    </row>
    <row r="2027" spans="1:5" ht="14.4" x14ac:dyDescent="0.3">
      <c r="A2027" t="s">
        <v>2189</v>
      </c>
      <c r="B2027" t="s">
        <v>165</v>
      </c>
      <c r="C2027">
        <v>8.81</v>
      </c>
      <c r="D2027">
        <v>9.06</v>
      </c>
      <c r="E2027" t="str">
        <f t="shared" si="32"/>
        <v>2013</v>
      </c>
    </row>
    <row r="2028" spans="1:5" ht="14.4" x14ac:dyDescent="0.3">
      <c r="A2028" t="s">
        <v>2190</v>
      </c>
      <c r="B2028" t="s">
        <v>165</v>
      </c>
      <c r="C2028">
        <v>8.81</v>
      </c>
      <c r="D2028">
        <v>9.06</v>
      </c>
      <c r="E2028" t="str">
        <f t="shared" si="32"/>
        <v>2013</v>
      </c>
    </row>
    <row r="2029" spans="1:5" ht="14.4" x14ac:dyDescent="0.3">
      <c r="A2029" t="s">
        <v>2191</v>
      </c>
      <c r="B2029" t="s">
        <v>165</v>
      </c>
      <c r="C2029">
        <v>8.84</v>
      </c>
      <c r="D2029">
        <v>9.09</v>
      </c>
      <c r="E2029" t="str">
        <f t="shared" si="32"/>
        <v>2013</v>
      </c>
    </row>
    <row r="2030" spans="1:5" ht="14.4" x14ac:dyDescent="0.3">
      <c r="A2030" t="s">
        <v>2192</v>
      </c>
      <c r="B2030" t="s">
        <v>165</v>
      </c>
      <c r="C2030">
        <v>8.84</v>
      </c>
      <c r="D2030">
        <v>9.09</v>
      </c>
      <c r="E2030" t="str">
        <f t="shared" si="32"/>
        <v>2013</v>
      </c>
    </row>
    <row r="2031" spans="1:5" ht="14.4" x14ac:dyDescent="0.3">
      <c r="A2031" t="s">
        <v>2193</v>
      </c>
      <c r="B2031" t="s">
        <v>165</v>
      </c>
      <c r="C2031">
        <v>8.86</v>
      </c>
      <c r="D2031">
        <v>9.11</v>
      </c>
      <c r="E2031" t="str">
        <f t="shared" si="32"/>
        <v>2013</v>
      </c>
    </row>
    <row r="2032" spans="1:5" ht="14.4" x14ac:dyDescent="0.3">
      <c r="A2032" t="s">
        <v>2194</v>
      </c>
      <c r="B2032" t="s">
        <v>165</v>
      </c>
      <c r="C2032">
        <v>8.8699999999999992</v>
      </c>
      <c r="D2032">
        <v>9.1199999999999992</v>
      </c>
      <c r="E2032" t="str">
        <f t="shared" si="32"/>
        <v>2013</v>
      </c>
    </row>
    <row r="2033" spans="1:5" ht="14.4" x14ac:dyDescent="0.3">
      <c r="A2033" t="s">
        <v>2195</v>
      </c>
      <c r="B2033" t="s">
        <v>165</v>
      </c>
      <c r="C2033">
        <v>8.8699999999999992</v>
      </c>
      <c r="D2033">
        <v>9.1199999999999992</v>
      </c>
      <c r="E2033" t="str">
        <f t="shared" si="32"/>
        <v>2013</v>
      </c>
    </row>
    <row r="2034" spans="1:5" ht="14.4" x14ac:dyDescent="0.3">
      <c r="A2034" t="s">
        <v>2196</v>
      </c>
      <c r="B2034" t="s">
        <v>165</v>
      </c>
      <c r="C2034">
        <v>9.19</v>
      </c>
      <c r="D2034">
        <v>9.44</v>
      </c>
      <c r="E2034" t="str">
        <f t="shared" si="32"/>
        <v>2013</v>
      </c>
    </row>
    <row r="2035" spans="1:5" ht="14.4" x14ac:dyDescent="0.3">
      <c r="A2035" t="s">
        <v>2197</v>
      </c>
      <c r="B2035" t="s">
        <v>165</v>
      </c>
      <c r="C2035">
        <v>9.2200000000000006</v>
      </c>
      <c r="D2035">
        <v>9.4700000000000006</v>
      </c>
      <c r="E2035" t="str">
        <f t="shared" si="32"/>
        <v>2013</v>
      </c>
    </row>
    <row r="2036" spans="1:5" ht="14.4" x14ac:dyDescent="0.3">
      <c r="A2036" t="s">
        <v>2198</v>
      </c>
      <c r="B2036" t="s">
        <v>165</v>
      </c>
      <c r="C2036">
        <v>9.2100000000000009</v>
      </c>
      <c r="D2036">
        <v>9.4600000000000009</v>
      </c>
      <c r="E2036" t="str">
        <f t="shared" si="32"/>
        <v>2013</v>
      </c>
    </row>
    <row r="2037" spans="1:5" ht="14.4" x14ac:dyDescent="0.3">
      <c r="A2037" t="s">
        <v>2199</v>
      </c>
      <c r="B2037" t="s">
        <v>165</v>
      </c>
      <c r="C2037">
        <v>9.19</v>
      </c>
      <c r="D2037">
        <v>9.44</v>
      </c>
      <c r="E2037" t="str">
        <f t="shared" si="32"/>
        <v>2013</v>
      </c>
    </row>
    <row r="2038" spans="1:5" ht="14.4" x14ac:dyDescent="0.3">
      <c r="A2038" t="s">
        <v>2200</v>
      </c>
      <c r="B2038" t="s">
        <v>165</v>
      </c>
      <c r="C2038">
        <v>9.24</v>
      </c>
      <c r="D2038">
        <v>9.49</v>
      </c>
      <c r="E2038" t="str">
        <f t="shared" si="32"/>
        <v>2013</v>
      </c>
    </row>
    <row r="2039" spans="1:5" ht="14.4" x14ac:dyDescent="0.3">
      <c r="A2039" t="s">
        <v>2201</v>
      </c>
      <c r="B2039" t="s">
        <v>165</v>
      </c>
      <c r="C2039">
        <v>9.26</v>
      </c>
      <c r="D2039">
        <v>9.51</v>
      </c>
      <c r="E2039" t="str">
        <f t="shared" si="32"/>
        <v>2013</v>
      </c>
    </row>
    <row r="2040" spans="1:5" ht="14.4" x14ac:dyDescent="0.3">
      <c r="A2040" t="s">
        <v>2202</v>
      </c>
      <c r="B2040" t="s">
        <v>165</v>
      </c>
      <c r="C2040">
        <v>9.24</v>
      </c>
      <c r="D2040">
        <v>9.49</v>
      </c>
      <c r="E2040" t="str">
        <f t="shared" si="32"/>
        <v>2013</v>
      </c>
    </row>
    <row r="2041" spans="1:5" ht="14.4" x14ac:dyDescent="0.3">
      <c r="A2041" t="s">
        <v>2203</v>
      </c>
      <c r="B2041" t="s">
        <v>165</v>
      </c>
      <c r="C2041">
        <v>9.2100000000000009</v>
      </c>
      <c r="D2041">
        <v>9.4600000000000009</v>
      </c>
      <c r="E2041" t="str">
        <f t="shared" si="32"/>
        <v>2013</v>
      </c>
    </row>
    <row r="2042" spans="1:5" ht="14.4" x14ac:dyDescent="0.3">
      <c r="A2042" t="s">
        <v>2204</v>
      </c>
      <c r="B2042" t="s">
        <v>165</v>
      </c>
      <c r="C2042">
        <v>9.23</v>
      </c>
      <c r="D2042">
        <v>9.48</v>
      </c>
      <c r="E2042" t="str">
        <f t="shared" si="32"/>
        <v>2013</v>
      </c>
    </row>
    <row r="2043" spans="1:5" ht="14.4" x14ac:dyDescent="0.3">
      <c r="A2043" t="s">
        <v>2205</v>
      </c>
      <c r="B2043" t="s">
        <v>165</v>
      </c>
      <c r="C2043">
        <v>9.23</v>
      </c>
      <c r="D2043">
        <v>9.48</v>
      </c>
      <c r="E2043" t="str">
        <f t="shared" si="32"/>
        <v>2013</v>
      </c>
    </row>
    <row r="2044" spans="1:5" ht="14.4" x14ac:dyDescent="0.3">
      <c r="A2044" t="s">
        <v>2206</v>
      </c>
      <c r="B2044" t="s">
        <v>165</v>
      </c>
      <c r="C2044">
        <v>9.24</v>
      </c>
      <c r="D2044">
        <v>9.49</v>
      </c>
      <c r="E2044" t="str">
        <f t="shared" si="32"/>
        <v>2013</v>
      </c>
    </row>
    <row r="2045" spans="1:5" ht="14.4" x14ac:dyDescent="0.3">
      <c r="A2045" t="s">
        <v>2207</v>
      </c>
      <c r="B2045" t="s">
        <v>165</v>
      </c>
      <c r="C2045">
        <v>9.27</v>
      </c>
      <c r="D2045">
        <v>9.52</v>
      </c>
      <c r="E2045" t="str">
        <f t="shared" si="32"/>
        <v>2013</v>
      </c>
    </row>
    <row r="2046" spans="1:5" ht="14.4" x14ac:dyDescent="0.3">
      <c r="A2046" t="s">
        <v>2208</v>
      </c>
      <c r="B2046" t="s">
        <v>165</v>
      </c>
      <c r="C2046">
        <v>9.2200000000000006</v>
      </c>
      <c r="D2046">
        <v>9.4700000000000006</v>
      </c>
      <c r="E2046" t="str">
        <f t="shared" si="32"/>
        <v>2013</v>
      </c>
    </row>
    <row r="2047" spans="1:5" ht="14.4" x14ac:dyDescent="0.3">
      <c r="A2047" t="s">
        <v>2209</v>
      </c>
      <c r="B2047" t="s">
        <v>165</v>
      </c>
      <c r="C2047">
        <v>9.2799999999999994</v>
      </c>
      <c r="D2047">
        <v>9.5299999999999994</v>
      </c>
      <c r="E2047" t="str">
        <f t="shared" si="32"/>
        <v>2013</v>
      </c>
    </row>
    <row r="2048" spans="1:5" ht="14.4" x14ac:dyDescent="0.3">
      <c r="A2048" t="s">
        <v>2210</v>
      </c>
      <c r="B2048" t="s">
        <v>165</v>
      </c>
      <c r="C2048">
        <v>9.33</v>
      </c>
      <c r="D2048">
        <v>9.58</v>
      </c>
      <c r="E2048" t="str">
        <f t="shared" si="32"/>
        <v>2013</v>
      </c>
    </row>
    <row r="2049" spans="1:5" ht="14.4" x14ac:dyDescent="0.3">
      <c r="A2049" t="s">
        <v>2211</v>
      </c>
      <c r="B2049" t="s">
        <v>165</v>
      </c>
      <c r="C2049">
        <v>9.33</v>
      </c>
      <c r="D2049">
        <v>9.58</v>
      </c>
      <c r="E2049" t="str">
        <f t="shared" si="32"/>
        <v>2013</v>
      </c>
    </row>
    <row r="2050" spans="1:5" ht="14.4" x14ac:dyDescent="0.3">
      <c r="A2050" t="s">
        <v>2212</v>
      </c>
      <c r="B2050" t="s">
        <v>165</v>
      </c>
      <c r="C2050">
        <v>9.3699999999999992</v>
      </c>
      <c r="D2050">
        <v>9.6199999999999992</v>
      </c>
      <c r="E2050" t="str">
        <f t="shared" ref="E2050:E2113" si="33">RIGHT(A2050,4)</f>
        <v>2013</v>
      </c>
    </row>
    <row r="2051" spans="1:5" ht="14.4" x14ac:dyDescent="0.3">
      <c r="A2051" t="s">
        <v>2213</v>
      </c>
      <c r="B2051" t="s">
        <v>165</v>
      </c>
      <c r="C2051">
        <v>9.34</v>
      </c>
      <c r="D2051">
        <v>9.59</v>
      </c>
      <c r="E2051" t="str">
        <f t="shared" si="33"/>
        <v>2013</v>
      </c>
    </row>
    <row r="2052" spans="1:5" ht="14.4" x14ac:dyDescent="0.3">
      <c r="A2052" t="s">
        <v>2214</v>
      </c>
      <c r="B2052" t="s">
        <v>165</v>
      </c>
      <c r="C2052">
        <v>9.34</v>
      </c>
      <c r="D2052">
        <v>9.59</v>
      </c>
      <c r="E2052" t="str">
        <f t="shared" si="33"/>
        <v>2013</v>
      </c>
    </row>
    <row r="2053" spans="1:5" ht="14.4" x14ac:dyDescent="0.3">
      <c r="A2053" t="s">
        <v>2215</v>
      </c>
      <c r="B2053" t="s">
        <v>165</v>
      </c>
      <c r="C2053">
        <v>9.35</v>
      </c>
      <c r="D2053">
        <v>9.6</v>
      </c>
      <c r="E2053" t="str">
        <f t="shared" si="33"/>
        <v>2013</v>
      </c>
    </row>
    <row r="2054" spans="1:5" ht="14.4" x14ac:dyDescent="0.3">
      <c r="A2054" t="s">
        <v>2216</v>
      </c>
      <c r="B2054" t="s">
        <v>165</v>
      </c>
      <c r="C2054">
        <v>9.3699999999999992</v>
      </c>
      <c r="D2054">
        <v>9.6199999999999992</v>
      </c>
      <c r="E2054" t="str">
        <f t="shared" si="33"/>
        <v>2013</v>
      </c>
    </row>
    <row r="2055" spans="1:5" ht="14.4" x14ac:dyDescent="0.3">
      <c r="A2055" t="s">
        <v>2217</v>
      </c>
      <c r="B2055" t="s">
        <v>165</v>
      </c>
      <c r="C2055">
        <v>9.36</v>
      </c>
      <c r="D2055">
        <v>9.61</v>
      </c>
      <c r="E2055" t="str">
        <f t="shared" si="33"/>
        <v>2013</v>
      </c>
    </row>
    <row r="2056" spans="1:5" ht="14.4" x14ac:dyDescent="0.3">
      <c r="A2056" t="s">
        <v>2218</v>
      </c>
      <c r="B2056" t="s">
        <v>165</v>
      </c>
      <c r="C2056">
        <v>9.36</v>
      </c>
      <c r="D2056">
        <v>9.61</v>
      </c>
      <c r="E2056" t="str">
        <f t="shared" si="33"/>
        <v>2013</v>
      </c>
    </row>
    <row r="2057" spans="1:5" ht="14.4" x14ac:dyDescent="0.3">
      <c r="A2057" t="s">
        <v>2219</v>
      </c>
      <c r="B2057" t="s">
        <v>165</v>
      </c>
      <c r="C2057">
        <v>9.35</v>
      </c>
      <c r="D2057">
        <v>9.6</v>
      </c>
      <c r="E2057" t="str">
        <f t="shared" si="33"/>
        <v>2013</v>
      </c>
    </row>
    <row r="2058" spans="1:5" ht="14.4" x14ac:dyDescent="0.3">
      <c r="A2058" t="s">
        <v>2220</v>
      </c>
      <c r="B2058" t="s">
        <v>165</v>
      </c>
      <c r="C2058">
        <v>9.35</v>
      </c>
      <c r="D2058">
        <v>9.6</v>
      </c>
      <c r="E2058" t="str">
        <f t="shared" si="33"/>
        <v>2013</v>
      </c>
    </row>
    <row r="2059" spans="1:5" ht="14.4" x14ac:dyDescent="0.3">
      <c r="A2059" t="s">
        <v>2221</v>
      </c>
      <c r="B2059" t="s">
        <v>165</v>
      </c>
      <c r="C2059">
        <v>9.34</v>
      </c>
      <c r="D2059">
        <v>9.59</v>
      </c>
      <c r="E2059" t="str">
        <f t="shared" si="33"/>
        <v>2013</v>
      </c>
    </row>
    <row r="2060" spans="1:5" ht="14.4" x14ac:dyDescent="0.3">
      <c r="A2060" t="s">
        <v>2222</v>
      </c>
      <c r="B2060" t="s">
        <v>165</v>
      </c>
      <c r="C2060">
        <v>9.34</v>
      </c>
      <c r="D2060">
        <v>9.59</v>
      </c>
      <c r="E2060" t="str">
        <f t="shared" si="33"/>
        <v>2013</v>
      </c>
    </row>
    <row r="2061" spans="1:5" ht="14.4" x14ac:dyDescent="0.3">
      <c r="A2061" t="s">
        <v>2223</v>
      </c>
      <c r="B2061" t="s">
        <v>165</v>
      </c>
      <c r="C2061">
        <v>9.34</v>
      </c>
      <c r="D2061">
        <v>9.59</v>
      </c>
      <c r="E2061" t="str">
        <f t="shared" si="33"/>
        <v>2013</v>
      </c>
    </row>
    <row r="2062" spans="1:5" ht="14.4" x14ac:dyDescent="0.3">
      <c r="A2062" t="s">
        <v>2224</v>
      </c>
      <c r="B2062" t="s">
        <v>165</v>
      </c>
      <c r="C2062">
        <v>9.34</v>
      </c>
      <c r="D2062">
        <v>9.59</v>
      </c>
      <c r="E2062" t="str">
        <f t="shared" si="33"/>
        <v>2013</v>
      </c>
    </row>
    <row r="2063" spans="1:5" ht="14.4" x14ac:dyDescent="0.3">
      <c r="A2063" t="s">
        <v>2225</v>
      </c>
      <c r="B2063" t="s">
        <v>165</v>
      </c>
      <c r="C2063">
        <v>9.34</v>
      </c>
      <c r="D2063">
        <v>9.59</v>
      </c>
      <c r="E2063" t="str">
        <f t="shared" si="33"/>
        <v>2013</v>
      </c>
    </row>
    <row r="2064" spans="1:5" ht="14.4" x14ac:dyDescent="0.3">
      <c r="A2064" t="s">
        <v>2226</v>
      </c>
      <c r="B2064" t="s">
        <v>165</v>
      </c>
      <c r="C2064">
        <v>9.33</v>
      </c>
      <c r="D2064">
        <v>9.58</v>
      </c>
      <c r="E2064" t="str">
        <f t="shared" si="33"/>
        <v>2013</v>
      </c>
    </row>
    <row r="2065" spans="1:5" ht="14.4" x14ac:dyDescent="0.3">
      <c r="A2065" t="s">
        <v>2227</v>
      </c>
      <c r="B2065" t="s">
        <v>165</v>
      </c>
      <c r="C2065">
        <v>9.34</v>
      </c>
      <c r="D2065">
        <v>9.59</v>
      </c>
      <c r="E2065" t="str">
        <f t="shared" si="33"/>
        <v>2013</v>
      </c>
    </row>
    <row r="2066" spans="1:5" ht="14.4" x14ac:dyDescent="0.3">
      <c r="A2066" t="s">
        <v>2228</v>
      </c>
      <c r="B2066" t="s">
        <v>165</v>
      </c>
      <c r="C2066">
        <v>9.33</v>
      </c>
      <c r="D2066">
        <v>9.58</v>
      </c>
      <c r="E2066" t="str">
        <f t="shared" si="33"/>
        <v>2013</v>
      </c>
    </row>
    <row r="2067" spans="1:5" ht="14.4" x14ac:dyDescent="0.3">
      <c r="A2067" t="s">
        <v>2229</v>
      </c>
      <c r="B2067" t="s">
        <v>165</v>
      </c>
      <c r="C2067">
        <v>9.33</v>
      </c>
      <c r="D2067">
        <v>9.58</v>
      </c>
      <c r="E2067" t="str">
        <f t="shared" si="33"/>
        <v>2013</v>
      </c>
    </row>
    <row r="2068" spans="1:5" ht="14.4" x14ac:dyDescent="0.3">
      <c r="A2068" t="s">
        <v>2230</v>
      </c>
      <c r="B2068" t="s">
        <v>165</v>
      </c>
      <c r="C2068">
        <v>9.36</v>
      </c>
      <c r="D2068">
        <v>9.61</v>
      </c>
      <c r="E2068" t="str">
        <f t="shared" si="33"/>
        <v>2013</v>
      </c>
    </row>
    <row r="2069" spans="1:5" ht="14.4" x14ac:dyDescent="0.3">
      <c r="A2069" t="s">
        <v>2231</v>
      </c>
      <c r="B2069" t="s">
        <v>165</v>
      </c>
      <c r="C2069">
        <v>9.36</v>
      </c>
      <c r="D2069">
        <v>9.61</v>
      </c>
      <c r="E2069" t="str">
        <f t="shared" si="33"/>
        <v>2013</v>
      </c>
    </row>
    <row r="2070" spans="1:5" ht="14.4" x14ac:dyDescent="0.3">
      <c r="A2070" t="s">
        <v>2232</v>
      </c>
      <c r="B2070" t="s">
        <v>165</v>
      </c>
      <c r="C2070">
        <v>9.35</v>
      </c>
      <c r="D2070">
        <v>9.6</v>
      </c>
      <c r="E2070" t="str">
        <f t="shared" si="33"/>
        <v>2013</v>
      </c>
    </row>
    <row r="2071" spans="1:5" ht="14.4" x14ac:dyDescent="0.3">
      <c r="A2071" t="s">
        <v>2233</v>
      </c>
      <c r="B2071" t="s">
        <v>165</v>
      </c>
      <c r="C2071">
        <v>9.33</v>
      </c>
      <c r="D2071">
        <v>9.58</v>
      </c>
      <c r="E2071" t="str">
        <f t="shared" si="33"/>
        <v>2013</v>
      </c>
    </row>
    <row r="2072" spans="1:5" ht="14.4" x14ac:dyDescent="0.3">
      <c r="A2072" t="s">
        <v>2234</v>
      </c>
      <c r="B2072" t="s">
        <v>165</v>
      </c>
      <c r="C2072">
        <v>9.33</v>
      </c>
      <c r="D2072">
        <v>9.58</v>
      </c>
      <c r="E2072" t="str">
        <f t="shared" si="33"/>
        <v>2013</v>
      </c>
    </row>
    <row r="2073" spans="1:5" ht="14.4" x14ac:dyDescent="0.3">
      <c r="A2073" t="s">
        <v>2235</v>
      </c>
      <c r="B2073" t="s">
        <v>165</v>
      </c>
      <c r="C2073">
        <v>9.3699999999999992</v>
      </c>
      <c r="D2073">
        <v>9.6199999999999992</v>
      </c>
      <c r="E2073" t="str">
        <f t="shared" si="33"/>
        <v>2013</v>
      </c>
    </row>
    <row r="2074" spans="1:5" ht="14.4" x14ac:dyDescent="0.3">
      <c r="A2074" t="s">
        <v>2236</v>
      </c>
      <c r="B2074" t="s">
        <v>165</v>
      </c>
      <c r="C2074">
        <v>9.3699999999999992</v>
      </c>
      <c r="D2074">
        <v>9.6199999999999992</v>
      </c>
      <c r="E2074" t="str">
        <f t="shared" si="33"/>
        <v>2013</v>
      </c>
    </row>
    <row r="2075" spans="1:5" ht="14.4" x14ac:dyDescent="0.3">
      <c r="A2075" t="s">
        <v>2237</v>
      </c>
      <c r="B2075" t="s">
        <v>165</v>
      </c>
      <c r="C2075">
        <v>9.36</v>
      </c>
      <c r="D2075">
        <v>9.61</v>
      </c>
      <c r="E2075" t="str">
        <f t="shared" si="33"/>
        <v>2013</v>
      </c>
    </row>
    <row r="2076" spans="1:5" ht="14.4" x14ac:dyDescent="0.3">
      <c r="A2076" t="s">
        <v>2238</v>
      </c>
      <c r="B2076" t="s">
        <v>165</v>
      </c>
      <c r="C2076">
        <v>9.3699999999999992</v>
      </c>
      <c r="D2076">
        <v>9.6199999999999992</v>
      </c>
      <c r="E2076" t="str">
        <f t="shared" si="33"/>
        <v>2013</v>
      </c>
    </row>
    <row r="2077" spans="1:5" ht="14.4" x14ac:dyDescent="0.3">
      <c r="A2077" t="s">
        <v>2239</v>
      </c>
      <c r="B2077" t="s">
        <v>165</v>
      </c>
      <c r="C2077">
        <v>9.36</v>
      </c>
      <c r="D2077">
        <v>9.61</v>
      </c>
      <c r="E2077" t="str">
        <f t="shared" si="33"/>
        <v>2013</v>
      </c>
    </row>
    <row r="2078" spans="1:5" ht="14.4" x14ac:dyDescent="0.3">
      <c r="A2078" t="s">
        <v>2240</v>
      </c>
      <c r="B2078" t="s">
        <v>165</v>
      </c>
      <c r="C2078">
        <v>9.33</v>
      </c>
      <c r="D2078">
        <v>9.58</v>
      </c>
      <c r="E2078" t="str">
        <f t="shared" si="33"/>
        <v>2013</v>
      </c>
    </row>
    <row r="2079" spans="1:5" ht="14.4" x14ac:dyDescent="0.3">
      <c r="A2079" t="s">
        <v>2241</v>
      </c>
      <c r="B2079" t="s">
        <v>165</v>
      </c>
      <c r="C2079">
        <v>9.32</v>
      </c>
      <c r="D2079">
        <v>9.57</v>
      </c>
      <c r="E2079" t="str">
        <f t="shared" si="33"/>
        <v>2013</v>
      </c>
    </row>
    <row r="2080" spans="1:5" ht="14.4" x14ac:dyDescent="0.3">
      <c r="A2080" t="s">
        <v>2242</v>
      </c>
      <c r="B2080" t="s">
        <v>165</v>
      </c>
      <c r="C2080">
        <v>9.34</v>
      </c>
      <c r="D2080">
        <v>9.59</v>
      </c>
      <c r="E2080" t="str">
        <f t="shared" si="33"/>
        <v>2013</v>
      </c>
    </row>
    <row r="2081" spans="1:5" ht="14.4" x14ac:dyDescent="0.3">
      <c r="A2081" t="s">
        <v>2243</v>
      </c>
      <c r="B2081" t="s">
        <v>165</v>
      </c>
      <c r="C2081">
        <v>9.34</v>
      </c>
      <c r="D2081">
        <v>9.59</v>
      </c>
      <c r="E2081" t="str">
        <f t="shared" si="33"/>
        <v>2013</v>
      </c>
    </row>
    <row r="2082" spans="1:5" ht="14.4" x14ac:dyDescent="0.3">
      <c r="A2082" t="s">
        <v>2244</v>
      </c>
      <c r="B2082" t="s">
        <v>165</v>
      </c>
      <c r="C2082">
        <v>9.33</v>
      </c>
      <c r="D2082">
        <v>9.58</v>
      </c>
      <c r="E2082" t="str">
        <f t="shared" si="33"/>
        <v>2013</v>
      </c>
    </row>
    <row r="2083" spans="1:5" ht="14.4" x14ac:dyDescent="0.3">
      <c r="A2083" t="s">
        <v>2245</v>
      </c>
      <c r="B2083" t="s">
        <v>165</v>
      </c>
      <c r="C2083">
        <v>9.33</v>
      </c>
      <c r="D2083">
        <v>9.58</v>
      </c>
      <c r="E2083" t="str">
        <f t="shared" si="33"/>
        <v>2013</v>
      </c>
    </row>
    <row r="2084" spans="1:5" ht="14.4" x14ac:dyDescent="0.3">
      <c r="A2084" t="s">
        <v>2246</v>
      </c>
      <c r="B2084" t="s">
        <v>165</v>
      </c>
      <c r="C2084">
        <v>9.32</v>
      </c>
      <c r="D2084">
        <v>9.57</v>
      </c>
      <c r="E2084" t="str">
        <f t="shared" si="33"/>
        <v>2013</v>
      </c>
    </row>
    <row r="2085" spans="1:5" ht="14.4" x14ac:dyDescent="0.3">
      <c r="A2085" t="s">
        <v>2247</v>
      </c>
      <c r="B2085" t="s">
        <v>165</v>
      </c>
      <c r="C2085">
        <v>9.32</v>
      </c>
      <c r="D2085">
        <v>9.57</v>
      </c>
      <c r="E2085" t="str">
        <f t="shared" si="33"/>
        <v>2013</v>
      </c>
    </row>
    <row r="2086" spans="1:5" ht="14.4" x14ac:dyDescent="0.3">
      <c r="A2086" t="s">
        <v>2248</v>
      </c>
      <c r="B2086" t="s">
        <v>165</v>
      </c>
      <c r="C2086">
        <v>9.32</v>
      </c>
      <c r="D2086">
        <v>9.57</v>
      </c>
      <c r="E2086" t="str">
        <f t="shared" si="33"/>
        <v>2013</v>
      </c>
    </row>
    <row r="2087" spans="1:5" ht="14.4" x14ac:dyDescent="0.3">
      <c r="A2087" t="s">
        <v>2249</v>
      </c>
      <c r="B2087" t="s">
        <v>165</v>
      </c>
      <c r="C2087">
        <v>9.31</v>
      </c>
      <c r="D2087">
        <v>9.56</v>
      </c>
      <c r="E2087" t="str">
        <f t="shared" si="33"/>
        <v>2013</v>
      </c>
    </row>
    <row r="2088" spans="1:5" ht="14.4" x14ac:dyDescent="0.3">
      <c r="A2088" t="s">
        <v>2250</v>
      </c>
      <c r="B2088" t="s">
        <v>165</v>
      </c>
      <c r="C2088">
        <v>9.32</v>
      </c>
      <c r="D2088">
        <v>9.57</v>
      </c>
      <c r="E2088" t="str">
        <f t="shared" si="33"/>
        <v>2013</v>
      </c>
    </row>
    <row r="2089" spans="1:5" ht="14.4" x14ac:dyDescent="0.3">
      <c r="A2089" t="s">
        <v>2251</v>
      </c>
      <c r="B2089" t="s">
        <v>165</v>
      </c>
      <c r="C2089">
        <v>9.32</v>
      </c>
      <c r="D2089">
        <v>9.57</v>
      </c>
      <c r="E2089" t="str">
        <f t="shared" si="33"/>
        <v>2013</v>
      </c>
    </row>
    <row r="2090" spans="1:5" ht="14.4" x14ac:dyDescent="0.3">
      <c r="A2090" t="s">
        <v>2252</v>
      </c>
      <c r="B2090" t="s">
        <v>165</v>
      </c>
      <c r="C2090">
        <v>9.2899999999999991</v>
      </c>
      <c r="D2090">
        <v>9.5399999999999991</v>
      </c>
      <c r="E2090" t="str">
        <f t="shared" si="33"/>
        <v>2013</v>
      </c>
    </row>
    <row r="2091" spans="1:5" ht="14.4" x14ac:dyDescent="0.3">
      <c r="A2091" t="s">
        <v>2253</v>
      </c>
      <c r="B2091" t="s">
        <v>165</v>
      </c>
      <c r="C2091">
        <v>9.31</v>
      </c>
      <c r="D2091">
        <v>9.56</v>
      </c>
      <c r="E2091" t="str">
        <f t="shared" si="33"/>
        <v>2013</v>
      </c>
    </row>
    <row r="2092" spans="1:5" ht="14.4" x14ac:dyDescent="0.3">
      <c r="A2092" t="s">
        <v>2254</v>
      </c>
      <c r="B2092" t="s">
        <v>165</v>
      </c>
      <c r="C2092">
        <v>9.32</v>
      </c>
      <c r="D2092">
        <v>9.57</v>
      </c>
      <c r="E2092" t="str">
        <f t="shared" si="33"/>
        <v>2013</v>
      </c>
    </row>
    <row r="2093" spans="1:5" ht="14.4" x14ac:dyDescent="0.3">
      <c r="A2093" t="s">
        <v>2255</v>
      </c>
      <c r="B2093" t="s">
        <v>165</v>
      </c>
      <c r="C2093">
        <v>9.33</v>
      </c>
      <c r="D2093">
        <v>9.58</v>
      </c>
      <c r="E2093" t="str">
        <f t="shared" si="33"/>
        <v>2013</v>
      </c>
    </row>
    <row r="2094" spans="1:5" ht="14.4" x14ac:dyDescent="0.3">
      <c r="A2094" t="s">
        <v>2256</v>
      </c>
      <c r="B2094" t="s">
        <v>165</v>
      </c>
      <c r="C2094">
        <v>9.31</v>
      </c>
      <c r="D2094">
        <v>9.56</v>
      </c>
      <c r="E2094" t="str">
        <f t="shared" si="33"/>
        <v>2013</v>
      </c>
    </row>
    <row r="2095" spans="1:5" ht="14.4" x14ac:dyDescent="0.3">
      <c r="A2095" t="s">
        <v>2257</v>
      </c>
      <c r="B2095" t="s">
        <v>165</v>
      </c>
      <c r="C2095">
        <v>9.32</v>
      </c>
      <c r="D2095">
        <v>9.57</v>
      </c>
      <c r="E2095" t="str">
        <f t="shared" si="33"/>
        <v>2013</v>
      </c>
    </row>
    <row r="2096" spans="1:5" ht="14.4" x14ac:dyDescent="0.3">
      <c r="A2096" t="s">
        <v>2258</v>
      </c>
      <c r="B2096" t="s">
        <v>165</v>
      </c>
      <c r="C2096">
        <v>9.31</v>
      </c>
      <c r="D2096">
        <v>9.56</v>
      </c>
      <c r="E2096" t="str">
        <f t="shared" si="33"/>
        <v>2013</v>
      </c>
    </row>
    <row r="2097" spans="1:5" ht="14.4" x14ac:dyDescent="0.3">
      <c r="A2097" t="s">
        <v>2259</v>
      </c>
      <c r="B2097" t="s">
        <v>165</v>
      </c>
      <c r="C2097">
        <v>9.32</v>
      </c>
      <c r="D2097">
        <v>9.57</v>
      </c>
      <c r="E2097" t="str">
        <f t="shared" si="33"/>
        <v>2013</v>
      </c>
    </row>
    <row r="2098" spans="1:5" ht="14.4" x14ac:dyDescent="0.3">
      <c r="A2098" t="s">
        <v>2260</v>
      </c>
      <c r="B2098" t="s">
        <v>165</v>
      </c>
      <c r="C2098">
        <v>9.32</v>
      </c>
      <c r="D2098">
        <v>9.57</v>
      </c>
      <c r="E2098" t="str">
        <f t="shared" si="33"/>
        <v>2013</v>
      </c>
    </row>
    <row r="2099" spans="1:5" ht="14.4" x14ac:dyDescent="0.3">
      <c r="A2099" t="s">
        <v>2261</v>
      </c>
      <c r="B2099" t="s">
        <v>165</v>
      </c>
      <c r="C2099">
        <v>9.31</v>
      </c>
      <c r="D2099">
        <v>9.56</v>
      </c>
      <c r="E2099" t="str">
        <f t="shared" si="33"/>
        <v>2013</v>
      </c>
    </row>
    <row r="2100" spans="1:5" ht="14.4" x14ac:dyDescent="0.3">
      <c r="A2100" t="s">
        <v>2262</v>
      </c>
      <c r="B2100" t="s">
        <v>165</v>
      </c>
      <c r="C2100">
        <v>9.3000000000000007</v>
      </c>
      <c r="D2100">
        <v>9.5500000000000007</v>
      </c>
      <c r="E2100" t="str">
        <f t="shared" si="33"/>
        <v>2013</v>
      </c>
    </row>
    <row r="2101" spans="1:5" ht="14.4" x14ac:dyDescent="0.3">
      <c r="A2101" t="s">
        <v>2263</v>
      </c>
      <c r="B2101" t="s">
        <v>165</v>
      </c>
      <c r="C2101">
        <v>9.3000000000000007</v>
      </c>
      <c r="D2101">
        <v>9.5500000000000007</v>
      </c>
      <c r="E2101" t="str">
        <f t="shared" si="33"/>
        <v>2013</v>
      </c>
    </row>
    <row r="2102" spans="1:5" ht="14.4" x14ac:dyDescent="0.3">
      <c r="A2102" t="s">
        <v>2264</v>
      </c>
      <c r="B2102" t="s">
        <v>165</v>
      </c>
      <c r="C2102">
        <v>9.3000000000000007</v>
      </c>
      <c r="D2102">
        <v>9.5500000000000007</v>
      </c>
      <c r="E2102" t="str">
        <f t="shared" si="33"/>
        <v>2013</v>
      </c>
    </row>
    <row r="2103" spans="1:5" ht="14.4" x14ac:dyDescent="0.3">
      <c r="A2103" t="s">
        <v>2265</v>
      </c>
      <c r="B2103" t="s">
        <v>165</v>
      </c>
      <c r="C2103">
        <v>9.3000000000000007</v>
      </c>
      <c r="D2103">
        <v>9.5500000000000007</v>
      </c>
      <c r="E2103" t="str">
        <f t="shared" si="33"/>
        <v>2013</v>
      </c>
    </row>
    <row r="2104" spans="1:5" ht="14.4" x14ac:dyDescent="0.3">
      <c r="A2104" t="s">
        <v>2266</v>
      </c>
      <c r="B2104" t="s">
        <v>165</v>
      </c>
      <c r="C2104">
        <v>9.31</v>
      </c>
      <c r="D2104">
        <v>9.56</v>
      </c>
      <c r="E2104" t="str">
        <f t="shared" si="33"/>
        <v>2013</v>
      </c>
    </row>
    <row r="2105" spans="1:5" ht="14.4" x14ac:dyDescent="0.3">
      <c r="A2105" t="s">
        <v>2267</v>
      </c>
      <c r="B2105" t="s">
        <v>165</v>
      </c>
      <c r="C2105">
        <v>9.31</v>
      </c>
      <c r="D2105">
        <v>9.56</v>
      </c>
      <c r="E2105" t="str">
        <f t="shared" si="33"/>
        <v>2013</v>
      </c>
    </row>
    <row r="2106" spans="1:5" ht="14.4" x14ac:dyDescent="0.3">
      <c r="A2106" t="s">
        <v>2268</v>
      </c>
      <c r="B2106" t="s">
        <v>165</v>
      </c>
      <c r="C2106">
        <v>9.3000000000000007</v>
      </c>
      <c r="D2106">
        <v>9.5500000000000007</v>
      </c>
      <c r="E2106" t="str">
        <f t="shared" si="33"/>
        <v>2013</v>
      </c>
    </row>
    <row r="2107" spans="1:5" ht="14.4" x14ac:dyDescent="0.3">
      <c r="A2107" t="s">
        <v>2269</v>
      </c>
      <c r="B2107" t="s">
        <v>165</v>
      </c>
      <c r="C2107">
        <v>9.2899999999999991</v>
      </c>
      <c r="D2107">
        <v>9.5399999999999991</v>
      </c>
      <c r="E2107" t="str">
        <f t="shared" si="33"/>
        <v>2013</v>
      </c>
    </row>
    <row r="2108" spans="1:5" ht="14.4" x14ac:dyDescent="0.3">
      <c r="A2108" t="s">
        <v>2270</v>
      </c>
      <c r="B2108" t="s">
        <v>165</v>
      </c>
      <c r="C2108">
        <v>9.2799999999999994</v>
      </c>
      <c r="D2108">
        <v>9.5299999999999994</v>
      </c>
      <c r="E2108" t="str">
        <f t="shared" si="33"/>
        <v>2013</v>
      </c>
    </row>
    <row r="2109" spans="1:5" ht="14.4" x14ac:dyDescent="0.3">
      <c r="A2109" t="s">
        <v>2271</v>
      </c>
      <c r="B2109" t="s">
        <v>165</v>
      </c>
      <c r="C2109">
        <v>9.2799999999999994</v>
      </c>
      <c r="D2109">
        <v>9.5299999999999994</v>
      </c>
      <c r="E2109" t="str">
        <f t="shared" si="33"/>
        <v>2013</v>
      </c>
    </row>
    <row r="2110" spans="1:5" ht="14.4" x14ac:dyDescent="0.3">
      <c r="A2110" t="s">
        <v>2272</v>
      </c>
      <c r="B2110" t="s">
        <v>165</v>
      </c>
      <c r="C2110">
        <v>9.24</v>
      </c>
      <c r="D2110">
        <v>9.49</v>
      </c>
      <c r="E2110" t="str">
        <f t="shared" si="33"/>
        <v>2013</v>
      </c>
    </row>
    <row r="2111" spans="1:5" ht="14.4" x14ac:dyDescent="0.3">
      <c r="A2111" t="s">
        <v>2273</v>
      </c>
      <c r="B2111" t="s">
        <v>165</v>
      </c>
      <c r="C2111">
        <v>9.25</v>
      </c>
      <c r="D2111">
        <v>9.5</v>
      </c>
      <c r="E2111" t="str">
        <f t="shared" si="33"/>
        <v>2013</v>
      </c>
    </row>
    <row r="2112" spans="1:5" ht="14.4" x14ac:dyDescent="0.3">
      <c r="A2112" t="s">
        <v>2274</v>
      </c>
      <c r="B2112" t="s">
        <v>165</v>
      </c>
      <c r="C2112">
        <v>9.24</v>
      </c>
      <c r="D2112">
        <v>9.49</v>
      </c>
      <c r="E2112" t="str">
        <f t="shared" si="33"/>
        <v>2013</v>
      </c>
    </row>
    <row r="2113" spans="1:5" ht="14.4" x14ac:dyDescent="0.3">
      <c r="A2113" t="s">
        <v>2275</v>
      </c>
      <c r="B2113" t="s">
        <v>165</v>
      </c>
      <c r="C2113">
        <v>9.24</v>
      </c>
      <c r="D2113">
        <v>9.49</v>
      </c>
      <c r="E2113" t="str">
        <f t="shared" si="33"/>
        <v>2013</v>
      </c>
    </row>
    <row r="2114" spans="1:5" ht="14.4" x14ac:dyDescent="0.3">
      <c r="A2114" t="s">
        <v>2276</v>
      </c>
      <c r="B2114" t="s">
        <v>165</v>
      </c>
      <c r="C2114">
        <v>9.24</v>
      </c>
      <c r="D2114">
        <v>9.49</v>
      </c>
      <c r="E2114" t="str">
        <f t="shared" ref="E2114:E2177" si="34">RIGHT(A2114,4)</f>
        <v>2013</v>
      </c>
    </row>
    <row r="2115" spans="1:5" ht="14.4" x14ac:dyDescent="0.3">
      <c r="A2115" t="s">
        <v>2277</v>
      </c>
      <c r="B2115" t="s">
        <v>165</v>
      </c>
      <c r="C2115">
        <v>9.23</v>
      </c>
      <c r="D2115">
        <v>9.48</v>
      </c>
      <c r="E2115" t="str">
        <f t="shared" si="34"/>
        <v>2013</v>
      </c>
    </row>
    <row r="2116" spans="1:5" ht="14.4" x14ac:dyDescent="0.3">
      <c r="A2116" t="s">
        <v>2278</v>
      </c>
      <c r="B2116" t="s">
        <v>165</v>
      </c>
      <c r="C2116">
        <v>9.24</v>
      </c>
      <c r="D2116">
        <v>9.49</v>
      </c>
      <c r="E2116" t="str">
        <f t="shared" si="34"/>
        <v>2013</v>
      </c>
    </row>
    <row r="2117" spans="1:5" ht="14.4" x14ac:dyDescent="0.3">
      <c r="A2117" t="s">
        <v>2279</v>
      </c>
      <c r="B2117" t="s">
        <v>165</v>
      </c>
      <c r="C2117">
        <v>9.25</v>
      </c>
      <c r="D2117">
        <v>9.5</v>
      </c>
      <c r="E2117" t="str">
        <f t="shared" si="34"/>
        <v>2013</v>
      </c>
    </row>
    <row r="2118" spans="1:5" ht="14.4" x14ac:dyDescent="0.3">
      <c r="A2118" t="s">
        <v>2280</v>
      </c>
      <c r="B2118" t="s">
        <v>165</v>
      </c>
      <c r="C2118">
        <v>9.26</v>
      </c>
      <c r="D2118">
        <v>9.51</v>
      </c>
      <c r="E2118" t="str">
        <f t="shared" si="34"/>
        <v>2013</v>
      </c>
    </row>
    <row r="2119" spans="1:5" ht="14.4" x14ac:dyDescent="0.3">
      <c r="A2119" t="s">
        <v>2281</v>
      </c>
      <c r="B2119" t="s">
        <v>165</v>
      </c>
      <c r="C2119">
        <v>9.23</v>
      </c>
      <c r="D2119">
        <v>9.48</v>
      </c>
      <c r="E2119" t="str">
        <f t="shared" si="34"/>
        <v>2013</v>
      </c>
    </row>
    <row r="2120" spans="1:5" ht="14.4" x14ac:dyDescent="0.3">
      <c r="A2120" t="s">
        <v>2282</v>
      </c>
      <c r="B2120" t="s">
        <v>165</v>
      </c>
      <c r="C2120">
        <v>9.1999999999999993</v>
      </c>
      <c r="D2120">
        <v>9.4499999999999993</v>
      </c>
      <c r="E2120" t="str">
        <f t="shared" si="34"/>
        <v>2013</v>
      </c>
    </row>
    <row r="2121" spans="1:5" ht="14.4" x14ac:dyDescent="0.3">
      <c r="A2121" t="s">
        <v>2283</v>
      </c>
      <c r="B2121" t="s">
        <v>165</v>
      </c>
      <c r="C2121">
        <v>9.19</v>
      </c>
      <c r="D2121">
        <v>9.44</v>
      </c>
      <c r="E2121" t="str">
        <f t="shared" si="34"/>
        <v>2013</v>
      </c>
    </row>
    <row r="2122" spans="1:5" ht="14.4" x14ac:dyDescent="0.3">
      <c r="A2122" t="s">
        <v>2284</v>
      </c>
      <c r="B2122" t="s">
        <v>165</v>
      </c>
      <c r="C2122">
        <v>9.19</v>
      </c>
      <c r="D2122">
        <v>9.44</v>
      </c>
      <c r="E2122" t="str">
        <f t="shared" si="34"/>
        <v>2013</v>
      </c>
    </row>
    <row r="2123" spans="1:5" ht="14.4" x14ac:dyDescent="0.3">
      <c r="A2123" t="s">
        <v>2285</v>
      </c>
      <c r="B2123" t="s">
        <v>165</v>
      </c>
      <c r="C2123">
        <v>9.2100000000000009</v>
      </c>
      <c r="D2123">
        <v>9.4600000000000009</v>
      </c>
      <c r="E2123" t="str">
        <f t="shared" si="34"/>
        <v>2013</v>
      </c>
    </row>
    <row r="2124" spans="1:5" ht="14.4" x14ac:dyDescent="0.3">
      <c r="A2124" t="s">
        <v>2286</v>
      </c>
      <c r="B2124" t="s">
        <v>165</v>
      </c>
      <c r="C2124">
        <v>9.2100000000000009</v>
      </c>
      <c r="D2124">
        <v>9.4600000000000009</v>
      </c>
      <c r="E2124" t="str">
        <f t="shared" si="34"/>
        <v>2013</v>
      </c>
    </row>
    <row r="2125" spans="1:5" ht="14.4" x14ac:dyDescent="0.3">
      <c r="A2125" t="s">
        <v>2287</v>
      </c>
      <c r="B2125" t="s">
        <v>165</v>
      </c>
      <c r="C2125">
        <v>9.1999999999999993</v>
      </c>
      <c r="D2125">
        <v>9.4499999999999993</v>
      </c>
      <c r="E2125" t="str">
        <f t="shared" si="34"/>
        <v>2013</v>
      </c>
    </row>
    <row r="2126" spans="1:5" ht="14.4" x14ac:dyDescent="0.3">
      <c r="A2126" t="s">
        <v>2288</v>
      </c>
      <c r="B2126" t="s">
        <v>165</v>
      </c>
      <c r="C2126">
        <v>9.18</v>
      </c>
      <c r="D2126">
        <v>9.43</v>
      </c>
      <c r="E2126" t="str">
        <f t="shared" si="34"/>
        <v>2013</v>
      </c>
    </row>
    <row r="2127" spans="1:5" ht="14.4" x14ac:dyDescent="0.3">
      <c r="A2127" t="s">
        <v>2289</v>
      </c>
      <c r="B2127" t="s">
        <v>165</v>
      </c>
      <c r="C2127">
        <v>9.1199999999999992</v>
      </c>
      <c r="D2127">
        <v>9.3699999999999992</v>
      </c>
      <c r="E2127" t="str">
        <f t="shared" si="34"/>
        <v>2013</v>
      </c>
    </row>
    <row r="2128" spans="1:5" ht="14.4" x14ac:dyDescent="0.3">
      <c r="A2128" t="s">
        <v>2290</v>
      </c>
      <c r="B2128" t="s">
        <v>165</v>
      </c>
      <c r="C2128">
        <v>9.1</v>
      </c>
      <c r="D2128">
        <v>9.35</v>
      </c>
      <c r="E2128" t="str">
        <f t="shared" si="34"/>
        <v>2013</v>
      </c>
    </row>
    <row r="2129" spans="1:5" ht="14.4" x14ac:dyDescent="0.3">
      <c r="A2129" t="s">
        <v>2291</v>
      </c>
      <c r="B2129" t="s">
        <v>165</v>
      </c>
      <c r="C2129">
        <v>9.09</v>
      </c>
      <c r="D2129">
        <v>9.34</v>
      </c>
      <c r="E2129" t="str">
        <f t="shared" si="34"/>
        <v>2013</v>
      </c>
    </row>
    <row r="2130" spans="1:5" ht="14.4" x14ac:dyDescent="0.3">
      <c r="A2130" t="s">
        <v>2292</v>
      </c>
      <c r="B2130" t="s">
        <v>165</v>
      </c>
      <c r="C2130">
        <v>9.08</v>
      </c>
      <c r="D2130">
        <v>9.33</v>
      </c>
      <c r="E2130" t="str">
        <f t="shared" si="34"/>
        <v>2013</v>
      </c>
    </row>
    <row r="2131" spans="1:5" ht="14.4" x14ac:dyDescent="0.3">
      <c r="A2131" t="s">
        <v>2293</v>
      </c>
      <c r="B2131" t="s">
        <v>165</v>
      </c>
      <c r="C2131">
        <v>9.08</v>
      </c>
      <c r="D2131">
        <v>9.33</v>
      </c>
      <c r="E2131" t="str">
        <f t="shared" si="34"/>
        <v>2013</v>
      </c>
    </row>
    <row r="2132" spans="1:5" ht="14.4" x14ac:dyDescent="0.3">
      <c r="A2132" t="s">
        <v>2294</v>
      </c>
      <c r="B2132" t="s">
        <v>165</v>
      </c>
      <c r="C2132">
        <v>9.08</v>
      </c>
      <c r="D2132">
        <v>9.33</v>
      </c>
      <c r="E2132" t="str">
        <f t="shared" si="34"/>
        <v>2013</v>
      </c>
    </row>
    <row r="2133" spans="1:5" ht="14.4" x14ac:dyDescent="0.3">
      <c r="A2133" t="s">
        <v>2295</v>
      </c>
      <c r="B2133" t="s">
        <v>165</v>
      </c>
      <c r="C2133">
        <v>9.09</v>
      </c>
      <c r="D2133">
        <v>9.34</v>
      </c>
      <c r="E2133" t="str">
        <f t="shared" si="34"/>
        <v>2013</v>
      </c>
    </row>
    <row r="2134" spans="1:5" ht="14.4" x14ac:dyDescent="0.3">
      <c r="A2134" t="s">
        <v>2296</v>
      </c>
      <c r="B2134" t="s">
        <v>165</v>
      </c>
      <c r="C2134">
        <v>9.08</v>
      </c>
      <c r="D2134">
        <v>9.33</v>
      </c>
      <c r="E2134" t="str">
        <f t="shared" si="34"/>
        <v>2013</v>
      </c>
    </row>
    <row r="2135" spans="1:5" ht="14.4" x14ac:dyDescent="0.3">
      <c r="A2135" t="s">
        <v>2297</v>
      </c>
      <c r="B2135" t="s">
        <v>165</v>
      </c>
      <c r="C2135">
        <v>9.1</v>
      </c>
      <c r="D2135">
        <v>9.35</v>
      </c>
      <c r="E2135" t="str">
        <f t="shared" si="34"/>
        <v>2013</v>
      </c>
    </row>
    <row r="2136" spans="1:5" ht="14.4" x14ac:dyDescent="0.3">
      <c r="A2136" t="s">
        <v>2298</v>
      </c>
      <c r="B2136" t="s">
        <v>165</v>
      </c>
      <c r="C2136">
        <v>9.09</v>
      </c>
      <c r="D2136">
        <v>9.34</v>
      </c>
      <c r="E2136" t="str">
        <f t="shared" si="34"/>
        <v>2013</v>
      </c>
    </row>
    <row r="2137" spans="1:5" ht="14.4" x14ac:dyDescent="0.3">
      <c r="A2137" t="s">
        <v>2299</v>
      </c>
      <c r="B2137" t="s">
        <v>165</v>
      </c>
      <c r="C2137">
        <v>9.08</v>
      </c>
      <c r="D2137">
        <v>9.33</v>
      </c>
      <c r="E2137" t="str">
        <f t="shared" si="34"/>
        <v>2013</v>
      </c>
    </row>
    <row r="2138" spans="1:5" ht="14.4" x14ac:dyDescent="0.3">
      <c r="A2138" t="s">
        <v>2300</v>
      </c>
      <c r="B2138" t="s">
        <v>165</v>
      </c>
      <c r="C2138">
        <v>9.1</v>
      </c>
      <c r="D2138">
        <v>9.35</v>
      </c>
      <c r="E2138" t="str">
        <f t="shared" si="34"/>
        <v>2013</v>
      </c>
    </row>
    <row r="2139" spans="1:5" ht="14.4" x14ac:dyDescent="0.3">
      <c r="A2139" t="s">
        <v>2301</v>
      </c>
      <c r="B2139" t="s">
        <v>165</v>
      </c>
      <c r="C2139">
        <v>9.1</v>
      </c>
      <c r="D2139">
        <v>9.35</v>
      </c>
      <c r="E2139" t="str">
        <f t="shared" si="34"/>
        <v>2013</v>
      </c>
    </row>
    <row r="2140" spans="1:5" ht="14.4" x14ac:dyDescent="0.3">
      <c r="A2140" t="s">
        <v>2302</v>
      </c>
      <c r="B2140" t="s">
        <v>165</v>
      </c>
      <c r="C2140">
        <v>9.1</v>
      </c>
      <c r="D2140">
        <v>9.35</v>
      </c>
      <c r="E2140" t="str">
        <f t="shared" si="34"/>
        <v>2013</v>
      </c>
    </row>
    <row r="2141" spans="1:5" ht="14.4" x14ac:dyDescent="0.3">
      <c r="A2141" t="s">
        <v>2303</v>
      </c>
      <c r="B2141" t="s">
        <v>165</v>
      </c>
      <c r="C2141">
        <v>9.11</v>
      </c>
      <c r="D2141">
        <v>9.36</v>
      </c>
      <c r="E2141" t="str">
        <f t="shared" si="34"/>
        <v>2013</v>
      </c>
    </row>
    <row r="2142" spans="1:5" ht="14.4" x14ac:dyDescent="0.3">
      <c r="A2142" t="s">
        <v>2304</v>
      </c>
      <c r="B2142" t="s">
        <v>165</v>
      </c>
      <c r="C2142">
        <v>9.1</v>
      </c>
      <c r="D2142">
        <v>9.35</v>
      </c>
      <c r="E2142" t="str">
        <f t="shared" si="34"/>
        <v>2013</v>
      </c>
    </row>
    <row r="2143" spans="1:5" ht="14.4" x14ac:dyDescent="0.3">
      <c r="A2143" t="s">
        <v>2305</v>
      </c>
      <c r="B2143" t="s">
        <v>165</v>
      </c>
      <c r="C2143">
        <v>9.1</v>
      </c>
      <c r="D2143">
        <v>9.35</v>
      </c>
      <c r="E2143" t="str">
        <f t="shared" si="34"/>
        <v>2013</v>
      </c>
    </row>
    <row r="2144" spans="1:5" ht="14.4" x14ac:dyDescent="0.3">
      <c r="A2144" t="s">
        <v>2306</v>
      </c>
      <c r="B2144" t="s">
        <v>165</v>
      </c>
      <c r="C2144">
        <v>9.11</v>
      </c>
      <c r="D2144">
        <v>9.36</v>
      </c>
      <c r="E2144" t="str">
        <f t="shared" si="34"/>
        <v>2013</v>
      </c>
    </row>
    <row r="2145" spans="1:5" ht="14.4" x14ac:dyDescent="0.3">
      <c r="A2145" t="s">
        <v>2307</v>
      </c>
      <c r="B2145" t="s">
        <v>165</v>
      </c>
      <c r="C2145">
        <v>9.11</v>
      </c>
      <c r="D2145">
        <v>9.36</v>
      </c>
      <c r="E2145" t="str">
        <f t="shared" si="34"/>
        <v>2013</v>
      </c>
    </row>
    <row r="2146" spans="1:5" ht="14.4" x14ac:dyDescent="0.3">
      <c r="A2146" t="s">
        <v>2308</v>
      </c>
      <c r="B2146" t="s">
        <v>165</v>
      </c>
      <c r="C2146">
        <v>9.1</v>
      </c>
      <c r="D2146">
        <v>9.35</v>
      </c>
      <c r="E2146" t="str">
        <f t="shared" si="34"/>
        <v>2013</v>
      </c>
    </row>
    <row r="2147" spans="1:5" ht="14.4" x14ac:dyDescent="0.3">
      <c r="A2147" t="s">
        <v>2309</v>
      </c>
      <c r="B2147" t="s">
        <v>165</v>
      </c>
      <c r="C2147">
        <v>9.1300000000000008</v>
      </c>
      <c r="D2147">
        <v>9.3800000000000008</v>
      </c>
      <c r="E2147" t="str">
        <f t="shared" si="34"/>
        <v>2013</v>
      </c>
    </row>
    <row r="2148" spans="1:5" ht="14.4" x14ac:dyDescent="0.3">
      <c r="A2148" t="s">
        <v>2310</v>
      </c>
      <c r="B2148" t="s">
        <v>165</v>
      </c>
      <c r="C2148">
        <v>9.14</v>
      </c>
      <c r="D2148">
        <v>9.39</v>
      </c>
      <c r="E2148" t="str">
        <f t="shared" si="34"/>
        <v>2013</v>
      </c>
    </row>
    <row r="2149" spans="1:5" ht="14.4" x14ac:dyDescent="0.3">
      <c r="A2149" t="s">
        <v>2311</v>
      </c>
      <c r="B2149" t="s">
        <v>165</v>
      </c>
      <c r="C2149">
        <v>9.14</v>
      </c>
      <c r="D2149">
        <v>9.39</v>
      </c>
      <c r="E2149" t="str">
        <f t="shared" si="34"/>
        <v>2013</v>
      </c>
    </row>
    <row r="2150" spans="1:5" ht="14.4" x14ac:dyDescent="0.3">
      <c r="A2150" t="s">
        <v>2312</v>
      </c>
      <c r="B2150" t="s">
        <v>165</v>
      </c>
      <c r="C2150">
        <v>9.1300000000000008</v>
      </c>
      <c r="D2150">
        <v>9.3800000000000008</v>
      </c>
      <c r="E2150" t="str">
        <f t="shared" si="34"/>
        <v>2013</v>
      </c>
    </row>
    <row r="2151" spans="1:5" ht="14.4" x14ac:dyDescent="0.3">
      <c r="A2151" t="s">
        <v>2313</v>
      </c>
      <c r="B2151" t="s">
        <v>165</v>
      </c>
      <c r="C2151">
        <v>9.1199999999999992</v>
      </c>
      <c r="D2151">
        <v>9.3699999999999992</v>
      </c>
      <c r="E2151" t="str">
        <f t="shared" si="34"/>
        <v>2013</v>
      </c>
    </row>
    <row r="2152" spans="1:5" ht="14.4" x14ac:dyDescent="0.3">
      <c r="A2152" t="s">
        <v>2314</v>
      </c>
      <c r="B2152" t="s">
        <v>165</v>
      </c>
      <c r="C2152">
        <v>9.1199999999999992</v>
      </c>
      <c r="D2152">
        <v>9.3699999999999992</v>
      </c>
      <c r="E2152" t="str">
        <f t="shared" si="34"/>
        <v>2013</v>
      </c>
    </row>
    <row r="2153" spans="1:5" ht="14.4" x14ac:dyDescent="0.3">
      <c r="A2153" t="s">
        <v>2315</v>
      </c>
      <c r="B2153" t="s">
        <v>165</v>
      </c>
      <c r="C2153">
        <v>9.11</v>
      </c>
      <c r="D2153">
        <v>9.36</v>
      </c>
      <c r="E2153" t="str">
        <f t="shared" si="34"/>
        <v>2013</v>
      </c>
    </row>
    <row r="2154" spans="1:5" ht="14.4" x14ac:dyDescent="0.3">
      <c r="A2154" t="s">
        <v>2316</v>
      </c>
      <c r="B2154" t="s">
        <v>165</v>
      </c>
      <c r="C2154">
        <v>9.1300000000000008</v>
      </c>
      <c r="D2154">
        <v>9.3800000000000008</v>
      </c>
      <c r="E2154" t="str">
        <f t="shared" si="34"/>
        <v>2012</v>
      </c>
    </row>
    <row r="2155" spans="1:5" ht="14.4" x14ac:dyDescent="0.3">
      <c r="A2155" t="s">
        <v>2317</v>
      </c>
      <c r="B2155" t="s">
        <v>165</v>
      </c>
      <c r="C2155">
        <v>9.17</v>
      </c>
      <c r="D2155">
        <v>9.42</v>
      </c>
      <c r="E2155" t="str">
        <f t="shared" si="34"/>
        <v>2012</v>
      </c>
    </row>
    <row r="2156" spans="1:5" ht="14.4" x14ac:dyDescent="0.3">
      <c r="A2156" t="s">
        <v>2318</v>
      </c>
      <c r="B2156" t="s">
        <v>165</v>
      </c>
      <c r="C2156">
        <v>9.17</v>
      </c>
      <c r="D2156">
        <v>9.42</v>
      </c>
      <c r="E2156" t="str">
        <f t="shared" si="34"/>
        <v>2012</v>
      </c>
    </row>
    <row r="2157" spans="1:5" ht="14.4" x14ac:dyDescent="0.3">
      <c r="A2157" t="s">
        <v>2319</v>
      </c>
      <c r="B2157" t="s">
        <v>165</v>
      </c>
      <c r="C2157">
        <v>9.1999999999999993</v>
      </c>
      <c r="D2157">
        <v>9.4499999999999993</v>
      </c>
      <c r="E2157" t="str">
        <f t="shared" si="34"/>
        <v>2012</v>
      </c>
    </row>
    <row r="2158" spans="1:5" ht="14.4" x14ac:dyDescent="0.3">
      <c r="A2158" t="s">
        <v>2320</v>
      </c>
      <c r="B2158" t="s">
        <v>165</v>
      </c>
      <c r="C2158">
        <v>9.18</v>
      </c>
      <c r="D2158">
        <v>9.43</v>
      </c>
      <c r="E2158" t="str">
        <f t="shared" si="34"/>
        <v>2012</v>
      </c>
    </row>
    <row r="2159" spans="1:5" ht="14.4" x14ac:dyDescent="0.3">
      <c r="A2159" t="s">
        <v>2321</v>
      </c>
      <c r="B2159" t="s">
        <v>165</v>
      </c>
      <c r="C2159">
        <v>9.19</v>
      </c>
      <c r="D2159">
        <v>9.44</v>
      </c>
      <c r="E2159" t="str">
        <f t="shared" si="34"/>
        <v>2012</v>
      </c>
    </row>
    <row r="2160" spans="1:5" ht="14.4" x14ac:dyDescent="0.3">
      <c r="A2160" t="s">
        <v>2322</v>
      </c>
      <c r="B2160" t="s">
        <v>165</v>
      </c>
      <c r="C2160">
        <v>9.16</v>
      </c>
      <c r="D2160">
        <v>9.41</v>
      </c>
      <c r="E2160" t="str">
        <f t="shared" si="34"/>
        <v>2012</v>
      </c>
    </row>
    <row r="2161" spans="1:5" ht="14.4" x14ac:dyDescent="0.3">
      <c r="A2161" t="s">
        <v>2323</v>
      </c>
      <c r="B2161" t="s">
        <v>165</v>
      </c>
      <c r="C2161">
        <v>9.16</v>
      </c>
      <c r="D2161">
        <v>9.41</v>
      </c>
      <c r="E2161" t="str">
        <f t="shared" si="34"/>
        <v>2012</v>
      </c>
    </row>
    <row r="2162" spans="1:5" ht="14.4" x14ac:dyDescent="0.3">
      <c r="A2162" t="s">
        <v>2324</v>
      </c>
      <c r="B2162" t="s">
        <v>165</v>
      </c>
      <c r="C2162">
        <v>9.15</v>
      </c>
      <c r="D2162">
        <v>9.4</v>
      </c>
      <c r="E2162" t="str">
        <f t="shared" si="34"/>
        <v>2012</v>
      </c>
    </row>
    <row r="2163" spans="1:5" ht="14.4" x14ac:dyDescent="0.3">
      <c r="A2163" t="s">
        <v>2325</v>
      </c>
      <c r="B2163" t="s">
        <v>165</v>
      </c>
      <c r="C2163">
        <v>9.14</v>
      </c>
      <c r="D2163">
        <v>9.39</v>
      </c>
      <c r="E2163" t="str">
        <f t="shared" si="34"/>
        <v>2012</v>
      </c>
    </row>
    <row r="2164" spans="1:5" ht="14.4" x14ac:dyDescent="0.3">
      <c r="A2164" t="s">
        <v>2326</v>
      </c>
      <c r="B2164" t="s">
        <v>165</v>
      </c>
      <c r="C2164">
        <v>9.2200000000000006</v>
      </c>
      <c r="D2164">
        <v>9.4700000000000006</v>
      </c>
      <c r="E2164" t="str">
        <f t="shared" si="34"/>
        <v>2012</v>
      </c>
    </row>
    <row r="2165" spans="1:5" ht="14.4" x14ac:dyDescent="0.3">
      <c r="A2165" t="s">
        <v>2327</v>
      </c>
      <c r="B2165" t="s">
        <v>165</v>
      </c>
      <c r="C2165">
        <v>9.2200000000000006</v>
      </c>
      <c r="D2165">
        <v>9.4700000000000006</v>
      </c>
      <c r="E2165" t="str">
        <f t="shared" si="34"/>
        <v>2012</v>
      </c>
    </row>
    <row r="2166" spans="1:5" ht="14.4" x14ac:dyDescent="0.3">
      <c r="A2166" t="s">
        <v>2328</v>
      </c>
      <c r="B2166" t="s">
        <v>165</v>
      </c>
      <c r="C2166">
        <v>9.24</v>
      </c>
      <c r="D2166">
        <v>9.49</v>
      </c>
      <c r="E2166" t="str">
        <f t="shared" si="34"/>
        <v>2012</v>
      </c>
    </row>
    <row r="2167" spans="1:5" ht="14.4" x14ac:dyDescent="0.3">
      <c r="A2167" t="s">
        <v>2329</v>
      </c>
      <c r="B2167" t="s">
        <v>165</v>
      </c>
      <c r="C2167">
        <v>9.24</v>
      </c>
      <c r="D2167">
        <v>9.49</v>
      </c>
      <c r="E2167" t="str">
        <f t="shared" si="34"/>
        <v>2012</v>
      </c>
    </row>
    <row r="2168" spans="1:5" ht="14.4" x14ac:dyDescent="0.3">
      <c r="A2168" t="s">
        <v>2330</v>
      </c>
      <c r="B2168" t="s">
        <v>165</v>
      </c>
      <c r="C2168">
        <v>9.25</v>
      </c>
      <c r="D2168">
        <v>9.5</v>
      </c>
      <c r="E2168" t="str">
        <f t="shared" si="34"/>
        <v>2012</v>
      </c>
    </row>
    <row r="2169" spans="1:5" ht="14.4" x14ac:dyDescent="0.3">
      <c r="A2169" t="s">
        <v>2331</v>
      </c>
      <c r="B2169" t="s">
        <v>165</v>
      </c>
      <c r="C2169">
        <v>9.25</v>
      </c>
      <c r="D2169">
        <v>9.5</v>
      </c>
      <c r="E2169" t="str">
        <f t="shared" si="34"/>
        <v>2012</v>
      </c>
    </row>
    <row r="2170" spans="1:5" ht="14.4" x14ac:dyDescent="0.3">
      <c r="A2170" t="s">
        <v>2332</v>
      </c>
      <c r="B2170" t="s">
        <v>165</v>
      </c>
      <c r="C2170">
        <v>9.26</v>
      </c>
      <c r="D2170">
        <v>9.51</v>
      </c>
      <c r="E2170" t="str">
        <f t="shared" si="34"/>
        <v>2012</v>
      </c>
    </row>
    <row r="2171" spans="1:5" ht="14.4" x14ac:dyDescent="0.3">
      <c r="A2171" t="s">
        <v>2333</v>
      </c>
      <c r="B2171" t="s">
        <v>165</v>
      </c>
      <c r="C2171">
        <v>9.23</v>
      </c>
      <c r="D2171">
        <v>9.48</v>
      </c>
      <c r="E2171" t="str">
        <f t="shared" si="34"/>
        <v>2012</v>
      </c>
    </row>
    <row r="2172" spans="1:5" ht="14.4" x14ac:dyDescent="0.3">
      <c r="A2172" t="s">
        <v>2334</v>
      </c>
      <c r="B2172" t="s">
        <v>165</v>
      </c>
      <c r="C2172">
        <v>9.24</v>
      </c>
      <c r="D2172">
        <v>9.49</v>
      </c>
      <c r="E2172" t="str">
        <f t="shared" si="34"/>
        <v>2012</v>
      </c>
    </row>
    <row r="2173" spans="1:5" ht="14.4" x14ac:dyDescent="0.3">
      <c r="A2173" t="s">
        <v>2335</v>
      </c>
      <c r="B2173" t="s">
        <v>165</v>
      </c>
      <c r="C2173">
        <v>9.26</v>
      </c>
      <c r="D2173">
        <v>9.51</v>
      </c>
      <c r="E2173" t="str">
        <f t="shared" si="34"/>
        <v>2012</v>
      </c>
    </row>
    <row r="2174" spans="1:5" ht="14.4" x14ac:dyDescent="0.3">
      <c r="A2174" t="s">
        <v>2336</v>
      </c>
      <c r="B2174" t="s">
        <v>165</v>
      </c>
      <c r="C2174">
        <v>9.2899999999999991</v>
      </c>
      <c r="D2174">
        <v>9.5399999999999991</v>
      </c>
      <c r="E2174" t="str">
        <f t="shared" si="34"/>
        <v>2012</v>
      </c>
    </row>
    <row r="2175" spans="1:5" ht="14.4" x14ac:dyDescent="0.3">
      <c r="A2175" t="s">
        <v>2337</v>
      </c>
      <c r="B2175" t="s">
        <v>165</v>
      </c>
      <c r="C2175">
        <v>9.2799999999999994</v>
      </c>
      <c r="D2175">
        <v>9.5299999999999994</v>
      </c>
      <c r="E2175" t="str">
        <f t="shared" si="34"/>
        <v>2012</v>
      </c>
    </row>
    <row r="2176" spans="1:5" ht="14.4" x14ac:dyDescent="0.3">
      <c r="A2176" t="s">
        <v>2338</v>
      </c>
      <c r="B2176" t="s">
        <v>165</v>
      </c>
      <c r="C2176">
        <v>9.26</v>
      </c>
      <c r="D2176">
        <v>9.51</v>
      </c>
      <c r="E2176" t="str">
        <f t="shared" si="34"/>
        <v>2012</v>
      </c>
    </row>
    <row r="2177" spans="1:5" ht="14.4" x14ac:dyDescent="0.3">
      <c r="A2177" t="s">
        <v>2339</v>
      </c>
      <c r="B2177" t="s">
        <v>165</v>
      </c>
      <c r="C2177">
        <v>9.25</v>
      </c>
      <c r="D2177">
        <v>9.5</v>
      </c>
      <c r="E2177" t="str">
        <f t="shared" si="34"/>
        <v>2012</v>
      </c>
    </row>
    <row r="2178" spans="1:5" ht="14.4" x14ac:dyDescent="0.3">
      <c r="A2178" t="s">
        <v>2340</v>
      </c>
      <c r="B2178" t="s">
        <v>165</v>
      </c>
      <c r="C2178">
        <v>9.26</v>
      </c>
      <c r="D2178">
        <v>9.51</v>
      </c>
      <c r="E2178" t="str">
        <f t="shared" ref="E2178:E2241" si="35">RIGHT(A2178,4)</f>
        <v>2012</v>
      </c>
    </row>
    <row r="2179" spans="1:5" ht="14.4" x14ac:dyDescent="0.3">
      <c r="A2179" t="s">
        <v>2341</v>
      </c>
      <c r="B2179" t="s">
        <v>165</v>
      </c>
      <c r="C2179">
        <v>9.2899999999999991</v>
      </c>
      <c r="D2179">
        <v>9.5399999999999991</v>
      </c>
      <c r="E2179" t="str">
        <f t="shared" si="35"/>
        <v>2012</v>
      </c>
    </row>
    <row r="2180" spans="1:5" ht="14.4" x14ac:dyDescent="0.3">
      <c r="A2180" t="s">
        <v>2342</v>
      </c>
      <c r="B2180" t="s">
        <v>165</v>
      </c>
      <c r="C2180">
        <v>9.27</v>
      </c>
      <c r="D2180">
        <v>9.52</v>
      </c>
      <c r="E2180" t="str">
        <f t="shared" si="35"/>
        <v>2012</v>
      </c>
    </row>
    <row r="2181" spans="1:5" ht="14.4" x14ac:dyDescent="0.3">
      <c r="A2181" t="s">
        <v>2343</v>
      </c>
      <c r="B2181" t="s">
        <v>165</v>
      </c>
      <c r="C2181">
        <v>9.26</v>
      </c>
      <c r="D2181">
        <v>9.51</v>
      </c>
      <c r="E2181" t="str">
        <f t="shared" si="35"/>
        <v>2012</v>
      </c>
    </row>
    <row r="2182" spans="1:5" ht="14.4" x14ac:dyDescent="0.3">
      <c r="A2182" t="s">
        <v>2344</v>
      </c>
      <c r="B2182" t="s">
        <v>165</v>
      </c>
      <c r="C2182">
        <v>9.26</v>
      </c>
      <c r="D2182">
        <v>9.51</v>
      </c>
      <c r="E2182" t="str">
        <f t="shared" si="35"/>
        <v>2012</v>
      </c>
    </row>
    <row r="2183" spans="1:5" ht="14.4" x14ac:dyDescent="0.3">
      <c r="A2183" t="s">
        <v>2345</v>
      </c>
      <c r="B2183" t="s">
        <v>165</v>
      </c>
      <c r="C2183">
        <v>9.24</v>
      </c>
      <c r="D2183">
        <v>9.49</v>
      </c>
      <c r="E2183" t="str">
        <f t="shared" si="35"/>
        <v>2012</v>
      </c>
    </row>
    <row r="2184" spans="1:5" ht="14.4" x14ac:dyDescent="0.3">
      <c r="A2184" t="s">
        <v>2346</v>
      </c>
      <c r="B2184" t="s">
        <v>165</v>
      </c>
      <c r="C2184">
        <v>9.24</v>
      </c>
      <c r="D2184">
        <v>9.49</v>
      </c>
      <c r="E2184" t="str">
        <f t="shared" si="35"/>
        <v>2012</v>
      </c>
    </row>
    <row r="2185" spans="1:5" ht="14.4" x14ac:dyDescent="0.3">
      <c r="A2185" t="s">
        <v>2347</v>
      </c>
      <c r="B2185" t="s">
        <v>165</v>
      </c>
      <c r="C2185">
        <v>9.25</v>
      </c>
      <c r="D2185">
        <v>9.5</v>
      </c>
      <c r="E2185" t="str">
        <f t="shared" si="35"/>
        <v>2012</v>
      </c>
    </row>
    <row r="2186" spans="1:5" ht="14.4" x14ac:dyDescent="0.3">
      <c r="A2186" t="s">
        <v>2348</v>
      </c>
      <c r="B2186" t="s">
        <v>165</v>
      </c>
      <c r="C2186">
        <v>9.19</v>
      </c>
      <c r="D2186">
        <v>9.44</v>
      </c>
      <c r="E2186" t="str">
        <f t="shared" si="35"/>
        <v>2012</v>
      </c>
    </row>
    <row r="2187" spans="1:5" ht="14.4" x14ac:dyDescent="0.3">
      <c r="A2187" t="s">
        <v>2349</v>
      </c>
      <c r="B2187" t="s">
        <v>165</v>
      </c>
      <c r="C2187">
        <v>9.17</v>
      </c>
      <c r="D2187">
        <v>9.42</v>
      </c>
      <c r="E2187" t="str">
        <f t="shared" si="35"/>
        <v>2012</v>
      </c>
    </row>
    <row r="2188" spans="1:5" ht="14.4" x14ac:dyDescent="0.3">
      <c r="A2188" t="s">
        <v>2350</v>
      </c>
      <c r="B2188" t="s">
        <v>165</v>
      </c>
      <c r="C2188">
        <v>9.1</v>
      </c>
      <c r="D2188">
        <v>9.35</v>
      </c>
      <c r="E2188" t="str">
        <f t="shared" si="35"/>
        <v>2012</v>
      </c>
    </row>
    <row r="2189" spans="1:5" ht="14.4" x14ac:dyDescent="0.3">
      <c r="A2189" t="s">
        <v>2351</v>
      </c>
      <c r="B2189" t="s">
        <v>165</v>
      </c>
      <c r="C2189">
        <v>9.07</v>
      </c>
      <c r="D2189">
        <v>9.32</v>
      </c>
      <c r="E2189" t="str">
        <f t="shared" si="35"/>
        <v>2012</v>
      </c>
    </row>
    <row r="2190" spans="1:5" ht="14.4" x14ac:dyDescent="0.3">
      <c r="A2190" t="s">
        <v>2352</v>
      </c>
      <c r="B2190" t="s">
        <v>165</v>
      </c>
      <c r="C2190">
        <v>9.0399999999999991</v>
      </c>
      <c r="D2190">
        <v>9.2899999999999991</v>
      </c>
      <c r="E2190" t="str">
        <f t="shared" si="35"/>
        <v>2012</v>
      </c>
    </row>
    <row r="2191" spans="1:5" ht="14.4" x14ac:dyDescent="0.3">
      <c r="A2191" t="s">
        <v>2353</v>
      </c>
      <c r="B2191" t="s">
        <v>165</v>
      </c>
      <c r="C2191">
        <v>9.06</v>
      </c>
      <c r="D2191">
        <v>9.31</v>
      </c>
      <c r="E2191" t="str">
        <f t="shared" si="35"/>
        <v>2012</v>
      </c>
    </row>
    <row r="2192" spans="1:5" ht="14.4" x14ac:dyDescent="0.3">
      <c r="A2192" t="s">
        <v>2354</v>
      </c>
      <c r="B2192" t="s">
        <v>165</v>
      </c>
      <c r="C2192">
        <v>9.11</v>
      </c>
      <c r="D2192">
        <v>9.36</v>
      </c>
      <c r="E2192" t="str">
        <f t="shared" si="35"/>
        <v>2012</v>
      </c>
    </row>
    <row r="2193" spans="1:5" ht="14.4" x14ac:dyDescent="0.3">
      <c r="A2193" t="s">
        <v>2355</v>
      </c>
      <c r="B2193" t="s">
        <v>165</v>
      </c>
      <c r="C2193">
        <v>9.1</v>
      </c>
      <c r="D2193">
        <v>9.35</v>
      </c>
      <c r="E2193" t="str">
        <f t="shared" si="35"/>
        <v>2012</v>
      </c>
    </row>
    <row r="2194" spans="1:5" ht="14.4" x14ac:dyDescent="0.3">
      <c r="A2194" t="s">
        <v>2356</v>
      </c>
      <c r="B2194" t="s">
        <v>165</v>
      </c>
      <c r="C2194">
        <v>9.11</v>
      </c>
      <c r="D2194">
        <v>9.36</v>
      </c>
      <c r="E2194" t="str">
        <f t="shared" si="35"/>
        <v>2012</v>
      </c>
    </row>
    <row r="2195" spans="1:5" ht="14.4" x14ac:dyDescent="0.3">
      <c r="A2195" t="s">
        <v>2357</v>
      </c>
      <c r="B2195" t="s">
        <v>165</v>
      </c>
      <c r="C2195">
        <v>9.26</v>
      </c>
      <c r="D2195">
        <v>9.51</v>
      </c>
      <c r="E2195" t="str">
        <f t="shared" si="35"/>
        <v>2012</v>
      </c>
    </row>
    <row r="2196" spans="1:5" ht="14.4" x14ac:dyDescent="0.3">
      <c r="A2196" t="s">
        <v>2358</v>
      </c>
      <c r="B2196" t="s">
        <v>165</v>
      </c>
      <c r="C2196">
        <v>9.32</v>
      </c>
      <c r="D2196">
        <v>9.57</v>
      </c>
      <c r="E2196" t="str">
        <f t="shared" si="35"/>
        <v>2012</v>
      </c>
    </row>
    <row r="2197" spans="1:5" ht="14.4" x14ac:dyDescent="0.3">
      <c r="A2197" t="s">
        <v>2359</v>
      </c>
      <c r="B2197" t="s">
        <v>165</v>
      </c>
      <c r="C2197">
        <v>9.35</v>
      </c>
      <c r="D2197">
        <v>9.6</v>
      </c>
      <c r="E2197" t="str">
        <f t="shared" si="35"/>
        <v>2012</v>
      </c>
    </row>
    <row r="2198" spans="1:5" ht="14.4" x14ac:dyDescent="0.3">
      <c r="A2198" t="s">
        <v>2360</v>
      </c>
      <c r="B2198" t="s">
        <v>165</v>
      </c>
      <c r="C2198">
        <v>9.39</v>
      </c>
      <c r="D2198">
        <v>9.64</v>
      </c>
      <c r="E2198" t="str">
        <f t="shared" si="35"/>
        <v>2012</v>
      </c>
    </row>
    <row r="2199" spans="1:5" ht="14.4" x14ac:dyDescent="0.3">
      <c r="A2199" t="s">
        <v>2361</v>
      </c>
      <c r="B2199" t="s">
        <v>165</v>
      </c>
      <c r="C2199">
        <v>9.5299999999999994</v>
      </c>
      <c r="D2199">
        <v>9.7799999999999994</v>
      </c>
      <c r="E2199" t="str">
        <f t="shared" si="35"/>
        <v>2012</v>
      </c>
    </row>
    <row r="2200" spans="1:5" ht="14.4" x14ac:dyDescent="0.3">
      <c r="A2200" t="s">
        <v>2362</v>
      </c>
      <c r="B2200" t="s">
        <v>165</v>
      </c>
      <c r="C2200">
        <v>9.5399999999999991</v>
      </c>
      <c r="D2200">
        <v>9.7899999999999991</v>
      </c>
      <c r="E2200" t="str">
        <f t="shared" si="35"/>
        <v>2012</v>
      </c>
    </row>
    <row r="2201" spans="1:5" ht="14.4" x14ac:dyDescent="0.3">
      <c r="A2201" t="s">
        <v>2363</v>
      </c>
      <c r="B2201" t="s">
        <v>165</v>
      </c>
      <c r="C2201">
        <v>9.51</v>
      </c>
      <c r="D2201">
        <v>9.76</v>
      </c>
      <c r="E2201" t="str">
        <f t="shared" si="35"/>
        <v>2012</v>
      </c>
    </row>
    <row r="2202" spans="1:5" ht="14.4" x14ac:dyDescent="0.3">
      <c r="A2202" t="s">
        <v>2364</v>
      </c>
      <c r="B2202" t="s">
        <v>165</v>
      </c>
      <c r="C2202">
        <v>9.5500000000000007</v>
      </c>
      <c r="D2202">
        <v>9.8000000000000007</v>
      </c>
      <c r="E2202" t="str">
        <f t="shared" si="35"/>
        <v>2012</v>
      </c>
    </row>
    <row r="2203" spans="1:5" ht="14.4" x14ac:dyDescent="0.3">
      <c r="A2203" t="s">
        <v>2365</v>
      </c>
      <c r="B2203" t="s">
        <v>165</v>
      </c>
      <c r="C2203">
        <v>9.6</v>
      </c>
      <c r="D2203">
        <v>9.85</v>
      </c>
      <c r="E2203" t="str">
        <f t="shared" si="35"/>
        <v>2012</v>
      </c>
    </row>
    <row r="2204" spans="1:5" ht="14.4" x14ac:dyDescent="0.3">
      <c r="A2204" t="s">
        <v>2366</v>
      </c>
      <c r="B2204" t="s">
        <v>165</v>
      </c>
      <c r="C2204">
        <v>9.6</v>
      </c>
      <c r="D2204">
        <v>9.85</v>
      </c>
      <c r="E2204" t="str">
        <f t="shared" si="35"/>
        <v>2012</v>
      </c>
    </row>
    <row r="2205" spans="1:5" ht="14.4" x14ac:dyDescent="0.3">
      <c r="A2205" t="s">
        <v>2367</v>
      </c>
      <c r="B2205" t="s">
        <v>165</v>
      </c>
      <c r="C2205">
        <v>9.61</v>
      </c>
      <c r="D2205">
        <v>9.86</v>
      </c>
      <c r="E2205" t="str">
        <f t="shared" si="35"/>
        <v>2012</v>
      </c>
    </row>
    <row r="2206" spans="1:5" ht="14.4" x14ac:dyDescent="0.3">
      <c r="A2206" t="s">
        <v>2368</v>
      </c>
      <c r="B2206" t="s">
        <v>165</v>
      </c>
      <c r="C2206">
        <v>9.64</v>
      </c>
      <c r="D2206">
        <v>9.89</v>
      </c>
      <c r="E2206" t="str">
        <f t="shared" si="35"/>
        <v>2012</v>
      </c>
    </row>
    <row r="2207" spans="1:5" ht="14.4" x14ac:dyDescent="0.3">
      <c r="A2207" t="s">
        <v>2369</v>
      </c>
      <c r="B2207" t="s">
        <v>165</v>
      </c>
      <c r="C2207">
        <v>9.65</v>
      </c>
      <c r="D2207">
        <v>9.9</v>
      </c>
      <c r="E2207" t="str">
        <f t="shared" si="35"/>
        <v>2012</v>
      </c>
    </row>
    <row r="2208" spans="1:5" ht="14.4" x14ac:dyDescent="0.3">
      <c r="A2208" t="s">
        <v>2370</v>
      </c>
      <c r="B2208" t="s">
        <v>165</v>
      </c>
      <c r="C2208">
        <v>9.65</v>
      </c>
      <c r="D2208">
        <v>9.9</v>
      </c>
      <c r="E2208" t="str">
        <f t="shared" si="35"/>
        <v>2012</v>
      </c>
    </row>
    <row r="2209" spans="1:5" ht="14.4" x14ac:dyDescent="0.3">
      <c r="A2209" t="s">
        <v>2371</v>
      </c>
      <c r="B2209" t="s">
        <v>165</v>
      </c>
      <c r="C2209">
        <v>9.6999999999999993</v>
      </c>
      <c r="D2209">
        <v>9.9499999999999993</v>
      </c>
      <c r="E2209" t="str">
        <f t="shared" si="35"/>
        <v>2012</v>
      </c>
    </row>
    <row r="2210" spans="1:5" ht="14.4" x14ac:dyDescent="0.3">
      <c r="A2210" t="s">
        <v>2372</v>
      </c>
      <c r="B2210" t="s">
        <v>165</v>
      </c>
      <c r="C2210">
        <v>9.69</v>
      </c>
      <c r="D2210">
        <v>9.94</v>
      </c>
      <c r="E2210" t="str">
        <f t="shared" si="35"/>
        <v>2012</v>
      </c>
    </row>
    <row r="2211" spans="1:5" ht="14.4" x14ac:dyDescent="0.3">
      <c r="A2211" t="s">
        <v>2373</v>
      </c>
      <c r="B2211" t="s">
        <v>165</v>
      </c>
      <c r="C2211">
        <v>9.6</v>
      </c>
      <c r="D2211">
        <v>9.85</v>
      </c>
      <c r="E2211" t="str">
        <f t="shared" si="35"/>
        <v>2012</v>
      </c>
    </row>
    <row r="2212" spans="1:5" ht="14.4" x14ac:dyDescent="0.3">
      <c r="A2212" t="s">
        <v>2374</v>
      </c>
      <c r="B2212" t="s">
        <v>165</v>
      </c>
      <c r="C2212">
        <v>9.5500000000000007</v>
      </c>
      <c r="D2212">
        <v>9.8000000000000007</v>
      </c>
      <c r="E2212" t="str">
        <f t="shared" si="35"/>
        <v>2012</v>
      </c>
    </row>
    <row r="2213" spans="1:5" ht="14.4" x14ac:dyDescent="0.3">
      <c r="A2213" t="s">
        <v>2375</v>
      </c>
      <c r="B2213" t="s">
        <v>165</v>
      </c>
      <c r="C2213">
        <v>9.7799999999999994</v>
      </c>
      <c r="D2213">
        <v>10.029999999999999</v>
      </c>
      <c r="E2213" t="str">
        <f t="shared" si="35"/>
        <v>2012</v>
      </c>
    </row>
    <row r="2214" spans="1:5" ht="14.4" x14ac:dyDescent="0.3">
      <c r="A2214" t="s">
        <v>2376</v>
      </c>
      <c r="B2214" t="s">
        <v>165</v>
      </c>
      <c r="C2214">
        <v>9.86</v>
      </c>
      <c r="D2214">
        <v>10.11</v>
      </c>
      <c r="E2214" t="str">
        <f t="shared" si="35"/>
        <v>2012</v>
      </c>
    </row>
    <row r="2215" spans="1:5" ht="14.4" x14ac:dyDescent="0.3">
      <c r="A2215" t="s">
        <v>2377</v>
      </c>
      <c r="B2215" t="s">
        <v>165</v>
      </c>
      <c r="C2215">
        <v>9.9499999999999993</v>
      </c>
      <c r="D2215">
        <v>10.199999999999999</v>
      </c>
      <c r="E2215" t="str">
        <f t="shared" si="35"/>
        <v>2012</v>
      </c>
    </row>
    <row r="2216" spans="1:5" ht="14.4" x14ac:dyDescent="0.3">
      <c r="A2216" t="s">
        <v>2378</v>
      </c>
      <c r="B2216" t="s">
        <v>165</v>
      </c>
      <c r="C2216">
        <v>9.9700000000000006</v>
      </c>
      <c r="D2216">
        <v>10.220000000000001</v>
      </c>
      <c r="E2216" t="str">
        <f t="shared" si="35"/>
        <v>2012</v>
      </c>
    </row>
    <row r="2217" spans="1:5" ht="14.4" x14ac:dyDescent="0.3">
      <c r="A2217" t="s">
        <v>2379</v>
      </c>
      <c r="B2217" t="s">
        <v>165</v>
      </c>
      <c r="C2217">
        <v>9.99</v>
      </c>
      <c r="D2217">
        <v>10.24</v>
      </c>
      <c r="E2217" t="str">
        <f t="shared" si="35"/>
        <v>2012</v>
      </c>
    </row>
    <row r="2218" spans="1:5" ht="14.4" x14ac:dyDescent="0.3">
      <c r="A2218" t="s">
        <v>2380</v>
      </c>
      <c r="B2218" t="s">
        <v>165</v>
      </c>
      <c r="C2218">
        <v>10.039999999999999</v>
      </c>
      <c r="D2218">
        <v>10.29</v>
      </c>
      <c r="E2218" t="str">
        <f t="shared" si="35"/>
        <v>2012</v>
      </c>
    </row>
    <row r="2219" spans="1:5" ht="14.4" x14ac:dyDescent="0.3">
      <c r="A2219" t="s">
        <v>2381</v>
      </c>
      <c r="B2219" t="s">
        <v>165</v>
      </c>
      <c r="C2219">
        <v>10.050000000000001</v>
      </c>
      <c r="D2219">
        <v>10.3</v>
      </c>
      <c r="E2219" t="str">
        <f t="shared" si="35"/>
        <v>2012</v>
      </c>
    </row>
    <row r="2220" spans="1:5" ht="14.4" x14ac:dyDescent="0.3">
      <c r="A2220" t="s">
        <v>2382</v>
      </c>
      <c r="B2220" t="s">
        <v>165</v>
      </c>
      <c r="C2220">
        <v>10.050000000000001</v>
      </c>
      <c r="D2220">
        <v>10.3</v>
      </c>
      <c r="E2220" t="str">
        <f t="shared" si="35"/>
        <v>2012</v>
      </c>
    </row>
    <row r="2221" spans="1:5" ht="14.4" x14ac:dyDescent="0.3">
      <c r="A2221" t="s">
        <v>2383</v>
      </c>
      <c r="B2221" t="s">
        <v>165</v>
      </c>
      <c r="C2221">
        <v>10.1</v>
      </c>
      <c r="D2221">
        <v>10.35</v>
      </c>
      <c r="E2221" t="str">
        <f t="shared" si="35"/>
        <v>2012</v>
      </c>
    </row>
    <row r="2222" spans="1:5" ht="14.4" x14ac:dyDescent="0.3">
      <c r="A2222" t="s">
        <v>2384</v>
      </c>
      <c r="B2222" t="s">
        <v>165</v>
      </c>
      <c r="C2222">
        <v>10.17</v>
      </c>
      <c r="D2222">
        <v>10.42</v>
      </c>
      <c r="E2222" t="str">
        <f t="shared" si="35"/>
        <v>2012</v>
      </c>
    </row>
    <row r="2223" spans="1:5" ht="14.4" x14ac:dyDescent="0.3">
      <c r="A2223" t="s">
        <v>2385</v>
      </c>
      <c r="B2223" t="s">
        <v>165</v>
      </c>
      <c r="C2223">
        <v>10.18</v>
      </c>
      <c r="D2223">
        <v>10.43</v>
      </c>
      <c r="E2223" t="str">
        <f t="shared" si="35"/>
        <v>2012</v>
      </c>
    </row>
    <row r="2224" spans="1:5" ht="14.4" x14ac:dyDescent="0.3">
      <c r="A2224" t="s">
        <v>2386</v>
      </c>
      <c r="B2224" t="s">
        <v>165</v>
      </c>
      <c r="C2224">
        <v>10.19</v>
      </c>
      <c r="D2224">
        <v>10.44</v>
      </c>
      <c r="E2224" t="str">
        <f t="shared" si="35"/>
        <v>2012</v>
      </c>
    </row>
    <row r="2225" spans="1:5" ht="14.4" x14ac:dyDescent="0.3">
      <c r="A2225" t="s">
        <v>2387</v>
      </c>
      <c r="B2225" t="s">
        <v>165</v>
      </c>
      <c r="C2225">
        <v>10.199999999999999</v>
      </c>
      <c r="D2225">
        <v>10.45</v>
      </c>
      <c r="E2225" t="str">
        <f t="shared" si="35"/>
        <v>2012</v>
      </c>
    </row>
    <row r="2226" spans="1:5" ht="14.4" x14ac:dyDescent="0.3">
      <c r="A2226" t="s">
        <v>2388</v>
      </c>
      <c r="B2226" t="s">
        <v>165</v>
      </c>
      <c r="C2226">
        <v>10.19</v>
      </c>
      <c r="D2226">
        <v>10.44</v>
      </c>
      <c r="E2226" t="str">
        <f t="shared" si="35"/>
        <v>2012</v>
      </c>
    </row>
    <row r="2227" spans="1:5" ht="14.4" x14ac:dyDescent="0.3">
      <c r="A2227" t="s">
        <v>2389</v>
      </c>
      <c r="B2227" t="s">
        <v>165</v>
      </c>
      <c r="C2227">
        <v>10.199999999999999</v>
      </c>
      <c r="D2227">
        <v>10.45</v>
      </c>
      <c r="E2227" t="str">
        <f t="shared" si="35"/>
        <v>2012</v>
      </c>
    </row>
    <row r="2228" spans="1:5" ht="14.4" x14ac:dyDescent="0.3">
      <c r="A2228" t="s">
        <v>2390</v>
      </c>
      <c r="B2228" t="s">
        <v>165</v>
      </c>
      <c r="C2228">
        <v>10.19</v>
      </c>
      <c r="D2228">
        <v>10.44</v>
      </c>
      <c r="E2228" t="str">
        <f t="shared" si="35"/>
        <v>2012</v>
      </c>
    </row>
    <row r="2229" spans="1:5" ht="14.4" x14ac:dyDescent="0.3">
      <c r="A2229" t="s">
        <v>2391</v>
      </c>
      <c r="B2229" t="s">
        <v>165</v>
      </c>
      <c r="C2229">
        <v>10.18</v>
      </c>
      <c r="D2229">
        <v>10.43</v>
      </c>
      <c r="E2229" t="str">
        <f t="shared" si="35"/>
        <v>2012</v>
      </c>
    </row>
    <row r="2230" spans="1:5" ht="14.4" x14ac:dyDescent="0.3">
      <c r="A2230" t="s">
        <v>2392</v>
      </c>
      <c r="B2230" t="s">
        <v>165</v>
      </c>
      <c r="C2230">
        <v>10.18</v>
      </c>
      <c r="D2230">
        <v>10.43</v>
      </c>
      <c r="E2230" t="str">
        <f t="shared" si="35"/>
        <v>2012</v>
      </c>
    </row>
    <row r="2231" spans="1:5" ht="14.4" x14ac:dyDescent="0.3">
      <c r="A2231" t="s">
        <v>2393</v>
      </c>
      <c r="B2231" t="s">
        <v>165</v>
      </c>
      <c r="C2231">
        <v>10.17</v>
      </c>
      <c r="D2231">
        <v>10.42</v>
      </c>
      <c r="E2231" t="str">
        <f t="shared" si="35"/>
        <v>2012</v>
      </c>
    </row>
    <row r="2232" spans="1:5" ht="14.4" x14ac:dyDescent="0.3">
      <c r="A2232" t="s">
        <v>2394</v>
      </c>
      <c r="B2232" t="s">
        <v>165</v>
      </c>
      <c r="C2232">
        <v>10.210000000000001</v>
      </c>
      <c r="D2232">
        <v>10.46</v>
      </c>
      <c r="E2232" t="str">
        <f t="shared" si="35"/>
        <v>2012</v>
      </c>
    </row>
    <row r="2233" spans="1:5" ht="14.4" x14ac:dyDescent="0.3">
      <c r="A2233" t="s">
        <v>2395</v>
      </c>
      <c r="B2233" t="s">
        <v>165</v>
      </c>
      <c r="C2233">
        <v>10.19</v>
      </c>
      <c r="D2233">
        <v>10.44</v>
      </c>
      <c r="E2233" t="str">
        <f t="shared" si="35"/>
        <v>2012</v>
      </c>
    </row>
    <row r="2234" spans="1:5" ht="14.4" x14ac:dyDescent="0.3">
      <c r="A2234" t="s">
        <v>2396</v>
      </c>
      <c r="B2234" t="s">
        <v>165</v>
      </c>
      <c r="C2234">
        <v>10.210000000000001</v>
      </c>
      <c r="D2234">
        <v>10.46</v>
      </c>
      <c r="E2234" t="str">
        <f t="shared" si="35"/>
        <v>2012</v>
      </c>
    </row>
    <row r="2235" spans="1:5" ht="14.4" x14ac:dyDescent="0.3">
      <c r="A2235" t="s">
        <v>2397</v>
      </c>
      <c r="B2235" t="s">
        <v>165</v>
      </c>
      <c r="C2235">
        <v>10.26</v>
      </c>
      <c r="D2235">
        <v>10.51</v>
      </c>
      <c r="E2235" t="str">
        <f t="shared" si="35"/>
        <v>2012</v>
      </c>
    </row>
    <row r="2236" spans="1:5" ht="14.4" x14ac:dyDescent="0.3">
      <c r="A2236" t="s">
        <v>2398</v>
      </c>
      <c r="B2236" t="s">
        <v>165</v>
      </c>
      <c r="C2236">
        <v>10.26</v>
      </c>
      <c r="D2236">
        <v>10.51</v>
      </c>
      <c r="E2236" t="str">
        <f t="shared" si="35"/>
        <v>2012</v>
      </c>
    </row>
    <row r="2237" spans="1:5" ht="14.4" x14ac:dyDescent="0.3">
      <c r="A2237" t="s">
        <v>2399</v>
      </c>
      <c r="B2237" t="s">
        <v>165</v>
      </c>
      <c r="C2237">
        <v>10.26</v>
      </c>
      <c r="D2237">
        <v>10.51</v>
      </c>
      <c r="E2237" t="str">
        <f t="shared" si="35"/>
        <v>2012</v>
      </c>
    </row>
    <row r="2238" spans="1:5" ht="14.4" x14ac:dyDescent="0.3">
      <c r="A2238" t="s">
        <v>2400</v>
      </c>
      <c r="B2238" t="s">
        <v>165</v>
      </c>
      <c r="C2238">
        <v>10.27</v>
      </c>
      <c r="D2238">
        <v>10.52</v>
      </c>
      <c r="E2238" t="str">
        <f t="shared" si="35"/>
        <v>2012</v>
      </c>
    </row>
    <row r="2239" spans="1:5" ht="14.4" x14ac:dyDescent="0.3">
      <c r="A2239" t="s">
        <v>2401</v>
      </c>
      <c r="B2239" t="s">
        <v>165</v>
      </c>
      <c r="C2239">
        <v>10.28</v>
      </c>
      <c r="D2239">
        <v>10.53</v>
      </c>
      <c r="E2239" t="str">
        <f t="shared" si="35"/>
        <v>2012</v>
      </c>
    </row>
    <row r="2240" spans="1:5" ht="14.4" x14ac:dyDescent="0.3">
      <c r="A2240" t="s">
        <v>2402</v>
      </c>
      <c r="B2240" t="s">
        <v>165</v>
      </c>
      <c r="C2240">
        <v>10.29</v>
      </c>
      <c r="D2240">
        <v>10.54</v>
      </c>
      <c r="E2240" t="str">
        <f t="shared" si="35"/>
        <v>2012</v>
      </c>
    </row>
    <row r="2241" spans="1:5" ht="14.4" x14ac:dyDescent="0.3">
      <c r="A2241" t="s">
        <v>2403</v>
      </c>
      <c r="B2241" t="s">
        <v>165</v>
      </c>
      <c r="C2241">
        <v>10.29</v>
      </c>
      <c r="D2241">
        <v>10.54</v>
      </c>
      <c r="E2241" t="str">
        <f t="shared" si="35"/>
        <v>2012</v>
      </c>
    </row>
    <row r="2242" spans="1:5" ht="14.4" x14ac:dyDescent="0.3">
      <c r="A2242" t="s">
        <v>2404</v>
      </c>
      <c r="B2242" t="s">
        <v>165</v>
      </c>
      <c r="C2242">
        <v>10.29</v>
      </c>
      <c r="D2242">
        <v>10.54</v>
      </c>
      <c r="E2242" t="str">
        <f t="shared" ref="E2242:E2305" si="36">RIGHT(A2242,4)</f>
        <v>2012</v>
      </c>
    </row>
    <row r="2243" spans="1:5" ht="14.4" x14ac:dyDescent="0.3">
      <c r="A2243" t="s">
        <v>2405</v>
      </c>
      <c r="B2243" t="s">
        <v>165</v>
      </c>
      <c r="C2243">
        <v>10.3</v>
      </c>
      <c r="D2243">
        <v>10.55</v>
      </c>
      <c r="E2243" t="str">
        <f t="shared" si="36"/>
        <v>2012</v>
      </c>
    </row>
    <row r="2244" spans="1:5" ht="14.4" x14ac:dyDescent="0.3">
      <c r="A2244" t="s">
        <v>2406</v>
      </c>
      <c r="B2244" t="s">
        <v>165</v>
      </c>
      <c r="C2244">
        <v>10.33</v>
      </c>
      <c r="D2244">
        <v>10.58</v>
      </c>
      <c r="E2244" t="str">
        <f t="shared" si="36"/>
        <v>2012</v>
      </c>
    </row>
    <row r="2245" spans="1:5" ht="14.4" x14ac:dyDescent="0.3">
      <c r="A2245" t="s">
        <v>2407</v>
      </c>
      <c r="B2245" t="s">
        <v>165</v>
      </c>
      <c r="C2245">
        <v>10.32</v>
      </c>
      <c r="D2245">
        <v>10.57</v>
      </c>
      <c r="E2245" t="str">
        <f t="shared" si="36"/>
        <v>2012</v>
      </c>
    </row>
    <row r="2246" spans="1:5" ht="14.4" x14ac:dyDescent="0.3">
      <c r="A2246" t="s">
        <v>2408</v>
      </c>
      <c r="B2246" t="s">
        <v>165</v>
      </c>
      <c r="C2246">
        <v>11.44</v>
      </c>
      <c r="D2246">
        <v>11.69</v>
      </c>
      <c r="E2246" t="str">
        <f t="shared" si="36"/>
        <v>2012</v>
      </c>
    </row>
    <row r="2247" spans="1:5" ht="14.4" x14ac:dyDescent="0.3">
      <c r="A2247" t="s">
        <v>2409</v>
      </c>
      <c r="B2247" t="s">
        <v>165</v>
      </c>
      <c r="C2247">
        <v>11.45</v>
      </c>
      <c r="D2247">
        <v>11.7</v>
      </c>
      <c r="E2247" t="str">
        <f t="shared" si="36"/>
        <v>2012</v>
      </c>
    </row>
    <row r="2248" spans="1:5" ht="14.4" x14ac:dyDescent="0.3">
      <c r="A2248" t="s">
        <v>2410</v>
      </c>
      <c r="B2248" t="s">
        <v>165</v>
      </c>
      <c r="C2248">
        <v>11.41</v>
      </c>
      <c r="D2248">
        <v>11.66</v>
      </c>
      <c r="E2248" t="str">
        <f t="shared" si="36"/>
        <v>2012</v>
      </c>
    </row>
    <row r="2249" spans="1:5" ht="14.4" x14ac:dyDescent="0.3">
      <c r="A2249" t="s">
        <v>2411</v>
      </c>
      <c r="B2249" t="s">
        <v>165</v>
      </c>
      <c r="C2249">
        <v>11.45</v>
      </c>
      <c r="D2249">
        <v>11.7</v>
      </c>
      <c r="E2249" t="str">
        <f t="shared" si="36"/>
        <v>2012</v>
      </c>
    </row>
    <row r="2250" spans="1:5" ht="14.4" x14ac:dyDescent="0.3">
      <c r="A2250" t="s">
        <v>2412</v>
      </c>
      <c r="B2250" t="s">
        <v>165</v>
      </c>
      <c r="C2250">
        <v>11.45</v>
      </c>
      <c r="D2250">
        <v>11.7</v>
      </c>
      <c r="E2250" t="str">
        <f t="shared" si="36"/>
        <v>2012</v>
      </c>
    </row>
    <row r="2251" spans="1:5" ht="14.4" x14ac:dyDescent="0.3">
      <c r="A2251" t="s">
        <v>2413</v>
      </c>
      <c r="B2251" t="s">
        <v>165</v>
      </c>
      <c r="C2251">
        <v>11.49</v>
      </c>
      <c r="D2251">
        <v>11.74</v>
      </c>
      <c r="E2251" t="str">
        <f t="shared" si="36"/>
        <v>2012</v>
      </c>
    </row>
    <row r="2252" spans="1:5" ht="14.4" x14ac:dyDescent="0.3">
      <c r="A2252" t="s">
        <v>2414</v>
      </c>
      <c r="B2252" t="s">
        <v>165</v>
      </c>
      <c r="C2252">
        <v>11.58</v>
      </c>
      <c r="D2252">
        <v>11.83</v>
      </c>
      <c r="E2252" t="str">
        <f t="shared" si="36"/>
        <v>2012</v>
      </c>
    </row>
    <row r="2253" spans="1:5" ht="14.4" x14ac:dyDescent="0.3">
      <c r="A2253" t="s">
        <v>2415</v>
      </c>
      <c r="B2253" t="s">
        <v>165</v>
      </c>
      <c r="C2253">
        <v>11.75</v>
      </c>
      <c r="D2253">
        <v>12</v>
      </c>
      <c r="E2253" t="str">
        <f t="shared" si="36"/>
        <v>2012</v>
      </c>
    </row>
    <row r="2254" spans="1:5" ht="14.4" x14ac:dyDescent="0.3">
      <c r="A2254" t="s">
        <v>2416</v>
      </c>
      <c r="B2254" t="s">
        <v>165</v>
      </c>
      <c r="C2254">
        <v>11.75</v>
      </c>
      <c r="D2254">
        <v>12</v>
      </c>
      <c r="E2254" t="str">
        <f t="shared" si="36"/>
        <v>2012</v>
      </c>
    </row>
    <row r="2255" spans="1:5" ht="14.4" x14ac:dyDescent="0.3">
      <c r="A2255" t="s">
        <v>2417</v>
      </c>
      <c r="B2255" t="s">
        <v>165</v>
      </c>
      <c r="C2255">
        <v>11.74</v>
      </c>
      <c r="D2255">
        <v>11.99</v>
      </c>
      <c r="E2255" t="str">
        <f t="shared" si="36"/>
        <v>2012</v>
      </c>
    </row>
    <row r="2256" spans="1:5" ht="14.4" x14ac:dyDescent="0.3">
      <c r="A2256" t="s">
        <v>2418</v>
      </c>
      <c r="B2256" t="s">
        <v>165</v>
      </c>
      <c r="C2256">
        <v>11.76</v>
      </c>
      <c r="D2256">
        <v>12.01</v>
      </c>
      <c r="E2256" t="str">
        <f t="shared" si="36"/>
        <v>2012</v>
      </c>
    </row>
    <row r="2257" spans="1:5" ht="14.4" x14ac:dyDescent="0.3">
      <c r="A2257" t="s">
        <v>2419</v>
      </c>
      <c r="B2257" t="s">
        <v>165</v>
      </c>
      <c r="C2257">
        <v>11.75</v>
      </c>
      <c r="D2257">
        <v>12</v>
      </c>
      <c r="E2257" t="str">
        <f t="shared" si="36"/>
        <v>2012</v>
      </c>
    </row>
    <row r="2258" spans="1:5" ht="14.4" x14ac:dyDescent="0.3">
      <c r="A2258" t="s">
        <v>2420</v>
      </c>
      <c r="B2258" t="s">
        <v>165</v>
      </c>
      <c r="C2258">
        <v>11.74</v>
      </c>
      <c r="D2258">
        <v>11.99</v>
      </c>
      <c r="E2258" t="str">
        <f t="shared" si="36"/>
        <v>2012</v>
      </c>
    </row>
    <row r="2259" spans="1:5" ht="14.4" x14ac:dyDescent="0.3">
      <c r="A2259" t="s">
        <v>2421</v>
      </c>
      <c r="B2259" t="s">
        <v>165</v>
      </c>
      <c r="C2259">
        <v>11.74</v>
      </c>
      <c r="D2259">
        <v>11.99</v>
      </c>
      <c r="E2259" t="str">
        <f t="shared" si="36"/>
        <v>2012</v>
      </c>
    </row>
    <row r="2260" spans="1:5" ht="14.4" x14ac:dyDescent="0.3">
      <c r="A2260" t="s">
        <v>2422</v>
      </c>
      <c r="B2260" t="s">
        <v>165</v>
      </c>
      <c r="C2260">
        <v>11.74</v>
      </c>
      <c r="D2260">
        <v>11.99</v>
      </c>
      <c r="E2260" t="str">
        <f t="shared" si="36"/>
        <v>2012</v>
      </c>
    </row>
    <row r="2261" spans="1:5" ht="14.4" x14ac:dyDescent="0.3">
      <c r="A2261" t="s">
        <v>2423</v>
      </c>
      <c r="B2261" t="s">
        <v>165</v>
      </c>
      <c r="C2261">
        <v>11.74</v>
      </c>
      <c r="D2261">
        <v>11.99</v>
      </c>
      <c r="E2261" t="str">
        <f t="shared" si="36"/>
        <v>2012</v>
      </c>
    </row>
    <row r="2262" spans="1:5" ht="14.4" x14ac:dyDescent="0.3">
      <c r="A2262" t="s">
        <v>2424</v>
      </c>
      <c r="B2262" t="s">
        <v>165</v>
      </c>
      <c r="C2262">
        <v>11.78</v>
      </c>
      <c r="D2262">
        <v>12.03</v>
      </c>
      <c r="E2262" t="str">
        <f t="shared" si="36"/>
        <v>2012</v>
      </c>
    </row>
    <row r="2263" spans="1:5" ht="14.4" x14ac:dyDescent="0.3">
      <c r="A2263" t="s">
        <v>2425</v>
      </c>
      <c r="B2263" t="s">
        <v>165</v>
      </c>
      <c r="C2263">
        <v>11.76</v>
      </c>
      <c r="D2263">
        <v>12.01</v>
      </c>
      <c r="E2263" t="str">
        <f t="shared" si="36"/>
        <v>2012</v>
      </c>
    </row>
    <row r="2264" spans="1:5" ht="14.4" x14ac:dyDescent="0.3">
      <c r="A2264" t="s">
        <v>2426</v>
      </c>
      <c r="B2264" t="s">
        <v>165</v>
      </c>
      <c r="C2264">
        <v>11.78</v>
      </c>
      <c r="D2264">
        <v>12.03</v>
      </c>
      <c r="E2264" t="str">
        <f t="shared" si="36"/>
        <v>2012</v>
      </c>
    </row>
    <row r="2265" spans="1:5" ht="14.4" x14ac:dyDescent="0.3">
      <c r="A2265" t="s">
        <v>2427</v>
      </c>
      <c r="B2265" t="s">
        <v>165</v>
      </c>
      <c r="C2265">
        <v>11.78</v>
      </c>
      <c r="D2265">
        <v>12.03</v>
      </c>
      <c r="E2265" t="str">
        <f t="shared" si="36"/>
        <v>2012</v>
      </c>
    </row>
    <row r="2266" spans="1:5" ht="14.4" x14ac:dyDescent="0.3">
      <c r="A2266" t="s">
        <v>2428</v>
      </c>
      <c r="B2266" t="s">
        <v>165</v>
      </c>
      <c r="C2266">
        <v>11.77</v>
      </c>
      <c r="D2266">
        <v>12.02</v>
      </c>
      <c r="E2266" t="str">
        <f t="shared" si="36"/>
        <v>2012</v>
      </c>
    </row>
    <row r="2267" spans="1:5" ht="14.4" x14ac:dyDescent="0.3">
      <c r="A2267" t="s">
        <v>2429</v>
      </c>
      <c r="B2267" t="s">
        <v>165</v>
      </c>
      <c r="C2267">
        <v>11.78</v>
      </c>
      <c r="D2267">
        <v>12.03</v>
      </c>
      <c r="E2267" t="str">
        <f t="shared" si="36"/>
        <v>2012</v>
      </c>
    </row>
    <row r="2268" spans="1:5" ht="14.4" x14ac:dyDescent="0.3">
      <c r="A2268" t="s">
        <v>2430</v>
      </c>
      <c r="B2268" t="s">
        <v>165</v>
      </c>
      <c r="C2268">
        <v>11.79</v>
      </c>
      <c r="D2268">
        <v>12.04</v>
      </c>
      <c r="E2268" t="str">
        <f t="shared" si="36"/>
        <v>2012</v>
      </c>
    </row>
    <row r="2269" spans="1:5" ht="14.4" x14ac:dyDescent="0.3">
      <c r="A2269" t="s">
        <v>2431</v>
      </c>
      <c r="B2269" t="s">
        <v>165</v>
      </c>
      <c r="C2269">
        <v>11.77</v>
      </c>
      <c r="D2269">
        <v>12.02</v>
      </c>
      <c r="E2269" t="str">
        <f t="shared" si="36"/>
        <v>2012</v>
      </c>
    </row>
    <row r="2270" spans="1:5" ht="14.4" x14ac:dyDescent="0.3">
      <c r="A2270" t="s">
        <v>2432</v>
      </c>
      <c r="B2270" t="s">
        <v>165</v>
      </c>
      <c r="C2270">
        <v>11.79</v>
      </c>
      <c r="D2270">
        <v>12.04</v>
      </c>
      <c r="E2270" t="str">
        <f t="shared" si="36"/>
        <v>2012</v>
      </c>
    </row>
    <row r="2271" spans="1:5" ht="14.4" x14ac:dyDescent="0.3">
      <c r="A2271" t="s">
        <v>2433</v>
      </c>
      <c r="B2271" t="s">
        <v>165</v>
      </c>
      <c r="C2271">
        <v>11.78</v>
      </c>
      <c r="D2271">
        <v>12.03</v>
      </c>
      <c r="E2271" t="str">
        <f t="shared" si="36"/>
        <v>2012</v>
      </c>
    </row>
    <row r="2272" spans="1:5" ht="14.4" x14ac:dyDescent="0.3">
      <c r="A2272" t="s">
        <v>2434</v>
      </c>
      <c r="B2272" t="s">
        <v>165</v>
      </c>
      <c r="C2272">
        <v>11.76</v>
      </c>
      <c r="D2272">
        <v>12.01</v>
      </c>
      <c r="E2272" t="str">
        <f t="shared" si="36"/>
        <v>2012</v>
      </c>
    </row>
    <row r="2273" spans="1:5" ht="14.4" x14ac:dyDescent="0.3">
      <c r="A2273" t="s">
        <v>2435</v>
      </c>
      <c r="B2273" t="s">
        <v>165</v>
      </c>
      <c r="C2273">
        <v>11.75</v>
      </c>
      <c r="D2273">
        <v>12</v>
      </c>
      <c r="E2273" t="str">
        <f t="shared" si="36"/>
        <v>2012</v>
      </c>
    </row>
    <row r="2274" spans="1:5" ht="14.4" x14ac:dyDescent="0.3">
      <c r="A2274" t="s">
        <v>2436</v>
      </c>
      <c r="B2274" t="s">
        <v>165</v>
      </c>
      <c r="C2274">
        <v>11.81</v>
      </c>
      <c r="D2274">
        <v>12.06</v>
      </c>
      <c r="E2274" t="str">
        <f t="shared" si="36"/>
        <v>2012</v>
      </c>
    </row>
    <row r="2275" spans="1:5" ht="14.4" x14ac:dyDescent="0.3">
      <c r="A2275" t="s">
        <v>2437</v>
      </c>
      <c r="B2275" t="s">
        <v>165</v>
      </c>
      <c r="C2275">
        <v>11.79</v>
      </c>
      <c r="D2275">
        <v>12.04</v>
      </c>
      <c r="E2275" t="str">
        <f t="shared" si="36"/>
        <v>2012</v>
      </c>
    </row>
    <row r="2276" spans="1:5" ht="14.4" x14ac:dyDescent="0.3">
      <c r="A2276" t="s">
        <v>2438</v>
      </c>
      <c r="B2276" t="s">
        <v>165</v>
      </c>
      <c r="C2276">
        <v>11.79</v>
      </c>
      <c r="D2276">
        <v>12.04</v>
      </c>
      <c r="E2276" t="str">
        <f t="shared" si="36"/>
        <v>2012</v>
      </c>
    </row>
    <row r="2277" spans="1:5" ht="14.4" x14ac:dyDescent="0.3">
      <c r="A2277" t="s">
        <v>2439</v>
      </c>
      <c r="B2277" t="s">
        <v>165</v>
      </c>
      <c r="C2277">
        <v>11.78</v>
      </c>
      <c r="D2277">
        <v>12.03</v>
      </c>
      <c r="E2277" t="str">
        <f t="shared" si="36"/>
        <v>2012</v>
      </c>
    </row>
    <row r="2278" spans="1:5" ht="14.4" x14ac:dyDescent="0.3">
      <c r="A2278" t="s">
        <v>2440</v>
      </c>
      <c r="B2278" t="s">
        <v>165</v>
      </c>
      <c r="C2278">
        <v>11.78</v>
      </c>
      <c r="D2278">
        <v>12.03</v>
      </c>
      <c r="E2278" t="str">
        <f t="shared" si="36"/>
        <v>2012</v>
      </c>
    </row>
    <row r="2279" spans="1:5" ht="14.4" x14ac:dyDescent="0.3">
      <c r="A2279" t="s">
        <v>2441</v>
      </c>
      <c r="B2279" t="s">
        <v>165</v>
      </c>
      <c r="C2279">
        <v>11.79</v>
      </c>
      <c r="D2279">
        <v>12.04</v>
      </c>
      <c r="E2279" t="str">
        <f t="shared" si="36"/>
        <v>2012</v>
      </c>
    </row>
    <row r="2280" spans="1:5" ht="14.4" x14ac:dyDescent="0.3">
      <c r="A2280" t="s">
        <v>2442</v>
      </c>
      <c r="B2280" t="s">
        <v>165</v>
      </c>
      <c r="C2280">
        <v>11.78</v>
      </c>
      <c r="D2280">
        <v>12.03</v>
      </c>
      <c r="E2280" t="str">
        <f t="shared" si="36"/>
        <v>2012</v>
      </c>
    </row>
    <row r="2281" spans="1:5" ht="14.4" x14ac:dyDescent="0.3">
      <c r="A2281" t="s">
        <v>2443</v>
      </c>
      <c r="B2281" t="s">
        <v>165</v>
      </c>
      <c r="C2281">
        <v>11.78</v>
      </c>
      <c r="D2281">
        <v>12.03</v>
      </c>
      <c r="E2281" t="str">
        <f t="shared" si="36"/>
        <v>2012</v>
      </c>
    </row>
    <row r="2282" spans="1:5" ht="14.4" x14ac:dyDescent="0.3">
      <c r="A2282" t="s">
        <v>2444</v>
      </c>
      <c r="B2282" t="s">
        <v>165</v>
      </c>
      <c r="C2282">
        <v>11.78</v>
      </c>
      <c r="D2282">
        <v>12.03</v>
      </c>
      <c r="E2282" t="str">
        <f t="shared" si="36"/>
        <v>2012</v>
      </c>
    </row>
    <row r="2283" spans="1:5" ht="14.4" x14ac:dyDescent="0.3">
      <c r="A2283" t="s">
        <v>2445</v>
      </c>
      <c r="B2283" t="s">
        <v>165</v>
      </c>
      <c r="C2283">
        <v>11.78</v>
      </c>
      <c r="D2283">
        <v>12.03</v>
      </c>
      <c r="E2283" t="str">
        <f t="shared" si="36"/>
        <v>2012</v>
      </c>
    </row>
    <row r="2284" spans="1:5" ht="14.4" x14ac:dyDescent="0.3">
      <c r="A2284" t="s">
        <v>2446</v>
      </c>
      <c r="B2284" t="s">
        <v>165</v>
      </c>
      <c r="C2284">
        <v>11.78</v>
      </c>
      <c r="D2284">
        <v>12.03</v>
      </c>
      <c r="E2284" t="str">
        <f t="shared" si="36"/>
        <v>2012</v>
      </c>
    </row>
    <row r="2285" spans="1:5" ht="14.4" x14ac:dyDescent="0.3">
      <c r="A2285" t="s">
        <v>2447</v>
      </c>
      <c r="B2285" t="s">
        <v>165</v>
      </c>
      <c r="C2285">
        <v>11.78</v>
      </c>
      <c r="D2285">
        <v>12.03</v>
      </c>
      <c r="E2285" t="str">
        <f t="shared" si="36"/>
        <v>2012</v>
      </c>
    </row>
    <row r="2286" spans="1:5" ht="14.4" x14ac:dyDescent="0.3">
      <c r="A2286" t="s">
        <v>2448</v>
      </c>
      <c r="B2286" t="s">
        <v>165</v>
      </c>
      <c r="C2286">
        <v>11.79</v>
      </c>
      <c r="D2286">
        <v>12.04</v>
      </c>
      <c r="E2286" t="str">
        <f t="shared" si="36"/>
        <v>2012</v>
      </c>
    </row>
    <row r="2287" spans="1:5" ht="14.4" x14ac:dyDescent="0.3">
      <c r="A2287" t="s">
        <v>2449</v>
      </c>
      <c r="B2287" t="s">
        <v>165</v>
      </c>
      <c r="C2287">
        <v>11.77</v>
      </c>
      <c r="D2287">
        <v>12.02</v>
      </c>
      <c r="E2287" t="str">
        <f t="shared" si="36"/>
        <v>2012</v>
      </c>
    </row>
    <row r="2288" spans="1:5" ht="14.4" x14ac:dyDescent="0.3">
      <c r="A2288" t="s">
        <v>2450</v>
      </c>
      <c r="B2288" t="s">
        <v>165</v>
      </c>
      <c r="C2288">
        <v>11.76</v>
      </c>
      <c r="D2288">
        <v>12.01</v>
      </c>
      <c r="E2288" t="str">
        <f t="shared" si="36"/>
        <v>2012</v>
      </c>
    </row>
    <row r="2289" spans="1:5" ht="14.4" x14ac:dyDescent="0.3">
      <c r="A2289" t="s">
        <v>2451</v>
      </c>
      <c r="B2289" t="s">
        <v>165</v>
      </c>
      <c r="C2289">
        <v>11.77</v>
      </c>
      <c r="D2289">
        <v>12.02</v>
      </c>
      <c r="E2289" t="str">
        <f t="shared" si="36"/>
        <v>2012</v>
      </c>
    </row>
    <row r="2290" spans="1:5" ht="14.4" x14ac:dyDescent="0.3">
      <c r="A2290" t="s">
        <v>2452</v>
      </c>
      <c r="B2290" t="s">
        <v>165</v>
      </c>
      <c r="C2290">
        <v>11.78</v>
      </c>
      <c r="D2290">
        <v>12.03</v>
      </c>
      <c r="E2290" t="str">
        <f t="shared" si="36"/>
        <v>2012</v>
      </c>
    </row>
    <row r="2291" spans="1:5" ht="14.4" x14ac:dyDescent="0.3">
      <c r="A2291" t="s">
        <v>2453</v>
      </c>
      <c r="B2291" t="s">
        <v>165</v>
      </c>
      <c r="C2291">
        <v>11.76</v>
      </c>
      <c r="D2291">
        <v>12.01</v>
      </c>
      <c r="E2291" t="str">
        <f t="shared" si="36"/>
        <v>2012</v>
      </c>
    </row>
    <row r="2292" spans="1:5" ht="14.4" x14ac:dyDescent="0.3">
      <c r="A2292" t="s">
        <v>2454</v>
      </c>
      <c r="B2292" t="s">
        <v>165</v>
      </c>
      <c r="C2292">
        <v>11.78</v>
      </c>
      <c r="D2292">
        <v>12.03</v>
      </c>
      <c r="E2292" t="str">
        <f t="shared" si="36"/>
        <v>2012</v>
      </c>
    </row>
    <row r="2293" spans="1:5" ht="14.4" x14ac:dyDescent="0.3">
      <c r="A2293" t="s">
        <v>2455</v>
      </c>
      <c r="B2293" t="s">
        <v>165</v>
      </c>
      <c r="C2293">
        <v>11.76</v>
      </c>
      <c r="D2293">
        <v>12.01</v>
      </c>
      <c r="E2293" t="str">
        <f t="shared" si="36"/>
        <v>2012</v>
      </c>
    </row>
    <row r="2294" spans="1:5" ht="14.4" x14ac:dyDescent="0.3">
      <c r="A2294" t="s">
        <v>2456</v>
      </c>
      <c r="B2294" t="s">
        <v>165</v>
      </c>
      <c r="C2294">
        <v>11.76</v>
      </c>
      <c r="D2294">
        <v>12.01</v>
      </c>
      <c r="E2294" t="str">
        <f t="shared" si="36"/>
        <v>2012</v>
      </c>
    </row>
    <row r="2295" spans="1:5" ht="14.4" x14ac:dyDescent="0.3">
      <c r="A2295" t="s">
        <v>2457</v>
      </c>
      <c r="B2295" t="s">
        <v>165</v>
      </c>
      <c r="C2295">
        <v>11.76</v>
      </c>
      <c r="D2295">
        <v>12.01</v>
      </c>
      <c r="E2295" t="str">
        <f t="shared" si="36"/>
        <v>2012</v>
      </c>
    </row>
    <row r="2296" spans="1:5" ht="14.4" x14ac:dyDescent="0.3">
      <c r="A2296" t="s">
        <v>2458</v>
      </c>
      <c r="B2296" t="s">
        <v>165</v>
      </c>
      <c r="C2296">
        <v>11.77</v>
      </c>
      <c r="D2296">
        <v>12.02</v>
      </c>
      <c r="E2296" t="str">
        <f t="shared" si="36"/>
        <v>2012</v>
      </c>
    </row>
    <row r="2297" spans="1:5" ht="14.4" x14ac:dyDescent="0.3">
      <c r="A2297" t="s">
        <v>2459</v>
      </c>
      <c r="B2297" t="s">
        <v>165</v>
      </c>
      <c r="C2297">
        <v>11.75</v>
      </c>
      <c r="D2297">
        <v>12</v>
      </c>
      <c r="E2297" t="str">
        <f t="shared" si="36"/>
        <v>2012</v>
      </c>
    </row>
    <row r="2298" spans="1:5" ht="14.4" x14ac:dyDescent="0.3">
      <c r="A2298" t="s">
        <v>2460</v>
      </c>
      <c r="B2298" t="s">
        <v>165</v>
      </c>
      <c r="C2298">
        <v>11.75</v>
      </c>
      <c r="D2298">
        <v>12</v>
      </c>
      <c r="E2298" t="str">
        <f t="shared" si="36"/>
        <v>2012</v>
      </c>
    </row>
    <row r="2299" spans="1:5" ht="14.4" x14ac:dyDescent="0.3">
      <c r="A2299" t="s">
        <v>2461</v>
      </c>
      <c r="B2299" t="s">
        <v>165</v>
      </c>
      <c r="C2299">
        <v>11.76</v>
      </c>
      <c r="D2299">
        <v>12.01</v>
      </c>
      <c r="E2299" t="str">
        <f t="shared" si="36"/>
        <v>2012</v>
      </c>
    </row>
    <row r="2300" spans="1:5" ht="14.4" x14ac:dyDescent="0.3">
      <c r="A2300" t="s">
        <v>2462</v>
      </c>
      <c r="B2300" t="s">
        <v>165</v>
      </c>
      <c r="C2300">
        <v>11.76</v>
      </c>
      <c r="D2300">
        <v>12.01</v>
      </c>
      <c r="E2300" t="str">
        <f t="shared" si="36"/>
        <v>2012</v>
      </c>
    </row>
    <row r="2301" spans="1:5" ht="14.4" x14ac:dyDescent="0.3">
      <c r="A2301" t="s">
        <v>2463</v>
      </c>
      <c r="B2301" t="s">
        <v>165</v>
      </c>
      <c r="C2301">
        <v>11.75</v>
      </c>
      <c r="D2301">
        <v>12</v>
      </c>
      <c r="E2301" t="str">
        <f t="shared" si="36"/>
        <v>2012</v>
      </c>
    </row>
    <row r="2302" spans="1:5" ht="14.4" x14ac:dyDescent="0.3">
      <c r="A2302" t="s">
        <v>2464</v>
      </c>
      <c r="B2302" t="s">
        <v>165</v>
      </c>
      <c r="C2302">
        <v>11.75</v>
      </c>
      <c r="D2302">
        <v>12</v>
      </c>
      <c r="E2302" t="str">
        <f t="shared" si="36"/>
        <v>2012</v>
      </c>
    </row>
    <row r="2303" spans="1:5" ht="14.4" x14ac:dyDescent="0.3">
      <c r="A2303" t="s">
        <v>2465</v>
      </c>
      <c r="B2303" t="s">
        <v>165</v>
      </c>
      <c r="C2303">
        <v>11.79</v>
      </c>
      <c r="D2303">
        <v>12.04</v>
      </c>
      <c r="E2303" t="str">
        <f t="shared" si="36"/>
        <v>2012</v>
      </c>
    </row>
    <row r="2304" spans="1:5" ht="14.4" x14ac:dyDescent="0.3">
      <c r="A2304" t="s">
        <v>2466</v>
      </c>
      <c r="B2304" t="s">
        <v>165</v>
      </c>
      <c r="C2304">
        <v>11.77</v>
      </c>
      <c r="D2304">
        <v>12.02</v>
      </c>
      <c r="E2304" t="str">
        <f t="shared" si="36"/>
        <v>2012</v>
      </c>
    </row>
    <row r="2305" spans="1:5" ht="14.4" x14ac:dyDescent="0.3">
      <c r="A2305" t="s">
        <v>2467</v>
      </c>
      <c r="B2305" t="s">
        <v>165</v>
      </c>
      <c r="C2305">
        <v>11.77</v>
      </c>
      <c r="D2305">
        <v>12.02</v>
      </c>
      <c r="E2305" t="str">
        <f t="shared" si="36"/>
        <v>2012</v>
      </c>
    </row>
    <row r="2306" spans="1:5" ht="14.4" x14ac:dyDescent="0.3">
      <c r="A2306" t="s">
        <v>2468</v>
      </c>
      <c r="B2306" t="s">
        <v>165</v>
      </c>
      <c r="C2306">
        <v>11.77</v>
      </c>
      <c r="D2306">
        <v>12.02</v>
      </c>
      <c r="E2306" t="str">
        <f t="shared" ref="E2306:E2369" si="37">RIGHT(A2306,4)</f>
        <v>2012</v>
      </c>
    </row>
    <row r="2307" spans="1:5" ht="14.4" x14ac:dyDescent="0.3">
      <c r="A2307" t="s">
        <v>2469</v>
      </c>
      <c r="B2307" t="s">
        <v>165</v>
      </c>
      <c r="C2307">
        <v>11.77</v>
      </c>
      <c r="D2307">
        <v>12.02</v>
      </c>
      <c r="E2307" t="str">
        <f t="shared" si="37"/>
        <v>2012</v>
      </c>
    </row>
    <row r="2308" spans="1:5" ht="14.4" x14ac:dyDescent="0.3">
      <c r="A2308" t="s">
        <v>2470</v>
      </c>
      <c r="B2308" t="s">
        <v>165</v>
      </c>
      <c r="C2308">
        <v>11.77</v>
      </c>
      <c r="D2308">
        <v>12.02</v>
      </c>
      <c r="E2308" t="str">
        <f t="shared" si="37"/>
        <v>2012</v>
      </c>
    </row>
    <row r="2309" spans="1:5" ht="14.4" x14ac:dyDescent="0.3">
      <c r="A2309" t="s">
        <v>2471</v>
      </c>
      <c r="B2309" t="s">
        <v>165</v>
      </c>
      <c r="C2309">
        <v>11.75</v>
      </c>
      <c r="D2309">
        <v>12</v>
      </c>
      <c r="E2309" t="str">
        <f t="shared" si="37"/>
        <v>2012</v>
      </c>
    </row>
    <row r="2310" spans="1:5" ht="14.4" x14ac:dyDescent="0.3">
      <c r="A2310" t="s">
        <v>2472</v>
      </c>
      <c r="B2310" t="s">
        <v>165</v>
      </c>
      <c r="C2310">
        <v>11.76</v>
      </c>
      <c r="D2310">
        <v>12.01</v>
      </c>
      <c r="E2310" t="str">
        <f t="shared" si="37"/>
        <v>2012</v>
      </c>
    </row>
    <row r="2311" spans="1:5" ht="14.4" x14ac:dyDescent="0.3">
      <c r="A2311" t="s">
        <v>2473</v>
      </c>
      <c r="B2311" t="s">
        <v>165</v>
      </c>
      <c r="C2311">
        <v>11.76</v>
      </c>
      <c r="D2311">
        <v>12.01</v>
      </c>
      <c r="E2311" t="str">
        <f t="shared" si="37"/>
        <v>2012</v>
      </c>
    </row>
    <row r="2312" spans="1:5" ht="14.4" x14ac:dyDescent="0.3">
      <c r="A2312" t="s">
        <v>2474</v>
      </c>
      <c r="B2312" t="s">
        <v>165</v>
      </c>
      <c r="C2312">
        <v>11.75</v>
      </c>
      <c r="D2312">
        <v>12</v>
      </c>
      <c r="E2312" t="str">
        <f t="shared" si="37"/>
        <v>2012</v>
      </c>
    </row>
    <row r="2313" spans="1:5" ht="14.4" x14ac:dyDescent="0.3">
      <c r="A2313" t="s">
        <v>2475</v>
      </c>
      <c r="B2313" t="s">
        <v>165</v>
      </c>
      <c r="C2313">
        <v>11.74</v>
      </c>
      <c r="D2313">
        <v>11.99</v>
      </c>
      <c r="E2313" t="str">
        <f t="shared" si="37"/>
        <v>2012</v>
      </c>
    </row>
    <row r="2314" spans="1:5" ht="14.4" x14ac:dyDescent="0.3">
      <c r="A2314" t="s">
        <v>2476</v>
      </c>
      <c r="B2314" t="s">
        <v>165</v>
      </c>
      <c r="C2314">
        <v>11.76</v>
      </c>
      <c r="D2314">
        <v>12.01</v>
      </c>
      <c r="E2314" t="str">
        <f t="shared" si="37"/>
        <v>2012</v>
      </c>
    </row>
    <row r="2315" spans="1:5" ht="14.4" x14ac:dyDescent="0.3">
      <c r="A2315" t="s">
        <v>2477</v>
      </c>
      <c r="B2315" t="s">
        <v>165</v>
      </c>
      <c r="C2315">
        <v>11.75</v>
      </c>
      <c r="D2315">
        <v>12</v>
      </c>
      <c r="E2315" t="str">
        <f t="shared" si="37"/>
        <v>2012</v>
      </c>
    </row>
    <row r="2316" spans="1:5" ht="14.4" x14ac:dyDescent="0.3">
      <c r="A2316" t="s">
        <v>2478</v>
      </c>
      <c r="B2316" t="s">
        <v>165</v>
      </c>
      <c r="C2316">
        <v>11.76</v>
      </c>
      <c r="D2316">
        <v>12.01</v>
      </c>
      <c r="E2316" t="str">
        <f t="shared" si="37"/>
        <v>2012</v>
      </c>
    </row>
    <row r="2317" spans="1:5" ht="14.4" x14ac:dyDescent="0.3">
      <c r="A2317" t="s">
        <v>2479</v>
      </c>
      <c r="B2317" t="s">
        <v>165</v>
      </c>
      <c r="C2317">
        <v>11.76</v>
      </c>
      <c r="D2317">
        <v>12.01</v>
      </c>
      <c r="E2317" t="str">
        <f t="shared" si="37"/>
        <v>2012</v>
      </c>
    </row>
    <row r="2318" spans="1:5" ht="14.4" x14ac:dyDescent="0.3">
      <c r="A2318" t="s">
        <v>2480</v>
      </c>
      <c r="B2318" t="s">
        <v>165</v>
      </c>
      <c r="C2318">
        <v>11.77</v>
      </c>
      <c r="D2318">
        <v>12.02</v>
      </c>
      <c r="E2318" t="str">
        <f t="shared" si="37"/>
        <v>2012</v>
      </c>
    </row>
    <row r="2319" spans="1:5" ht="14.4" x14ac:dyDescent="0.3">
      <c r="A2319" t="s">
        <v>2481</v>
      </c>
      <c r="B2319" t="s">
        <v>165</v>
      </c>
      <c r="C2319">
        <v>11.76</v>
      </c>
      <c r="D2319">
        <v>12.01</v>
      </c>
      <c r="E2319" t="str">
        <f t="shared" si="37"/>
        <v>2012</v>
      </c>
    </row>
    <row r="2320" spans="1:5" ht="14.4" x14ac:dyDescent="0.3">
      <c r="A2320" t="s">
        <v>2482</v>
      </c>
      <c r="B2320" t="s">
        <v>165</v>
      </c>
      <c r="C2320">
        <v>11.77</v>
      </c>
      <c r="D2320">
        <v>12.02</v>
      </c>
      <c r="E2320" t="str">
        <f t="shared" si="37"/>
        <v>2012</v>
      </c>
    </row>
    <row r="2321" spans="1:5" ht="14.4" x14ac:dyDescent="0.3">
      <c r="A2321" t="s">
        <v>2483</v>
      </c>
      <c r="B2321" t="s">
        <v>165</v>
      </c>
      <c r="C2321">
        <v>11.77</v>
      </c>
      <c r="D2321">
        <v>12.02</v>
      </c>
      <c r="E2321" t="str">
        <f t="shared" si="37"/>
        <v>2012</v>
      </c>
    </row>
    <row r="2322" spans="1:5" ht="14.4" x14ac:dyDescent="0.3">
      <c r="A2322" t="s">
        <v>2484</v>
      </c>
      <c r="B2322" t="s">
        <v>165</v>
      </c>
      <c r="C2322">
        <v>11.76</v>
      </c>
      <c r="D2322">
        <v>12.01</v>
      </c>
      <c r="E2322" t="str">
        <f t="shared" si="37"/>
        <v>2012</v>
      </c>
    </row>
    <row r="2323" spans="1:5" ht="14.4" x14ac:dyDescent="0.3">
      <c r="A2323" t="s">
        <v>2485</v>
      </c>
      <c r="B2323" t="s">
        <v>165</v>
      </c>
      <c r="C2323">
        <v>11.75</v>
      </c>
      <c r="D2323">
        <v>12</v>
      </c>
      <c r="E2323" t="str">
        <f t="shared" si="37"/>
        <v>2012</v>
      </c>
    </row>
    <row r="2324" spans="1:5" ht="14.4" x14ac:dyDescent="0.3">
      <c r="A2324" t="s">
        <v>2486</v>
      </c>
      <c r="B2324" t="s">
        <v>165</v>
      </c>
      <c r="C2324">
        <v>11.75</v>
      </c>
      <c r="D2324">
        <v>12</v>
      </c>
      <c r="E2324" t="str">
        <f t="shared" si="37"/>
        <v>2012</v>
      </c>
    </row>
    <row r="2325" spans="1:5" ht="14.4" x14ac:dyDescent="0.3">
      <c r="A2325" t="s">
        <v>2487</v>
      </c>
      <c r="B2325" t="s">
        <v>165</v>
      </c>
      <c r="C2325">
        <v>11.75</v>
      </c>
      <c r="D2325">
        <v>12</v>
      </c>
      <c r="E2325" t="str">
        <f t="shared" si="37"/>
        <v>2012</v>
      </c>
    </row>
    <row r="2326" spans="1:5" ht="14.4" x14ac:dyDescent="0.3">
      <c r="A2326" t="s">
        <v>2488</v>
      </c>
      <c r="B2326" t="s">
        <v>165</v>
      </c>
      <c r="C2326">
        <v>11.74</v>
      </c>
      <c r="D2326">
        <v>11.99</v>
      </c>
      <c r="E2326" t="str">
        <f t="shared" si="37"/>
        <v>2012</v>
      </c>
    </row>
    <row r="2327" spans="1:5" ht="14.4" x14ac:dyDescent="0.3">
      <c r="A2327" t="s">
        <v>2489</v>
      </c>
      <c r="B2327" t="s">
        <v>165</v>
      </c>
      <c r="C2327">
        <v>11.75</v>
      </c>
      <c r="D2327">
        <v>12</v>
      </c>
      <c r="E2327" t="str">
        <f t="shared" si="37"/>
        <v>2012</v>
      </c>
    </row>
    <row r="2328" spans="1:5" ht="14.4" x14ac:dyDescent="0.3">
      <c r="A2328" t="s">
        <v>2490</v>
      </c>
      <c r="B2328" t="s">
        <v>165</v>
      </c>
      <c r="C2328">
        <v>11.73</v>
      </c>
      <c r="D2328">
        <v>11.98</v>
      </c>
      <c r="E2328" t="str">
        <f t="shared" si="37"/>
        <v>2012</v>
      </c>
    </row>
    <row r="2329" spans="1:5" ht="14.4" x14ac:dyDescent="0.3">
      <c r="A2329" t="s">
        <v>2491</v>
      </c>
      <c r="B2329" t="s">
        <v>165</v>
      </c>
      <c r="C2329">
        <v>11.75</v>
      </c>
      <c r="D2329">
        <v>12</v>
      </c>
      <c r="E2329" t="str">
        <f t="shared" si="37"/>
        <v>2012</v>
      </c>
    </row>
    <row r="2330" spans="1:5" ht="14.4" x14ac:dyDescent="0.3">
      <c r="A2330" t="s">
        <v>2492</v>
      </c>
      <c r="B2330" t="s">
        <v>165</v>
      </c>
      <c r="C2330">
        <v>11.75</v>
      </c>
      <c r="D2330">
        <v>12</v>
      </c>
      <c r="E2330" t="str">
        <f t="shared" si="37"/>
        <v>2012</v>
      </c>
    </row>
    <row r="2331" spans="1:5" ht="14.4" x14ac:dyDescent="0.3">
      <c r="A2331" t="s">
        <v>2493</v>
      </c>
      <c r="B2331" t="s">
        <v>165</v>
      </c>
      <c r="C2331">
        <v>11.75</v>
      </c>
      <c r="D2331">
        <v>12</v>
      </c>
      <c r="E2331" t="str">
        <f t="shared" si="37"/>
        <v>2012</v>
      </c>
    </row>
    <row r="2332" spans="1:5" ht="14.4" x14ac:dyDescent="0.3">
      <c r="A2332" t="s">
        <v>2494</v>
      </c>
      <c r="B2332" t="s">
        <v>165</v>
      </c>
      <c r="C2332">
        <v>11.74</v>
      </c>
      <c r="D2332">
        <v>11.99</v>
      </c>
      <c r="E2332" t="str">
        <f t="shared" si="37"/>
        <v>2012</v>
      </c>
    </row>
    <row r="2333" spans="1:5" ht="14.4" x14ac:dyDescent="0.3">
      <c r="A2333" t="s">
        <v>2495</v>
      </c>
      <c r="B2333" t="s">
        <v>165</v>
      </c>
      <c r="C2333">
        <v>11.74</v>
      </c>
      <c r="D2333">
        <v>11.99</v>
      </c>
      <c r="E2333" t="str">
        <f t="shared" si="37"/>
        <v>2012</v>
      </c>
    </row>
    <row r="2334" spans="1:5" ht="14.4" x14ac:dyDescent="0.3">
      <c r="A2334" t="s">
        <v>2496</v>
      </c>
      <c r="B2334" t="s">
        <v>165</v>
      </c>
      <c r="C2334">
        <v>11.74</v>
      </c>
      <c r="D2334">
        <v>11.99</v>
      </c>
      <c r="E2334" t="str">
        <f t="shared" si="37"/>
        <v>2012</v>
      </c>
    </row>
    <row r="2335" spans="1:5" ht="14.4" x14ac:dyDescent="0.3">
      <c r="A2335" t="s">
        <v>2497</v>
      </c>
      <c r="B2335" t="s">
        <v>165</v>
      </c>
      <c r="C2335">
        <v>11.73</v>
      </c>
      <c r="D2335">
        <v>11.98</v>
      </c>
      <c r="E2335" t="str">
        <f t="shared" si="37"/>
        <v>2012</v>
      </c>
    </row>
    <row r="2336" spans="1:5" ht="14.4" x14ac:dyDescent="0.3">
      <c r="A2336" t="s">
        <v>2498</v>
      </c>
      <c r="B2336" t="s">
        <v>165</v>
      </c>
      <c r="C2336">
        <v>11.73</v>
      </c>
      <c r="D2336">
        <v>11.98</v>
      </c>
      <c r="E2336" t="str">
        <f t="shared" si="37"/>
        <v>2012</v>
      </c>
    </row>
    <row r="2337" spans="1:5" ht="14.4" x14ac:dyDescent="0.3">
      <c r="A2337" t="s">
        <v>2499</v>
      </c>
      <c r="B2337" t="s">
        <v>165</v>
      </c>
      <c r="C2337">
        <v>11.73</v>
      </c>
      <c r="D2337">
        <v>11.98</v>
      </c>
      <c r="E2337" t="str">
        <f t="shared" si="37"/>
        <v>2012</v>
      </c>
    </row>
    <row r="2338" spans="1:5" ht="14.4" x14ac:dyDescent="0.3">
      <c r="A2338" t="s">
        <v>2500</v>
      </c>
      <c r="B2338" t="s">
        <v>165</v>
      </c>
      <c r="C2338">
        <v>11.72</v>
      </c>
      <c r="D2338">
        <v>11.97</v>
      </c>
      <c r="E2338" t="str">
        <f t="shared" si="37"/>
        <v>2012</v>
      </c>
    </row>
    <row r="2339" spans="1:5" ht="14.4" x14ac:dyDescent="0.3">
      <c r="A2339" t="s">
        <v>2501</v>
      </c>
      <c r="B2339" t="s">
        <v>165</v>
      </c>
      <c r="C2339">
        <v>11.72</v>
      </c>
      <c r="D2339">
        <v>11.97</v>
      </c>
      <c r="E2339" t="str">
        <f t="shared" si="37"/>
        <v>2012</v>
      </c>
    </row>
    <row r="2340" spans="1:5" ht="14.4" x14ac:dyDescent="0.3">
      <c r="A2340" t="s">
        <v>2502</v>
      </c>
      <c r="B2340" t="s">
        <v>165</v>
      </c>
      <c r="C2340">
        <v>11.71</v>
      </c>
      <c r="D2340">
        <v>11.96</v>
      </c>
      <c r="E2340" t="str">
        <f t="shared" si="37"/>
        <v>2012</v>
      </c>
    </row>
    <row r="2341" spans="1:5" ht="14.4" x14ac:dyDescent="0.3">
      <c r="A2341" t="s">
        <v>2503</v>
      </c>
      <c r="B2341" t="s">
        <v>165</v>
      </c>
      <c r="C2341">
        <v>11.72</v>
      </c>
      <c r="D2341">
        <v>11.97</v>
      </c>
      <c r="E2341" t="str">
        <f t="shared" si="37"/>
        <v>2012</v>
      </c>
    </row>
    <row r="2342" spans="1:5" ht="14.4" x14ac:dyDescent="0.3">
      <c r="A2342" t="s">
        <v>2504</v>
      </c>
      <c r="B2342" t="s">
        <v>165</v>
      </c>
      <c r="C2342">
        <v>11.71</v>
      </c>
      <c r="D2342">
        <v>11.96</v>
      </c>
      <c r="E2342" t="str">
        <f t="shared" si="37"/>
        <v>2012</v>
      </c>
    </row>
    <row r="2343" spans="1:5" ht="14.4" x14ac:dyDescent="0.3">
      <c r="A2343" t="s">
        <v>2505</v>
      </c>
      <c r="B2343" t="s">
        <v>165</v>
      </c>
      <c r="C2343">
        <v>11.71</v>
      </c>
      <c r="D2343">
        <v>11.96</v>
      </c>
      <c r="E2343" t="str">
        <f t="shared" si="37"/>
        <v>2012</v>
      </c>
    </row>
    <row r="2344" spans="1:5" ht="14.4" x14ac:dyDescent="0.3">
      <c r="A2344" t="s">
        <v>2506</v>
      </c>
      <c r="B2344" t="s">
        <v>165</v>
      </c>
      <c r="C2344">
        <v>11.7</v>
      </c>
      <c r="D2344">
        <v>11.95</v>
      </c>
      <c r="E2344" t="str">
        <f t="shared" si="37"/>
        <v>2012</v>
      </c>
    </row>
    <row r="2345" spans="1:5" ht="14.4" x14ac:dyDescent="0.3">
      <c r="A2345" t="s">
        <v>2507</v>
      </c>
      <c r="B2345" t="s">
        <v>165</v>
      </c>
      <c r="C2345">
        <v>11.71</v>
      </c>
      <c r="D2345">
        <v>11.96</v>
      </c>
      <c r="E2345" t="str">
        <f t="shared" si="37"/>
        <v>2012</v>
      </c>
    </row>
    <row r="2346" spans="1:5" ht="14.4" x14ac:dyDescent="0.3">
      <c r="A2346" t="s">
        <v>2508</v>
      </c>
      <c r="B2346" t="s">
        <v>165</v>
      </c>
      <c r="C2346">
        <v>11.7</v>
      </c>
      <c r="D2346">
        <v>11.95</v>
      </c>
      <c r="E2346" t="str">
        <f t="shared" si="37"/>
        <v>2012</v>
      </c>
    </row>
    <row r="2347" spans="1:5" ht="14.4" x14ac:dyDescent="0.3">
      <c r="A2347" t="s">
        <v>2509</v>
      </c>
      <c r="B2347" t="s">
        <v>165</v>
      </c>
      <c r="C2347">
        <v>11.7</v>
      </c>
      <c r="D2347">
        <v>11.95</v>
      </c>
      <c r="E2347" t="str">
        <f t="shared" si="37"/>
        <v>2012</v>
      </c>
    </row>
    <row r="2348" spans="1:5" ht="14.4" x14ac:dyDescent="0.3">
      <c r="A2348" t="s">
        <v>2510</v>
      </c>
      <c r="B2348" t="s">
        <v>165</v>
      </c>
      <c r="C2348">
        <v>11.7</v>
      </c>
      <c r="D2348">
        <v>11.95</v>
      </c>
      <c r="E2348" t="str">
        <f t="shared" si="37"/>
        <v>2012</v>
      </c>
    </row>
    <row r="2349" spans="1:5" ht="14.4" x14ac:dyDescent="0.3">
      <c r="A2349" t="s">
        <v>2511</v>
      </c>
      <c r="B2349" t="s">
        <v>165</v>
      </c>
      <c r="C2349">
        <v>11.69</v>
      </c>
      <c r="D2349">
        <v>11.94</v>
      </c>
      <c r="E2349" t="str">
        <f t="shared" si="37"/>
        <v>2012</v>
      </c>
    </row>
    <row r="2350" spans="1:5" ht="14.4" x14ac:dyDescent="0.3">
      <c r="A2350" t="s">
        <v>2512</v>
      </c>
      <c r="B2350" t="s">
        <v>165</v>
      </c>
      <c r="C2350">
        <v>11.68</v>
      </c>
      <c r="D2350">
        <v>11.93</v>
      </c>
      <c r="E2350" t="str">
        <f t="shared" si="37"/>
        <v>2012</v>
      </c>
    </row>
    <row r="2351" spans="1:5" ht="14.4" x14ac:dyDescent="0.3">
      <c r="A2351" t="s">
        <v>2513</v>
      </c>
      <c r="B2351" t="s">
        <v>165</v>
      </c>
      <c r="C2351">
        <v>11.69</v>
      </c>
      <c r="D2351">
        <v>11.94</v>
      </c>
      <c r="E2351" t="str">
        <f t="shared" si="37"/>
        <v>2012</v>
      </c>
    </row>
    <row r="2352" spans="1:5" ht="14.4" x14ac:dyDescent="0.3">
      <c r="A2352" t="s">
        <v>2514</v>
      </c>
      <c r="B2352" t="s">
        <v>165</v>
      </c>
      <c r="C2352">
        <v>11.71</v>
      </c>
      <c r="D2352">
        <v>11.96</v>
      </c>
      <c r="E2352" t="str">
        <f t="shared" si="37"/>
        <v>2012</v>
      </c>
    </row>
    <row r="2353" spans="1:5" ht="14.4" x14ac:dyDescent="0.3">
      <c r="A2353" t="s">
        <v>2515</v>
      </c>
      <c r="B2353" t="s">
        <v>165</v>
      </c>
      <c r="C2353">
        <v>11.71</v>
      </c>
      <c r="D2353">
        <v>11.96</v>
      </c>
      <c r="E2353" t="str">
        <f t="shared" si="37"/>
        <v>2012</v>
      </c>
    </row>
    <row r="2354" spans="1:5" ht="14.4" x14ac:dyDescent="0.3">
      <c r="A2354" t="s">
        <v>2516</v>
      </c>
      <c r="B2354" t="s">
        <v>165</v>
      </c>
      <c r="C2354">
        <v>11.69</v>
      </c>
      <c r="D2354">
        <v>11.94</v>
      </c>
      <c r="E2354" t="str">
        <f t="shared" si="37"/>
        <v>2012</v>
      </c>
    </row>
    <row r="2355" spans="1:5" ht="14.4" x14ac:dyDescent="0.3">
      <c r="A2355" t="s">
        <v>2517</v>
      </c>
      <c r="B2355" t="s">
        <v>165</v>
      </c>
      <c r="C2355">
        <v>11.68</v>
      </c>
      <c r="D2355">
        <v>11.93</v>
      </c>
      <c r="E2355" t="str">
        <f t="shared" si="37"/>
        <v>2012</v>
      </c>
    </row>
    <row r="2356" spans="1:5" ht="14.4" x14ac:dyDescent="0.3">
      <c r="A2356" t="s">
        <v>2518</v>
      </c>
      <c r="B2356" t="s">
        <v>165</v>
      </c>
      <c r="C2356">
        <v>11.68</v>
      </c>
      <c r="D2356">
        <v>11.93</v>
      </c>
      <c r="E2356" t="str">
        <f t="shared" si="37"/>
        <v>2012</v>
      </c>
    </row>
    <row r="2357" spans="1:5" ht="14.4" x14ac:dyDescent="0.3">
      <c r="A2357" t="s">
        <v>2519</v>
      </c>
      <c r="B2357" t="s">
        <v>165</v>
      </c>
      <c r="C2357">
        <v>11.68</v>
      </c>
      <c r="D2357">
        <v>11.93</v>
      </c>
      <c r="E2357" t="str">
        <f t="shared" si="37"/>
        <v>2012</v>
      </c>
    </row>
    <row r="2358" spans="1:5" ht="14.4" x14ac:dyDescent="0.3">
      <c r="A2358" t="s">
        <v>2520</v>
      </c>
      <c r="B2358" t="s">
        <v>165</v>
      </c>
      <c r="C2358">
        <v>11.69</v>
      </c>
      <c r="D2358">
        <v>11.94</v>
      </c>
      <c r="E2358" t="str">
        <f t="shared" si="37"/>
        <v>2012</v>
      </c>
    </row>
    <row r="2359" spans="1:5" ht="14.4" x14ac:dyDescent="0.3">
      <c r="A2359" t="s">
        <v>2521</v>
      </c>
      <c r="B2359" t="s">
        <v>165</v>
      </c>
      <c r="C2359">
        <v>11.69</v>
      </c>
      <c r="D2359">
        <v>11.94</v>
      </c>
      <c r="E2359" t="str">
        <f t="shared" si="37"/>
        <v>2012</v>
      </c>
    </row>
    <row r="2360" spans="1:5" ht="14.4" x14ac:dyDescent="0.3">
      <c r="A2360" t="s">
        <v>2522</v>
      </c>
      <c r="B2360" t="s">
        <v>165</v>
      </c>
      <c r="C2360">
        <v>11.68</v>
      </c>
      <c r="D2360">
        <v>11.93</v>
      </c>
      <c r="E2360" t="str">
        <f t="shared" si="37"/>
        <v>2012</v>
      </c>
    </row>
    <row r="2361" spans="1:5" ht="14.4" x14ac:dyDescent="0.3">
      <c r="A2361" t="s">
        <v>2523</v>
      </c>
      <c r="B2361" t="s">
        <v>165</v>
      </c>
      <c r="C2361">
        <v>11.68</v>
      </c>
      <c r="D2361">
        <v>11.93</v>
      </c>
      <c r="E2361" t="str">
        <f t="shared" si="37"/>
        <v>2012</v>
      </c>
    </row>
    <row r="2362" spans="1:5" ht="14.4" x14ac:dyDescent="0.3">
      <c r="A2362" t="s">
        <v>2524</v>
      </c>
      <c r="B2362" t="s">
        <v>165</v>
      </c>
      <c r="C2362">
        <v>11.68</v>
      </c>
      <c r="D2362">
        <v>11.93</v>
      </c>
      <c r="E2362" t="str">
        <f t="shared" si="37"/>
        <v>2012</v>
      </c>
    </row>
    <row r="2363" spans="1:5" ht="14.4" x14ac:dyDescent="0.3">
      <c r="A2363" t="s">
        <v>2525</v>
      </c>
      <c r="B2363" t="s">
        <v>165</v>
      </c>
      <c r="C2363">
        <v>11.68</v>
      </c>
      <c r="D2363">
        <v>11.93</v>
      </c>
      <c r="E2363" t="str">
        <f t="shared" si="37"/>
        <v>2012</v>
      </c>
    </row>
    <row r="2364" spans="1:5" ht="14.4" x14ac:dyDescent="0.3">
      <c r="A2364" t="s">
        <v>2526</v>
      </c>
      <c r="B2364" t="s">
        <v>165</v>
      </c>
      <c r="C2364">
        <v>11.69</v>
      </c>
      <c r="D2364">
        <v>11.94</v>
      </c>
      <c r="E2364" t="str">
        <f t="shared" si="37"/>
        <v>2012</v>
      </c>
    </row>
    <row r="2365" spans="1:5" ht="14.4" x14ac:dyDescent="0.3">
      <c r="A2365" t="s">
        <v>2527</v>
      </c>
      <c r="B2365" t="s">
        <v>165</v>
      </c>
      <c r="C2365">
        <v>11.68</v>
      </c>
      <c r="D2365">
        <v>11.93</v>
      </c>
      <c r="E2365" t="str">
        <f t="shared" si="37"/>
        <v>2012</v>
      </c>
    </row>
    <row r="2366" spans="1:5" ht="14.4" x14ac:dyDescent="0.3">
      <c r="A2366" t="s">
        <v>2528</v>
      </c>
      <c r="B2366" t="s">
        <v>165</v>
      </c>
      <c r="C2366">
        <v>11.67</v>
      </c>
      <c r="D2366">
        <v>11.92</v>
      </c>
      <c r="E2366" t="str">
        <f t="shared" si="37"/>
        <v>2012</v>
      </c>
    </row>
    <row r="2367" spans="1:5" ht="14.4" x14ac:dyDescent="0.3">
      <c r="A2367" t="s">
        <v>2529</v>
      </c>
      <c r="B2367" t="s">
        <v>165</v>
      </c>
      <c r="C2367">
        <v>11.68</v>
      </c>
      <c r="D2367">
        <v>11.93</v>
      </c>
      <c r="E2367" t="str">
        <f t="shared" si="37"/>
        <v>2012</v>
      </c>
    </row>
    <row r="2368" spans="1:5" ht="14.4" x14ac:dyDescent="0.3">
      <c r="A2368" t="s">
        <v>2530</v>
      </c>
      <c r="B2368" t="s">
        <v>165</v>
      </c>
      <c r="C2368">
        <v>11.68</v>
      </c>
      <c r="D2368">
        <v>11.93</v>
      </c>
      <c r="E2368" t="str">
        <f t="shared" si="37"/>
        <v>2012</v>
      </c>
    </row>
    <row r="2369" spans="1:5" ht="14.4" x14ac:dyDescent="0.3">
      <c r="A2369" t="s">
        <v>2531</v>
      </c>
      <c r="B2369" t="s">
        <v>165</v>
      </c>
      <c r="C2369">
        <v>11.67</v>
      </c>
      <c r="D2369">
        <v>11.92</v>
      </c>
      <c r="E2369" t="str">
        <f t="shared" si="37"/>
        <v>2012</v>
      </c>
    </row>
    <row r="2370" spans="1:5" ht="14.4" x14ac:dyDescent="0.3">
      <c r="A2370" t="s">
        <v>2532</v>
      </c>
      <c r="B2370" t="s">
        <v>165</v>
      </c>
      <c r="C2370">
        <v>11.68</v>
      </c>
      <c r="D2370">
        <v>11.93</v>
      </c>
      <c r="E2370" t="str">
        <f t="shared" ref="E2370:E2433" si="38">RIGHT(A2370,4)</f>
        <v>2012</v>
      </c>
    </row>
    <row r="2371" spans="1:5" ht="14.4" x14ac:dyDescent="0.3">
      <c r="A2371" t="s">
        <v>2533</v>
      </c>
      <c r="B2371" t="s">
        <v>165</v>
      </c>
      <c r="C2371">
        <v>11.68</v>
      </c>
      <c r="D2371">
        <v>11.93</v>
      </c>
      <c r="E2371" t="str">
        <f t="shared" si="38"/>
        <v>2012</v>
      </c>
    </row>
    <row r="2372" spans="1:5" ht="14.4" x14ac:dyDescent="0.3">
      <c r="A2372" t="s">
        <v>2534</v>
      </c>
      <c r="B2372" t="s">
        <v>165</v>
      </c>
      <c r="C2372">
        <v>11.64</v>
      </c>
      <c r="D2372">
        <v>11.89</v>
      </c>
      <c r="E2372" t="str">
        <f t="shared" si="38"/>
        <v>2012</v>
      </c>
    </row>
    <row r="2373" spans="1:5" ht="14.4" x14ac:dyDescent="0.3">
      <c r="A2373" t="s">
        <v>2535</v>
      </c>
      <c r="B2373" t="s">
        <v>165</v>
      </c>
      <c r="C2373">
        <v>11.66</v>
      </c>
      <c r="D2373">
        <v>11.91</v>
      </c>
      <c r="E2373" t="str">
        <f t="shared" si="38"/>
        <v>2012</v>
      </c>
    </row>
    <row r="2374" spans="1:5" ht="14.4" x14ac:dyDescent="0.3">
      <c r="A2374" t="s">
        <v>2536</v>
      </c>
      <c r="B2374" t="s">
        <v>165</v>
      </c>
      <c r="C2374">
        <v>11.6</v>
      </c>
      <c r="D2374">
        <v>11.85</v>
      </c>
      <c r="E2374" t="str">
        <f t="shared" si="38"/>
        <v>2012</v>
      </c>
    </row>
    <row r="2375" spans="1:5" ht="14.4" x14ac:dyDescent="0.3">
      <c r="A2375" t="s">
        <v>2537</v>
      </c>
      <c r="B2375" t="s">
        <v>165</v>
      </c>
      <c r="C2375">
        <v>11.6</v>
      </c>
      <c r="D2375">
        <v>11.85</v>
      </c>
      <c r="E2375" t="str">
        <f t="shared" si="38"/>
        <v>2012</v>
      </c>
    </row>
    <row r="2376" spans="1:5" ht="14.4" x14ac:dyDescent="0.3">
      <c r="A2376" t="s">
        <v>2538</v>
      </c>
      <c r="B2376" t="s">
        <v>165</v>
      </c>
      <c r="C2376">
        <v>11.58</v>
      </c>
      <c r="D2376">
        <v>11.83</v>
      </c>
      <c r="E2376" t="str">
        <f t="shared" si="38"/>
        <v>2012</v>
      </c>
    </row>
    <row r="2377" spans="1:5" ht="14.4" x14ac:dyDescent="0.3">
      <c r="A2377" t="s">
        <v>2539</v>
      </c>
      <c r="B2377" t="s">
        <v>165</v>
      </c>
      <c r="C2377">
        <v>11.58</v>
      </c>
      <c r="D2377">
        <v>11.83</v>
      </c>
      <c r="E2377" t="str">
        <f t="shared" si="38"/>
        <v>2012</v>
      </c>
    </row>
    <row r="2378" spans="1:5" ht="14.4" x14ac:dyDescent="0.3">
      <c r="A2378" t="s">
        <v>2540</v>
      </c>
      <c r="B2378" t="s">
        <v>165</v>
      </c>
      <c r="C2378">
        <v>11.59</v>
      </c>
      <c r="D2378">
        <v>11.84</v>
      </c>
      <c r="E2378" t="str">
        <f t="shared" si="38"/>
        <v>2012</v>
      </c>
    </row>
    <row r="2379" spans="1:5" ht="14.4" x14ac:dyDescent="0.3">
      <c r="A2379" t="s">
        <v>2541</v>
      </c>
      <c r="B2379" t="s">
        <v>165</v>
      </c>
      <c r="C2379">
        <v>11.58</v>
      </c>
      <c r="D2379">
        <v>11.83</v>
      </c>
      <c r="E2379" t="str">
        <f t="shared" si="38"/>
        <v>2012</v>
      </c>
    </row>
    <row r="2380" spans="1:5" ht="14.4" x14ac:dyDescent="0.3">
      <c r="A2380" t="s">
        <v>2542</v>
      </c>
      <c r="B2380" t="s">
        <v>165</v>
      </c>
      <c r="C2380">
        <v>11.57</v>
      </c>
      <c r="D2380">
        <v>11.82</v>
      </c>
      <c r="E2380" t="str">
        <f t="shared" si="38"/>
        <v>2012</v>
      </c>
    </row>
    <row r="2381" spans="1:5" ht="14.4" x14ac:dyDescent="0.3">
      <c r="A2381" t="s">
        <v>2543</v>
      </c>
      <c r="B2381" t="s">
        <v>165</v>
      </c>
      <c r="C2381">
        <v>11.55</v>
      </c>
      <c r="D2381">
        <v>11.8</v>
      </c>
      <c r="E2381" t="str">
        <f t="shared" si="38"/>
        <v>2012</v>
      </c>
    </row>
    <row r="2382" spans="1:5" ht="14.4" x14ac:dyDescent="0.3">
      <c r="A2382" t="s">
        <v>2544</v>
      </c>
      <c r="B2382" t="s">
        <v>165</v>
      </c>
      <c r="C2382">
        <v>11.55</v>
      </c>
      <c r="D2382">
        <v>11.8</v>
      </c>
      <c r="E2382" t="str">
        <f t="shared" si="38"/>
        <v>2012</v>
      </c>
    </row>
    <row r="2383" spans="1:5" ht="14.4" x14ac:dyDescent="0.3">
      <c r="A2383" t="s">
        <v>2545</v>
      </c>
      <c r="B2383" t="s">
        <v>165</v>
      </c>
      <c r="C2383">
        <v>11.57</v>
      </c>
      <c r="D2383">
        <v>11.82</v>
      </c>
      <c r="E2383" t="str">
        <f t="shared" si="38"/>
        <v>2012</v>
      </c>
    </row>
    <row r="2384" spans="1:5" ht="14.4" x14ac:dyDescent="0.3">
      <c r="A2384" t="s">
        <v>2546</v>
      </c>
      <c r="B2384" t="s">
        <v>165</v>
      </c>
      <c r="C2384">
        <v>11.6</v>
      </c>
      <c r="D2384">
        <v>11.85</v>
      </c>
      <c r="E2384" t="str">
        <f t="shared" si="38"/>
        <v>2012</v>
      </c>
    </row>
    <row r="2385" spans="1:5" ht="14.4" x14ac:dyDescent="0.3">
      <c r="A2385" t="s">
        <v>2547</v>
      </c>
      <c r="B2385" t="s">
        <v>165</v>
      </c>
      <c r="C2385">
        <v>11.61</v>
      </c>
      <c r="D2385">
        <v>11.86</v>
      </c>
      <c r="E2385" t="str">
        <f t="shared" si="38"/>
        <v>2012</v>
      </c>
    </row>
    <row r="2386" spans="1:5" ht="14.4" x14ac:dyDescent="0.3">
      <c r="A2386" t="s">
        <v>2548</v>
      </c>
      <c r="B2386" t="s">
        <v>165</v>
      </c>
      <c r="C2386">
        <v>11.64</v>
      </c>
      <c r="D2386">
        <v>11.89</v>
      </c>
      <c r="E2386" t="str">
        <f t="shared" si="38"/>
        <v>2012</v>
      </c>
    </row>
    <row r="2387" spans="1:5" ht="14.4" x14ac:dyDescent="0.3">
      <c r="A2387" t="s">
        <v>2549</v>
      </c>
      <c r="B2387" t="s">
        <v>165</v>
      </c>
      <c r="C2387">
        <v>11.67</v>
      </c>
      <c r="D2387">
        <v>11.92</v>
      </c>
      <c r="E2387" t="str">
        <f t="shared" si="38"/>
        <v>2012</v>
      </c>
    </row>
    <row r="2388" spans="1:5" ht="14.4" x14ac:dyDescent="0.3">
      <c r="A2388" t="s">
        <v>2550</v>
      </c>
      <c r="B2388" t="s">
        <v>165</v>
      </c>
      <c r="C2388">
        <v>11.68</v>
      </c>
      <c r="D2388">
        <v>11.93</v>
      </c>
      <c r="E2388" t="str">
        <f t="shared" si="38"/>
        <v>2012</v>
      </c>
    </row>
    <row r="2389" spans="1:5" ht="14.4" x14ac:dyDescent="0.3">
      <c r="A2389" t="s">
        <v>2551</v>
      </c>
      <c r="B2389" t="s">
        <v>165</v>
      </c>
      <c r="C2389">
        <v>11.68</v>
      </c>
      <c r="D2389">
        <v>11.93</v>
      </c>
      <c r="E2389" t="str">
        <f t="shared" si="38"/>
        <v>2012</v>
      </c>
    </row>
    <row r="2390" spans="1:5" ht="14.4" x14ac:dyDescent="0.3">
      <c r="A2390" t="s">
        <v>2552</v>
      </c>
      <c r="B2390" t="s">
        <v>165</v>
      </c>
      <c r="C2390">
        <v>11.67</v>
      </c>
      <c r="D2390">
        <v>11.92</v>
      </c>
      <c r="E2390" t="str">
        <f t="shared" si="38"/>
        <v>2012</v>
      </c>
    </row>
    <row r="2391" spans="1:5" ht="14.4" x14ac:dyDescent="0.3">
      <c r="A2391" t="s">
        <v>2553</v>
      </c>
      <c r="B2391" t="s">
        <v>165</v>
      </c>
      <c r="C2391">
        <v>11.67</v>
      </c>
      <c r="D2391">
        <v>11.92</v>
      </c>
      <c r="E2391" t="str">
        <f t="shared" si="38"/>
        <v>2012</v>
      </c>
    </row>
    <row r="2392" spans="1:5" ht="14.4" x14ac:dyDescent="0.3">
      <c r="A2392" t="s">
        <v>2554</v>
      </c>
      <c r="B2392" t="s">
        <v>165</v>
      </c>
      <c r="C2392">
        <v>11.68</v>
      </c>
      <c r="D2392">
        <v>11.93</v>
      </c>
      <c r="E2392" t="str">
        <f t="shared" si="38"/>
        <v>2012</v>
      </c>
    </row>
    <row r="2393" spans="1:5" ht="14.4" x14ac:dyDescent="0.3">
      <c r="A2393" t="s">
        <v>2555</v>
      </c>
      <c r="B2393" t="s">
        <v>165</v>
      </c>
      <c r="C2393">
        <v>11.69</v>
      </c>
      <c r="D2393">
        <v>11.94</v>
      </c>
      <c r="E2393" t="str">
        <f t="shared" si="38"/>
        <v>2012</v>
      </c>
    </row>
    <row r="2394" spans="1:5" ht="14.4" x14ac:dyDescent="0.3">
      <c r="A2394" t="s">
        <v>2556</v>
      </c>
      <c r="B2394" t="s">
        <v>165</v>
      </c>
      <c r="C2394">
        <v>11.7</v>
      </c>
      <c r="D2394">
        <v>11.95</v>
      </c>
      <c r="E2394" t="str">
        <f t="shared" si="38"/>
        <v>2012</v>
      </c>
    </row>
    <row r="2395" spans="1:5" ht="14.4" x14ac:dyDescent="0.3">
      <c r="A2395" t="s">
        <v>2557</v>
      </c>
      <c r="B2395" t="s">
        <v>165</v>
      </c>
      <c r="C2395">
        <v>11.68</v>
      </c>
      <c r="D2395">
        <v>11.93</v>
      </c>
      <c r="E2395" t="str">
        <f t="shared" si="38"/>
        <v>2012</v>
      </c>
    </row>
    <row r="2396" spans="1:5" ht="14.4" x14ac:dyDescent="0.3">
      <c r="A2396" t="s">
        <v>2558</v>
      </c>
      <c r="B2396" t="s">
        <v>165</v>
      </c>
      <c r="C2396">
        <v>11.68</v>
      </c>
      <c r="D2396">
        <v>11.93</v>
      </c>
      <c r="E2396" t="str">
        <f t="shared" si="38"/>
        <v>2012</v>
      </c>
    </row>
    <row r="2397" spans="1:5" ht="14.4" x14ac:dyDescent="0.3">
      <c r="A2397" t="s">
        <v>2559</v>
      </c>
      <c r="B2397" t="s">
        <v>165</v>
      </c>
      <c r="C2397">
        <v>11.68</v>
      </c>
      <c r="D2397">
        <v>11.93</v>
      </c>
      <c r="E2397" t="str">
        <f t="shared" si="38"/>
        <v>2012</v>
      </c>
    </row>
    <row r="2398" spans="1:5" ht="14.4" x14ac:dyDescent="0.3">
      <c r="A2398" t="s">
        <v>2560</v>
      </c>
      <c r="B2398" t="s">
        <v>165</v>
      </c>
      <c r="C2398">
        <v>11.68</v>
      </c>
      <c r="D2398">
        <v>11.93</v>
      </c>
      <c r="E2398" t="str">
        <f t="shared" si="38"/>
        <v>2012</v>
      </c>
    </row>
    <row r="2399" spans="1:5" ht="14.4" x14ac:dyDescent="0.3">
      <c r="A2399" t="s">
        <v>2561</v>
      </c>
      <c r="B2399" t="s">
        <v>165</v>
      </c>
      <c r="C2399">
        <v>11.68</v>
      </c>
      <c r="D2399">
        <v>11.93</v>
      </c>
      <c r="E2399" t="str">
        <f t="shared" si="38"/>
        <v>2012</v>
      </c>
    </row>
    <row r="2400" spans="1:5" ht="14.4" x14ac:dyDescent="0.3">
      <c r="A2400" t="s">
        <v>2562</v>
      </c>
      <c r="B2400" t="s">
        <v>165</v>
      </c>
      <c r="C2400">
        <v>11.7</v>
      </c>
      <c r="D2400">
        <v>11.95</v>
      </c>
      <c r="E2400" t="str">
        <f t="shared" si="38"/>
        <v>2012</v>
      </c>
    </row>
    <row r="2401" spans="1:5" ht="14.4" x14ac:dyDescent="0.3">
      <c r="A2401" t="s">
        <v>2563</v>
      </c>
      <c r="B2401" t="s">
        <v>165</v>
      </c>
      <c r="C2401">
        <v>11.77</v>
      </c>
      <c r="D2401">
        <v>12.02</v>
      </c>
      <c r="E2401" t="str">
        <f t="shared" si="38"/>
        <v>2011</v>
      </c>
    </row>
    <row r="2402" spans="1:5" ht="14.4" x14ac:dyDescent="0.3">
      <c r="A2402" t="s">
        <v>2564</v>
      </c>
      <c r="B2402" t="s">
        <v>165</v>
      </c>
      <c r="C2402">
        <v>11.77</v>
      </c>
      <c r="D2402">
        <v>12.02</v>
      </c>
      <c r="E2402" t="str">
        <f t="shared" si="38"/>
        <v>2011</v>
      </c>
    </row>
    <row r="2403" spans="1:5" ht="14.4" x14ac:dyDescent="0.3">
      <c r="A2403" t="s">
        <v>2565</v>
      </c>
      <c r="B2403" t="s">
        <v>165</v>
      </c>
      <c r="C2403">
        <v>11.76</v>
      </c>
      <c r="D2403">
        <v>12.01</v>
      </c>
      <c r="E2403" t="str">
        <f t="shared" si="38"/>
        <v>2011</v>
      </c>
    </row>
    <row r="2404" spans="1:5" ht="14.4" x14ac:dyDescent="0.3">
      <c r="A2404" t="s">
        <v>2566</v>
      </c>
      <c r="B2404" t="s">
        <v>165</v>
      </c>
      <c r="C2404">
        <v>11.75</v>
      </c>
      <c r="D2404">
        <v>12</v>
      </c>
      <c r="E2404" t="str">
        <f t="shared" si="38"/>
        <v>2011</v>
      </c>
    </row>
    <row r="2405" spans="1:5" ht="14.4" x14ac:dyDescent="0.3">
      <c r="A2405" t="s">
        <v>2567</v>
      </c>
      <c r="B2405" t="s">
        <v>165</v>
      </c>
      <c r="C2405">
        <v>11.75</v>
      </c>
      <c r="D2405">
        <v>12</v>
      </c>
      <c r="E2405" t="str">
        <f t="shared" si="38"/>
        <v>2011</v>
      </c>
    </row>
    <row r="2406" spans="1:5" ht="14.4" x14ac:dyDescent="0.3">
      <c r="A2406" t="s">
        <v>2568</v>
      </c>
      <c r="B2406" t="s">
        <v>165</v>
      </c>
      <c r="C2406">
        <v>11.74</v>
      </c>
      <c r="D2406">
        <v>11.99</v>
      </c>
      <c r="E2406" t="str">
        <f t="shared" si="38"/>
        <v>2011</v>
      </c>
    </row>
    <row r="2407" spans="1:5" ht="14.4" x14ac:dyDescent="0.3">
      <c r="A2407" t="s">
        <v>2569</v>
      </c>
      <c r="B2407" t="s">
        <v>165</v>
      </c>
      <c r="C2407">
        <v>11.74</v>
      </c>
      <c r="D2407">
        <v>11.99</v>
      </c>
      <c r="E2407" t="str">
        <f t="shared" si="38"/>
        <v>2011</v>
      </c>
    </row>
    <row r="2408" spans="1:5" ht="14.4" x14ac:dyDescent="0.3">
      <c r="A2408" t="s">
        <v>2570</v>
      </c>
      <c r="B2408" t="s">
        <v>165</v>
      </c>
      <c r="C2408">
        <v>11.72</v>
      </c>
      <c r="D2408">
        <v>11.97</v>
      </c>
      <c r="E2408" t="str">
        <f t="shared" si="38"/>
        <v>2011</v>
      </c>
    </row>
    <row r="2409" spans="1:5" ht="14.4" x14ac:dyDescent="0.3">
      <c r="A2409" t="s">
        <v>2571</v>
      </c>
      <c r="B2409" t="s">
        <v>165</v>
      </c>
      <c r="C2409">
        <v>11.74</v>
      </c>
      <c r="D2409">
        <v>11.99</v>
      </c>
      <c r="E2409" t="str">
        <f t="shared" si="38"/>
        <v>2011</v>
      </c>
    </row>
    <row r="2410" spans="1:5" ht="14.4" x14ac:dyDescent="0.3">
      <c r="A2410" t="s">
        <v>2572</v>
      </c>
      <c r="B2410" t="s">
        <v>165</v>
      </c>
      <c r="C2410">
        <v>11.73</v>
      </c>
      <c r="D2410">
        <v>11.98</v>
      </c>
      <c r="E2410" t="str">
        <f t="shared" si="38"/>
        <v>2011</v>
      </c>
    </row>
    <row r="2411" spans="1:5" ht="14.4" x14ac:dyDescent="0.3">
      <c r="A2411" t="s">
        <v>2573</v>
      </c>
      <c r="B2411" t="s">
        <v>165</v>
      </c>
      <c r="C2411">
        <v>11.72</v>
      </c>
      <c r="D2411">
        <v>11.97</v>
      </c>
      <c r="E2411" t="str">
        <f t="shared" si="38"/>
        <v>2011</v>
      </c>
    </row>
    <row r="2412" spans="1:5" ht="14.4" x14ac:dyDescent="0.3">
      <c r="A2412" t="s">
        <v>2574</v>
      </c>
      <c r="B2412" t="s">
        <v>165</v>
      </c>
      <c r="C2412">
        <v>11.71</v>
      </c>
      <c r="D2412">
        <v>11.96</v>
      </c>
      <c r="E2412" t="str">
        <f t="shared" si="38"/>
        <v>2011</v>
      </c>
    </row>
    <row r="2413" spans="1:5" ht="14.4" x14ac:dyDescent="0.3">
      <c r="A2413" t="s">
        <v>2575</v>
      </c>
      <c r="B2413" t="s">
        <v>165</v>
      </c>
      <c r="C2413">
        <v>11.73</v>
      </c>
      <c r="D2413">
        <v>11.98</v>
      </c>
      <c r="E2413" t="str">
        <f t="shared" si="38"/>
        <v>2011</v>
      </c>
    </row>
    <row r="2414" spans="1:5" ht="14.4" x14ac:dyDescent="0.3">
      <c r="A2414" t="s">
        <v>2576</v>
      </c>
      <c r="B2414" t="s">
        <v>165</v>
      </c>
      <c r="C2414">
        <v>11.73</v>
      </c>
      <c r="D2414">
        <v>11.98</v>
      </c>
      <c r="E2414" t="str">
        <f t="shared" si="38"/>
        <v>2011</v>
      </c>
    </row>
    <row r="2415" spans="1:5" ht="14.4" x14ac:dyDescent="0.3">
      <c r="A2415" t="s">
        <v>2577</v>
      </c>
      <c r="B2415" t="s">
        <v>165</v>
      </c>
      <c r="C2415">
        <v>11.73</v>
      </c>
      <c r="D2415">
        <v>11.98</v>
      </c>
      <c r="E2415" t="str">
        <f t="shared" si="38"/>
        <v>2011</v>
      </c>
    </row>
    <row r="2416" spans="1:5" ht="14.4" x14ac:dyDescent="0.3">
      <c r="A2416" t="s">
        <v>2578</v>
      </c>
      <c r="B2416" t="s">
        <v>165</v>
      </c>
      <c r="C2416">
        <v>11.72</v>
      </c>
      <c r="D2416">
        <v>11.97</v>
      </c>
      <c r="E2416" t="str">
        <f t="shared" si="38"/>
        <v>2011</v>
      </c>
    </row>
    <row r="2417" spans="1:5" ht="14.4" x14ac:dyDescent="0.3">
      <c r="A2417" t="s">
        <v>2579</v>
      </c>
      <c r="B2417" t="s">
        <v>165</v>
      </c>
      <c r="C2417">
        <v>11.72</v>
      </c>
      <c r="D2417">
        <v>11.97</v>
      </c>
      <c r="E2417" t="str">
        <f t="shared" si="38"/>
        <v>2011</v>
      </c>
    </row>
    <row r="2418" spans="1:5" ht="14.4" x14ac:dyDescent="0.3">
      <c r="A2418" t="s">
        <v>2580</v>
      </c>
      <c r="B2418" t="s">
        <v>165</v>
      </c>
      <c r="C2418">
        <v>11.71</v>
      </c>
      <c r="D2418">
        <v>11.96</v>
      </c>
      <c r="E2418" t="str">
        <f t="shared" si="38"/>
        <v>2011</v>
      </c>
    </row>
    <row r="2419" spans="1:5" ht="14.4" x14ac:dyDescent="0.3">
      <c r="A2419" t="s">
        <v>2581</v>
      </c>
      <c r="B2419" t="s">
        <v>165</v>
      </c>
      <c r="C2419">
        <v>11.71</v>
      </c>
      <c r="D2419">
        <v>11.96</v>
      </c>
      <c r="E2419" t="str">
        <f t="shared" si="38"/>
        <v>2011</v>
      </c>
    </row>
    <row r="2420" spans="1:5" ht="14.4" x14ac:dyDescent="0.3">
      <c r="A2420" t="s">
        <v>2582</v>
      </c>
      <c r="B2420" t="s">
        <v>165</v>
      </c>
      <c r="C2420">
        <v>11.68</v>
      </c>
      <c r="D2420">
        <v>11.93</v>
      </c>
      <c r="E2420" t="str">
        <f t="shared" si="38"/>
        <v>2011</v>
      </c>
    </row>
    <row r="2421" spans="1:5" ht="14.4" x14ac:dyDescent="0.3">
      <c r="A2421" t="s">
        <v>2583</v>
      </c>
      <c r="B2421" t="s">
        <v>165</v>
      </c>
      <c r="C2421">
        <v>11.57</v>
      </c>
      <c r="D2421">
        <v>11.82</v>
      </c>
      <c r="E2421" t="str">
        <f t="shared" si="38"/>
        <v>2011</v>
      </c>
    </row>
    <row r="2422" spans="1:5" ht="14.4" x14ac:dyDescent="0.3">
      <c r="A2422" t="s">
        <v>2584</v>
      </c>
      <c r="B2422" t="s">
        <v>165</v>
      </c>
      <c r="C2422">
        <v>11.66</v>
      </c>
      <c r="D2422">
        <v>11.91</v>
      </c>
      <c r="E2422" t="str">
        <f t="shared" si="38"/>
        <v>2011</v>
      </c>
    </row>
    <row r="2423" spans="1:5" ht="14.4" x14ac:dyDescent="0.3">
      <c r="A2423" t="s">
        <v>2585</v>
      </c>
      <c r="B2423" t="s">
        <v>165</v>
      </c>
      <c r="C2423">
        <v>11.67</v>
      </c>
      <c r="D2423">
        <v>11.92</v>
      </c>
      <c r="E2423" t="str">
        <f t="shared" si="38"/>
        <v>2011</v>
      </c>
    </row>
    <row r="2424" spans="1:5" ht="14.4" x14ac:dyDescent="0.3">
      <c r="A2424" t="s">
        <v>2586</v>
      </c>
      <c r="B2424" t="s">
        <v>165</v>
      </c>
      <c r="C2424">
        <v>11.67</v>
      </c>
      <c r="D2424">
        <v>11.92</v>
      </c>
      <c r="E2424" t="str">
        <f t="shared" si="38"/>
        <v>2011</v>
      </c>
    </row>
    <row r="2425" spans="1:5" ht="14.4" x14ac:dyDescent="0.3">
      <c r="A2425" t="s">
        <v>2587</v>
      </c>
      <c r="B2425" t="s">
        <v>165</v>
      </c>
      <c r="C2425">
        <v>11.67</v>
      </c>
      <c r="D2425">
        <v>11.92</v>
      </c>
      <c r="E2425" t="str">
        <f t="shared" si="38"/>
        <v>2011</v>
      </c>
    </row>
    <row r="2426" spans="1:5" ht="14.4" x14ac:dyDescent="0.3">
      <c r="A2426" t="s">
        <v>2588</v>
      </c>
      <c r="B2426" t="s">
        <v>165</v>
      </c>
      <c r="C2426">
        <v>11.68</v>
      </c>
      <c r="D2426">
        <v>11.93</v>
      </c>
      <c r="E2426" t="str">
        <f t="shared" si="38"/>
        <v>2011</v>
      </c>
    </row>
    <row r="2427" spans="1:5" ht="14.4" x14ac:dyDescent="0.3">
      <c r="A2427" t="s">
        <v>2589</v>
      </c>
      <c r="B2427" t="s">
        <v>165</v>
      </c>
      <c r="C2427">
        <v>11.68</v>
      </c>
      <c r="D2427">
        <v>11.93</v>
      </c>
      <c r="E2427" t="str">
        <f t="shared" si="38"/>
        <v>2011</v>
      </c>
    </row>
    <row r="2428" spans="1:5" ht="14.4" x14ac:dyDescent="0.3">
      <c r="A2428" t="s">
        <v>2590</v>
      </c>
      <c r="B2428" t="s">
        <v>165</v>
      </c>
      <c r="C2428">
        <v>11.67</v>
      </c>
      <c r="D2428">
        <v>11.92</v>
      </c>
      <c r="E2428" t="str">
        <f t="shared" si="38"/>
        <v>2011</v>
      </c>
    </row>
    <row r="2429" spans="1:5" ht="14.4" x14ac:dyDescent="0.3">
      <c r="A2429" t="s">
        <v>2591</v>
      </c>
      <c r="B2429" t="s">
        <v>165</v>
      </c>
      <c r="C2429">
        <v>11.67</v>
      </c>
      <c r="D2429">
        <v>11.92</v>
      </c>
      <c r="E2429" t="str">
        <f t="shared" si="38"/>
        <v>2011</v>
      </c>
    </row>
    <row r="2430" spans="1:5" ht="14.4" x14ac:dyDescent="0.3">
      <c r="A2430" t="s">
        <v>2592</v>
      </c>
      <c r="B2430" t="s">
        <v>165</v>
      </c>
      <c r="C2430">
        <v>11.66</v>
      </c>
      <c r="D2430">
        <v>11.91</v>
      </c>
      <c r="E2430" t="str">
        <f t="shared" si="38"/>
        <v>2011</v>
      </c>
    </row>
    <row r="2431" spans="1:5" ht="14.4" x14ac:dyDescent="0.3">
      <c r="A2431" t="s">
        <v>2593</v>
      </c>
      <c r="B2431" t="s">
        <v>165</v>
      </c>
      <c r="C2431">
        <v>11.66</v>
      </c>
      <c r="D2431">
        <v>11.91</v>
      </c>
      <c r="E2431" t="str">
        <f t="shared" si="38"/>
        <v>2011</v>
      </c>
    </row>
    <row r="2432" spans="1:5" ht="14.4" x14ac:dyDescent="0.3">
      <c r="A2432" t="s">
        <v>2594</v>
      </c>
      <c r="B2432" t="s">
        <v>165</v>
      </c>
      <c r="C2432">
        <v>11.66</v>
      </c>
      <c r="D2432">
        <v>11.91</v>
      </c>
      <c r="E2432" t="str">
        <f t="shared" si="38"/>
        <v>2011</v>
      </c>
    </row>
    <row r="2433" spans="1:5" ht="14.4" x14ac:dyDescent="0.3">
      <c r="A2433" t="s">
        <v>2595</v>
      </c>
      <c r="B2433" t="s">
        <v>165</v>
      </c>
      <c r="C2433">
        <v>11.66</v>
      </c>
      <c r="D2433">
        <v>11.91</v>
      </c>
      <c r="E2433" t="str">
        <f t="shared" si="38"/>
        <v>2011</v>
      </c>
    </row>
    <row r="2434" spans="1:5" ht="14.4" x14ac:dyDescent="0.3">
      <c r="A2434" t="s">
        <v>2596</v>
      </c>
      <c r="B2434" t="s">
        <v>165</v>
      </c>
      <c r="C2434">
        <v>11.66</v>
      </c>
      <c r="D2434">
        <v>11.91</v>
      </c>
      <c r="E2434" t="str">
        <f t="shared" ref="E2434:E2497" si="39">RIGHT(A2434,4)</f>
        <v>2011</v>
      </c>
    </row>
    <row r="2435" spans="1:5" ht="14.4" x14ac:dyDescent="0.3">
      <c r="A2435" t="s">
        <v>2597</v>
      </c>
      <c r="B2435" t="s">
        <v>165</v>
      </c>
      <c r="C2435">
        <v>11.66</v>
      </c>
      <c r="D2435">
        <v>11.91</v>
      </c>
      <c r="E2435" t="str">
        <f t="shared" si="39"/>
        <v>2011</v>
      </c>
    </row>
    <row r="2436" spans="1:5" ht="14.4" x14ac:dyDescent="0.3">
      <c r="A2436" t="s">
        <v>2598</v>
      </c>
      <c r="B2436" t="s">
        <v>165</v>
      </c>
      <c r="C2436">
        <v>11.65</v>
      </c>
      <c r="D2436">
        <v>11.9</v>
      </c>
      <c r="E2436" t="str">
        <f t="shared" si="39"/>
        <v>2011</v>
      </c>
    </row>
    <row r="2437" spans="1:5" ht="14.4" x14ac:dyDescent="0.3">
      <c r="A2437" t="s">
        <v>2599</v>
      </c>
      <c r="B2437" t="s">
        <v>165</v>
      </c>
      <c r="C2437">
        <v>11.66</v>
      </c>
      <c r="D2437">
        <v>11.91</v>
      </c>
      <c r="E2437" t="str">
        <f t="shared" si="39"/>
        <v>2011</v>
      </c>
    </row>
    <row r="2438" spans="1:5" ht="14.4" x14ac:dyDescent="0.3">
      <c r="A2438" t="s">
        <v>2600</v>
      </c>
      <c r="B2438" t="s">
        <v>165</v>
      </c>
      <c r="C2438">
        <v>11.65</v>
      </c>
      <c r="D2438">
        <v>11.9</v>
      </c>
      <c r="E2438" t="str">
        <f t="shared" si="39"/>
        <v>2011</v>
      </c>
    </row>
    <row r="2439" spans="1:5" ht="14.4" x14ac:dyDescent="0.3">
      <c r="A2439" t="s">
        <v>2601</v>
      </c>
      <c r="B2439" t="s">
        <v>165</v>
      </c>
      <c r="C2439">
        <v>11.65</v>
      </c>
      <c r="D2439">
        <v>11.9</v>
      </c>
      <c r="E2439" t="str">
        <f t="shared" si="39"/>
        <v>2011</v>
      </c>
    </row>
    <row r="2440" spans="1:5" ht="14.4" x14ac:dyDescent="0.3">
      <c r="A2440" t="s">
        <v>2602</v>
      </c>
      <c r="B2440" t="s">
        <v>165</v>
      </c>
      <c r="C2440">
        <v>11.66</v>
      </c>
      <c r="D2440">
        <v>11.91</v>
      </c>
      <c r="E2440" t="str">
        <f t="shared" si="39"/>
        <v>2011</v>
      </c>
    </row>
    <row r="2441" spans="1:5" ht="14.4" x14ac:dyDescent="0.3">
      <c r="A2441" t="s">
        <v>2603</v>
      </c>
      <c r="B2441" t="s">
        <v>165</v>
      </c>
      <c r="C2441">
        <v>11.64</v>
      </c>
      <c r="D2441">
        <v>11.89</v>
      </c>
      <c r="E2441" t="str">
        <f t="shared" si="39"/>
        <v>2011</v>
      </c>
    </row>
    <row r="2442" spans="1:5" ht="14.4" x14ac:dyDescent="0.3">
      <c r="A2442" t="s">
        <v>2604</v>
      </c>
      <c r="B2442" t="s">
        <v>165</v>
      </c>
      <c r="C2442">
        <v>11.66</v>
      </c>
      <c r="D2442">
        <v>11.91</v>
      </c>
      <c r="E2442" t="str">
        <f t="shared" si="39"/>
        <v>2011</v>
      </c>
    </row>
    <row r="2443" spans="1:5" ht="14.4" x14ac:dyDescent="0.3">
      <c r="A2443" t="s">
        <v>2605</v>
      </c>
      <c r="B2443" t="s">
        <v>165</v>
      </c>
      <c r="C2443">
        <v>11.64</v>
      </c>
      <c r="D2443">
        <v>11.89</v>
      </c>
      <c r="E2443" t="str">
        <f t="shared" si="39"/>
        <v>2011</v>
      </c>
    </row>
    <row r="2444" spans="1:5" ht="14.4" x14ac:dyDescent="0.3">
      <c r="A2444" t="s">
        <v>2606</v>
      </c>
      <c r="B2444" t="s">
        <v>165</v>
      </c>
      <c r="C2444">
        <v>11.66</v>
      </c>
      <c r="D2444">
        <v>11.91</v>
      </c>
      <c r="E2444" t="str">
        <f t="shared" si="39"/>
        <v>2011</v>
      </c>
    </row>
    <row r="2445" spans="1:5" ht="14.4" x14ac:dyDescent="0.3">
      <c r="A2445" t="s">
        <v>2607</v>
      </c>
      <c r="B2445" t="s">
        <v>165</v>
      </c>
      <c r="C2445">
        <v>11.7</v>
      </c>
      <c r="D2445">
        <v>11.95</v>
      </c>
      <c r="E2445" t="str">
        <f t="shared" si="39"/>
        <v>2011</v>
      </c>
    </row>
    <row r="2446" spans="1:5" ht="14.4" x14ac:dyDescent="0.3">
      <c r="A2446" t="s">
        <v>2608</v>
      </c>
      <c r="B2446" t="s">
        <v>165</v>
      </c>
      <c r="C2446">
        <v>11.7</v>
      </c>
      <c r="D2446">
        <v>11.95</v>
      </c>
      <c r="E2446" t="str">
        <f t="shared" si="39"/>
        <v>2011</v>
      </c>
    </row>
    <row r="2447" spans="1:5" ht="14.4" x14ac:dyDescent="0.3">
      <c r="A2447" t="s">
        <v>2609</v>
      </c>
      <c r="B2447" t="s">
        <v>165</v>
      </c>
      <c r="C2447">
        <v>11.73</v>
      </c>
      <c r="D2447">
        <v>11.98</v>
      </c>
      <c r="E2447" t="str">
        <f t="shared" si="39"/>
        <v>2011</v>
      </c>
    </row>
    <row r="2448" spans="1:5" ht="14.4" x14ac:dyDescent="0.3">
      <c r="A2448" t="s">
        <v>2610</v>
      </c>
      <c r="B2448" t="s">
        <v>165</v>
      </c>
      <c r="C2448">
        <v>11.72</v>
      </c>
      <c r="D2448">
        <v>11.97</v>
      </c>
      <c r="E2448" t="str">
        <f t="shared" si="39"/>
        <v>2011</v>
      </c>
    </row>
    <row r="2449" spans="1:5" ht="14.4" x14ac:dyDescent="0.3">
      <c r="A2449" t="s">
        <v>2611</v>
      </c>
      <c r="B2449" t="s">
        <v>165</v>
      </c>
      <c r="C2449">
        <v>11.72</v>
      </c>
      <c r="D2449">
        <v>11.97</v>
      </c>
      <c r="E2449" t="str">
        <f t="shared" si="39"/>
        <v>2011</v>
      </c>
    </row>
    <row r="2450" spans="1:5" ht="14.4" x14ac:dyDescent="0.3">
      <c r="A2450" t="s">
        <v>2612</v>
      </c>
      <c r="B2450" t="s">
        <v>165</v>
      </c>
      <c r="C2450">
        <v>11.7</v>
      </c>
      <c r="D2450">
        <v>11.95</v>
      </c>
      <c r="E2450" t="str">
        <f t="shared" si="39"/>
        <v>2011</v>
      </c>
    </row>
    <row r="2451" spans="1:5" ht="14.4" x14ac:dyDescent="0.3">
      <c r="A2451" t="s">
        <v>2613</v>
      </c>
      <c r="B2451" t="s">
        <v>165</v>
      </c>
      <c r="C2451">
        <v>11.71</v>
      </c>
      <c r="D2451">
        <v>11.96</v>
      </c>
      <c r="E2451" t="str">
        <f t="shared" si="39"/>
        <v>2011</v>
      </c>
    </row>
    <row r="2452" spans="1:5" ht="14.4" x14ac:dyDescent="0.3">
      <c r="A2452" t="s">
        <v>2614</v>
      </c>
      <c r="B2452" t="s">
        <v>165</v>
      </c>
      <c r="C2452">
        <v>11.7</v>
      </c>
      <c r="D2452">
        <v>11.95</v>
      </c>
      <c r="E2452" t="str">
        <f t="shared" si="39"/>
        <v>2011</v>
      </c>
    </row>
    <row r="2453" spans="1:5" ht="14.4" x14ac:dyDescent="0.3">
      <c r="A2453" t="s">
        <v>2615</v>
      </c>
      <c r="B2453" t="s">
        <v>165</v>
      </c>
      <c r="C2453">
        <v>11.69</v>
      </c>
      <c r="D2453">
        <v>11.94</v>
      </c>
      <c r="E2453" t="str">
        <f t="shared" si="39"/>
        <v>2011</v>
      </c>
    </row>
    <row r="2454" spans="1:5" ht="14.4" x14ac:dyDescent="0.3">
      <c r="A2454" t="s">
        <v>2616</v>
      </c>
      <c r="B2454" t="s">
        <v>165</v>
      </c>
      <c r="C2454">
        <v>11.71</v>
      </c>
      <c r="D2454">
        <v>11.96</v>
      </c>
      <c r="E2454" t="str">
        <f t="shared" si="39"/>
        <v>2011</v>
      </c>
    </row>
    <row r="2455" spans="1:5" ht="14.4" x14ac:dyDescent="0.3">
      <c r="A2455" t="s">
        <v>2617</v>
      </c>
      <c r="B2455" t="s">
        <v>165</v>
      </c>
      <c r="C2455">
        <v>12.57</v>
      </c>
      <c r="D2455">
        <v>12.82</v>
      </c>
      <c r="E2455" t="str">
        <f t="shared" si="39"/>
        <v>2011</v>
      </c>
    </row>
    <row r="2456" spans="1:5" ht="14.4" x14ac:dyDescent="0.3">
      <c r="A2456" t="s">
        <v>2618</v>
      </c>
      <c r="B2456" t="s">
        <v>165</v>
      </c>
      <c r="C2456">
        <v>12.66</v>
      </c>
      <c r="D2456">
        <v>12.91</v>
      </c>
      <c r="E2456" t="str">
        <f t="shared" si="39"/>
        <v>2011</v>
      </c>
    </row>
    <row r="2457" spans="1:5" ht="14.4" x14ac:dyDescent="0.3">
      <c r="A2457" t="s">
        <v>2619</v>
      </c>
      <c r="B2457" t="s">
        <v>165</v>
      </c>
      <c r="C2457">
        <v>12.71</v>
      </c>
      <c r="D2457">
        <v>12.96</v>
      </c>
      <c r="E2457" t="str">
        <f t="shared" si="39"/>
        <v>2011</v>
      </c>
    </row>
    <row r="2458" spans="1:5" ht="14.4" x14ac:dyDescent="0.3">
      <c r="A2458" t="s">
        <v>2620</v>
      </c>
      <c r="B2458" t="s">
        <v>165</v>
      </c>
      <c r="C2458">
        <v>12.77</v>
      </c>
      <c r="D2458">
        <v>13.02</v>
      </c>
      <c r="E2458" t="str">
        <f t="shared" si="39"/>
        <v>2011</v>
      </c>
    </row>
    <row r="2459" spans="1:5" ht="14.4" x14ac:dyDescent="0.3">
      <c r="A2459" t="s">
        <v>2621</v>
      </c>
      <c r="B2459" t="s">
        <v>165</v>
      </c>
      <c r="C2459">
        <v>12.82</v>
      </c>
      <c r="D2459">
        <v>13.07</v>
      </c>
      <c r="E2459" t="str">
        <f t="shared" si="39"/>
        <v>2011</v>
      </c>
    </row>
    <row r="2460" spans="1:5" ht="14.4" x14ac:dyDescent="0.3">
      <c r="A2460" t="s">
        <v>2622</v>
      </c>
      <c r="B2460" t="s">
        <v>165</v>
      </c>
      <c r="C2460">
        <v>12.87</v>
      </c>
      <c r="D2460">
        <v>13.12</v>
      </c>
      <c r="E2460" t="str">
        <f t="shared" si="39"/>
        <v>2011</v>
      </c>
    </row>
    <row r="2461" spans="1:5" ht="14.4" x14ac:dyDescent="0.3">
      <c r="A2461" t="s">
        <v>2623</v>
      </c>
      <c r="B2461" t="s">
        <v>165</v>
      </c>
      <c r="C2461">
        <v>12.95</v>
      </c>
      <c r="D2461">
        <v>13.2</v>
      </c>
      <c r="E2461" t="str">
        <f t="shared" si="39"/>
        <v>2011</v>
      </c>
    </row>
    <row r="2462" spans="1:5" ht="14.4" x14ac:dyDescent="0.3">
      <c r="A2462" t="s">
        <v>2624</v>
      </c>
      <c r="B2462" t="s">
        <v>165</v>
      </c>
      <c r="C2462">
        <v>13</v>
      </c>
      <c r="D2462">
        <v>13.25</v>
      </c>
      <c r="E2462" t="str">
        <f t="shared" si="39"/>
        <v>2011</v>
      </c>
    </row>
    <row r="2463" spans="1:5" ht="14.4" x14ac:dyDescent="0.3">
      <c r="A2463" t="s">
        <v>2625</v>
      </c>
      <c r="B2463" t="s">
        <v>165</v>
      </c>
      <c r="C2463">
        <v>13.06</v>
      </c>
      <c r="D2463">
        <v>13.31</v>
      </c>
      <c r="E2463" t="str">
        <f t="shared" si="39"/>
        <v>2011</v>
      </c>
    </row>
    <row r="2464" spans="1:5" ht="14.4" x14ac:dyDescent="0.3">
      <c r="A2464" t="s">
        <v>2626</v>
      </c>
      <c r="B2464" t="s">
        <v>165</v>
      </c>
      <c r="C2464">
        <v>13.07</v>
      </c>
      <c r="D2464">
        <v>13.32</v>
      </c>
      <c r="E2464" t="str">
        <f t="shared" si="39"/>
        <v>2011</v>
      </c>
    </row>
    <row r="2465" spans="1:5" ht="14.4" x14ac:dyDescent="0.3">
      <c r="A2465" t="s">
        <v>2627</v>
      </c>
      <c r="B2465" t="s">
        <v>165</v>
      </c>
      <c r="C2465">
        <v>13.11</v>
      </c>
      <c r="D2465">
        <v>13.36</v>
      </c>
      <c r="E2465" t="str">
        <f t="shared" si="39"/>
        <v>2011</v>
      </c>
    </row>
    <row r="2466" spans="1:5" ht="14.4" x14ac:dyDescent="0.3">
      <c r="A2466" t="s">
        <v>2628</v>
      </c>
      <c r="B2466" t="s">
        <v>165</v>
      </c>
      <c r="C2466">
        <v>13.1</v>
      </c>
      <c r="D2466">
        <v>13.35</v>
      </c>
      <c r="E2466" t="str">
        <f t="shared" si="39"/>
        <v>2011</v>
      </c>
    </row>
    <row r="2467" spans="1:5" ht="14.4" x14ac:dyDescent="0.3">
      <c r="A2467" t="s">
        <v>2629</v>
      </c>
      <c r="B2467" t="s">
        <v>165</v>
      </c>
      <c r="C2467">
        <v>13.11</v>
      </c>
      <c r="D2467">
        <v>13.36</v>
      </c>
      <c r="E2467" t="str">
        <f t="shared" si="39"/>
        <v>2011</v>
      </c>
    </row>
    <row r="2468" spans="1:5" ht="14.4" x14ac:dyDescent="0.3">
      <c r="A2468" t="s">
        <v>2630</v>
      </c>
      <c r="B2468" t="s">
        <v>165</v>
      </c>
      <c r="C2468">
        <v>13.13</v>
      </c>
      <c r="D2468">
        <v>13.38</v>
      </c>
      <c r="E2468" t="str">
        <f t="shared" si="39"/>
        <v>2011</v>
      </c>
    </row>
    <row r="2469" spans="1:5" ht="14.4" x14ac:dyDescent="0.3">
      <c r="A2469" t="s">
        <v>2631</v>
      </c>
      <c r="B2469" t="s">
        <v>165</v>
      </c>
      <c r="C2469">
        <v>13.13</v>
      </c>
      <c r="D2469">
        <v>13.38</v>
      </c>
      <c r="E2469" t="str">
        <f t="shared" si="39"/>
        <v>2011</v>
      </c>
    </row>
    <row r="2470" spans="1:5" ht="14.4" x14ac:dyDescent="0.3">
      <c r="A2470" t="s">
        <v>2632</v>
      </c>
      <c r="B2470" t="s">
        <v>165</v>
      </c>
      <c r="C2470">
        <v>13.14</v>
      </c>
      <c r="D2470">
        <v>13.39</v>
      </c>
      <c r="E2470" t="str">
        <f t="shared" si="39"/>
        <v>2011</v>
      </c>
    </row>
    <row r="2471" spans="1:5" ht="14.4" x14ac:dyDescent="0.3">
      <c r="A2471" t="s">
        <v>2633</v>
      </c>
      <c r="B2471" t="s">
        <v>165</v>
      </c>
      <c r="C2471">
        <v>13.15</v>
      </c>
      <c r="D2471">
        <v>13.4</v>
      </c>
      <c r="E2471" t="str">
        <f t="shared" si="39"/>
        <v>2011</v>
      </c>
    </row>
    <row r="2472" spans="1:5" ht="14.4" x14ac:dyDescent="0.3">
      <c r="A2472" t="s">
        <v>2634</v>
      </c>
      <c r="B2472" t="s">
        <v>165</v>
      </c>
      <c r="C2472">
        <v>13.16</v>
      </c>
      <c r="D2472">
        <v>13.41</v>
      </c>
      <c r="E2472" t="str">
        <f t="shared" si="39"/>
        <v>2011</v>
      </c>
    </row>
    <row r="2473" spans="1:5" ht="14.4" x14ac:dyDescent="0.3">
      <c r="A2473" t="s">
        <v>2635</v>
      </c>
      <c r="B2473" t="s">
        <v>165</v>
      </c>
      <c r="C2473">
        <v>13.15</v>
      </c>
      <c r="D2473">
        <v>13.4</v>
      </c>
      <c r="E2473" t="str">
        <f t="shared" si="39"/>
        <v>2011</v>
      </c>
    </row>
    <row r="2474" spans="1:5" ht="14.4" x14ac:dyDescent="0.3">
      <c r="A2474" t="s">
        <v>2636</v>
      </c>
      <c r="B2474" t="s">
        <v>165</v>
      </c>
      <c r="C2474">
        <v>13.15</v>
      </c>
      <c r="D2474">
        <v>13.4</v>
      </c>
      <c r="E2474" t="str">
        <f t="shared" si="39"/>
        <v>2011</v>
      </c>
    </row>
    <row r="2475" spans="1:5" ht="14.4" x14ac:dyDescent="0.3">
      <c r="A2475" t="s">
        <v>2637</v>
      </c>
      <c r="B2475" t="s">
        <v>165</v>
      </c>
      <c r="C2475">
        <v>13.15</v>
      </c>
      <c r="D2475">
        <v>13.4</v>
      </c>
      <c r="E2475" t="str">
        <f t="shared" si="39"/>
        <v>2011</v>
      </c>
    </row>
    <row r="2476" spans="1:5" ht="14.4" x14ac:dyDescent="0.3">
      <c r="A2476" t="s">
        <v>2638</v>
      </c>
      <c r="B2476" t="s">
        <v>165</v>
      </c>
      <c r="C2476">
        <v>13.15</v>
      </c>
      <c r="D2476">
        <v>13.4</v>
      </c>
      <c r="E2476" t="str">
        <f t="shared" si="39"/>
        <v>2011</v>
      </c>
    </row>
    <row r="2477" spans="1:5" ht="14.4" x14ac:dyDescent="0.3">
      <c r="A2477" t="s">
        <v>2639</v>
      </c>
      <c r="B2477" t="s">
        <v>165</v>
      </c>
      <c r="C2477">
        <v>13.17</v>
      </c>
      <c r="D2477">
        <v>13.42</v>
      </c>
      <c r="E2477" t="str">
        <f t="shared" si="39"/>
        <v>2011</v>
      </c>
    </row>
    <row r="2478" spans="1:5" ht="14.4" x14ac:dyDescent="0.3">
      <c r="A2478" t="s">
        <v>2640</v>
      </c>
      <c r="B2478" t="s">
        <v>165</v>
      </c>
      <c r="C2478">
        <v>13.16</v>
      </c>
      <c r="D2478">
        <v>13.41</v>
      </c>
      <c r="E2478" t="str">
        <f t="shared" si="39"/>
        <v>2011</v>
      </c>
    </row>
    <row r="2479" spans="1:5" ht="14.4" x14ac:dyDescent="0.3">
      <c r="A2479" t="s">
        <v>2641</v>
      </c>
      <c r="B2479" t="s">
        <v>165</v>
      </c>
      <c r="C2479">
        <v>13.15</v>
      </c>
      <c r="D2479">
        <v>13.4</v>
      </c>
      <c r="E2479" t="str">
        <f t="shared" si="39"/>
        <v>2011</v>
      </c>
    </row>
    <row r="2480" spans="1:5" ht="14.4" x14ac:dyDescent="0.3">
      <c r="A2480" t="s">
        <v>2642</v>
      </c>
      <c r="B2480" t="s">
        <v>165</v>
      </c>
      <c r="C2480">
        <v>13.15</v>
      </c>
      <c r="D2480">
        <v>13.4</v>
      </c>
      <c r="E2480" t="str">
        <f t="shared" si="39"/>
        <v>2011</v>
      </c>
    </row>
    <row r="2481" spans="1:5" ht="14.4" x14ac:dyDescent="0.3">
      <c r="A2481" t="s">
        <v>2643</v>
      </c>
      <c r="B2481" t="s">
        <v>165</v>
      </c>
      <c r="C2481">
        <v>13.15</v>
      </c>
      <c r="D2481">
        <v>13.4</v>
      </c>
      <c r="E2481" t="str">
        <f t="shared" si="39"/>
        <v>2011</v>
      </c>
    </row>
    <row r="2482" spans="1:5" ht="14.4" x14ac:dyDescent="0.3">
      <c r="A2482" t="s">
        <v>2644</v>
      </c>
      <c r="B2482" t="s">
        <v>165</v>
      </c>
      <c r="C2482">
        <v>13.13</v>
      </c>
      <c r="D2482">
        <v>13.38</v>
      </c>
      <c r="E2482" t="str">
        <f t="shared" si="39"/>
        <v>2011</v>
      </c>
    </row>
    <row r="2483" spans="1:5" ht="14.4" x14ac:dyDescent="0.3">
      <c r="A2483" t="s">
        <v>2645</v>
      </c>
      <c r="B2483" t="s">
        <v>165</v>
      </c>
      <c r="C2483">
        <v>13.13</v>
      </c>
      <c r="D2483">
        <v>13.38</v>
      </c>
      <c r="E2483" t="str">
        <f t="shared" si="39"/>
        <v>2011</v>
      </c>
    </row>
    <row r="2484" spans="1:5" ht="14.4" x14ac:dyDescent="0.3">
      <c r="A2484" t="s">
        <v>2646</v>
      </c>
      <c r="B2484" t="s">
        <v>165</v>
      </c>
      <c r="C2484">
        <v>13.13</v>
      </c>
      <c r="D2484">
        <v>13.38</v>
      </c>
      <c r="E2484" t="str">
        <f t="shared" si="39"/>
        <v>2011</v>
      </c>
    </row>
    <row r="2485" spans="1:5" ht="14.4" x14ac:dyDescent="0.3">
      <c r="A2485" t="s">
        <v>2647</v>
      </c>
      <c r="B2485" t="s">
        <v>165</v>
      </c>
      <c r="C2485">
        <v>13.13</v>
      </c>
      <c r="D2485">
        <v>13.38</v>
      </c>
      <c r="E2485" t="str">
        <f t="shared" si="39"/>
        <v>2011</v>
      </c>
    </row>
    <row r="2486" spans="1:5" ht="14.4" x14ac:dyDescent="0.3">
      <c r="A2486" t="s">
        <v>2648</v>
      </c>
      <c r="B2486" t="s">
        <v>165</v>
      </c>
      <c r="C2486">
        <v>13.13</v>
      </c>
      <c r="D2486">
        <v>13.38</v>
      </c>
      <c r="E2486" t="str">
        <f t="shared" si="39"/>
        <v>2011</v>
      </c>
    </row>
    <row r="2487" spans="1:5" ht="14.4" x14ac:dyDescent="0.3">
      <c r="A2487" t="s">
        <v>2649</v>
      </c>
      <c r="B2487" t="s">
        <v>165</v>
      </c>
      <c r="C2487">
        <v>13.13</v>
      </c>
      <c r="D2487">
        <v>13.38</v>
      </c>
      <c r="E2487" t="str">
        <f t="shared" si="39"/>
        <v>2011</v>
      </c>
    </row>
    <row r="2488" spans="1:5" ht="14.4" x14ac:dyDescent="0.3">
      <c r="A2488" t="s">
        <v>2650</v>
      </c>
      <c r="B2488" t="s">
        <v>165</v>
      </c>
      <c r="C2488">
        <v>13.12</v>
      </c>
      <c r="D2488">
        <v>13.37</v>
      </c>
      <c r="E2488" t="str">
        <f t="shared" si="39"/>
        <v>2011</v>
      </c>
    </row>
    <row r="2489" spans="1:5" ht="14.4" x14ac:dyDescent="0.3">
      <c r="A2489" t="s">
        <v>2651</v>
      </c>
      <c r="B2489" t="s">
        <v>165</v>
      </c>
      <c r="C2489">
        <v>13.12</v>
      </c>
      <c r="D2489">
        <v>13.37</v>
      </c>
      <c r="E2489" t="str">
        <f t="shared" si="39"/>
        <v>2011</v>
      </c>
    </row>
    <row r="2490" spans="1:5" ht="14.4" x14ac:dyDescent="0.3">
      <c r="A2490" t="s">
        <v>2652</v>
      </c>
      <c r="B2490" t="s">
        <v>165</v>
      </c>
      <c r="C2490">
        <v>13.12</v>
      </c>
      <c r="D2490">
        <v>13.37</v>
      </c>
      <c r="E2490" t="str">
        <f t="shared" si="39"/>
        <v>2011</v>
      </c>
    </row>
    <row r="2491" spans="1:5" ht="14.4" x14ac:dyDescent="0.3">
      <c r="A2491" t="s">
        <v>2653</v>
      </c>
      <c r="B2491" t="s">
        <v>165</v>
      </c>
      <c r="C2491">
        <v>13.12</v>
      </c>
      <c r="D2491">
        <v>13.37</v>
      </c>
      <c r="E2491" t="str">
        <f t="shared" si="39"/>
        <v>2011</v>
      </c>
    </row>
    <row r="2492" spans="1:5" ht="14.4" x14ac:dyDescent="0.3">
      <c r="A2492" t="s">
        <v>2654</v>
      </c>
      <c r="B2492" t="s">
        <v>165</v>
      </c>
      <c r="C2492">
        <v>13.11</v>
      </c>
      <c r="D2492">
        <v>13.36</v>
      </c>
      <c r="E2492" t="str">
        <f t="shared" si="39"/>
        <v>2011</v>
      </c>
    </row>
    <row r="2493" spans="1:5" ht="14.4" x14ac:dyDescent="0.3">
      <c r="A2493" t="s">
        <v>2655</v>
      </c>
      <c r="B2493" t="s">
        <v>165</v>
      </c>
      <c r="C2493">
        <v>13.11</v>
      </c>
      <c r="D2493">
        <v>13.36</v>
      </c>
      <c r="E2493" t="str">
        <f t="shared" si="39"/>
        <v>2011</v>
      </c>
    </row>
    <row r="2494" spans="1:5" ht="14.4" x14ac:dyDescent="0.3">
      <c r="A2494" t="s">
        <v>2656</v>
      </c>
      <c r="B2494" t="s">
        <v>165</v>
      </c>
      <c r="C2494">
        <v>13.12</v>
      </c>
      <c r="D2494">
        <v>13.37</v>
      </c>
      <c r="E2494" t="str">
        <f t="shared" si="39"/>
        <v>2011</v>
      </c>
    </row>
    <row r="2495" spans="1:5" ht="14.4" x14ac:dyDescent="0.3">
      <c r="A2495" t="s">
        <v>2657</v>
      </c>
      <c r="B2495" t="s">
        <v>165</v>
      </c>
      <c r="C2495">
        <v>13.12</v>
      </c>
      <c r="D2495">
        <v>13.37</v>
      </c>
      <c r="E2495" t="str">
        <f t="shared" si="39"/>
        <v>2011</v>
      </c>
    </row>
    <row r="2496" spans="1:5" ht="14.4" x14ac:dyDescent="0.3">
      <c r="A2496" t="s">
        <v>2658</v>
      </c>
      <c r="B2496" t="s">
        <v>165</v>
      </c>
      <c r="C2496">
        <v>13.12</v>
      </c>
      <c r="D2496">
        <v>13.37</v>
      </c>
      <c r="E2496" t="str">
        <f t="shared" si="39"/>
        <v>2011</v>
      </c>
    </row>
    <row r="2497" spans="1:5" ht="14.4" x14ac:dyDescent="0.3">
      <c r="A2497" t="s">
        <v>2659</v>
      </c>
      <c r="B2497" t="s">
        <v>165</v>
      </c>
      <c r="C2497">
        <v>13.12</v>
      </c>
      <c r="D2497">
        <v>13.37</v>
      </c>
      <c r="E2497" t="str">
        <f t="shared" si="39"/>
        <v>2011</v>
      </c>
    </row>
    <row r="2498" spans="1:5" ht="14.4" x14ac:dyDescent="0.3">
      <c r="A2498" t="s">
        <v>2660</v>
      </c>
      <c r="B2498" t="s">
        <v>165</v>
      </c>
      <c r="C2498">
        <v>13.13</v>
      </c>
      <c r="D2498">
        <v>13.38</v>
      </c>
      <c r="E2498" t="str">
        <f t="shared" ref="E2498:E2561" si="40">RIGHT(A2498,4)</f>
        <v>2011</v>
      </c>
    </row>
    <row r="2499" spans="1:5" ht="14.4" x14ac:dyDescent="0.3">
      <c r="A2499" t="s">
        <v>2661</v>
      </c>
      <c r="B2499" t="s">
        <v>165</v>
      </c>
      <c r="C2499">
        <v>13.13</v>
      </c>
      <c r="D2499">
        <v>13.38</v>
      </c>
      <c r="E2499" t="str">
        <f t="shared" si="40"/>
        <v>2011</v>
      </c>
    </row>
    <row r="2500" spans="1:5" ht="14.4" x14ac:dyDescent="0.3">
      <c r="A2500" t="s">
        <v>2662</v>
      </c>
      <c r="B2500" t="s">
        <v>165</v>
      </c>
      <c r="C2500">
        <v>13.12</v>
      </c>
      <c r="D2500">
        <v>13.37</v>
      </c>
      <c r="E2500" t="str">
        <f t="shared" si="40"/>
        <v>2011</v>
      </c>
    </row>
    <row r="2501" spans="1:5" ht="14.4" x14ac:dyDescent="0.3">
      <c r="A2501" t="s">
        <v>2663</v>
      </c>
      <c r="B2501" t="s">
        <v>165</v>
      </c>
      <c r="C2501">
        <v>13.12</v>
      </c>
      <c r="D2501">
        <v>13.37</v>
      </c>
      <c r="E2501" t="str">
        <f t="shared" si="40"/>
        <v>2011</v>
      </c>
    </row>
    <row r="2502" spans="1:5" ht="14.4" x14ac:dyDescent="0.3">
      <c r="A2502" t="s">
        <v>2664</v>
      </c>
      <c r="B2502" t="s">
        <v>165</v>
      </c>
      <c r="C2502">
        <v>13.12</v>
      </c>
      <c r="D2502">
        <v>13.37</v>
      </c>
      <c r="E2502" t="str">
        <f t="shared" si="40"/>
        <v>2011</v>
      </c>
    </row>
    <row r="2503" spans="1:5" ht="14.4" x14ac:dyDescent="0.3">
      <c r="A2503" t="s">
        <v>2665</v>
      </c>
      <c r="B2503" t="s">
        <v>165</v>
      </c>
      <c r="C2503">
        <v>13.11</v>
      </c>
      <c r="D2503">
        <v>13.36</v>
      </c>
      <c r="E2503" t="str">
        <f t="shared" si="40"/>
        <v>2011</v>
      </c>
    </row>
    <row r="2504" spans="1:5" ht="14.4" x14ac:dyDescent="0.3">
      <c r="A2504" t="s">
        <v>2666</v>
      </c>
      <c r="B2504" t="s">
        <v>165</v>
      </c>
      <c r="C2504">
        <v>13.11</v>
      </c>
      <c r="D2504">
        <v>13.36</v>
      </c>
      <c r="E2504" t="str">
        <f t="shared" si="40"/>
        <v>2011</v>
      </c>
    </row>
    <row r="2505" spans="1:5" ht="14.4" x14ac:dyDescent="0.3">
      <c r="A2505" t="s">
        <v>2667</v>
      </c>
      <c r="B2505" t="s">
        <v>165</v>
      </c>
      <c r="C2505">
        <v>13.13</v>
      </c>
      <c r="D2505">
        <v>13.38</v>
      </c>
      <c r="E2505" t="str">
        <f t="shared" si="40"/>
        <v>2011</v>
      </c>
    </row>
    <row r="2506" spans="1:5" ht="14.4" x14ac:dyDescent="0.3">
      <c r="A2506" t="s">
        <v>2668</v>
      </c>
      <c r="B2506" t="s">
        <v>165</v>
      </c>
      <c r="C2506">
        <v>13.12</v>
      </c>
      <c r="D2506">
        <v>13.37</v>
      </c>
      <c r="E2506" t="str">
        <f t="shared" si="40"/>
        <v>2011</v>
      </c>
    </row>
    <row r="2507" spans="1:5" ht="14.4" x14ac:dyDescent="0.3">
      <c r="A2507" t="s">
        <v>2669</v>
      </c>
      <c r="B2507" t="s">
        <v>165</v>
      </c>
      <c r="C2507">
        <v>13.11</v>
      </c>
      <c r="D2507">
        <v>13.36</v>
      </c>
      <c r="E2507" t="str">
        <f t="shared" si="40"/>
        <v>2011</v>
      </c>
    </row>
    <row r="2508" spans="1:5" ht="14.4" x14ac:dyDescent="0.3">
      <c r="A2508" t="s">
        <v>2670</v>
      </c>
      <c r="B2508" t="s">
        <v>165</v>
      </c>
      <c r="C2508">
        <v>13.12</v>
      </c>
      <c r="D2508">
        <v>13.37</v>
      </c>
      <c r="E2508" t="str">
        <f t="shared" si="40"/>
        <v>2011</v>
      </c>
    </row>
    <row r="2509" spans="1:5" ht="14.4" x14ac:dyDescent="0.3">
      <c r="A2509" t="s">
        <v>2671</v>
      </c>
      <c r="B2509" t="s">
        <v>165</v>
      </c>
      <c r="C2509">
        <v>13.12</v>
      </c>
      <c r="D2509">
        <v>13.37</v>
      </c>
      <c r="E2509" t="str">
        <f t="shared" si="40"/>
        <v>2011</v>
      </c>
    </row>
    <row r="2510" spans="1:5" ht="14.4" x14ac:dyDescent="0.3">
      <c r="A2510" t="s">
        <v>2672</v>
      </c>
      <c r="B2510" t="s">
        <v>165</v>
      </c>
      <c r="C2510">
        <v>13.56</v>
      </c>
      <c r="D2510">
        <v>13.81</v>
      </c>
      <c r="E2510" t="str">
        <f t="shared" si="40"/>
        <v>2011</v>
      </c>
    </row>
    <row r="2511" spans="1:5" ht="14.4" x14ac:dyDescent="0.3">
      <c r="A2511" t="s">
        <v>2673</v>
      </c>
      <c r="B2511" t="s">
        <v>165</v>
      </c>
      <c r="C2511">
        <v>13.56</v>
      </c>
      <c r="D2511">
        <v>13.81</v>
      </c>
      <c r="E2511" t="str">
        <f t="shared" si="40"/>
        <v>2011</v>
      </c>
    </row>
    <row r="2512" spans="1:5" ht="14.4" x14ac:dyDescent="0.3">
      <c r="A2512" t="s">
        <v>2674</v>
      </c>
      <c r="B2512" t="s">
        <v>165</v>
      </c>
      <c r="C2512">
        <v>13.56</v>
      </c>
      <c r="D2512">
        <v>13.81</v>
      </c>
      <c r="E2512" t="str">
        <f t="shared" si="40"/>
        <v>2011</v>
      </c>
    </row>
    <row r="2513" spans="1:5" ht="14.4" x14ac:dyDescent="0.3">
      <c r="A2513" t="s">
        <v>2675</v>
      </c>
      <c r="B2513" t="s">
        <v>165</v>
      </c>
      <c r="C2513">
        <v>13.56</v>
      </c>
      <c r="D2513">
        <v>13.81</v>
      </c>
      <c r="E2513" t="str">
        <f t="shared" si="40"/>
        <v>2011</v>
      </c>
    </row>
    <row r="2514" spans="1:5" ht="14.4" x14ac:dyDescent="0.3">
      <c r="A2514" t="s">
        <v>2676</v>
      </c>
      <c r="B2514" t="s">
        <v>165</v>
      </c>
      <c r="C2514">
        <v>13.54</v>
      </c>
      <c r="D2514">
        <v>13.79</v>
      </c>
      <c r="E2514" t="str">
        <f t="shared" si="40"/>
        <v>2011</v>
      </c>
    </row>
    <row r="2515" spans="1:5" ht="14.4" x14ac:dyDescent="0.3">
      <c r="A2515" t="s">
        <v>2677</v>
      </c>
      <c r="B2515" t="s">
        <v>165</v>
      </c>
      <c r="C2515">
        <v>13.55</v>
      </c>
      <c r="D2515">
        <v>13.8</v>
      </c>
      <c r="E2515" t="str">
        <f t="shared" si="40"/>
        <v>2011</v>
      </c>
    </row>
    <row r="2516" spans="1:5" ht="14.4" x14ac:dyDescent="0.3">
      <c r="A2516" t="s">
        <v>2678</v>
      </c>
      <c r="B2516" t="s">
        <v>165</v>
      </c>
      <c r="C2516">
        <v>13.56</v>
      </c>
      <c r="D2516">
        <v>13.81</v>
      </c>
      <c r="E2516" t="str">
        <f t="shared" si="40"/>
        <v>2011</v>
      </c>
    </row>
    <row r="2517" spans="1:5" ht="14.4" x14ac:dyDescent="0.3">
      <c r="A2517" t="s">
        <v>2679</v>
      </c>
      <c r="B2517" t="s">
        <v>165</v>
      </c>
      <c r="C2517">
        <v>13.56</v>
      </c>
      <c r="D2517">
        <v>13.81</v>
      </c>
      <c r="E2517" t="str">
        <f t="shared" si="40"/>
        <v>2011</v>
      </c>
    </row>
    <row r="2518" spans="1:5" ht="14.4" x14ac:dyDescent="0.3">
      <c r="A2518" t="s">
        <v>2680</v>
      </c>
      <c r="B2518" t="s">
        <v>165</v>
      </c>
      <c r="C2518">
        <v>13.55</v>
      </c>
      <c r="D2518">
        <v>13.8</v>
      </c>
      <c r="E2518" t="str">
        <f t="shared" si="40"/>
        <v>2011</v>
      </c>
    </row>
    <row r="2519" spans="1:5" ht="14.4" x14ac:dyDescent="0.3">
      <c r="A2519" t="s">
        <v>2681</v>
      </c>
      <c r="B2519" t="s">
        <v>165</v>
      </c>
      <c r="C2519">
        <v>13.55</v>
      </c>
      <c r="D2519">
        <v>13.8</v>
      </c>
      <c r="E2519" t="str">
        <f t="shared" si="40"/>
        <v>2011</v>
      </c>
    </row>
    <row r="2520" spans="1:5" ht="14.4" x14ac:dyDescent="0.3">
      <c r="A2520" t="s">
        <v>2682</v>
      </c>
      <c r="B2520" t="s">
        <v>165</v>
      </c>
      <c r="C2520">
        <v>13.54</v>
      </c>
      <c r="D2520">
        <v>13.79</v>
      </c>
      <c r="E2520" t="str">
        <f t="shared" si="40"/>
        <v>2011</v>
      </c>
    </row>
    <row r="2521" spans="1:5" ht="14.4" x14ac:dyDescent="0.3">
      <c r="A2521" t="s">
        <v>2683</v>
      </c>
      <c r="B2521" t="s">
        <v>165</v>
      </c>
      <c r="C2521">
        <v>13.55</v>
      </c>
      <c r="D2521">
        <v>13.8</v>
      </c>
      <c r="E2521" t="str">
        <f t="shared" si="40"/>
        <v>2011</v>
      </c>
    </row>
    <row r="2522" spans="1:5" ht="14.4" x14ac:dyDescent="0.3">
      <c r="A2522" t="s">
        <v>2684</v>
      </c>
      <c r="B2522" t="s">
        <v>165</v>
      </c>
      <c r="C2522">
        <v>13.55</v>
      </c>
      <c r="D2522">
        <v>13.8</v>
      </c>
      <c r="E2522" t="str">
        <f t="shared" si="40"/>
        <v>2011</v>
      </c>
    </row>
    <row r="2523" spans="1:5" ht="14.4" x14ac:dyDescent="0.3">
      <c r="A2523" t="s">
        <v>2685</v>
      </c>
      <c r="B2523" t="s">
        <v>165</v>
      </c>
      <c r="C2523">
        <v>13.55</v>
      </c>
      <c r="D2523">
        <v>13.8</v>
      </c>
      <c r="E2523" t="str">
        <f t="shared" si="40"/>
        <v>2011</v>
      </c>
    </row>
    <row r="2524" spans="1:5" ht="14.4" x14ac:dyDescent="0.3">
      <c r="A2524" t="s">
        <v>2686</v>
      </c>
      <c r="B2524" t="s">
        <v>165</v>
      </c>
      <c r="C2524">
        <v>13.56</v>
      </c>
      <c r="D2524">
        <v>13.81</v>
      </c>
      <c r="E2524" t="str">
        <f t="shared" si="40"/>
        <v>2011</v>
      </c>
    </row>
    <row r="2525" spans="1:5" ht="14.4" x14ac:dyDescent="0.3">
      <c r="A2525" t="s">
        <v>2687</v>
      </c>
      <c r="B2525" t="s">
        <v>165</v>
      </c>
      <c r="C2525">
        <v>13.56</v>
      </c>
      <c r="D2525">
        <v>13.81</v>
      </c>
      <c r="E2525" t="str">
        <f t="shared" si="40"/>
        <v>2011</v>
      </c>
    </row>
    <row r="2526" spans="1:5" ht="14.4" x14ac:dyDescent="0.3">
      <c r="A2526" t="s">
        <v>2688</v>
      </c>
      <c r="B2526" t="s">
        <v>165</v>
      </c>
      <c r="C2526">
        <v>13.56</v>
      </c>
      <c r="D2526">
        <v>13.81</v>
      </c>
      <c r="E2526" t="str">
        <f t="shared" si="40"/>
        <v>2011</v>
      </c>
    </row>
    <row r="2527" spans="1:5" ht="14.4" x14ac:dyDescent="0.3">
      <c r="A2527" t="s">
        <v>2689</v>
      </c>
      <c r="B2527" t="s">
        <v>165</v>
      </c>
      <c r="C2527">
        <v>13.55</v>
      </c>
      <c r="D2527">
        <v>13.8</v>
      </c>
      <c r="E2527" t="str">
        <f t="shared" si="40"/>
        <v>2011</v>
      </c>
    </row>
    <row r="2528" spans="1:5" ht="14.4" x14ac:dyDescent="0.3">
      <c r="A2528" t="s">
        <v>2690</v>
      </c>
      <c r="B2528" t="s">
        <v>165</v>
      </c>
      <c r="C2528">
        <v>13.54</v>
      </c>
      <c r="D2528">
        <v>13.79</v>
      </c>
      <c r="E2528" t="str">
        <f t="shared" si="40"/>
        <v>2011</v>
      </c>
    </row>
    <row r="2529" spans="1:5" ht="14.4" x14ac:dyDescent="0.3">
      <c r="A2529" t="s">
        <v>2691</v>
      </c>
      <c r="B2529" t="s">
        <v>165</v>
      </c>
      <c r="C2529">
        <v>13.55</v>
      </c>
      <c r="D2529">
        <v>13.8</v>
      </c>
      <c r="E2529" t="str">
        <f t="shared" si="40"/>
        <v>2011</v>
      </c>
    </row>
    <row r="2530" spans="1:5" ht="14.4" x14ac:dyDescent="0.3">
      <c r="A2530" t="s">
        <v>2692</v>
      </c>
      <c r="B2530" t="s">
        <v>165</v>
      </c>
      <c r="C2530">
        <v>13.56</v>
      </c>
      <c r="D2530">
        <v>13.81</v>
      </c>
      <c r="E2530" t="str">
        <f t="shared" si="40"/>
        <v>2011</v>
      </c>
    </row>
    <row r="2531" spans="1:5" ht="14.4" x14ac:dyDescent="0.3">
      <c r="A2531" t="s">
        <v>2693</v>
      </c>
      <c r="B2531" t="s">
        <v>165</v>
      </c>
      <c r="C2531">
        <v>13.55</v>
      </c>
      <c r="D2531">
        <v>13.8</v>
      </c>
      <c r="E2531" t="str">
        <f t="shared" si="40"/>
        <v>2011</v>
      </c>
    </row>
    <row r="2532" spans="1:5" ht="14.4" x14ac:dyDescent="0.3">
      <c r="A2532" t="s">
        <v>2694</v>
      </c>
      <c r="B2532" t="s">
        <v>165</v>
      </c>
      <c r="C2532">
        <v>13.53</v>
      </c>
      <c r="D2532">
        <v>13.78</v>
      </c>
      <c r="E2532" t="str">
        <f t="shared" si="40"/>
        <v>2011</v>
      </c>
    </row>
    <row r="2533" spans="1:5" ht="14.4" x14ac:dyDescent="0.3">
      <c r="A2533" t="s">
        <v>2695</v>
      </c>
      <c r="B2533" t="s">
        <v>165</v>
      </c>
      <c r="C2533">
        <v>13.54</v>
      </c>
      <c r="D2533">
        <v>13.79</v>
      </c>
      <c r="E2533" t="str">
        <f t="shared" si="40"/>
        <v>2011</v>
      </c>
    </row>
    <row r="2534" spans="1:5" ht="14.4" x14ac:dyDescent="0.3">
      <c r="A2534" t="s">
        <v>2696</v>
      </c>
      <c r="B2534" t="s">
        <v>165</v>
      </c>
      <c r="C2534">
        <v>13.55</v>
      </c>
      <c r="D2534">
        <v>13.8</v>
      </c>
      <c r="E2534" t="str">
        <f t="shared" si="40"/>
        <v>2011</v>
      </c>
    </row>
    <row r="2535" spans="1:5" ht="14.4" x14ac:dyDescent="0.3">
      <c r="A2535" t="s">
        <v>2697</v>
      </c>
      <c r="B2535" t="s">
        <v>165</v>
      </c>
      <c r="C2535">
        <v>13.53</v>
      </c>
      <c r="D2535">
        <v>13.78</v>
      </c>
      <c r="E2535" t="str">
        <f t="shared" si="40"/>
        <v>2011</v>
      </c>
    </row>
    <row r="2536" spans="1:5" ht="14.4" x14ac:dyDescent="0.3">
      <c r="A2536" t="s">
        <v>2698</v>
      </c>
      <c r="B2536" t="s">
        <v>165</v>
      </c>
      <c r="C2536">
        <v>13.53</v>
      </c>
      <c r="D2536">
        <v>13.78</v>
      </c>
      <c r="E2536" t="str">
        <f t="shared" si="40"/>
        <v>2011</v>
      </c>
    </row>
    <row r="2537" spans="1:5" ht="14.4" x14ac:dyDescent="0.3">
      <c r="A2537" t="s">
        <v>2699</v>
      </c>
      <c r="B2537" t="s">
        <v>165</v>
      </c>
      <c r="C2537">
        <v>13.54</v>
      </c>
      <c r="D2537">
        <v>13.79</v>
      </c>
      <c r="E2537" t="str">
        <f t="shared" si="40"/>
        <v>2011</v>
      </c>
    </row>
    <row r="2538" spans="1:5" ht="14.4" x14ac:dyDescent="0.3">
      <c r="A2538" t="s">
        <v>2700</v>
      </c>
      <c r="B2538" t="s">
        <v>165</v>
      </c>
      <c r="C2538">
        <v>13.54</v>
      </c>
      <c r="D2538">
        <v>13.79</v>
      </c>
      <c r="E2538" t="str">
        <f t="shared" si="40"/>
        <v>2011</v>
      </c>
    </row>
    <row r="2539" spans="1:5" ht="14.4" x14ac:dyDescent="0.3">
      <c r="A2539" t="s">
        <v>2701</v>
      </c>
      <c r="B2539" t="s">
        <v>165</v>
      </c>
      <c r="C2539">
        <v>13.54</v>
      </c>
      <c r="D2539">
        <v>13.79</v>
      </c>
      <c r="E2539" t="str">
        <f t="shared" si="40"/>
        <v>2011</v>
      </c>
    </row>
    <row r="2540" spans="1:5" ht="14.4" x14ac:dyDescent="0.3">
      <c r="A2540" t="s">
        <v>2702</v>
      </c>
      <c r="B2540" t="s">
        <v>165</v>
      </c>
      <c r="C2540">
        <v>13.54</v>
      </c>
      <c r="D2540">
        <v>13.79</v>
      </c>
      <c r="E2540" t="str">
        <f t="shared" si="40"/>
        <v>2011</v>
      </c>
    </row>
    <row r="2541" spans="1:5" ht="14.4" x14ac:dyDescent="0.3">
      <c r="A2541" t="s">
        <v>2703</v>
      </c>
      <c r="B2541" t="s">
        <v>165</v>
      </c>
      <c r="C2541">
        <v>13.54</v>
      </c>
      <c r="D2541">
        <v>13.79</v>
      </c>
      <c r="E2541" t="str">
        <f t="shared" si="40"/>
        <v>2011</v>
      </c>
    </row>
    <row r="2542" spans="1:5" ht="14.4" x14ac:dyDescent="0.3">
      <c r="A2542" t="s">
        <v>2704</v>
      </c>
      <c r="B2542" t="s">
        <v>165</v>
      </c>
      <c r="C2542">
        <v>13.53</v>
      </c>
      <c r="D2542">
        <v>13.78</v>
      </c>
      <c r="E2542" t="str">
        <f t="shared" si="40"/>
        <v>2011</v>
      </c>
    </row>
    <row r="2543" spans="1:5" ht="14.4" x14ac:dyDescent="0.3">
      <c r="A2543" t="s">
        <v>2705</v>
      </c>
      <c r="B2543" t="s">
        <v>165</v>
      </c>
      <c r="C2543">
        <v>13.53</v>
      </c>
      <c r="D2543">
        <v>13.78</v>
      </c>
      <c r="E2543" t="str">
        <f t="shared" si="40"/>
        <v>2011</v>
      </c>
    </row>
    <row r="2544" spans="1:5" ht="14.4" x14ac:dyDescent="0.3">
      <c r="A2544" t="s">
        <v>2706</v>
      </c>
      <c r="B2544" t="s">
        <v>165</v>
      </c>
      <c r="C2544">
        <v>13.54</v>
      </c>
      <c r="D2544">
        <v>13.79</v>
      </c>
      <c r="E2544" t="str">
        <f t="shared" si="40"/>
        <v>2011</v>
      </c>
    </row>
    <row r="2545" spans="1:5" ht="14.4" x14ac:dyDescent="0.3">
      <c r="A2545" t="s">
        <v>2707</v>
      </c>
      <c r="B2545" t="s">
        <v>165</v>
      </c>
      <c r="C2545">
        <v>13.54</v>
      </c>
      <c r="D2545">
        <v>13.79</v>
      </c>
      <c r="E2545" t="str">
        <f t="shared" si="40"/>
        <v>2011</v>
      </c>
    </row>
    <row r="2546" spans="1:5" ht="14.4" x14ac:dyDescent="0.3">
      <c r="A2546" t="s">
        <v>2708</v>
      </c>
      <c r="B2546" t="s">
        <v>165</v>
      </c>
      <c r="C2546">
        <v>13.54</v>
      </c>
      <c r="D2546">
        <v>13.79</v>
      </c>
      <c r="E2546" t="str">
        <f t="shared" si="40"/>
        <v>2011</v>
      </c>
    </row>
    <row r="2547" spans="1:5" ht="14.4" x14ac:dyDescent="0.3">
      <c r="A2547" t="s">
        <v>2709</v>
      </c>
      <c r="B2547" t="s">
        <v>165</v>
      </c>
      <c r="C2547">
        <v>13.52</v>
      </c>
      <c r="D2547">
        <v>13.77</v>
      </c>
      <c r="E2547" t="str">
        <f t="shared" si="40"/>
        <v>2011</v>
      </c>
    </row>
    <row r="2548" spans="1:5" ht="14.4" x14ac:dyDescent="0.3">
      <c r="A2548" t="s">
        <v>2710</v>
      </c>
      <c r="B2548" t="s">
        <v>165</v>
      </c>
      <c r="C2548">
        <v>13.53</v>
      </c>
      <c r="D2548">
        <v>13.78</v>
      </c>
      <c r="E2548" t="str">
        <f t="shared" si="40"/>
        <v>2011</v>
      </c>
    </row>
    <row r="2549" spans="1:5" ht="14.4" x14ac:dyDescent="0.3">
      <c r="A2549" t="s">
        <v>2711</v>
      </c>
      <c r="B2549" t="s">
        <v>165</v>
      </c>
      <c r="C2549">
        <v>13.53</v>
      </c>
      <c r="D2549">
        <v>13.78</v>
      </c>
      <c r="E2549" t="str">
        <f t="shared" si="40"/>
        <v>2011</v>
      </c>
    </row>
    <row r="2550" spans="1:5" ht="14.4" x14ac:dyDescent="0.3">
      <c r="A2550" t="s">
        <v>2712</v>
      </c>
      <c r="B2550" t="s">
        <v>165</v>
      </c>
      <c r="C2550">
        <v>13.54</v>
      </c>
      <c r="D2550">
        <v>13.79</v>
      </c>
      <c r="E2550" t="str">
        <f t="shared" si="40"/>
        <v>2011</v>
      </c>
    </row>
    <row r="2551" spans="1:5" ht="14.4" x14ac:dyDescent="0.3">
      <c r="A2551" t="s">
        <v>2713</v>
      </c>
      <c r="B2551" t="s">
        <v>165</v>
      </c>
      <c r="C2551">
        <v>13.52</v>
      </c>
      <c r="D2551">
        <v>13.77</v>
      </c>
      <c r="E2551" t="str">
        <f t="shared" si="40"/>
        <v>2011</v>
      </c>
    </row>
    <row r="2552" spans="1:5" ht="14.4" x14ac:dyDescent="0.3">
      <c r="A2552" t="s">
        <v>2714</v>
      </c>
      <c r="B2552" t="s">
        <v>165</v>
      </c>
      <c r="C2552">
        <v>13.53</v>
      </c>
      <c r="D2552">
        <v>13.78</v>
      </c>
      <c r="E2552" t="str">
        <f t="shared" si="40"/>
        <v>2011</v>
      </c>
    </row>
    <row r="2553" spans="1:5" ht="14.4" x14ac:dyDescent="0.3">
      <c r="A2553" t="s">
        <v>2715</v>
      </c>
      <c r="B2553" t="s">
        <v>165</v>
      </c>
      <c r="C2553">
        <v>13.53</v>
      </c>
      <c r="D2553">
        <v>13.78</v>
      </c>
      <c r="E2553" t="str">
        <f t="shared" si="40"/>
        <v>2011</v>
      </c>
    </row>
    <row r="2554" spans="1:5" ht="14.4" x14ac:dyDescent="0.3">
      <c r="A2554" t="s">
        <v>2716</v>
      </c>
      <c r="B2554" t="s">
        <v>165</v>
      </c>
      <c r="C2554">
        <v>13.52</v>
      </c>
      <c r="D2554">
        <v>13.77</v>
      </c>
      <c r="E2554" t="str">
        <f t="shared" si="40"/>
        <v>2011</v>
      </c>
    </row>
    <row r="2555" spans="1:5" ht="14.4" x14ac:dyDescent="0.3">
      <c r="A2555" t="s">
        <v>2717</v>
      </c>
      <c r="B2555" t="s">
        <v>165</v>
      </c>
      <c r="C2555">
        <v>13.52</v>
      </c>
      <c r="D2555">
        <v>13.77</v>
      </c>
      <c r="E2555" t="str">
        <f t="shared" si="40"/>
        <v>2011</v>
      </c>
    </row>
    <row r="2556" spans="1:5" ht="14.4" x14ac:dyDescent="0.3">
      <c r="A2556" t="s">
        <v>2718</v>
      </c>
      <c r="B2556" t="s">
        <v>165</v>
      </c>
      <c r="C2556">
        <v>13.52</v>
      </c>
      <c r="D2556">
        <v>13.77</v>
      </c>
      <c r="E2556" t="str">
        <f t="shared" si="40"/>
        <v>2011</v>
      </c>
    </row>
    <row r="2557" spans="1:5" ht="14.4" x14ac:dyDescent="0.3">
      <c r="A2557" t="s">
        <v>2719</v>
      </c>
      <c r="B2557" t="s">
        <v>165</v>
      </c>
      <c r="C2557">
        <v>13.52</v>
      </c>
      <c r="D2557">
        <v>13.77</v>
      </c>
      <c r="E2557" t="str">
        <f t="shared" si="40"/>
        <v>2011</v>
      </c>
    </row>
    <row r="2558" spans="1:5" ht="14.4" x14ac:dyDescent="0.3">
      <c r="A2558" t="s">
        <v>2720</v>
      </c>
      <c r="B2558" t="s">
        <v>165</v>
      </c>
      <c r="C2558">
        <v>13.54</v>
      </c>
      <c r="D2558">
        <v>13.79</v>
      </c>
      <c r="E2558" t="str">
        <f t="shared" si="40"/>
        <v>2011</v>
      </c>
    </row>
    <row r="2559" spans="1:5" ht="14.4" x14ac:dyDescent="0.3">
      <c r="A2559" t="s">
        <v>2721</v>
      </c>
      <c r="B2559" t="s">
        <v>165</v>
      </c>
      <c r="C2559">
        <v>13.54</v>
      </c>
      <c r="D2559">
        <v>13.79</v>
      </c>
      <c r="E2559" t="str">
        <f t="shared" si="40"/>
        <v>2011</v>
      </c>
    </row>
    <row r="2560" spans="1:5" ht="14.4" x14ac:dyDescent="0.3">
      <c r="A2560" t="s">
        <v>2722</v>
      </c>
      <c r="B2560" t="s">
        <v>165</v>
      </c>
      <c r="C2560">
        <v>13.49</v>
      </c>
      <c r="D2560">
        <v>13.74</v>
      </c>
      <c r="E2560" t="str">
        <f t="shared" si="40"/>
        <v>2011</v>
      </c>
    </row>
    <row r="2561" spans="1:5" ht="14.4" x14ac:dyDescent="0.3">
      <c r="A2561" t="s">
        <v>2723</v>
      </c>
      <c r="B2561" t="s">
        <v>165</v>
      </c>
      <c r="C2561">
        <v>13.49</v>
      </c>
      <c r="D2561">
        <v>13.74</v>
      </c>
      <c r="E2561" t="str">
        <f t="shared" si="40"/>
        <v>2011</v>
      </c>
    </row>
    <row r="2562" spans="1:5" ht="14.4" x14ac:dyDescent="0.3">
      <c r="A2562" t="s">
        <v>2724</v>
      </c>
      <c r="B2562" t="s">
        <v>165</v>
      </c>
      <c r="C2562">
        <v>13.49</v>
      </c>
      <c r="D2562">
        <v>13.74</v>
      </c>
      <c r="E2562" t="str">
        <f t="shared" ref="E2562:E2625" si="41">RIGHT(A2562,4)</f>
        <v>2011</v>
      </c>
    </row>
    <row r="2563" spans="1:5" ht="14.4" x14ac:dyDescent="0.3">
      <c r="A2563" t="s">
        <v>2725</v>
      </c>
      <c r="B2563" t="s">
        <v>165</v>
      </c>
      <c r="C2563">
        <v>13.49</v>
      </c>
      <c r="D2563">
        <v>13.74</v>
      </c>
      <c r="E2563" t="str">
        <f t="shared" si="41"/>
        <v>2011</v>
      </c>
    </row>
    <row r="2564" spans="1:5" ht="14.4" x14ac:dyDescent="0.3">
      <c r="A2564" t="s">
        <v>2726</v>
      </c>
      <c r="B2564" t="s">
        <v>165</v>
      </c>
      <c r="C2564">
        <v>13.47</v>
      </c>
      <c r="D2564">
        <v>13.72</v>
      </c>
      <c r="E2564" t="str">
        <f t="shared" si="41"/>
        <v>2011</v>
      </c>
    </row>
    <row r="2565" spans="1:5" ht="14.4" x14ac:dyDescent="0.3">
      <c r="A2565" t="s">
        <v>2727</v>
      </c>
      <c r="B2565" t="s">
        <v>165</v>
      </c>
      <c r="C2565">
        <v>13.45</v>
      </c>
      <c r="D2565">
        <v>13.7</v>
      </c>
      <c r="E2565" t="str">
        <f t="shared" si="41"/>
        <v>2011</v>
      </c>
    </row>
    <row r="2566" spans="1:5" ht="14.4" x14ac:dyDescent="0.3">
      <c r="A2566" t="s">
        <v>2728</v>
      </c>
      <c r="B2566" t="s">
        <v>165</v>
      </c>
      <c r="C2566">
        <v>13.44</v>
      </c>
      <c r="D2566">
        <v>13.69</v>
      </c>
      <c r="E2566" t="str">
        <f t="shared" si="41"/>
        <v>2011</v>
      </c>
    </row>
    <row r="2567" spans="1:5" ht="14.4" x14ac:dyDescent="0.3">
      <c r="A2567" t="s">
        <v>2729</v>
      </c>
      <c r="B2567" t="s">
        <v>165</v>
      </c>
      <c r="C2567">
        <v>13.43</v>
      </c>
      <c r="D2567">
        <v>13.68</v>
      </c>
      <c r="E2567" t="str">
        <f t="shared" si="41"/>
        <v>2011</v>
      </c>
    </row>
    <row r="2568" spans="1:5" ht="14.4" x14ac:dyDescent="0.3">
      <c r="A2568" t="s">
        <v>2730</v>
      </c>
      <c r="B2568" t="s">
        <v>165</v>
      </c>
      <c r="C2568">
        <v>13.44</v>
      </c>
      <c r="D2568">
        <v>13.69</v>
      </c>
      <c r="E2568" t="str">
        <f t="shared" si="41"/>
        <v>2011</v>
      </c>
    </row>
    <row r="2569" spans="1:5" ht="14.4" x14ac:dyDescent="0.3">
      <c r="A2569" t="s">
        <v>2731</v>
      </c>
      <c r="B2569" t="s">
        <v>165</v>
      </c>
      <c r="C2569">
        <v>13.44</v>
      </c>
      <c r="D2569">
        <v>13.69</v>
      </c>
      <c r="E2569" t="str">
        <f t="shared" si="41"/>
        <v>2011</v>
      </c>
    </row>
    <row r="2570" spans="1:5" ht="14.4" x14ac:dyDescent="0.3">
      <c r="A2570" t="s">
        <v>2732</v>
      </c>
      <c r="B2570" t="s">
        <v>165</v>
      </c>
      <c r="C2570">
        <v>13.44</v>
      </c>
      <c r="D2570">
        <v>13.69</v>
      </c>
      <c r="E2570" t="str">
        <f t="shared" si="41"/>
        <v>2011</v>
      </c>
    </row>
    <row r="2571" spans="1:5" ht="14.4" x14ac:dyDescent="0.3">
      <c r="A2571" t="s">
        <v>2733</v>
      </c>
      <c r="B2571" t="s">
        <v>165</v>
      </c>
      <c r="C2571">
        <v>13.43</v>
      </c>
      <c r="D2571">
        <v>13.68</v>
      </c>
      <c r="E2571" t="str">
        <f t="shared" si="41"/>
        <v>2011</v>
      </c>
    </row>
    <row r="2572" spans="1:5" ht="14.4" x14ac:dyDescent="0.3">
      <c r="A2572" t="s">
        <v>2734</v>
      </c>
      <c r="B2572" t="s">
        <v>165</v>
      </c>
      <c r="C2572">
        <v>13.33</v>
      </c>
      <c r="D2572">
        <v>13.58</v>
      </c>
      <c r="E2572" t="str">
        <f t="shared" si="41"/>
        <v>2011</v>
      </c>
    </row>
    <row r="2573" spans="1:5" ht="14.4" x14ac:dyDescent="0.3">
      <c r="A2573" t="s">
        <v>2735</v>
      </c>
      <c r="B2573" t="s">
        <v>165</v>
      </c>
      <c r="C2573">
        <v>13.31</v>
      </c>
      <c r="D2573">
        <v>13.56</v>
      </c>
      <c r="E2573" t="str">
        <f t="shared" si="41"/>
        <v>2011</v>
      </c>
    </row>
    <row r="2574" spans="1:5" ht="14.4" x14ac:dyDescent="0.3">
      <c r="A2574" t="s">
        <v>2736</v>
      </c>
      <c r="B2574" t="s">
        <v>165</v>
      </c>
      <c r="C2574">
        <v>13.31</v>
      </c>
      <c r="D2574">
        <v>13.56</v>
      </c>
      <c r="E2574" t="str">
        <f t="shared" si="41"/>
        <v>2011</v>
      </c>
    </row>
    <row r="2575" spans="1:5" ht="14.4" x14ac:dyDescent="0.3">
      <c r="A2575" t="s">
        <v>2737</v>
      </c>
      <c r="B2575" t="s">
        <v>165</v>
      </c>
      <c r="C2575">
        <v>13.32</v>
      </c>
      <c r="D2575">
        <v>13.57</v>
      </c>
      <c r="E2575" t="str">
        <f t="shared" si="41"/>
        <v>2011</v>
      </c>
    </row>
    <row r="2576" spans="1:5" ht="14.4" x14ac:dyDescent="0.3">
      <c r="A2576" t="s">
        <v>2738</v>
      </c>
      <c r="B2576" t="s">
        <v>165</v>
      </c>
      <c r="C2576">
        <v>13.31</v>
      </c>
      <c r="D2576">
        <v>13.56</v>
      </c>
      <c r="E2576" t="str">
        <f t="shared" si="41"/>
        <v>2011</v>
      </c>
    </row>
    <row r="2577" spans="1:5" ht="14.4" x14ac:dyDescent="0.3">
      <c r="A2577" t="s">
        <v>2739</v>
      </c>
      <c r="B2577" t="s">
        <v>165</v>
      </c>
      <c r="C2577">
        <v>13.31</v>
      </c>
      <c r="D2577">
        <v>13.56</v>
      </c>
      <c r="E2577" t="str">
        <f t="shared" si="41"/>
        <v>2011</v>
      </c>
    </row>
    <row r="2578" spans="1:5" ht="14.4" x14ac:dyDescent="0.3">
      <c r="A2578" t="s">
        <v>2740</v>
      </c>
      <c r="B2578" t="s">
        <v>165</v>
      </c>
      <c r="C2578">
        <v>13.32</v>
      </c>
      <c r="D2578">
        <v>13.57</v>
      </c>
      <c r="E2578" t="str">
        <f t="shared" si="41"/>
        <v>2011</v>
      </c>
    </row>
    <row r="2579" spans="1:5" ht="14.4" x14ac:dyDescent="0.3">
      <c r="A2579" t="s">
        <v>2741</v>
      </c>
      <c r="B2579" t="s">
        <v>165</v>
      </c>
      <c r="C2579">
        <v>13.32</v>
      </c>
      <c r="D2579">
        <v>13.57</v>
      </c>
      <c r="E2579" t="str">
        <f t="shared" si="41"/>
        <v>2011</v>
      </c>
    </row>
    <row r="2580" spans="1:5" ht="14.4" x14ac:dyDescent="0.3">
      <c r="A2580" t="s">
        <v>2742</v>
      </c>
      <c r="B2580" t="s">
        <v>165</v>
      </c>
      <c r="C2580">
        <v>13.33</v>
      </c>
      <c r="D2580">
        <v>13.58</v>
      </c>
      <c r="E2580" t="str">
        <f t="shared" si="41"/>
        <v>2011</v>
      </c>
    </row>
    <row r="2581" spans="1:5" ht="14.4" x14ac:dyDescent="0.3">
      <c r="A2581" t="s">
        <v>2743</v>
      </c>
      <c r="B2581" t="s">
        <v>165</v>
      </c>
      <c r="C2581">
        <v>13.34</v>
      </c>
      <c r="D2581">
        <v>13.59</v>
      </c>
      <c r="E2581" t="str">
        <f t="shared" si="41"/>
        <v>2011</v>
      </c>
    </row>
    <row r="2582" spans="1:5" ht="14.4" x14ac:dyDescent="0.3">
      <c r="A2582" t="s">
        <v>2744</v>
      </c>
      <c r="B2582" t="s">
        <v>165</v>
      </c>
      <c r="C2582">
        <v>13.34</v>
      </c>
      <c r="D2582">
        <v>13.59</v>
      </c>
      <c r="E2582" t="str">
        <f t="shared" si="41"/>
        <v>2011</v>
      </c>
    </row>
    <row r="2583" spans="1:5" ht="14.4" x14ac:dyDescent="0.3">
      <c r="A2583" t="s">
        <v>2745</v>
      </c>
      <c r="B2583" t="s">
        <v>165</v>
      </c>
      <c r="C2583">
        <v>13.36</v>
      </c>
      <c r="D2583">
        <v>13.61</v>
      </c>
      <c r="E2583" t="str">
        <f t="shared" si="41"/>
        <v>2011</v>
      </c>
    </row>
    <row r="2584" spans="1:5" ht="14.4" x14ac:dyDescent="0.3">
      <c r="A2584" t="s">
        <v>2746</v>
      </c>
      <c r="B2584" t="s">
        <v>165</v>
      </c>
      <c r="C2584">
        <v>13.42</v>
      </c>
      <c r="D2584">
        <v>13.67</v>
      </c>
      <c r="E2584" t="str">
        <f t="shared" si="41"/>
        <v>2011</v>
      </c>
    </row>
    <row r="2585" spans="1:5" ht="14.4" x14ac:dyDescent="0.3">
      <c r="A2585" t="s">
        <v>2747</v>
      </c>
      <c r="B2585" t="s">
        <v>165</v>
      </c>
      <c r="C2585">
        <v>13.42</v>
      </c>
      <c r="D2585">
        <v>13.67</v>
      </c>
      <c r="E2585" t="str">
        <f t="shared" si="41"/>
        <v>2011</v>
      </c>
    </row>
    <row r="2586" spans="1:5" ht="14.4" x14ac:dyDescent="0.3">
      <c r="A2586" t="s">
        <v>2748</v>
      </c>
      <c r="B2586" t="s">
        <v>165</v>
      </c>
      <c r="C2586">
        <v>13.42</v>
      </c>
      <c r="D2586">
        <v>13.67</v>
      </c>
      <c r="E2586" t="str">
        <f t="shared" si="41"/>
        <v>2011</v>
      </c>
    </row>
    <row r="2587" spans="1:5" ht="14.4" x14ac:dyDescent="0.3">
      <c r="A2587" t="s">
        <v>2749</v>
      </c>
      <c r="B2587" t="s">
        <v>165</v>
      </c>
      <c r="C2587">
        <v>13.42</v>
      </c>
      <c r="D2587">
        <v>13.67</v>
      </c>
      <c r="E2587" t="str">
        <f t="shared" si="41"/>
        <v>2011</v>
      </c>
    </row>
    <row r="2588" spans="1:5" ht="14.4" x14ac:dyDescent="0.3">
      <c r="A2588" t="s">
        <v>2750</v>
      </c>
      <c r="B2588" t="s">
        <v>165</v>
      </c>
      <c r="C2588">
        <v>13.44</v>
      </c>
      <c r="D2588">
        <v>13.69</v>
      </c>
      <c r="E2588" t="str">
        <f t="shared" si="41"/>
        <v>2011</v>
      </c>
    </row>
    <row r="2589" spans="1:5" ht="14.4" x14ac:dyDescent="0.3">
      <c r="A2589" t="s">
        <v>2751</v>
      </c>
      <c r="B2589" t="s">
        <v>165</v>
      </c>
      <c r="C2589">
        <v>13.44</v>
      </c>
      <c r="D2589">
        <v>13.69</v>
      </c>
      <c r="E2589" t="str">
        <f t="shared" si="41"/>
        <v>2011</v>
      </c>
    </row>
    <row r="2590" spans="1:5" ht="14.4" x14ac:dyDescent="0.3">
      <c r="A2590" t="s">
        <v>2752</v>
      </c>
      <c r="B2590" t="s">
        <v>165</v>
      </c>
      <c r="C2590">
        <v>13.44</v>
      </c>
      <c r="D2590">
        <v>13.69</v>
      </c>
      <c r="E2590" t="str">
        <f t="shared" si="41"/>
        <v>2011</v>
      </c>
    </row>
    <row r="2591" spans="1:5" ht="14.4" x14ac:dyDescent="0.3">
      <c r="A2591" t="s">
        <v>2753</v>
      </c>
      <c r="B2591" t="s">
        <v>165</v>
      </c>
      <c r="C2591">
        <v>13.44</v>
      </c>
      <c r="D2591">
        <v>13.69</v>
      </c>
      <c r="E2591" t="str">
        <f t="shared" si="41"/>
        <v>2011</v>
      </c>
    </row>
    <row r="2592" spans="1:5" ht="14.4" x14ac:dyDescent="0.3">
      <c r="A2592" t="s">
        <v>2754</v>
      </c>
      <c r="B2592" t="s">
        <v>165</v>
      </c>
      <c r="C2592">
        <v>13.45</v>
      </c>
      <c r="D2592">
        <v>13.7</v>
      </c>
      <c r="E2592" t="str">
        <f t="shared" si="41"/>
        <v>2011</v>
      </c>
    </row>
    <row r="2593" spans="1:5" ht="14.4" x14ac:dyDescent="0.3">
      <c r="A2593" t="s">
        <v>2755</v>
      </c>
      <c r="B2593" t="s">
        <v>165</v>
      </c>
      <c r="C2593">
        <v>13.46</v>
      </c>
      <c r="D2593">
        <v>13.71</v>
      </c>
      <c r="E2593" t="str">
        <f t="shared" si="41"/>
        <v>2011</v>
      </c>
    </row>
    <row r="2594" spans="1:5" ht="14.4" x14ac:dyDescent="0.3">
      <c r="A2594" t="s">
        <v>2756</v>
      </c>
      <c r="B2594" t="s">
        <v>165</v>
      </c>
      <c r="C2594">
        <v>13.49</v>
      </c>
      <c r="D2594">
        <v>13.74</v>
      </c>
      <c r="E2594" t="str">
        <f t="shared" si="41"/>
        <v>2011</v>
      </c>
    </row>
    <row r="2595" spans="1:5" ht="14.4" x14ac:dyDescent="0.3">
      <c r="A2595" t="s">
        <v>2757</v>
      </c>
      <c r="B2595" t="s">
        <v>165</v>
      </c>
      <c r="C2595">
        <v>13.5</v>
      </c>
      <c r="D2595">
        <v>13.75</v>
      </c>
      <c r="E2595" t="str">
        <f t="shared" si="41"/>
        <v>2011</v>
      </c>
    </row>
    <row r="2596" spans="1:5" ht="14.4" x14ac:dyDescent="0.3">
      <c r="A2596" t="s">
        <v>2758</v>
      </c>
      <c r="B2596" t="s">
        <v>165</v>
      </c>
      <c r="C2596">
        <v>13.5</v>
      </c>
      <c r="D2596">
        <v>13.75</v>
      </c>
      <c r="E2596" t="str">
        <f t="shared" si="41"/>
        <v>2011</v>
      </c>
    </row>
    <row r="2597" spans="1:5" ht="14.4" x14ac:dyDescent="0.3">
      <c r="A2597" t="s">
        <v>2759</v>
      </c>
      <c r="B2597" t="s">
        <v>165</v>
      </c>
      <c r="C2597">
        <v>13.5</v>
      </c>
      <c r="D2597">
        <v>13.75</v>
      </c>
      <c r="E2597" t="str">
        <f t="shared" si="41"/>
        <v>2011</v>
      </c>
    </row>
    <row r="2598" spans="1:5" ht="14.4" x14ac:dyDescent="0.3">
      <c r="A2598" t="s">
        <v>2760</v>
      </c>
      <c r="B2598" t="s">
        <v>165</v>
      </c>
      <c r="C2598">
        <v>13.5</v>
      </c>
      <c r="D2598">
        <v>13.75</v>
      </c>
      <c r="E2598" t="str">
        <f t="shared" si="41"/>
        <v>2011</v>
      </c>
    </row>
    <row r="2599" spans="1:5" ht="14.4" x14ac:dyDescent="0.3">
      <c r="A2599" t="s">
        <v>2761</v>
      </c>
      <c r="B2599" t="s">
        <v>165</v>
      </c>
      <c r="C2599">
        <v>13.5</v>
      </c>
      <c r="D2599">
        <v>13.75</v>
      </c>
      <c r="E2599" t="str">
        <f t="shared" si="41"/>
        <v>2011</v>
      </c>
    </row>
    <row r="2600" spans="1:5" ht="14.4" x14ac:dyDescent="0.3">
      <c r="A2600" t="s">
        <v>2762</v>
      </c>
      <c r="B2600" t="s">
        <v>165</v>
      </c>
      <c r="C2600">
        <v>13.5</v>
      </c>
      <c r="D2600">
        <v>13.75</v>
      </c>
      <c r="E2600" t="str">
        <f t="shared" si="41"/>
        <v>2011</v>
      </c>
    </row>
    <row r="2601" spans="1:5" ht="14.4" x14ac:dyDescent="0.3">
      <c r="A2601" t="s">
        <v>2763</v>
      </c>
      <c r="B2601" t="s">
        <v>165</v>
      </c>
      <c r="C2601">
        <v>13.5</v>
      </c>
      <c r="D2601">
        <v>13.75</v>
      </c>
      <c r="E2601" t="str">
        <f t="shared" si="41"/>
        <v>2011</v>
      </c>
    </row>
    <row r="2602" spans="1:5" ht="14.4" x14ac:dyDescent="0.3">
      <c r="A2602" t="s">
        <v>2764</v>
      </c>
      <c r="B2602" t="s">
        <v>165</v>
      </c>
      <c r="C2602">
        <v>13.5</v>
      </c>
      <c r="D2602">
        <v>13.75</v>
      </c>
      <c r="E2602" t="str">
        <f t="shared" si="41"/>
        <v>2011</v>
      </c>
    </row>
    <row r="2603" spans="1:5" ht="14.4" x14ac:dyDescent="0.3">
      <c r="A2603" t="s">
        <v>2765</v>
      </c>
      <c r="B2603" t="s">
        <v>165</v>
      </c>
      <c r="C2603">
        <v>13.5</v>
      </c>
      <c r="D2603">
        <v>13.75</v>
      </c>
      <c r="E2603" t="str">
        <f t="shared" si="41"/>
        <v>2011</v>
      </c>
    </row>
    <row r="2604" spans="1:5" ht="14.4" x14ac:dyDescent="0.3">
      <c r="A2604" t="s">
        <v>2766</v>
      </c>
      <c r="B2604" t="s">
        <v>165</v>
      </c>
      <c r="C2604">
        <v>13.5</v>
      </c>
      <c r="D2604">
        <v>13.75</v>
      </c>
      <c r="E2604" t="str">
        <f t="shared" si="41"/>
        <v>2011</v>
      </c>
    </row>
    <row r="2605" spans="1:5" ht="14.4" x14ac:dyDescent="0.3">
      <c r="A2605" t="s">
        <v>2767</v>
      </c>
      <c r="B2605" t="s">
        <v>165</v>
      </c>
      <c r="C2605">
        <v>13.51</v>
      </c>
      <c r="D2605">
        <v>13.76</v>
      </c>
      <c r="E2605" t="str">
        <f t="shared" si="41"/>
        <v>2011</v>
      </c>
    </row>
    <row r="2606" spans="1:5" ht="14.4" x14ac:dyDescent="0.3">
      <c r="A2606" t="s">
        <v>2768</v>
      </c>
      <c r="B2606" t="s">
        <v>165</v>
      </c>
      <c r="C2606">
        <v>13.5</v>
      </c>
      <c r="D2606">
        <v>13.75</v>
      </c>
      <c r="E2606" t="str">
        <f t="shared" si="41"/>
        <v>2011</v>
      </c>
    </row>
    <row r="2607" spans="1:5" ht="14.4" x14ac:dyDescent="0.3">
      <c r="A2607" t="s">
        <v>2769</v>
      </c>
      <c r="B2607" t="s">
        <v>165</v>
      </c>
      <c r="C2607">
        <v>13.51</v>
      </c>
      <c r="D2607">
        <v>13.76</v>
      </c>
      <c r="E2607" t="str">
        <f t="shared" si="41"/>
        <v>2011</v>
      </c>
    </row>
    <row r="2608" spans="1:5" ht="14.4" x14ac:dyDescent="0.3">
      <c r="A2608" t="s">
        <v>2770</v>
      </c>
      <c r="B2608" t="s">
        <v>165</v>
      </c>
      <c r="C2608">
        <v>13.5</v>
      </c>
      <c r="D2608">
        <v>13.75</v>
      </c>
      <c r="E2608" t="str">
        <f t="shared" si="41"/>
        <v>2011</v>
      </c>
    </row>
    <row r="2609" spans="1:5" ht="14.4" x14ac:dyDescent="0.3">
      <c r="A2609" t="s">
        <v>2771</v>
      </c>
      <c r="B2609" t="s">
        <v>165</v>
      </c>
      <c r="C2609">
        <v>13.5</v>
      </c>
      <c r="D2609">
        <v>13.75</v>
      </c>
      <c r="E2609" t="str">
        <f t="shared" si="41"/>
        <v>2011</v>
      </c>
    </row>
    <row r="2610" spans="1:5" ht="14.4" x14ac:dyDescent="0.3">
      <c r="A2610" t="s">
        <v>2772</v>
      </c>
      <c r="B2610" t="s">
        <v>165</v>
      </c>
      <c r="C2610">
        <v>13.49</v>
      </c>
      <c r="D2610">
        <v>13.74</v>
      </c>
      <c r="E2610" t="str">
        <f t="shared" si="41"/>
        <v>2011</v>
      </c>
    </row>
    <row r="2611" spans="1:5" ht="14.4" x14ac:dyDescent="0.3">
      <c r="A2611" t="s">
        <v>2773</v>
      </c>
      <c r="B2611" t="s">
        <v>165</v>
      </c>
      <c r="C2611">
        <v>13.49</v>
      </c>
      <c r="D2611">
        <v>13.74</v>
      </c>
      <c r="E2611" t="str">
        <f t="shared" si="41"/>
        <v>2011</v>
      </c>
    </row>
    <row r="2612" spans="1:5" ht="14.4" x14ac:dyDescent="0.3">
      <c r="A2612" t="s">
        <v>2774</v>
      </c>
      <c r="B2612" t="s">
        <v>165</v>
      </c>
      <c r="C2612">
        <v>13.49</v>
      </c>
      <c r="D2612">
        <v>13.74</v>
      </c>
      <c r="E2612" t="str">
        <f t="shared" si="41"/>
        <v>2011</v>
      </c>
    </row>
    <row r="2613" spans="1:5" ht="14.4" x14ac:dyDescent="0.3">
      <c r="A2613" t="s">
        <v>2775</v>
      </c>
      <c r="B2613" t="s">
        <v>165</v>
      </c>
      <c r="C2613">
        <v>13.48</v>
      </c>
      <c r="D2613">
        <v>13.73</v>
      </c>
      <c r="E2613" t="str">
        <f t="shared" si="41"/>
        <v>2011</v>
      </c>
    </row>
    <row r="2614" spans="1:5" ht="14.4" x14ac:dyDescent="0.3">
      <c r="A2614" t="s">
        <v>2776</v>
      </c>
      <c r="B2614" t="s">
        <v>165</v>
      </c>
      <c r="C2614">
        <v>13.47</v>
      </c>
      <c r="D2614">
        <v>13.72</v>
      </c>
      <c r="E2614" t="str">
        <f t="shared" si="41"/>
        <v>2011</v>
      </c>
    </row>
    <row r="2615" spans="1:5" ht="14.4" x14ac:dyDescent="0.3">
      <c r="A2615" t="s">
        <v>2777</v>
      </c>
      <c r="B2615" t="s">
        <v>165</v>
      </c>
      <c r="C2615">
        <v>13.48</v>
      </c>
      <c r="D2615">
        <v>13.73</v>
      </c>
      <c r="E2615" t="str">
        <f t="shared" si="41"/>
        <v>2011</v>
      </c>
    </row>
    <row r="2616" spans="1:5" ht="14.4" x14ac:dyDescent="0.3">
      <c r="A2616" t="s">
        <v>2778</v>
      </c>
      <c r="B2616" t="s">
        <v>165</v>
      </c>
      <c r="C2616">
        <v>13.48</v>
      </c>
      <c r="D2616">
        <v>13.73</v>
      </c>
      <c r="E2616" t="str">
        <f t="shared" si="41"/>
        <v>2011</v>
      </c>
    </row>
    <row r="2617" spans="1:5" ht="14.4" x14ac:dyDescent="0.3">
      <c r="A2617" t="s">
        <v>2779</v>
      </c>
      <c r="B2617" t="s">
        <v>165</v>
      </c>
      <c r="C2617">
        <v>13.46</v>
      </c>
      <c r="D2617">
        <v>13.71</v>
      </c>
      <c r="E2617" t="str">
        <f t="shared" si="41"/>
        <v>2011</v>
      </c>
    </row>
    <row r="2618" spans="1:5" ht="14.4" x14ac:dyDescent="0.3">
      <c r="A2618" t="s">
        <v>2780</v>
      </c>
      <c r="B2618" t="s">
        <v>165</v>
      </c>
      <c r="C2618">
        <v>13.47</v>
      </c>
      <c r="D2618">
        <v>13.72</v>
      </c>
      <c r="E2618" t="str">
        <f t="shared" si="41"/>
        <v>2011</v>
      </c>
    </row>
    <row r="2619" spans="1:5" ht="14.4" x14ac:dyDescent="0.3">
      <c r="A2619" t="s">
        <v>2781</v>
      </c>
      <c r="B2619" t="s">
        <v>165</v>
      </c>
      <c r="C2619">
        <v>13.47</v>
      </c>
      <c r="D2619">
        <v>13.72</v>
      </c>
      <c r="E2619" t="str">
        <f t="shared" si="41"/>
        <v>2011</v>
      </c>
    </row>
    <row r="2620" spans="1:5" ht="14.4" x14ac:dyDescent="0.3">
      <c r="A2620" t="s">
        <v>2782</v>
      </c>
      <c r="B2620" t="s">
        <v>165</v>
      </c>
      <c r="C2620">
        <v>13.48</v>
      </c>
      <c r="D2620">
        <v>13.73</v>
      </c>
      <c r="E2620" t="str">
        <f t="shared" si="41"/>
        <v>2011</v>
      </c>
    </row>
    <row r="2621" spans="1:5" ht="14.4" x14ac:dyDescent="0.3">
      <c r="A2621" t="s">
        <v>2783</v>
      </c>
      <c r="B2621" t="s">
        <v>165</v>
      </c>
      <c r="C2621">
        <v>13.49</v>
      </c>
      <c r="D2621">
        <v>13.74</v>
      </c>
      <c r="E2621" t="str">
        <f t="shared" si="41"/>
        <v>2011</v>
      </c>
    </row>
    <row r="2622" spans="1:5" ht="14.4" x14ac:dyDescent="0.3">
      <c r="A2622" t="s">
        <v>2784</v>
      </c>
      <c r="B2622" t="s">
        <v>165</v>
      </c>
      <c r="C2622">
        <v>13.48</v>
      </c>
      <c r="D2622">
        <v>13.73</v>
      </c>
      <c r="E2622" t="str">
        <f t="shared" si="41"/>
        <v>2011</v>
      </c>
    </row>
    <row r="2623" spans="1:5" ht="14.4" x14ac:dyDescent="0.3">
      <c r="A2623" t="s">
        <v>2785</v>
      </c>
      <c r="B2623" t="s">
        <v>165</v>
      </c>
      <c r="C2623">
        <v>13.48</v>
      </c>
      <c r="D2623">
        <v>13.73</v>
      </c>
      <c r="E2623" t="str">
        <f t="shared" si="41"/>
        <v>2011</v>
      </c>
    </row>
    <row r="2624" spans="1:5" ht="14.4" x14ac:dyDescent="0.3">
      <c r="A2624" t="s">
        <v>2786</v>
      </c>
      <c r="B2624" t="s">
        <v>165</v>
      </c>
      <c r="C2624">
        <v>13.49</v>
      </c>
      <c r="D2624">
        <v>13.74</v>
      </c>
      <c r="E2624" t="str">
        <f t="shared" si="41"/>
        <v>2011</v>
      </c>
    </row>
    <row r="2625" spans="1:5" ht="14.4" x14ac:dyDescent="0.3">
      <c r="A2625" t="s">
        <v>2787</v>
      </c>
      <c r="B2625" t="s">
        <v>165</v>
      </c>
      <c r="C2625">
        <v>13.49</v>
      </c>
      <c r="D2625">
        <v>13.74</v>
      </c>
      <c r="E2625" t="str">
        <f t="shared" si="41"/>
        <v>2011</v>
      </c>
    </row>
    <row r="2626" spans="1:5" ht="14.4" x14ac:dyDescent="0.3">
      <c r="A2626" t="s">
        <v>2788</v>
      </c>
      <c r="B2626" t="s">
        <v>165</v>
      </c>
      <c r="C2626">
        <v>13.49</v>
      </c>
      <c r="D2626">
        <v>13.74</v>
      </c>
      <c r="E2626" t="str">
        <f t="shared" ref="E2626:E2689" si="42">RIGHT(A2626,4)</f>
        <v>2011</v>
      </c>
    </row>
    <row r="2627" spans="1:5" ht="14.4" x14ac:dyDescent="0.3">
      <c r="A2627" t="s">
        <v>2789</v>
      </c>
      <c r="B2627" t="s">
        <v>165</v>
      </c>
      <c r="C2627">
        <v>13.5</v>
      </c>
      <c r="D2627">
        <v>13.75</v>
      </c>
      <c r="E2627" t="str">
        <f t="shared" si="42"/>
        <v>2011</v>
      </c>
    </row>
    <row r="2628" spans="1:5" ht="14.4" x14ac:dyDescent="0.3">
      <c r="A2628" t="s">
        <v>2790</v>
      </c>
      <c r="B2628" t="s">
        <v>165</v>
      </c>
      <c r="C2628">
        <v>13.5</v>
      </c>
      <c r="D2628">
        <v>13.75</v>
      </c>
      <c r="E2628" t="str">
        <f t="shared" si="42"/>
        <v>2011</v>
      </c>
    </row>
    <row r="2629" spans="1:5" ht="14.4" x14ac:dyDescent="0.3">
      <c r="A2629" t="s">
        <v>2791</v>
      </c>
      <c r="B2629" t="s">
        <v>165</v>
      </c>
      <c r="C2629">
        <v>13.49</v>
      </c>
      <c r="D2629">
        <v>13.74</v>
      </c>
      <c r="E2629" t="str">
        <f t="shared" si="42"/>
        <v>2011</v>
      </c>
    </row>
    <row r="2630" spans="1:5" ht="14.4" x14ac:dyDescent="0.3">
      <c r="A2630" t="s">
        <v>2792</v>
      </c>
      <c r="B2630" t="s">
        <v>165</v>
      </c>
      <c r="C2630">
        <v>13.5</v>
      </c>
      <c r="D2630">
        <v>13.75</v>
      </c>
      <c r="E2630" t="str">
        <f t="shared" si="42"/>
        <v>2011</v>
      </c>
    </row>
    <row r="2631" spans="1:5" ht="14.4" x14ac:dyDescent="0.3">
      <c r="A2631" t="s">
        <v>2793</v>
      </c>
      <c r="B2631" t="s">
        <v>165</v>
      </c>
      <c r="C2631">
        <v>13.51</v>
      </c>
      <c r="D2631">
        <v>13.76</v>
      </c>
      <c r="E2631" t="str">
        <f t="shared" si="42"/>
        <v>2011</v>
      </c>
    </row>
    <row r="2632" spans="1:5" ht="14.4" x14ac:dyDescent="0.3">
      <c r="A2632" t="s">
        <v>2794</v>
      </c>
      <c r="B2632" t="s">
        <v>165</v>
      </c>
      <c r="C2632">
        <v>13.51</v>
      </c>
      <c r="D2632">
        <v>13.76</v>
      </c>
      <c r="E2632" t="str">
        <f t="shared" si="42"/>
        <v>2011</v>
      </c>
    </row>
    <row r="2633" spans="1:5" ht="14.4" x14ac:dyDescent="0.3">
      <c r="A2633" t="s">
        <v>2795</v>
      </c>
      <c r="B2633" t="s">
        <v>165</v>
      </c>
      <c r="C2633">
        <v>13.5</v>
      </c>
      <c r="D2633">
        <v>13.75</v>
      </c>
      <c r="E2633" t="str">
        <f t="shared" si="42"/>
        <v>2011</v>
      </c>
    </row>
    <row r="2634" spans="1:5" ht="14.4" x14ac:dyDescent="0.3">
      <c r="A2634" t="s">
        <v>2796</v>
      </c>
      <c r="B2634" t="s">
        <v>165</v>
      </c>
      <c r="C2634">
        <v>13.51</v>
      </c>
      <c r="D2634">
        <v>13.76</v>
      </c>
      <c r="E2634" t="str">
        <f t="shared" si="42"/>
        <v>2011</v>
      </c>
    </row>
    <row r="2635" spans="1:5" ht="14.4" x14ac:dyDescent="0.3">
      <c r="A2635" t="s">
        <v>2797</v>
      </c>
      <c r="B2635" t="s">
        <v>165</v>
      </c>
      <c r="C2635">
        <v>13.51</v>
      </c>
      <c r="D2635">
        <v>13.76</v>
      </c>
      <c r="E2635" t="str">
        <f t="shared" si="42"/>
        <v>2011</v>
      </c>
    </row>
    <row r="2636" spans="1:5" ht="14.4" x14ac:dyDescent="0.3">
      <c r="A2636" t="s">
        <v>2798</v>
      </c>
      <c r="B2636" t="s">
        <v>165</v>
      </c>
      <c r="C2636">
        <v>13.51</v>
      </c>
      <c r="D2636">
        <v>13.76</v>
      </c>
      <c r="E2636" t="str">
        <f t="shared" si="42"/>
        <v>2011</v>
      </c>
    </row>
    <row r="2637" spans="1:5" ht="14.4" x14ac:dyDescent="0.3">
      <c r="A2637" t="s">
        <v>2799</v>
      </c>
      <c r="B2637" t="s">
        <v>165</v>
      </c>
      <c r="C2637">
        <v>13.51</v>
      </c>
      <c r="D2637">
        <v>13.76</v>
      </c>
      <c r="E2637" t="str">
        <f t="shared" si="42"/>
        <v>2011</v>
      </c>
    </row>
    <row r="2638" spans="1:5" ht="14.4" x14ac:dyDescent="0.3">
      <c r="A2638" t="s">
        <v>2800</v>
      </c>
      <c r="B2638" t="s">
        <v>165</v>
      </c>
      <c r="C2638">
        <v>13.51</v>
      </c>
      <c r="D2638">
        <v>13.76</v>
      </c>
      <c r="E2638" t="str">
        <f t="shared" si="42"/>
        <v>2011</v>
      </c>
    </row>
    <row r="2639" spans="1:5" ht="14.4" x14ac:dyDescent="0.3">
      <c r="A2639" t="s">
        <v>2801</v>
      </c>
      <c r="B2639" t="s">
        <v>165</v>
      </c>
      <c r="C2639">
        <v>13.51</v>
      </c>
      <c r="D2639">
        <v>13.76</v>
      </c>
      <c r="E2639" t="str">
        <f t="shared" si="42"/>
        <v>2011</v>
      </c>
    </row>
    <row r="2640" spans="1:5" ht="14.4" x14ac:dyDescent="0.3">
      <c r="A2640" t="s">
        <v>2802</v>
      </c>
      <c r="B2640" t="s">
        <v>165</v>
      </c>
      <c r="C2640">
        <v>13.51</v>
      </c>
      <c r="D2640">
        <v>13.76</v>
      </c>
      <c r="E2640" t="str">
        <f t="shared" si="42"/>
        <v>2011</v>
      </c>
    </row>
    <row r="2641" spans="1:5" ht="14.4" x14ac:dyDescent="0.3">
      <c r="A2641" t="s">
        <v>2803</v>
      </c>
      <c r="B2641" t="s">
        <v>165</v>
      </c>
      <c r="C2641">
        <v>13.51</v>
      </c>
      <c r="D2641">
        <v>13.76</v>
      </c>
      <c r="E2641" t="str">
        <f t="shared" si="42"/>
        <v>2011</v>
      </c>
    </row>
    <row r="2642" spans="1:5" ht="14.4" x14ac:dyDescent="0.3">
      <c r="A2642" t="s">
        <v>2804</v>
      </c>
      <c r="B2642" t="s">
        <v>165</v>
      </c>
      <c r="C2642">
        <v>13.5</v>
      </c>
      <c r="D2642">
        <v>13.75</v>
      </c>
      <c r="E2642" t="str">
        <f t="shared" si="42"/>
        <v>2011</v>
      </c>
    </row>
    <row r="2643" spans="1:5" ht="14.4" x14ac:dyDescent="0.3">
      <c r="A2643" t="s">
        <v>2805</v>
      </c>
      <c r="B2643" t="s">
        <v>165</v>
      </c>
      <c r="C2643">
        <v>13.51</v>
      </c>
      <c r="D2643">
        <v>13.76</v>
      </c>
      <c r="E2643" t="str">
        <f t="shared" si="42"/>
        <v>2011</v>
      </c>
    </row>
    <row r="2644" spans="1:5" ht="14.4" x14ac:dyDescent="0.3">
      <c r="A2644" t="s">
        <v>2806</v>
      </c>
      <c r="B2644" t="s">
        <v>165</v>
      </c>
      <c r="C2644">
        <v>13.51</v>
      </c>
      <c r="D2644">
        <v>13.76</v>
      </c>
      <c r="E2644" t="str">
        <f t="shared" si="42"/>
        <v>2011</v>
      </c>
    </row>
    <row r="2645" spans="1:5" ht="14.4" x14ac:dyDescent="0.3">
      <c r="A2645" t="s">
        <v>2807</v>
      </c>
      <c r="B2645" t="s">
        <v>165</v>
      </c>
      <c r="C2645">
        <v>13.5</v>
      </c>
      <c r="D2645">
        <v>13.75</v>
      </c>
      <c r="E2645" t="str">
        <f t="shared" si="42"/>
        <v>2011</v>
      </c>
    </row>
    <row r="2646" spans="1:5" ht="14.4" x14ac:dyDescent="0.3">
      <c r="A2646" t="s">
        <v>2808</v>
      </c>
      <c r="B2646" t="s">
        <v>165</v>
      </c>
      <c r="C2646">
        <v>13.51</v>
      </c>
      <c r="D2646">
        <v>13.76</v>
      </c>
      <c r="E2646" t="str">
        <f t="shared" si="42"/>
        <v>2011</v>
      </c>
    </row>
    <row r="2647" spans="1:5" ht="14.4" x14ac:dyDescent="0.3">
      <c r="A2647" t="s">
        <v>2809</v>
      </c>
      <c r="B2647" t="s">
        <v>165</v>
      </c>
      <c r="C2647">
        <v>13.51</v>
      </c>
      <c r="D2647">
        <v>13.76</v>
      </c>
      <c r="E2647" t="str">
        <f t="shared" si="42"/>
        <v>2011</v>
      </c>
    </row>
    <row r="2648" spans="1:5" ht="14.4" x14ac:dyDescent="0.3">
      <c r="A2648" t="s">
        <v>2810</v>
      </c>
      <c r="B2648" t="s">
        <v>165</v>
      </c>
      <c r="C2648">
        <v>13.51</v>
      </c>
      <c r="D2648">
        <v>13.76</v>
      </c>
      <c r="E2648" t="str">
        <f t="shared" si="42"/>
        <v>2011</v>
      </c>
    </row>
    <row r="2649" spans="1:5" ht="14.4" x14ac:dyDescent="0.3">
      <c r="A2649" t="s">
        <v>2811</v>
      </c>
      <c r="B2649" t="s">
        <v>165</v>
      </c>
      <c r="C2649">
        <v>13.51</v>
      </c>
      <c r="D2649">
        <v>13.76</v>
      </c>
      <c r="E2649" t="str">
        <f t="shared" si="42"/>
        <v>2011</v>
      </c>
    </row>
    <row r="2650" spans="1:5" ht="14.4" x14ac:dyDescent="0.3">
      <c r="A2650" t="s">
        <v>2812</v>
      </c>
      <c r="B2650" t="s">
        <v>165</v>
      </c>
      <c r="C2650">
        <v>13.51</v>
      </c>
      <c r="D2650">
        <v>13.76</v>
      </c>
      <c r="E2650" t="str">
        <f t="shared" si="42"/>
        <v>2011</v>
      </c>
    </row>
    <row r="2651" spans="1:5" ht="14.4" x14ac:dyDescent="0.3">
      <c r="A2651" t="s">
        <v>2813</v>
      </c>
      <c r="B2651" t="s">
        <v>165</v>
      </c>
      <c r="C2651">
        <v>13.52</v>
      </c>
      <c r="D2651">
        <v>13.77</v>
      </c>
      <c r="E2651" t="str">
        <f t="shared" si="42"/>
        <v>2011</v>
      </c>
    </row>
    <row r="2652" spans="1:5" ht="14.4" x14ac:dyDescent="0.3">
      <c r="A2652" t="s">
        <v>2814</v>
      </c>
      <c r="B2652" t="s">
        <v>165</v>
      </c>
      <c r="C2652">
        <v>13.51</v>
      </c>
      <c r="D2652">
        <v>13.76</v>
      </c>
      <c r="E2652" t="str">
        <f t="shared" si="42"/>
        <v>2011</v>
      </c>
    </row>
    <row r="2653" spans="1:5" ht="14.4" x14ac:dyDescent="0.3">
      <c r="A2653" t="s">
        <v>2815</v>
      </c>
      <c r="B2653" t="s">
        <v>165</v>
      </c>
      <c r="C2653">
        <v>13.52</v>
      </c>
      <c r="D2653">
        <v>13.77</v>
      </c>
      <c r="E2653" t="str">
        <f t="shared" si="42"/>
        <v>2011</v>
      </c>
    </row>
    <row r="2654" spans="1:5" ht="14.4" x14ac:dyDescent="0.3">
      <c r="A2654" t="s">
        <v>2816</v>
      </c>
      <c r="B2654" t="s">
        <v>165</v>
      </c>
      <c r="C2654">
        <v>13.51</v>
      </c>
      <c r="D2654">
        <v>13.76</v>
      </c>
      <c r="E2654" t="str">
        <f t="shared" si="42"/>
        <v>2011</v>
      </c>
    </row>
    <row r="2655" spans="1:5" ht="14.4" x14ac:dyDescent="0.3">
      <c r="A2655" t="s">
        <v>2817</v>
      </c>
      <c r="B2655" t="s">
        <v>165</v>
      </c>
      <c r="C2655">
        <v>13.51</v>
      </c>
      <c r="D2655">
        <v>13.76</v>
      </c>
      <c r="E2655" t="str">
        <f t="shared" si="42"/>
        <v>2011</v>
      </c>
    </row>
    <row r="2656" spans="1:5" ht="14.4" x14ac:dyDescent="0.3">
      <c r="A2656" t="s">
        <v>2818</v>
      </c>
      <c r="B2656" t="s">
        <v>165</v>
      </c>
      <c r="C2656">
        <v>13.51</v>
      </c>
      <c r="D2656">
        <v>13.76</v>
      </c>
      <c r="E2656" t="str">
        <f t="shared" si="42"/>
        <v>2011</v>
      </c>
    </row>
    <row r="2657" spans="1:5" ht="14.4" x14ac:dyDescent="0.3">
      <c r="A2657" t="s">
        <v>2819</v>
      </c>
      <c r="B2657" t="s">
        <v>165</v>
      </c>
      <c r="C2657">
        <v>13.51</v>
      </c>
      <c r="D2657">
        <v>13.76</v>
      </c>
      <c r="E2657" t="str">
        <f t="shared" si="42"/>
        <v>2011</v>
      </c>
    </row>
    <row r="2658" spans="1:5" ht="14.4" x14ac:dyDescent="0.3">
      <c r="A2658" t="s">
        <v>2820</v>
      </c>
      <c r="B2658" t="s">
        <v>165</v>
      </c>
      <c r="C2658">
        <v>13.52</v>
      </c>
      <c r="D2658">
        <v>13.77</v>
      </c>
      <c r="E2658" t="str">
        <f t="shared" si="42"/>
        <v>2011</v>
      </c>
    </row>
    <row r="2659" spans="1:5" ht="14.4" x14ac:dyDescent="0.3">
      <c r="A2659" t="s">
        <v>2821</v>
      </c>
      <c r="B2659" t="s">
        <v>165</v>
      </c>
      <c r="C2659">
        <v>13.54</v>
      </c>
      <c r="D2659">
        <v>13.79</v>
      </c>
      <c r="E2659" t="str">
        <f t="shared" si="42"/>
        <v>2011</v>
      </c>
    </row>
    <row r="2660" spans="1:5" ht="14.4" x14ac:dyDescent="0.3">
      <c r="A2660" t="s">
        <v>2822</v>
      </c>
      <c r="B2660" t="s">
        <v>165</v>
      </c>
      <c r="C2660">
        <v>13.57</v>
      </c>
      <c r="D2660">
        <v>13.82</v>
      </c>
      <c r="E2660" t="str">
        <f t="shared" si="42"/>
        <v>2011</v>
      </c>
    </row>
    <row r="2661" spans="1:5" ht="14.4" x14ac:dyDescent="0.3">
      <c r="A2661" t="s">
        <v>2823</v>
      </c>
      <c r="B2661" t="s">
        <v>165</v>
      </c>
      <c r="C2661">
        <v>13.58</v>
      </c>
      <c r="D2661">
        <v>13.83</v>
      </c>
      <c r="E2661" t="str">
        <f t="shared" si="42"/>
        <v>2011</v>
      </c>
    </row>
    <row r="2662" spans="1:5" ht="14.4" x14ac:dyDescent="0.3">
      <c r="A2662" t="s">
        <v>2824</v>
      </c>
      <c r="B2662" t="s">
        <v>165</v>
      </c>
      <c r="C2662">
        <v>13.65</v>
      </c>
      <c r="D2662">
        <v>13.9</v>
      </c>
      <c r="E2662" t="str">
        <f t="shared" si="42"/>
        <v>2011</v>
      </c>
    </row>
    <row r="2663" spans="1:5" ht="14.4" x14ac:dyDescent="0.3">
      <c r="A2663" t="s">
        <v>2825</v>
      </c>
      <c r="B2663" t="s">
        <v>165</v>
      </c>
      <c r="C2663">
        <v>13.65</v>
      </c>
      <c r="D2663">
        <v>13.9</v>
      </c>
      <c r="E2663" t="str">
        <f t="shared" si="42"/>
        <v>2011</v>
      </c>
    </row>
    <row r="2664" spans="1:5" ht="14.4" x14ac:dyDescent="0.3">
      <c r="A2664" t="s">
        <v>2826</v>
      </c>
      <c r="B2664" t="s">
        <v>165</v>
      </c>
      <c r="C2664">
        <v>13.64</v>
      </c>
      <c r="D2664">
        <v>13.89</v>
      </c>
      <c r="E2664" t="str">
        <f t="shared" si="42"/>
        <v>2011</v>
      </c>
    </row>
    <row r="2665" spans="1:5" ht="14.4" x14ac:dyDescent="0.3">
      <c r="A2665" t="s">
        <v>2827</v>
      </c>
      <c r="B2665" t="s">
        <v>165</v>
      </c>
      <c r="C2665">
        <v>13.51</v>
      </c>
      <c r="D2665">
        <v>13.76</v>
      </c>
      <c r="E2665" t="str">
        <f t="shared" si="42"/>
        <v>2011</v>
      </c>
    </row>
    <row r="2666" spans="1:5" ht="14.4" x14ac:dyDescent="0.3">
      <c r="A2666" t="s">
        <v>2828</v>
      </c>
      <c r="B2666" t="s">
        <v>165</v>
      </c>
      <c r="C2666">
        <v>13.52</v>
      </c>
      <c r="D2666">
        <v>13.77</v>
      </c>
      <c r="E2666" t="str">
        <f t="shared" si="42"/>
        <v>2011</v>
      </c>
    </row>
    <row r="2667" spans="1:5" ht="14.4" x14ac:dyDescent="0.3">
      <c r="A2667" t="s">
        <v>2829</v>
      </c>
      <c r="B2667" t="s">
        <v>165</v>
      </c>
      <c r="C2667">
        <v>13.51</v>
      </c>
      <c r="D2667">
        <v>13.76</v>
      </c>
      <c r="E2667" t="str">
        <f t="shared" si="42"/>
        <v>2011</v>
      </c>
    </row>
    <row r="2668" spans="1:5" ht="14.4" x14ac:dyDescent="0.3">
      <c r="A2668" t="s">
        <v>2830</v>
      </c>
      <c r="B2668" t="s">
        <v>165</v>
      </c>
      <c r="C2668">
        <v>13.51</v>
      </c>
      <c r="D2668">
        <v>13.76</v>
      </c>
      <c r="E2668" t="str">
        <f t="shared" si="42"/>
        <v>2011</v>
      </c>
    </row>
    <row r="2669" spans="1:5" ht="14.4" x14ac:dyDescent="0.3">
      <c r="A2669" t="s">
        <v>2831</v>
      </c>
      <c r="B2669" t="s">
        <v>165</v>
      </c>
      <c r="C2669">
        <v>13.51</v>
      </c>
      <c r="D2669">
        <v>13.76</v>
      </c>
      <c r="E2669" t="str">
        <f t="shared" si="42"/>
        <v>2011</v>
      </c>
    </row>
    <row r="2670" spans="1:5" ht="14.4" x14ac:dyDescent="0.3">
      <c r="A2670" t="s">
        <v>2832</v>
      </c>
      <c r="B2670" t="s">
        <v>165</v>
      </c>
      <c r="C2670">
        <v>13.5</v>
      </c>
      <c r="D2670">
        <v>13.75</v>
      </c>
      <c r="E2670" t="str">
        <f t="shared" si="42"/>
        <v>2011</v>
      </c>
    </row>
    <row r="2671" spans="1:5" ht="14.4" x14ac:dyDescent="0.3">
      <c r="A2671" t="s">
        <v>2833</v>
      </c>
      <c r="B2671" t="s">
        <v>165</v>
      </c>
      <c r="C2671">
        <v>13.52</v>
      </c>
      <c r="D2671">
        <v>13.77</v>
      </c>
      <c r="E2671" t="str">
        <f t="shared" si="42"/>
        <v>2011</v>
      </c>
    </row>
    <row r="2672" spans="1:5" ht="14.4" x14ac:dyDescent="0.3">
      <c r="A2672" t="s">
        <v>2834</v>
      </c>
      <c r="B2672" t="s">
        <v>165</v>
      </c>
      <c r="C2672">
        <v>13.51</v>
      </c>
      <c r="D2672">
        <v>13.76</v>
      </c>
      <c r="E2672" t="str">
        <f t="shared" si="42"/>
        <v>2011</v>
      </c>
    </row>
    <row r="2673" spans="1:5" ht="14.4" x14ac:dyDescent="0.3">
      <c r="A2673" t="s">
        <v>2835</v>
      </c>
      <c r="B2673" t="s">
        <v>165</v>
      </c>
      <c r="C2673">
        <v>13.49</v>
      </c>
      <c r="D2673">
        <v>13.74</v>
      </c>
      <c r="E2673" t="str">
        <f t="shared" si="42"/>
        <v>2011</v>
      </c>
    </row>
    <row r="2674" spans="1:5" ht="14.4" x14ac:dyDescent="0.3">
      <c r="A2674" t="s">
        <v>2836</v>
      </c>
      <c r="B2674" t="s">
        <v>165</v>
      </c>
      <c r="C2674">
        <v>13.51</v>
      </c>
      <c r="D2674">
        <v>13.76</v>
      </c>
      <c r="E2674" t="str">
        <f t="shared" si="42"/>
        <v>2011</v>
      </c>
    </row>
    <row r="2675" spans="1:5" ht="14.4" x14ac:dyDescent="0.3">
      <c r="A2675" t="s">
        <v>2837</v>
      </c>
      <c r="B2675" t="s">
        <v>165</v>
      </c>
      <c r="C2675">
        <v>13.5</v>
      </c>
      <c r="D2675">
        <v>13.75</v>
      </c>
      <c r="E2675" t="str">
        <f t="shared" si="42"/>
        <v>2011</v>
      </c>
    </row>
    <row r="2676" spans="1:5" ht="14.4" x14ac:dyDescent="0.3">
      <c r="A2676" t="s">
        <v>2838</v>
      </c>
      <c r="B2676" t="s">
        <v>165</v>
      </c>
      <c r="C2676">
        <v>13.49</v>
      </c>
      <c r="D2676">
        <v>13.74</v>
      </c>
      <c r="E2676" t="str">
        <f t="shared" si="42"/>
        <v>2011</v>
      </c>
    </row>
    <row r="2677" spans="1:5" ht="14.4" x14ac:dyDescent="0.3">
      <c r="A2677" t="s">
        <v>2839</v>
      </c>
      <c r="B2677" t="s">
        <v>165</v>
      </c>
      <c r="C2677">
        <v>13.42</v>
      </c>
      <c r="D2677">
        <v>13.67</v>
      </c>
      <c r="E2677" t="str">
        <f t="shared" si="42"/>
        <v>2011</v>
      </c>
    </row>
    <row r="2678" spans="1:5" ht="14.4" x14ac:dyDescent="0.3">
      <c r="A2678" t="s">
        <v>2840</v>
      </c>
      <c r="B2678" t="s">
        <v>165</v>
      </c>
      <c r="C2678">
        <v>13.4</v>
      </c>
      <c r="D2678">
        <v>13.65</v>
      </c>
      <c r="E2678" t="str">
        <f t="shared" si="42"/>
        <v>2011</v>
      </c>
    </row>
    <row r="2679" spans="1:5" ht="14.4" x14ac:dyDescent="0.3">
      <c r="A2679" t="s">
        <v>2841</v>
      </c>
      <c r="B2679" t="s">
        <v>165</v>
      </c>
      <c r="C2679">
        <v>13.39</v>
      </c>
      <c r="D2679">
        <v>13.64</v>
      </c>
      <c r="E2679" t="str">
        <f t="shared" si="42"/>
        <v>2011</v>
      </c>
    </row>
    <row r="2680" spans="1:5" ht="14.4" x14ac:dyDescent="0.3">
      <c r="A2680" t="s">
        <v>2842</v>
      </c>
      <c r="B2680" t="s">
        <v>165</v>
      </c>
      <c r="C2680">
        <v>13.4</v>
      </c>
      <c r="D2680">
        <v>13.65</v>
      </c>
      <c r="E2680" t="str">
        <f t="shared" si="42"/>
        <v>2011</v>
      </c>
    </row>
    <row r="2681" spans="1:5" ht="14.4" x14ac:dyDescent="0.3">
      <c r="A2681" t="s">
        <v>2843</v>
      </c>
      <c r="B2681" t="s">
        <v>165</v>
      </c>
      <c r="C2681">
        <v>13.4</v>
      </c>
      <c r="D2681">
        <v>13.65</v>
      </c>
      <c r="E2681" t="str">
        <f t="shared" si="42"/>
        <v>2011</v>
      </c>
    </row>
    <row r="2682" spans="1:5" ht="14.4" x14ac:dyDescent="0.3">
      <c r="A2682" t="s">
        <v>2844</v>
      </c>
      <c r="B2682" t="s">
        <v>165</v>
      </c>
      <c r="C2682">
        <v>13.39</v>
      </c>
      <c r="D2682">
        <v>13.64</v>
      </c>
      <c r="E2682" t="str">
        <f t="shared" si="42"/>
        <v>2011</v>
      </c>
    </row>
    <row r="2683" spans="1:5" ht="14.4" x14ac:dyDescent="0.3">
      <c r="A2683" t="s">
        <v>2845</v>
      </c>
      <c r="B2683" t="s">
        <v>165</v>
      </c>
      <c r="C2683">
        <v>13.39</v>
      </c>
      <c r="D2683">
        <v>13.64</v>
      </c>
      <c r="E2683" t="str">
        <f t="shared" si="42"/>
        <v>2011</v>
      </c>
    </row>
    <row r="2684" spans="1:5" ht="14.4" x14ac:dyDescent="0.3">
      <c r="A2684" t="s">
        <v>2846</v>
      </c>
      <c r="B2684" t="s">
        <v>165</v>
      </c>
      <c r="C2684">
        <v>13.39</v>
      </c>
      <c r="D2684">
        <v>13.64</v>
      </c>
      <c r="E2684" t="str">
        <f t="shared" si="42"/>
        <v>2011</v>
      </c>
    </row>
    <row r="2685" spans="1:5" ht="14.4" x14ac:dyDescent="0.3">
      <c r="A2685" t="s">
        <v>2847</v>
      </c>
      <c r="B2685" t="s">
        <v>165</v>
      </c>
      <c r="C2685">
        <v>13.37</v>
      </c>
      <c r="D2685">
        <v>13.62</v>
      </c>
      <c r="E2685" t="str">
        <f t="shared" si="42"/>
        <v>2010</v>
      </c>
    </row>
    <row r="2686" spans="1:5" ht="14.4" x14ac:dyDescent="0.3">
      <c r="A2686" t="s">
        <v>2848</v>
      </c>
      <c r="B2686" t="s">
        <v>165</v>
      </c>
      <c r="C2686">
        <v>13.36</v>
      </c>
      <c r="D2686">
        <v>13.61</v>
      </c>
      <c r="E2686" t="str">
        <f t="shared" si="42"/>
        <v>2010</v>
      </c>
    </row>
    <row r="2687" spans="1:5" ht="14.4" x14ac:dyDescent="0.3">
      <c r="A2687" t="s">
        <v>2849</v>
      </c>
      <c r="B2687" t="s">
        <v>165</v>
      </c>
      <c r="C2687">
        <v>13.36</v>
      </c>
      <c r="D2687">
        <v>13.61</v>
      </c>
      <c r="E2687" t="str">
        <f t="shared" si="42"/>
        <v>2010</v>
      </c>
    </row>
    <row r="2688" spans="1:5" ht="14.4" x14ac:dyDescent="0.3">
      <c r="A2688" t="s">
        <v>2850</v>
      </c>
      <c r="B2688" t="s">
        <v>165</v>
      </c>
      <c r="C2688">
        <v>13.36</v>
      </c>
      <c r="D2688">
        <v>13.61</v>
      </c>
      <c r="E2688" t="str">
        <f t="shared" si="42"/>
        <v>2010</v>
      </c>
    </row>
    <row r="2689" spans="1:5" ht="14.4" x14ac:dyDescent="0.3">
      <c r="A2689" t="s">
        <v>2851</v>
      </c>
      <c r="B2689" t="s">
        <v>165</v>
      </c>
      <c r="C2689">
        <v>13.36</v>
      </c>
      <c r="D2689">
        <v>13.61</v>
      </c>
      <c r="E2689" t="str">
        <f t="shared" si="42"/>
        <v>2010</v>
      </c>
    </row>
    <row r="2690" spans="1:5" ht="14.4" x14ac:dyDescent="0.3">
      <c r="A2690" t="s">
        <v>2852</v>
      </c>
      <c r="B2690" t="s">
        <v>165</v>
      </c>
      <c r="C2690">
        <v>13.36</v>
      </c>
      <c r="D2690">
        <v>13.61</v>
      </c>
      <c r="E2690" t="str">
        <f t="shared" ref="E2690:E2753" si="43">RIGHT(A2690,4)</f>
        <v>2010</v>
      </c>
    </row>
    <row r="2691" spans="1:5" ht="14.4" x14ac:dyDescent="0.3">
      <c r="A2691" t="s">
        <v>2853</v>
      </c>
      <c r="B2691" t="s">
        <v>165</v>
      </c>
      <c r="C2691">
        <v>13.35</v>
      </c>
      <c r="D2691">
        <v>13.6</v>
      </c>
      <c r="E2691" t="str">
        <f t="shared" si="43"/>
        <v>2010</v>
      </c>
    </row>
    <row r="2692" spans="1:5" ht="14.4" x14ac:dyDescent="0.3">
      <c r="A2692" t="s">
        <v>2854</v>
      </c>
      <c r="B2692" t="s">
        <v>165</v>
      </c>
      <c r="C2692">
        <v>13.36</v>
      </c>
      <c r="D2692">
        <v>13.61</v>
      </c>
      <c r="E2692" t="str">
        <f t="shared" si="43"/>
        <v>2010</v>
      </c>
    </row>
    <row r="2693" spans="1:5" ht="14.4" x14ac:dyDescent="0.3">
      <c r="A2693" t="s">
        <v>2855</v>
      </c>
      <c r="B2693" t="s">
        <v>165</v>
      </c>
      <c r="C2693">
        <v>13.36</v>
      </c>
      <c r="D2693">
        <v>13.61</v>
      </c>
      <c r="E2693" t="str">
        <f t="shared" si="43"/>
        <v>2010</v>
      </c>
    </row>
    <row r="2694" spans="1:5" ht="14.4" x14ac:dyDescent="0.3">
      <c r="A2694" t="s">
        <v>2856</v>
      </c>
      <c r="B2694" t="s">
        <v>165</v>
      </c>
      <c r="C2694">
        <v>13.36</v>
      </c>
      <c r="D2694">
        <v>13.61</v>
      </c>
      <c r="E2694" t="str">
        <f t="shared" si="43"/>
        <v>2010</v>
      </c>
    </row>
    <row r="2695" spans="1:5" ht="14.4" x14ac:dyDescent="0.3">
      <c r="A2695" t="s">
        <v>2857</v>
      </c>
      <c r="B2695" t="s">
        <v>165</v>
      </c>
      <c r="C2695">
        <v>13.36</v>
      </c>
      <c r="D2695">
        <v>13.61</v>
      </c>
      <c r="E2695" t="str">
        <f t="shared" si="43"/>
        <v>2010</v>
      </c>
    </row>
    <row r="2696" spans="1:5" ht="14.4" x14ac:dyDescent="0.3">
      <c r="A2696" t="s">
        <v>2858</v>
      </c>
      <c r="B2696" t="s">
        <v>165</v>
      </c>
      <c r="C2696">
        <v>13.35</v>
      </c>
      <c r="D2696">
        <v>13.6</v>
      </c>
      <c r="E2696" t="str">
        <f t="shared" si="43"/>
        <v>2010</v>
      </c>
    </row>
    <row r="2697" spans="1:5" ht="14.4" x14ac:dyDescent="0.3">
      <c r="A2697" t="s">
        <v>2859</v>
      </c>
      <c r="B2697" t="s">
        <v>165</v>
      </c>
      <c r="C2697">
        <v>13.35</v>
      </c>
      <c r="D2697">
        <v>13.6</v>
      </c>
      <c r="E2697" t="str">
        <f t="shared" si="43"/>
        <v>2010</v>
      </c>
    </row>
    <row r="2698" spans="1:5" ht="14.4" x14ac:dyDescent="0.3">
      <c r="A2698" t="s">
        <v>2860</v>
      </c>
      <c r="B2698" t="s">
        <v>165</v>
      </c>
      <c r="C2698">
        <v>13.35</v>
      </c>
      <c r="D2698">
        <v>13.6</v>
      </c>
      <c r="E2698" t="str">
        <f t="shared" si="43"/>
        <v>2010</v>
      </c>
    </row>
    <row r="2699" spans="1:5" ht="14.4" x14ac:dyDescent="0.3">
      <c r="A2699" t="s">
        <v>2861</v>
      </c>
      <c r="B2699" t="s">
        <v>165</v>
      </c>
      <c r="C2699">
        <v>13.36</v>
      </c>
      <c r="D2699">
        <v>13.61</v>
      </c>
      <c r="E2699" t="str">
        <f t="shared" si="43"/>
        <v>2010</v>
      </c>
    </row>
    <row r="2700" spans="1:5" ht="14.4" x14ac:dyDescent="0.3">
      <c r="A2700" t="s">
        <v>2862</v>
      </c>
      <c r="B2700" t="s">
        <v>165</v>
      </c>
      <c r="C2700">
        <v>13.34</v>
      </c>
      <c r="D2700">
        <v>13.59</v>
      </c>
      <c r="E2700" t="str">
        <f t="shared" si="43"/>
        <v>2010</v>
      </c>
    </row>
    <row r="2701" spans="1:5" ht="14.4" x14ac:dyDescent="0.3">
      <c r="A2701" t="s">
        <v>2863</v>
      </c>
      <c r="B2701" t="s">
        <v>165</v>
      </c>
      <c r="C2701">
        <v>13.33</v>
      </c>
      <c r="D2701">
        <v>13.58</v>
      </c>
      <c r="E2701" t="str">
        <f t="shared" si="43"/>
        <v>2010</v>
      </c>
    </row>
    <row r="2702" spans="1:5" ht="14.4" x14ac:dyDescent="0.3">
      <c r="A2702" t="s">
        <v>2864</v>
      </c>
      <c r="B2702" t="s">
        <v>165</v>
      </c>
      <c r="C2702">
        <v>13.36</v>
      </c>
      <c r="D2702">
        <v>13.61</v>
      </c>
      <c r="E2702" t="str">
        <f t="shared" si="43"/>
        <v>2010</v>
      </c>
    </row>
    <row r="2703" spans="1:5" ht="14.4" x14ac:dyDescent="0.3">
      <c r="A2703" t="s">
        <v>2865</v>
      </c>
      <c r="B2703" t="s">
        <v>165</v>
      </c>
      <c r="C2703">
        <v>13.34</v>
      </c>
      <c r="D2703">
        <v>13.59</v>
      </c>
      <c r="E2703" t="str">
        <f t="shared" si="43"/>
        <v>2010</v>
      </c>
    </row>
    <row r="2704" spans="1:5" ht="14.4" x14ac:dyDescent="0.3">
      <c r="A2704" t="s">
        <v>2866</v>
      </c>
      <c r="B2704" t="s">
        <v>165</v>
      </c>
      <c r="C2704">
        <v>13.34</v>
      </c>
      <c r="D2704">
        <v>13.59</v>
      </c>
      <c r="E2704" t="str">
        <f t="shared" si="43"/>
        <v>2010</v>
      </c>
    </row>
    <row r="2705" spans="1:5" ht="14.4" x14ac:dyDescent="0.3">
      <c r="A2705" t="s">
        <v>2867</v>
      </c>
      <c r="B2705" t="s">
        <v>165</v>
      </c>
      <c r="C2705">
        <v>13.33</v>
      </c>
      <c r="D2705">
        <v>13.58</v>
      </c>
      <c r="E2705" t="str">
        <f t="shared" si="43"/>
        <v>2010</v>
      </c>
    </row>
    <row r="2706" spans="1:5" ht="14.4" x14ac:dyDescent="0.3">
      <c r="A2706" t="s">
        <v>2868</v>
      </c>
      <c r="B2706" t="s">
        <v>165</v>
      </c>
      <c r="C2706">
        <v>13.32</v>
      </c>
      <c r="D2706">
        <v>13.57</v>
      </c>
      <c r="E2706" t="str">
        <f t="shared" si="43"/>
        <v>2010</v>
      </c>
    </row>
    <row r="2707" spans="1:5" ht="14.4" x14ac:dyDescent="0.3">
      <c r="A2707" t="s">
        <v>2869</v>
      </c>
      <c r="B2707" t="s">
        <v>165</v>
      </c>
      <c r="C2707">
        <v>13.35</v>
      </c>
      <c r="D2707">
        <v>13.6</v>
      </c>
      <c r="E2707" t="str">
        <f t="shared" si="43"/>
        <v>2010</v>
      </c>
    </row>
    <row r="2708" spans="1:5" ht="14.4" x14ac:dyDescent="0.3">
      <c r="A2708" t="s">
        <v>2870</v>
      </c>
      <c r="B2708" t="s">
        <v>165</v>
      </c>
      <c r="C2708">
        <v>13.34</v>
      </c>
      <c r="D2708">
        <v>13.59</v>
      </c>
      <c r="E2708" t="str">
        <f t="shared" si="43"/>
        <v>2010</v>
      </c>
    </row>
    <row r="2709" spans="1:5" ht="14.4" x14ac:dyDescent="0.3">
      <c r="A2709" t="s">
        <v>2871</v>
      </c>
      <c r="B2709" t="s">
        <v>165</v>
      </c>
      <c r="C2709">
        <v>13.35</v>
      </c>
      <c r="D2709">
        <v>13.6</v>
      </c>
      <c r="E2709" t="str">
        <f t="shared" si="43"/>
        <v>2010</v>
      </c>
    </row>
    <row r="2710" spans="1:5" ht="14.4" x14ac:dyDescent="0.3">
      <c r="A2710" t="s">
        <v>2872</v>
      </c>
      <c r="B2710" t="s">
        <v>165</v>
      </c>
      <c r="C2710">
        <v>13.16</v>
      </c>
      <c r="D2710">
        <v>13.41</v>
      </c>
      <c r="E2710" t="str">
        <f t="shared" si="43"/>
        <v>2010</v>
      </c>
    </row>
    <row r="2711" spans="1:5" ht="14.4" x14ac:dyDescent="0.3">
      <c r="A2711" t="s">
        <v>2873</v>
      </c>
      <c r="B2711" t="s">
        <v>165</v>
      </c>
      <c r="C2711">
        <v>13.11</v>
      </c>
      <c r="D2711">
        <v>13.36</v>
      </c>
      <c r="E2711" t="str">
        <f t="shared" si="43"/>
        <v>2010</v>
      </c>
    </row>
    <row r="2712" spans="1:5" ht="14.4" x14ac:dyDescent="0.3">
      <c r="A2712" t="s">
        <v>2874</v>
      </c>
      <c r="B2712" t="s">
        <v>165</v>
      </c>
      <c r="C2712">
        <v>13.1</v>
      </c>
      <c r="D2712">
        <v>13.35</v>
      </c>
      <c r="E2712" t="str">
        <f t="shared" si="43"/>
        <v>2010</v>
      </c>
    </row>
    <row r="2713" spans="1:5" ht="14.4" x14ac:dyDescent="0.3">
      <c r="A2713" t="s">
        <v>2875</v>
      </c>
      <c r="B2713" t="s">
        <v>165</v>
      </c>
      <c r="C2713">
        <v>13.07</v>
      </c>
      <c r="D2713">
        <v>13.32</v>
      </c>
      <c r="E2713" t="str">
        <f t="shared" si="43"/>
        <v>2010</v>
      </c>
    </row>
    <row r="2714" spans="1:5" ht="14.4" x14ac:dyDescent="0.3">
      <c r="A2714" t="s">
        <v>2876</v>
      </c>
      <c r="B2714" t="s">
        <v>165</v>
      </c>
      <c r="C2714">
        <v>13.06</v>
      </c>
      <c r="D2714">
        <v>13.31</v>
      </c>
      <c r="E2714" t="str">
        <f t="shared" si="43"/>
        <v>2010</v>
      </c>
    </row>
    <row r="2715" spans="1:5" ht="14.4" x14ac:dyDescent="0.3">
      <c r="A2715" t="s">
        <v>2877</v>
      </c>
      <c r="B2715" t="s">
        <v>165</v>
      </c>
      <c r="C2715">
        <v>13.05</v>
      </c>
      <c r="D2715">
        <v>13.3</v>
      </c>
      <c r="E2715" t="str">
        <f t="shared" si="43"/>
        <v>2010</v>
      </c>
    </row>
    <row r="2716" spans="1:5" ht="14.4" x14ac:dyDescent="0.3">
      <c r="A2716" t="s">
        <v>2878</v>
      </c>
      <c r="B2716" t="s">
        <v>165</v>
      </c>
      <c r="C2716">
        <v>13.04</v>
      </c>
      <c r="D2716">
        <v>13.29</v>
      </c>
      <c r="E2716" t="str">
        <f t="shared" si="43"/>
        <v>2010</v>
      </c>
    </row>
    <row r="2717" spans="1:5" ht="14.4" x14ac:dyDescent="0.3">
      <c r="A2717" t="s">
        <v>2879</v>
      </c>
      <c r="B2717" t="s">
        <v>165</v>
      </c>
      <c r="C2717">
        <v>13.01</v>
      </c>
      <c r="D2717">
        <v>13.26</v>
      </c>
      <c r="E2717" t="str">
        <f t="shared" si="43"/>
        <v>2010</v>
      </c>
    </row>
    <row r="2718" spans="1:5" ht="14.4" x14ac:dyDescent="0.3">
      <c r="A2718" t="s">
        <v>2880</v>
      </c>
      <c r="B2718" t="s">
        <v>165</v>
      </c>
      <c r="C2718">
        <v>12.99</v>
      </c>
      <c r="D2718">
        <v>13.24</v>
      </c>
      <c r="E2718" t="str">
        <f t="shared" si="43"/>
        <v>2010</v>
      </c>
    </row>
    <row r="2719" spans="1:5" ht="14.4" x14ac:dyDescent="0.3">
      <c r="A2719" t="s">
        <v>2881</v>
      </c>
      <c r="B2719" t="s">
        <v>165</v>
      </c>
      <c r="C2719">
        <v>12.98</v>
      </c>
      <c r="D2719">
        <v>13.23</v>
      </c>
      <c r="E2719" t="str">
        <f t="shared" si="43"/>
        <v>2010</v>
      </c>
    </row>
    <row r="2720" spans="1:5" ht="14.4" x14ac:dyDescent="0.3">
      <c r="A2720" t="s">
        <v>2882</v>
      </c>
      <c r="B2720" t="s">
        <v>165</v>
      </c>
      <c r="C2720">
        <v>12.99</v>
      </c>
      <c r="D2720">
        <v>13.24</v>
      </c>
      <c r="E2720" t="str">
        <f t="shared" si="43"/>
        <v>2010</v>
      </c>
    </row>
    <row r="2721" spans="1:5" ht="14.4" x14ac:dyDescent="0.3">
      <c r="A2721" t="s">
        <v>2883</v>
      </c>
      <c r="B2721" t="s">
        <v>165</v>
      </c>
      <c r="C2721">
        <v>12.99</v>
      </c>
      <c r="D2721">
        <v>13.24</v>
      </c>
      <c r="E2721" t="str">
        <f t="shared" si="43"/>
        <v>2010</v>
      </c>
    </row>
    <row r="2722" spans="1:5" ht="14.4" x14ac:dyDescent="0.3">
      <c r="A2722" t="s">
        <v>2884</v>
      </c>
      <c r="B2722" t="s">
        <v>165</v>
      </c>
      <c r="C2722">
        <v>12.99</v>
      </c>
      <c r="D2722">
        <v>13.24</v>
      </c>
      <c r="E2722" t="str">
        <f t="shared" si="43"/>
        <v>2010</v>
      </c>
    </row>
    <row r="2723" spans="1:5" ht="14.4" x14ac:dyDescent="0.3">
      <c r="A2723" t="s">
        <v>2885</v>
      </c>
      <c r="B2723" t="s">
        <v>165</v>
      </c>
      <c r="C2723">
        <v>12.98</v>
      </c>
      <c r="D2723">
        <v>13.23</v>
      </c>
      <c r="E2723" t="str">
        <f t="shared" si="43"/>
        <v>2010</v>
      </c>
    </row>
    <row r="2724" spans="1:5" ht="14.4" x14ac:dyDescent="0.3">
      <c r="A2724" t="s">
        <v>2886</v>
      </c>
      <c r="B2724" t="s">
        <v>165</v>
      </c>
      <c r="C2724">
        <v>12.97</v>
      </c>
      <c r="D2724">
        <v>13.22</v>
      </c>
      <c r="E2724" t="str">
        <f t="shared" si="43"/>
        <v>2010</v>
      </c>
    </row>
    <row r="2725" spans="1:5" ht="14.4" x14ac:dyDescent="0.3">
      <c r="A2725" t="s">
        <v>2887</v>
      </c>
      <c r="B2725" t="s">
        <v>165</v>
      </c>
      <c r="C2725">
        <v>12.96</v>
      </c>
      <c r="D2725">
        <v>13.21</v>
      </c>
      <c r="E2725" t="str">
        <f t="shared" si="43"/>
        <v>2010</v>
      </c>
    </row>
    <row r="2726" spans="1:5" ht="14.4" x14ac:dyDescent="0.3">
      <c r="A2726" t="s">
        <v>2888</v>
      </c>
      <c r="B2726" t="s">
        <v>165</v>
      </c>
      <c r="C2726">
        <v>12.97</v>
      </c>
      <c r="D2726">
        <v>13.22</v>
      </c>
      <c r="E2726" t="str">
        <f t="shared" si="43"/>
        <v>2010</v>
      </c>
    </row>
    <row r="2727" spans="1:5" ht="14.4" x14ac:dyDescent="0.3">
      <c r="A2727" t="s">
        <v>2889</v>
      </c>
      <c r="B2727" t="s">
        <v>165</v>
      </c>
      <c r="C2727">
        <v>12.99</v>
      </c>
      <c r="D2727">
        <v>13.24</v>
      </c>
      <c r="E2727" t="str">
        <f t="shared" si="43"/>
        <v>2010</v>
      </c>
    </row>
    <row r="2728" spans="1:5" ht="14.4" x14ac:dyDescent="0.3">
      <c r="A2728" t="s">
        <v>2890</v>
      </c>
      <c r="B2728" t="s">
        <v>165</v>
      </c>
      <c r="C2728">
        <v>12.98</v>
      </c>
      <c r="D2728">
        <v>13.23</v>
      </c>
      <c r="E2728" t="str">
        <f t="shared" si="43"/>
        <v>2010</v>
      </c>
    </row>
    <row r="2729" spans="1:5" ht="14.4" x14ac:dyDescent="0.3">
      <c r="A2729" t="s">
        <v>2891</v>
      </c>
      <c r="B2729" t="s">
        <v>165</v>
      </c>
      <c r="C2729">
        <v>12.98</v>
      </c>
      <c r="D2729">
        <v>13.23</v>
      </c>
      <c r="E2729" t="str">
        <f t="shared" si="43"/>
        <v>2010</v>
      </c>
    </row>
    <row r="2730" spans="1:5" ht="14.4" x14ac:dyDescent="0.3">
      <c r="A2730" t="s">
        <v>2892</v>
      </c>
      <c r="B2730" t="s">
        <v>165</v>
      </c>
      <c r="C2730">
        <v>12.96</v>
      </c>
      <c r="D2730">
        <v>13.21</v>
      </c>
      <c r="E2730" t="str">
        <f t="shared" si="43"/>
        <v>2010</v>
      </c>
    </row>
    <row r="2731" spans="1:5" ht="14.4" x14ac:dyDescent="0.3">
      <c r="A2731" t="s">
        <v>2893</v>
      </c>
      <c r="B2731" t="s">
        <v>165</v>
      </c>
      <c r="C2731">
        <v>12.97</v>
      </c>
      <c r="D2731">
        <v>13.22</v>
      </c>
      <c r="E2731" t="str">
        <f t="shared" si="43"/>
        <v>2010</v>
      </c>
    </row>
    <row r="2732" spans="1:5" ht="14.4" x14ac:dyDescent="0.3">
      <c r="A2732" t="s">
        <v>2894</v>
      </c>
      <c r="B2732" t="s">
        <v>165</v>
      </c>
      <c r="C2732">
        <v>12.95</v>
      </c>
      <c r="D2732">
        <v>13.2</v>
      </c>
      <c r="E2732" t="str">
        <f t="shared" si="43"/>
        <v>2010</v>
      </c>
    </row>
    <row r="2733" spans="1:5" ht="14.4" x14ac:dyDescent="0.3">
      <c r="A2733" t="s">
        <v>2895</v>
      </c>
      <c r="B2733" t="s">
        <v>165</v>
      </c>
      <c r="C2733">
        <v>12.96</v>
      </c>
      <c r="D2733">
        <v>13.21</v>
      </c>
      <c r="E2733" t="str">
        <f t="shared" si="43"/>
        <v>2010</v>
      </c>
    </row>
    <row r="2734" spans="1:5" ht="14.4" x14ac:dyDescent="0.3">
      <c r="A2734" t="s">
        <v>2896</v>
      </c>
      <c r="B2734" t="s">
        <v>165</v>
      </c>
      <c r="C2734">
        <v>12.97</v>
      </c>
      <c r="D2734">
        <v>13.22</v>
      </c>
      <c r="E2734" t="str">
        <f t="shared" si="43"/>
        <v>2010</v>
      </c>
    </row>
    <row r="2735" spans="1:5" ht="14.4" x14ac:dyDescent="0.3">
      <c r="A2735" t="s">
        <v>2897</v>
      </c>
      <c r="B2735" t="s">
        <v>165</v>
      </c>
      <c r="C2735">
        <v>12.97</v>
      </c>
      <c r="D2735">
        <v>13.22</v>
      </c>
      <c r="E2735" t="str">
        <f t="shared" si="43"/>
        <v>2010</v>
      </c>
    </row>
    <row r="2736" spans="1:5" ht="14.4" x14ac:dyDescent="0.3">
      <c r="A2736" t="s">
        <v>2898</v>
      </c>
      <c r="B2736" t="s">
        <v>165</v>
      </c>
      <c r="C2736">
        <v>12.96</v>
      </c>
      <c r="D2736">
        <v>13.21</v>
      </c>
      <c r="E2736" t="str">
        <f t="shared" si="43"/>
        <v>2010</v>
      </c>
    </row>
    <row r="2737" spans="1:5" ht="14.4" x14ac:dyDescent="0.3">
      <c r="A2737" t="s">
        <v>2899</v>
      </c>
      <c r="B2737" t="s">
        <v>165</v>
      </c>
      <c r="C2737">
        <v>12.96</v>
      </c>
      <c r="D2737">
        <v>13.21</v>
      </c>
      <c r="E2737" t="str">
        <f t="shared" si="43"/>
        <v>2010</v>
      </c>
    </row>
    <row r="2738" spans="1:5" ht="14.4" x14ac:dyDescent="0.3">
      <c r="A2738" t="s">
        <v>2900</v>
      </c>
      <c r="B2738" t="s">
        <v>165</v>
      </c>
      <c r="C2738">
        <v>12.95</v>
      </c>
      <c r="D2738">
        <v>13.2</v>
      </c>
      <c r="E2738" t="str">
        <f t="shared" si="43"/>
        <v>2010</v>
      </c>
    </row>
    <row r="2739" spans="1:5" ht="14.4" x14ac:dyDescent="0.3">
      <c r="A2739" t="s">
        <v>2901</v>
      </c>
      <c r="B2739" t="s">
        <v>165</v>
      </c>
      <c r="C2739">
        <v>12.94</v>
      </c>
      <c r="D2739">
        <v>13.19</v>
      </c>
      <c r="E2739" t="str">
        <f t="shared" si="43"/>
        <v>2010</v>
      </c>
    </row>
    <row r="2740" spans="1:5" ht="14.4" x14ac:dyDescent="0.3">
      <c r="A2740" t="s">
        <v>2902</v>
      </c>
      <c r="B2740" t="s">
        <v>165</v>
      </c>
      <c r="C2740">
        <v>12.96</v>
      </c>
      <c r="D2740">
        <v>13.21</v>
      </c>
      <c r="E2740" t="str">
        <f t="shared" si="43"/>
        <v>2010</v>
      </c>
    </row>
    <row r="2741" spans="1:5" ht="14.4" x14ac:dyDescent="0.3">
      <c r="A2741" t="s">
        <v>2903</v>
      </c>
      <c r="B2741" t="s">
        <v>165</v>
      </c>
      <c r="C2741">
        <v>12.96</v>
      </c>
      <c r="D2741">
        <v>13.21</v>
      </c>
      <c r="E2741" t="str">
        <f t="shared" si="43"/>
        <v>2010</v>
      </c>
    </row>
    <row r="2742" spans="1:5" ht="14.4" x14ac:dyDescent="0.3">
      <c r="A2742" t="s">
        <v>2904</v>
      </c>
      <c r="B2742" t="s">
        <v>165</v>
      </c>
      <c r="C2742">
        <v>12.97</v>
      </c>
      <c r="D2742">
        <v>13.22</v>
      </c>
      <c r="E2742" t="str">
        <f t="shared" si="43"/>
        <v>2010</v>
      </c>
    </row>
    <row r="2743" spans="1:5" ht="14.4" x14ac:dyDescent="0.3">
      <c r="A2743" t="s">
        <v>2905</v>
      </c>
      <c r="B2743" t="s">
        <v>165</v>
      </c>
      <c r="C2743">
        <v>12.97</v>
      </c>
      <c r="D2743">
        <v>13.22</v>
      </c>
      <c r="E2743" t="str">
        <f t="shared" si="43"/>
        <v>2010</v>
      </c>
    </row>
    <row r="2744" spans="1:5" ht="14.4" x14ac:dyDescent="0.3">
      <c r="A2744" t="s">
        <v>2906</v>
      </c>
      <c r="B2744" t="s">
        <v>165</v>
      </c>
      <c r="C2744">
        <v>12.96</v>
      </c>
      <c r="D2744">
        <v>13.21</v>
      </c>
      <c r="E2744" t="str">
        <f t="shared" si="43"/>
        <v>2010</v>
      </c>
    </row>
    <row r="2745" spans="1:5" ht="14.4" x14ac:dyDescent="0.3">
      <c r="A2745" t="s">
        <v>2907</v>
      </c>
      <c r="B2745" t="s">
        <v>165</v>
      </c>
      <c r="C2745">
        <v>12.96</v>
      </c>
      <c r="D2745">
        <v>13.21</v>
      </c>
      <c r="E2745" t="str">
        <f t="shared" si="43"/>
        <v>2010</v>
      </c>
    </row>
    <row r="2746" spans="1:5" ht="14.4" x14ac:dyDescent="0.3">
      <c r="A2746" t="s">
        <v>2908</v>
      </c>
      <c r="B2746" t="s">
        <v>165</v>
      </c>
      <c r="C2746">
        <v>12.95</v>
      </c>
      <c r="D2746">
        <v>13.2</v>
      </c>
      <c r="E2746" t="str">
        <f t="shared" si="43"/>
        <v>2010</v>
      </c>
    </row>
    <row r="2747" spans="1:5" ht="14.4" x14ac:dyDescent="0.3">
      <c r="A2747" t="s">
        <v>2909</v>
      </c>
      <c r="B2747" t="s">
        <v>165</v>
      </c>
      <c r="C2747">
        <v>12.95</v>
      </c>
      <c r="D2747">
        <v>13.2</v>
      </c>
      <c r="E2747" t="str">
        <f t="shared" si="43"/>
        <v>2010</v>
      </c>
    </row>
    <row r="2748" spans="1:5" ht="14.4" x14ac:dyDescent="0.3">
      <c r="A2748" t="s">
        <v>2910</v>
      </c>
      <c r="B2748" t="s">
        <v>165</v>
      </c>
      <c r="C2748">
        <v>12.98</v>
      </c>
      <c r="D2748">
        <v>13.23</v>
      </c>
      <c r="E2748" t="str">
        <f t="shared" si="43"/>
        <v>2010</v>
      </c>
    </row>
    <row r="2749" spans="1:5" ht="14.4" x14ac:dyDescent="0.3">
      <c r="A2749" t="s">
        <v>2911</v>
      </c>
      <c r="B2749" t="s">
        <v>165</v>
      </c>
      <c r="C2749">
        <v>13.02</v>
      </c>
      <c r="D2749">
        <v>13.27</v>
      </c>
      <c r="E2749" t="str">
        <f t="shared" si="43"/>
        <v>2010</v>
      </c>
    </row>
    <row r="2750" spans="1:5" ht="14.4" x14ac:dyDescent="0.3">
      <c r="A2750" t="s">
        <v>2912</v>
      </c>
      <c r="B2750" t="s">
        <v>165</v>
      </c>
      <c r="C2750">
        <v>12.71</v>
      </c>
      <c r="D2750">
        <v>12.96</v>
      </c>
      <c r="E2750" t="str">
        <f t="shared" si="43"/>
        <v>2010</v>
      </c>
    </row>
    <row r="2751" spans="1:5" ht="14.4" x14ac:dyDescent="0.3">
      <c r="A2751" t="s">
        <v>2913</v>
      </c>
      <c r="B2751" t="s">
        <v>165</v>
      </c>
      <c r="C2751">
        <v>12.72</v>
      </c>
      <c r="D2751">
        <v>12.97</v>
      </c>
      <c r="E2751" t="str">
        <f t="shared" si="43"/>
        <v>2010</v>
      </c>
    </row>
    <row r="2752" spans="1:5" ht="14.4" x14ac:dyDescent="0.3">
      <c r="A2752" t="s">
        <v>2914</v>
      </c>
      <c r="B2752" t="s">
        <v>165</v>
      </c>
      <c r="C2752">
        <v>12.72</v>
      </c>
      <c r="D2752">
        <v>12.97</v>
      </c>
      <c r="E2752" t="str">
        <f t="shared" si="43"/>
        <v>2010</v>
      </c>
    </row>
    <row r="2753" spans="1:5" ht="14.4" x14ac:dyDescent="0.3">
      <c r="A2753" t="s">
        <v>2915</v>
      </c>
      <c r="B2753" t="s">
        <v>165</v>
      </c>
      <c r="C2753">
        <v>12.71</v>
      </c>
      <c r="D2753">
        <v>12.96</v>
      </c>
      <c r="E2753" t="str">
        <f t="shared" si="43"/>
        <v>2010</v>
      </c>
    </row>
    <row r="2754" spans="1:5" ht="14.4" x14ac:dyDescent="0.3">
      <c r="A2754" t="s">
        <v>2916</v>
      </c>
      <c r="B2754" t="s">
        <v>165</v>
      </c>
      <c r="C2754">
        <v>12.71</v>
      </c>
      <c r="D2754">
        <v>12.96</v>
      </c>
      <c r="E2754" t="str">
        <f t="shared" ref="E2754:E2817" si="44">RIGHT(A2754,4)</f>
        <v>2010</v>
      </c>
    </row>
    <row r="2755" spans="1:5" ht="14.4" x14ac:dyDescent="0.3">
      <c r="A2755" t="s">
        <v>2917</v>
      </c>
      <c r="B2755" t="s">
        <v>165</v>
      </c>
      <c r="C2755">
        <v>12.65</v>
      </c>
      <c r="D2755">
        <v>12.9</v>
      </c>
      <c r="E2755" t="str">
        <f t="shared" si="44"/>
        <v>2010</v>
      </c>
    </row>
    <row r="2756" spans="1:5" ht="14.4" x14ac:dyDescent="0.3">
      <c r="A2756" t="s">
        <v>2918</v>
      </c>
      <c r="B2756" t="s">
        <v>165</v>
      </c>
      <c r="C2756">
        <v>12.64</v>
      </c>
      <c r="D2756">
        <v>12.89</v>
      </c>
      <c r="E2756" t="str">
        <f t="shared" si="44"/>
        <v>2010</v>
      </c>
    </row>
    <row r="2757" spans="1:5" ht="14.4" x14ac:dyDescent="0.3">
      <c r="A2757" t="s">
        <v>2919</v>
      </c>
      <c r="B2757" t="s">
        <v>165</v>
      </c>
      <c r="C2757">
        <v>12.64</v>
      </c>
      <c r="D2757">
        <v>12.89</v>
      </c>
      <c r="E2757" t="str">
        <f t="shared" si="44"/>
        <v>2010</v>
      </c>
    </row>
    <row r="2758" spans="1:5" ht="14.4" x14ac:dyDescent="0.3">
      <c r="A2758" t="s">
        <v>2920</v>
      </c>
      <c r="B2758" t="s">
        <v>165</v>
      </c>
      <c r="C2758">
        <v>12.65</v>
      </c>
      <c r="D2758">
        <v>12.9</v>
      </c>
      <c r="E2758" t="str">
        <f t="shared" si="44"/>
        <v>2010</v>
      </c>
    </row>
    <row r="2759" spans="1:5" ht="14.4" x14ac:dyDescent="0.3">
      <c r="A2759" t="s">
        <v>2921</v>
      </c>
      <c r="B2759" t="s">
        <v>165</v>
      </c>
      <c r="C2759">
        <v>12.63</v>
      </c>
      <c r="D2759">
        <v>12.88</v>
      </c>
      <c r="E2759" t="str">
        <f t="shared" si="44"/>
        <v>2010</v>
      </c>
    </row>
    <row r="2760" spans="1:5" ht="14.4" x14ac:dyDescent="0.3">
      <c r="A2760" t="s">
        <v>2922</v>
      </c>
      <c r="B2760" t="s">
        <v>165</v>
      </c>
      <c r="C2760">
        <v>12.64</v>
      </c>
      <c r="D2760">
        <v>12.89</v>
      </c>
      <c r="E2760" t="str">
        <f t="shared" si="44"/>
        <v>2010</v>
      </c>
    </row>
    <row r="2761" spans="1:5" ht="14.4" x14ac:dyDescent="0.3">
      <c r="A2761" t="s">
        <v>2923</v>
      </c>
      <c r="B2761" t="s">
        <v>165</v>
      </c>
      <c r="C2761">
        <v>12.64</v>
      </c>
      <c r="D2761">
        <v>12.89</v>
      </c>
      <c r="E2761" t="str">
        <f t="shared" si="44"/>
        <v>2010</v>
      </c>
    </row>
    <row r="2762" spans="1:5" ht="14.4" x14ac:dyDescent="0.3">
      <c r="A2762" t="s">
        <v>2924</v>
      </c>
      <c r="B2762" t="s">
        <v>165</v>
      </c>
      <c r="C2762">
        <v>12.66</v>
      </c>
      <c r="D2762">
        <v>12.91</v>
      </c>
      <c r="E2762" t="str">
        <f t="shared" si="44"/>
        <v>2010</v>
      </c>
    </row>
    <row r="2763" spans="1:5" ht="14.4" x14ac:dyDescent="0.3">
      <c r="A2763" t="s">
        <v>2925</v>
      </c>
      <c r="B2763" t="s">
        <v>165</v>
      </c>
      <c r="C2763">
        <v>12.63</v>
      </c>
      <c r="D2763">
        <v>12.88</v>
      </c>
      <c r="E2763" t="str">
        <f t="shared" si="44"/>
        <v>2010</v>
      </c>
    </row>
    <row r="2764" spans="1:5" ht="14.4" x14ac:dyDescent="0.3">
      <c r="A2764" t="s">
        <v>2926</v>
      </c>
      <c r="B2764" t="s">
        <v>165</v>
      </c>
      <c r="C2764">
        <v>12.63</v>
      </c>
      <c r="D2764">
        <v>12.88</v>
      </c>
      <c r="E2764" t="str">
        <f t="shared" si="44"/>
        <v>2010</v>
      </c>
    </row>
    <row r="2765" spans="1:5" ht="14.4" x14ac:dyDescent="0.3">
      <c r="A2765" t="s">
        <v>2927</v>
      </c>
      <c r="B2765" t="s">
        <v>165</v>
      </c>
      <c r="C2765">
        <v>12.63</v>
      </c>
      <c r="D2765">
        <v>12.88</v>
      </c>
      <c r="E2765" t="str">
        <f t="shared" si="44"/>
        <v>2010</v>
      </c>
    </row>
    <row r="2766" spans="1:5" ht="14.4" x14ac:dyDescent="0.3">
      <c r="A2766" t="s">
        <v>2928</v>
      </c>
      <c r="B2766" t="s">
        <v>165</v>
      </c>
      <c r="C2766">
        <v>12.61</v>
      </c>
      <c r="D2766">
        <v>12.86</v>
      </c>
      <c r="E2766" t="str">
        <f t="shared" si="44"/>
        <v>2010</v>
      </c>
    </row>
    <row r="2767" spans="1:5" ht="14.4" x14ac:dyDescent="0.3">
      <c r="A2767" t="s">
        <v>2929</v>
      </c>
      <c r="B2767" t="s">
        <v>165</v>
      </c>
      <c r="C2767">
        <v>12.62</v>
      </c>
      <c r="D2767">
        <v>12.87</v>
      </c>
      <c r="E2767" t="str">
        <f t="shared" si="44"/>
        <v>2010</v>
      </c>
    </row>
    <row r="2768" spans="1:5" ht="14.4" x14ac:dyDescent="0.3">
      <c r="A2768" t="s">
        <v>2930</v>
      </c>
      <c r="B2768" t="s">
        <v>165</v>
      </c>
      <c r="C2768">
        <v>12.63</v>
      </c>
      <c r="D2768">
        <v>12.88</v>
      </c>
      <c r="E2768" t="str">
        <f t="shared" si="44"/>
        <v>2010</v>
      </c>
    </row>
    <row r="2769" spans="1:5" ht="14.4" x14ac:dyDescent="0.3">
      <c r="A2769" t="s">
        <v>2931</v>
      </c>
      <c r="B2769" t="s">
        <v>165</v>
      </c>
      <c r="C2769">
        <v>12.62</v>
      </c>
      <c r="D2769">
        <v>12.87</v>
      </c>
      <c r="E2769" t="str">
        <f t="shared" si="44"/>
        <v>2010</v>
      </c>
    </row>
    <row r="2770" spans="1:5" ht="14.4" x14ac:dyDescent="0.3">
      <c r="A2770" t="s">
        <v>2932</v>
      </c>
      <c r="B2770" t="s">
        <v>165</v>
      </c>
      <c r="C2770">
        <v>12.62</v>
      </c>
      <c r="D2770">
        <v>12.87</v>
      </c>
      <c r="E2770" t="str">
        <f t="shared" si="44"/>
        <v>2010</v>
      </c>
    </row>
    <row r="2771" spans="1:5" ht="14.4" x14ac:dyDescent="0.3">
      <c r="A2771" t="s">
        <v>2933</v>
      </c>
      <c r="B2771" t="s">
        <v>165</v>
      </c>
      <c r="C2771">
        <v>12.62</v>
      </c>
      <c r="D2771">
        <v>12.87</v>
      </c>
      <c r="E2771" t="str">
        <f t="shared" si="44"/>
        <v>2010</v>
      </c>
    </row>
    <row r="2772" spans="1:5" ht="14.4" x14ac:dyDescent="0.3">
      <c r="A2772" t="s">
        <v>2934</v>
      </c>
      <c r="B2772" t="s">
        <v>165</v>
      </c>
      <c r="C2772">
        <v>12.61</v>
      </c>
      <c r="D2772">
        <v>12.86</v>
      </c>
      <c r="E2772" t="str">
        <f t="shared" si="44"/>
        <v>2010</v>
      </c>
    </row>
    <row r="2773" spans="1:5" ht="14.4" x14ac:dyDescent="0.3">
      <c r="A2773" t="s">
        <v>2935</v>
      </c>
      <c r="B2773" t="s">
        <v>165</v>
      </c>
      <c r="C2773">
        <v>12.61</v>
      </c>
      <c r="D2773">
        <v>12.86</v>
      </c>
      <c r="E2773" t="str">
        <f t="shared" si="44"/>
        <v>2010</v>
      </c>
    </row>
    <row r="2774" spans="1:5" ht="14.4" x14ac:dyDescent="0.3">
      <c r="A2774" t="s">
        <v>2936</v>
      </c>
      <c r="B2774" t="s">
        <v>165</v>
      </c>
      <c r="C2774">
        <v>12.61</v>
      </c>
      <c r="D2774">
        <v>12.86</v>
      </c>
      <c r="E2774" t="str">
        <f t="shared" si="44"/>
        <v>2010</v>
      </c>
    </row>
    <row r="2775" spans="1:5" ht="14.4" x14ac:dyDescent="0.3">
      <c r="A2775" t="s">
        <v>2937</v>
      </c>
      <c r="B2775" t="s">
        <v>165</v>
      </c>
      <c r="C2775">
        <v>12.6</v>
      </c>
      <c r="D2775">
        <v>12.85</v>
      </c>
      <c r="E2775" t="str">
        <f t="shared" si="44"/>
        <v>2010</v>
      </c>
    </row>
    <row r="2776" spans="1:5" ht="14.4" x14ac:dyDescent="0.3">
      <c r="A2776" t="s">
        <v>2938</v>
      </c>
      <c r="B2776" t="s">
        <v>165</v>
      </c>
      <c r="C2776">
        <v>12.6</v>
      </c>
      <c r="D2776">
        <v>12.85</v>
      </c>
      <c r="E2776" t="str">
        <f t="shared" si="44"/>
        <v>2010</v>
      </c>
    </row>
    <row r="2777" spans="1:5" ht="14.4" x14ac:dyDescent="0.3">
      <c r="A2777" t="s">
        <v>2939</v>
      </c>
      <c r="B2777" t="s">
        <v>165</v>
      </c>
      <c r="C2777">
        <v>12.58</v>
      </c>
      <c r="D2777">
        <v>12.83</v>
      </c>
      <c r="E2777" t="str">
        <f t="shared" si="44"/>
        <v>2010</v>
      </c>
    </row>
    <row r="2778" spans="1:5" ht="14.4" x14ac:dyDescent="0.3">
      <c r="A2778" t="s">
        <v>2940</v>
      </c>
      <c r="B2778" t="s">
        <v>165</v>
      </c>
      <c r="C2778">
        <v>12.57</v>
      </c>
      <c r="D2778">
        <v>12.82</v>
      </c>
      <c r="E2778" t="str">
        <f t="shared" si="44"/>
        <v>2010</v>
      </c>
    </row>
    <row r="2779" spans="1:5" ht="14.4" x14ac:dyDescent="0.3">
      <c r="A2779" t="s">
        <v>2941</v>
      </c>
      <c r="B2779" t="s">
        <v>165</v>
      </c>
      <c r="C2779">
        <v>12.56</v>
      </c>
      <c r="D2779">
        <v>12.81</v>
      </c>
      <c r="E2779" t="str">
        <f t="shared" si="44"/>
        <v>2010</v>
      </c>
    </row>
    <row r="2780" spans="1:5" ht="14.4" x14ac:dyDescent="0.3">
      <c r="A2780" t="s">
        <v>2942</v>
      </c>
      <c r="B2780" t="s">
        <v>165</v>
      </c>
      <c r="C2780">
        <v>12.56</v>
      </c>
      <c r="D2780">
        <v>12.81</v>
      </c>
      <c r="E2780" t="str">
        <f t="shared" si="44"/>
        <v>2010</v>
      </c>
    </row>
    <row r="2781" spans="1:5" ht="14.4" x14ac:dyDescent="0.3">
      <c r="A2781" t="s">
        <v>2943</v>
      </c>
      <c r="B2781" t="s">
        <v>165</v>
      </c>
      <c r="C2781">
        <v>12.56</v>
      </c>
      <c r="D2781">
        <v>12.81</v>
      </c>
      <c r="E2781" t="str">
        <f t="shared" si="44"/>
        <v>2010</v>
      </c>
    </row>
    <row r="2782" spans="1:5" ht="14.4" x14ac:dyDescent="0.3">
      <c r="A2782" t="s">
        <v>2944</v>
      </c>
      <c r="B2782" t="s">
        <v>165</v>
      </c>
      <c r="C2782">
        <v>12.58</v>
      </c>
      <c r="D2782">
        <v>12.83</v>
      </c>
      <c r="E2782" t="str">
        <f t="shared" si="44"/>
        <v>2010</v>
      </c>
    </row>
    <row r="2783" spans="1:5" ht="14.4" x14ac:dyDescent="0.3">
      <c r="A2783" t="s">
        <v>2945</v>
      </c>
      <c r="B2783" t="s">
        <v>165</v>
      </c>
      <c r="C2783">
        <v>12.58</v>
      </c>
      <c r="D2783">
        <v>12.83</v>
      </c>
      <c r="E2783" t="str">
        <f t="shared" si="44"/>
        <v>2010</v>
      </c>
    </row>
    <row r="2784" spans="1:5" ht="14.4" x14ac:dyDescent="0.3">
      <c r="A2784" t="s">
        <v>2946</v>
      </c>
      <c r="B2784" t="s">
        <v>165</v>
      </c>
      <c r="C2784">
        <v>12.58</v>
      </c>
      <c r="D2784">
        <v>12.83</v>
      </c>
      <c r="E2784" t="str">
        <f t="shared" si="44"/>
        <v>2010</v>
      </c>
    </row>
    <row r="2785" spans="1:5" ht="14.4" x14ac:dyDescent="0.3">
      <c r="A2785" t="s">
        <v>2947</v>
      </c>
      <c r="B2785" t="s">
        <v>165</v>
      </c>
      <c r="C2785">
        <v>12.56</v>
      </c>
      <c r="D2785">
        <v>12.81</v>
      </c>
      <c r="E2785" t="str">
        <f t="shared" si="44"/>
        <v>2010</v>
      </c>
    </row>
    <row r="2786" spans="1:5" ht="14.4" x14ac:dyDescent="0.3">
      <c r="A2786" t="s">
        <v>2948</v>
      </c>
      <c r="B2786" t="s">
        <v>165</v>
      </c>
      <c r="C2786">
        <v>12.54</v>
      </c>
      <c r="D2786">
        <v>12.79</v>
      </c>
      <c r="E2786" t="str">
        <f t="shared" si="44"/>
        <v>2010</v>
      </c>
    </row>
    <row r="2787" spans="1:5" ht="14.4" x14ac:dyDescent="0.3">
      <c r="A2787" t="s">
        <v>2949</v>
      </c>
      <c r="B2787" t="s">
        <v>165</v>
      </c>
      <c r="C2787">
        <v>12.56</v>
      </c>
      <c r="D2787">
        <v>12.81</v>
      </c>
      <c r="E2787" t="str">
        <f t="shared" si="44"/>
        <v>2010</v>
      </c>
    </row>
    <row r="2788" spans="1:5" ht="14.4" x14ac:dyDescent="0.3">
      <c r="A2788" t="s">
        <v>2950</v>
      </c>
      <c r="B2788" t="s">
        <v>165</v>
      </c>
      <c r="C2788">
        <v>12.53</v>
      </c>
      <c r="D2788">
        <v>12.78</v>
      </c>
      <c r="E2788" t="str">
        <f t="shared" si="44"/>
        <v>2010</v>
      </c>
    </row>
    <row r="2789" spans="1:5" ht="14.4" x14ac:dyDescent="0.3">
      <c r="A2789" t="s">
        <v>2951</v>
      </c>
      <c r="B2789" t="s">
        <v>165</v>
      </c>
      <c r="C2789">
        <v>12.51</v>
      </c>
      <c r="D2789">
        <v>12.76</v>
      </c>
      <c r="E2789" t="str">
        <f t="shared" si="44"/>
        <v>2010</v>
      </c>
    </row>
    <row r="2790" spans="1:5" ht="14.4" x14ac:dyDescent="0.3">
      <c r="A2790" t="s">
        <v>2952</v>
      </c>
      <c r="B2790" t="s">
        <v>165</v>
      </c>
      <c r="C2790">
        <v>12.17</v>
      </c>
      <c r="D2790">
        <v>12.42</v>
      </c>
      <c r="E2790" t="str">
        <f t="shared" si="44"/>
        <v>2010</v>
      </c>
    </row>
    <row r="2791" spans="1:5" ht="14.4" x14ac:dyDescent="0.3">
      <c r="A2791" t="s">
        <v>2953</v>
      </c>
      <c r="B2791" t="s">
        <v>165</v>
      </c>
      <c r="C2791">
        <v>12.19</v>
      </c>
      <c r="D2791">
        <v>12.44</v>
      </c>
      <c r="E2791" t="str">
        <f t="shared" si="44"/>
        <v>2010</v>
      </c>
    </row>
    <row r="2792" spans="1:5" ht="14.4" x14ac:dyDescent="0.3">
      <c r="A2792" t="s">
        <v>2954</v>
      </c>
      <c r="B2792" t="s">
        <v>165</v>
      </c>
      <c r="C2792">
        <v>12.16</v>
      </c>
      <c r="D2792">
        <v>12.41</v>
      </c>
      <c r="E2792" t="str">
        <f t="shared" si="44"/>
        <v>2010</v>
      </c>
    </row>
    <row r="2793" spans="1:5" ht="14.4" x14ac:dyDescent="0.3">
      <c r="A2793" t="s">
        <v>2955</v>
      </c>
      <c r="B2793" t="s">
        <v>165</v>
      </c>
      <c r="C2793">
        <v>12.06</v>
      </c>
      <c r="D2793">
        <v>12.39</v>
      </c>
      <c r="E2793" t="str">
        <f t="shared" si="44"/>
        <v>2010</v>
      </c>
    </row>
    <row r="2794" spans="1:5" ht="14.4" x14ac:dyDescent="0.3">
      <c r="A2794" t="s">
        <v>2956</v>
      </c>
      <c r="B2794" t="s">
        <v>165</v>
      </c>
      <c r="C2794">
        <v>12.14</v>
      </c>
      <c r="D2794">
        <v>12.39</v>
      </c>
      <c r="E2794" t="str">
        <f t="shared" si="44"/>
        <v>2010</v>
      </c>
    </row>
    <row r="2795" spans="1:5" ht="14.4" x14ac:dyDescent="0.3">
      <c r="A2795" t="s">
        <v>2957</v>
      </c>
      <c r="B2795" t="s">
        <v>165</v>
      </c>
      <c r="C2795">
        <v>12.14</v>
      </c>
      <c r="D2795">
        <v>12.39</v>
      </c>
      <c r="E2795" t="str">
        <f t="shared" si="44"/>
        <v>2010</v>
      </c>
    </row>
    <row r="2796" spans="1:5" ht="14.4" x14ac:dyDescent="0.3">
      <c r="A2796" t="s">
        <v>2958</v>
      </c>
      <c r="B2796" t="s">
        <v>165</v>
      </c>
      <c r="C2796">
        <v>12.15</v>
      </c>
      <c r="D2796">
        <v>12.4</v>
      </c>
      <c r="E2796" t="str">
        <f t="shared" si="44"/>
        <v>2010</v>
      </c>
    </row>
    <row r="2797" spans="1:5" ht="14.4" x14ac:dyDescent="0.3">
      <c r="A2797" t="s">
        <v>2959</v>
      </c>
      <c r="B2797" t="s">
        <v>165</v>
      </c>
      <c r="C2797">
        <v>12.15</v>
      </c>
      <c r="D2797">
        <v>12.4</v>
      </c>
      <c r="E2797" t="str">
        <f t="shared" si="44"/>
        <v>2010</v>
      </c>
    </row>
    <row r="2798" spans="1:5" ht="14.4" x14ac:dyDescent="0.3">
      <c r="A2798" t="s">
        <v>2960</v>
      </c>
      <c r="B2798" t="s">
        <v>165</v>
      </c>
      <c r="C2798">
        <v>12.15</v>
      </c>
      <c r="D2798">
        <v>12.4</v>
      </c>
      <c r="E2798" t="str">
        <f t="shared" si="44"/>
        <v>2010</v>
      </c>
    </row>
    <row r="2799" spans="1:5" ht="14.4" x14ac:dyDescent="0.3">
      <c r="A2799" t="s">
        <v>2961</v>
      </c>
      <c r="B2799" t="s">
        <v>165</v>
      </c>
      <c r="C2799">
        <v>12.14</v>
      </c>
      <c r="D2799">
        <v>12.39</v>
      </c>
      <c r="E2799" t="str">
        <f t="shared" si="44"/>
        <v>2010</v>
      </c>
    </row>
    <row r="2800" spans="1:5" ht="14.4" x14ac:dyDescent="0.3">
      <c r="A2800" t="s">
        <v>2962</v>
      </c>
      <c r="B2800" t="s">
        <v>165</v>
      </c>
      <c r="C2800">
        <v>12.15</v>
      </c>
      <c r="D2800">
        <v>12.4</v>
      </c>
      <c r="E2800" t="str">
        <f t="shared" si="44"/>
        <v>2010</v>
      </c>
    </row>
    <row r="2801" spans="1:5" ht="14.4" x14ac:dyDescent="0.3">
      <c r="A2801" t="s">
        <v>2963</v>
      </c>
      <c r="B2801" t="s">
        <v>165</v>
      </c>
      <c r="C2801">
        <v>12.15</v>
      </c>
      <c r="D2801">
        <v>12.4</v>
      </c>
      <c r="E2801" t="str">
        <f t="shared" si="44"/>
        <v>2010</v>
      </c>
    </row>
    <row r="2802" spans="1:5" ht="14.4" x14ac:dyDescent="0.3">
      <c r="A2802" t="s">
        <v>2964</v>
      </c>
      <c r="B2802" t="s">
        <v>165</v>
      </c>
      <c r="C2802">
        <v>12.13</v>
      </c>
      <c r="D2802">
        <v>12.38</v>
      </c>
      <c r="E2802" t="str">
        <f t="shared" si="44"/>
        <v>2010</v>
      </c>
    </row>
    <row r="2803" spans="1:5" ht="14.4" x14ac:dyDescent="0.3">
      <c r="A2803" t="s">
        <v>2965</v>
      </c>
      <c r="B2803" t="s">
        <v>165</v>
      </c>
      <c r="C2803">
        <v>12.12</v>
      </c>
      <c r="D2803">
        <v>12.37</v>
      </c>
      <c r="E2803" t="str">
        <f t="shared" si="44"/>
        <v>2010</v>
      </c>
    </row>
    <row r="2804" spans="1:5" ht="14.4" x14ac:dyDescent="0.3">
      <c r="A2804" t="s">
        <v>2966</v>
      </c>
      <c r="B2804" t="s">
        <v>165</v>
      </c>
      <c r="C2804">
        <v>12.12</v>
      </c>
      <c r="D2804">
        <v>12.37</v>
      </c>
      <c r="E2804" t="str">
        <f t="shared" si="44"/>
        <v>2010</v>
      </c>
    </row>
    <row r="2805" spans="1:5" ht="14.4" x14ac:dyDescent="0.3">
      <c r="A2805" t="s">
        <v>2967</v>
      </c>
      <c r="B2805" t="s">
        <v>165</v>
      </c>
      <c r="C2805">
        <v>12.1</v>
      </c>
      <c r="D2805">
        <v>12.35</v>
      </c>
      <c r="E2805" t="str">
        <f t="shared" si="44"/>
        <v>2010</v>
      </c>
    </row>
    <row r="2806" spans="1:5" ht="14.4" x14ac:dyDescent="0.3">
      <c r="A2806" t="s">
        <v>2968</v>
      </c>
      <c r="B2806" t="s">
        <v>165</v>
      </c>
      <c r="C2806">
        <v>12.1</v>
      </c>
      <c r="D2806">
        <v>12.35</v>
      </c>
      <c r="E2806" t="str">
        <f t="shared" si="44"/>
        <v>2010</v>
      </c>
    </row>
    <row r="2807" spans="1:5" ht="14.4" x14ac:dyDescent="0.3">
      <c r="A2807" t="s">
        <v>2969</v>
      </c>
      <c r="B2807" t="s">
        <v>165</v>
      </c>
      <c r="C2807">
        <v>12.1</v>
      </c>
      <c r="D2807">
        <v>12.35</v>
      </c>
      <c r="E2807" t="str">
        <f t="shared" si="44"/>
        <v>2010</v>
      </c>
    </row>
    <row r="2808" spans="1:5" ht="14.4" x14ac:dyDescent="0.3">
      <c r="A2808" t="s">
        <v>2970</v>
      </c>
      <c r="B2808" t="s">
        <v>165</v>
      </c>
      <c r="C2808">
        <v>12.1</v>
      </c>
      <c r="D2808">
        <v>12.35</v>
      </c>
      <c r="E2808" t="str">
        <f t="shared" si="44"/>
        <v>2010</v>
      </c>
    </row>
    <row r="2809" spans="1:5" ht="14.4" x14ac:dyDescent="0.3">
      <c r="A2809" t="s">
        <v>2971</v>
      </c>
      <c r="B2809" t="s">
        <v>165</v>
      </c>
      <c r="C2809">
        <v>12.1</v>
      </c>
      <c r="D2809">
        <v>12.35</v>
      </c>
      <c r="E2809" t="str">
        <f t="shared" si="44"/>
        <v>2010</v>
      </c>
    </row>
    <row r="2810" spans="1:5" ht="14.4" x14ac:dyDescent="0.3">
      <c r="A2810" t="s">
        <v>2972</v>
      </c>
      <c r="B2810" t="s">
        <v>165</v>
      </c>
      <c r="C2810">
        <v>12.1</v>
      </c>
      <c r="D2810">
        <v>12.35</v>
      </c>
      <c r="E2810" t="str">
        <f t="shared" si="44"/>
        <v>2010</v>
      </c>
    </row>
    <row r="2811" spans="1:5" ht="14.4" x14ac:dyDescent="0.3">
      <c r="A2811" t="s">
        <v>2973</v>
      </c>
      <c r="B2811" t="s">
        <v>165</v>
      </c>
      <c r="C2811">
        <v>12.12</v>
      </c>
      <c r="D2811">
        <v>12.37</v>
      </c>
      <c r="E2811" t="str">
        <f t="shared" si="44"/>
        <v>2010</v>
      </c>
    </row>
    <row r="2812" spans="1:5" ht="14.4" x14ac:dyDescent="0.3">
      <c r="A2812" t="s">
        <v>2974</v>
      </c>
      <c r="B2812" t="s">
        <v>165</v>
      </c>
      <c r="C2812">
        <v>12.12</v>
      </c>
      <c r="D2812">
        <v>12.37</v>
      </c>
      <c r="E2812" t="str">
        <f t="shared" si="44"/>
        <v>2010</v>
      </c>
    </row>
    <row r="2813" spans="1:5" ht="14.4" x14ac:dyDescent="0.3">
      <c r="A2813" t="s">
        <v>2975</v>
      </c>
      <c r="B2813" t="s">
        <v>165</v>
      </c>
      <c r="C2813">
        <v>12.1</v>
      </c>
      <c r="D2813">
        <v>12.35</v>
      </c>
      <c r="E2813" t="str">
        <f t="shared" si="44"/>
        <v>2010</v>
      </c>
    </row>
    <row r="2814" spans="1:5" ht="14.4" x14ac:dyDescent="0.3">
      <c r="A2814" t="s">
        <v>2976</v>
      </c>
      <c r="B2814" t="s">
        <v>165</v>
      </c>
      <c r="C2814">
        <v>12.12</v>
      </c>
      <c r="D2814">
        <v>12.37</v>
      </c>
      <c r="E2814" t="str">
        <f t="shared" si="44"/>
        <v>2010</v>
      </c>
    </row>
    <row r="2815" spans="1:5" ht="14.4" x14ac:dyDescent="0.3">
      <c r="A2815" t="s">
        <v>2977</v>
      </c>
      <c r="B2815" t="s">
        <v>165</v>
      </c>
      <c r="C2815">
        <v>12.12</v>
      </c>
      <c r="D2815">
        <v>12.37</v>
      </c>
      <c r="E2815" t="str">
        <f t="shared" si="44"/>
        <v>2010</v>
      </c>
    </row>
    <row r="2816" spans="1:5" ht="14.4" x14ac:dyDescent="0.3">
      <c r="A2816" t="s">
        <v>2978</v>
      </c>
      <c r="B2816" t="s">
        <v>165</v>
      </c>
      <c r="C2816">
        <v>12.12</v>
      </c>
      <c r="D2816">
        <v>12.37</v>
      </c>
      <c r="E2816" t="str">
        <f t="shared" si="44"/>
        <v>2010</v>
      </c>
    </row>
    <row r="2817" spans="1:5" ht="14.4" x14ac:dyDescent="0.3">
      <c r="A2817" t="s">
        <v>2979</v>
      </c>
      <c r="B2817" t="s">
        <v>165</v>
      </c>
      <c r="C2817">
        <v>12.12</v>
      </c>
      <c r="D2817">
        <v>12.37</v>
      </c>
      <c r="E2817" t="str">
        <f t="shared" si="44"/>
        <v>2010</v>
      </c>
    </row>
    <row r="2818" spans="1:5" ht="14.4" x14ac:dyDescent="0.3">
      <c r="A2818" t="s">
        <v>2980</v>
      </c>
      <c r="B2818" t="s">
        <v>165</v>
      </c>
      <c r="C2818">
        <v>12.12</v>
      </c>
      <c r="D2818">
        <v>12.37</v>
      </c>
      <c r="E2818" t="str">
        <f t="shared" ref="E2818:E2881" si="45">RIGHT(A2818,4)</f>
        <v>2010</v>
      </c>
    </row>
    <row r="2819" spans="1:5" ht="14.4" x14ac:dyDescent="0.3">
      <c r="A2819" t="s">
        <v>2981</v>
      </c>
      <c r="B2819" t="s">
        <v>165</v>
      </c>
      <c r="C2819">
        <v>12.13</v>
      </c>
      <c r="D2819">
        <v>12.38</v>
      </c>
      <c r="E2819" t="str">
        <f t="shared" si="45"/>
        <v>2010</v>
      </c>
    </row>
    <row r="2820" spans="1:5" ht="14.4" x14ac:dyDescent="0.3">
      <c r="A2820" t="s">
        <v>2982</v>
      </c>
      <c r="B2820" t="s">
        <v>165</v>
      </c>
      <c r="C2820">
        <v>12.13</v>
      </c>
      <c r="D2820">
        <v>12.38</v>
      </c>
      <c r="E2820" t="str">
        <f t="shared" si="45"/>
        <v>2010</v>
      </c>
    </row>
    <row r="2821" spans="1:5" ht="14.4" x14ac:dyDescent="0.3">
      <c r="A2821" t="s">
        <v>2983</v>
      </c>
      <c r="B2821" t="s">
        <v>165</v>
      </c>
      <c r="C2821">
        <v>12.1</v>
      </c>
      <c r="D2821">
        <v>12.35</v>
      </c>
      <c r="E2821" t="str">
        <f t="shared" si="45"/>
        <v>2010</v>
      </c>
    </row>
    <row r="2822" spans="1:5" ht="14.4" x14ac:dyDescent="0.3">
      <c r="A2822" t="s">
        <v>2984</v>
      </c>
      <c r="B2822" t="s">
        <v>165</v>
      </c>
      <c r="C2822">
        <v>12.09</v>
      </c>
      <c r="D2822">
        <v>12.34</v>
      </c>
      <c r="E2822" t="str">
        <f t="shared" si="45"/>
        <v>2010</v>
      </c>
    </row>
    <row r="2823" spans="1:5" ht="14.4" x14ac:dyDescent="0.3">
      <c r="A2823" t="s">
        <v>2985</v>
      </c>
      <c r="B2823" t="s">
        <v>165</v>
      </c>
      <c r="C2823">
        <v>12.09</v>
      </c>
      <c r="D2823">
        <v>12.34</v>
      </c>
      <c r="E2823" t="str">
        <f t="shared" si="45"/>
        <v>2010</v>
      </c>
    </row>
    <row r="2824" spans="1:5" ht="14.4" x14ac:dyDescent="0.3">
      <c r="A2824" t="s">
        <v>2986</v>
      </c>
      <c r="B2824" t="s">
        <v>165</v>
      </c>
      <c r="C2824">
        <v>12.09</v>
      </c>
      <c r="D2824">
        <v>12.34</v>
      </c>
      <c r="E2824" t="str">
        <f t="shared" si="45"/>
        <v>2010</v>
      </c>
    </row>
    <row r="2825" spans="1:5" ht="14.4" x14ac:dyDescent="0.3">
      <c r="A2825" t="s">
        <v>2987</v>
      </c>
      <c r="B2825" t="s">
        <v>165</v>
      </c>
      <c r="C2825">
        <v>12.09</v>
      </c>
      <c r="D2825">
        <v>12.34</v>
      </c>
      <c r="E2825" t="str">
        <f t="shared" si="45"/>
        <v>2010</v>
      </c>
    </row>
    <row r="2826" spans="1:5" ht="14.4" x14ac:dyDescent="0.3">
      <c r="A2826" t="s">
        <v>2988</v>
      </c>
      <c r="B2826" t="s">
        <v>165</v>
      </c>
      <c r="C2826">
        <v>12.09</v>
      </c>
      <c r="D2826">
        <v>12.34</v>
      </c>
      <c r="E2826" t="str">
        <f t="shared" si="45"/>
        <v>2010</v>
      </c>
    </row>
    <row r="2827" spans="1:5" ht="14.4" x14ac:dyDescent="0.3">
      <c r="A2827" t="s">
        <v>2989</v>
      </c>
      <c r="B2827" t="s">
        <v>165</v>
      </c>
      <c r="C2827">
        <v>12.09</v>
      </c>
      <c r="D2827">
        <v>12.34</v>
      </c>
      <c r="E2827" t="str">
        <f t="shared" si="45"/>
        <v>2010</v>
      </c>
    </row>
    <row r="2828" spans="1:5" ht="14.4" x14ac:dyDescent="0.3">
      <c r="A2828" t="s">
        <v>2990</v>
      </c>
      <c r="B2828" t="s">
        <v>165</v>
      </c>
      <c r="C2828">
        <v>12.1</v>
      </c>
      <c r="D2828">
        <v>12.35</v>
      </c>
      <c r="E2828" t="str">
        <f t="shared" si="45"/>
        <v>2010</v>
      </c>
    </row>
    <row r="2829" spans="1:5" ht="14.4" x14ac:dyDescent="0.3">
      <c r="A2829" t="s">
        <v>2991</v>
      </c>
      <c r="B2829" t="s">
        <v>165</v>
      </c>
      <c r="C2829">
        <v>12.09</v>
      </c>
      <c r="D2829">
        <v>12.34</v>
      </c>
      <c r="E2829" t="str">
        <f t="shared" si="45"/>
        <v>2010</v>
      </c>
    </row>
    <row r="2830" spans="1:5" ht="14.4" x14ac:dyDescent="0.3">
      <c r="A2830" t="s">
        <v>2992</v>
      </c>
      <c r="B2830" t="s">
        <v>165</v>
      </c>
      <c r="C2830">
        <v>12.08</v>
      </c>
      <c r="D2830">
        <v>12.33</v>
      </c>
      <c r="E2830" t="str">
        <f t="shared" si="45"/>
        <v>2010</v>
      </c>
    </row>
    <row r="2831" spans="1:5" ht="14.4" x14ac:dyDescent="0.3">
      <c r="A2831" t="s">
        <v>2993</v>
      </c>
      <c r="B2831" t="s">
        <v>165</v>
      </c>
      <c r="C2831">
        <v>12.05</v>
      </c>
      <c r="D2831">
        <v>12.3</v>
      </c>
      <c r="E2831" t="str">
        <f t="shared" si="45"/>
        <v>2010</v>
      </c>
    </row>
    <row r="2832" spans="1:5" ht="14.4" x14ac:dyDescent="0.3">
      <c r="A2832" t="s">
        <v>2994</v>
      </c>
      <c r="B2832" t="s">
        <v>165</v>
      </c>
      <c r="C2832">
        <v>12.03</v>
      </c>
      <c r="D2832">
        <v>12.28</v>
      </c>
      <c r="E2832" t="str">
        <f t="shared" si="45"/>
        <v>2010</v>
      </c>
    </row>
    <row r="2833" spans="1:5" ht="14.4" x14ac:dyDescent="0.3">
      <c r="A2833" t="s">
        <v>2995</v>
      </c>
      <c r="B2833" t="s">
        <v>165</v>
      </c>
      <c r="C2833">
        <v>12.02</v>
      </c>
      <c r="D2833">
        <v>12.27</v>
      </c>
      <c r="E2833" t="str">
        <f t="shared" si="45"/>
        <v>2010</v>
      </c>
    </row>
    <row r="2834" spans="1:5" ht="14.4" x14ac:dyDescent="0.3">
      <c r="A2834" t="s">
        <v>2996</v>
      </c>
      <c r="B2834" t="s">
        <v>165</v>
      </c>
      <c r="C2834">
        <v>11.99</v>
      </c>
      <c r="D2834">
        <v>12.24</v>
      </c>
      <c r="E2834" t="str">
        <f t="shared" si="45"/>
        <v>2010</v>
      </c>
    </row>
    <row r="2835" spans="1:5" ht="14.4" x14ac:dyDescent="0.3">
      <c r="A2835" t="s">
        <v>2997</v>
      </c>
      <c r="B2835" t="s">
        <v>165</v>
      </c>
      <c r="C2835">
        <v>11.99</v>
      </c>
      <c r="D2835">
        <v>12.24</v>
      </c>
      <c r="E2835" t="str">
        <f t="shared" si="45"/>
        <v>2010</v>
      </c>
    </row>
    <row r="2836" spans="1:5" ht="14.4" x14ac:dyDescent="0.3">
      <c r="A2836" t="s">
        <v>2998</v>
      </c>
      <c r="B2836" t="s">
        <v>165</v>
      </c>
      <c r="C2836">
        <v>11.98</v>
      </c>
      <c r="D2836">
        <v>12.23</v>
      </c>
      <c r="E2836" t="str">
        <f t="shared" si="45"/>
        <v>2010</v>
      </c>
    </row>
    <row r="2837" spans="1:5" ht="14.4" x14ac:dyDescent="0.3">
      <c r="A2837" t="s">
        <v>2999</v>
      </c>
      <c r="B2837" t="s">
        <v>165</v>
      </c>
      <c r="C2837">
        <v>11.98</v>
      </c>
      <c r="D2837">
        <v>12.23</v>
      </c>
      <c r="E2837" t="str">
        <f t="shared" si="45"/>
        <v>2010</v>
      </c>
    </row>
    <row r="2838" spans="1:5" ht="14.4" x14ac:dyDescent="0.3">
      <c r="A2838" t="s">
        <v>3000</v>
      </c>
      <c r="B2838" t="s">
        <v>165</v>
      </c>
      <c r="C2838">
        <v>11.95</v>
      </c>
      <c r="D2838">
        <v>12.2</v>
      </c>
      <c r="E2838" t="str">
        <f t="shared" si="45"/>
        <v>2010</v>
      </c>
    </row>
    <row r="2839" spans="1:5" ht="14.4" x14ac:dyDescent="0.3">
      <c r="A2839" t="s">
        <v>3001</v>
      </c>
      <c r="B2839" t="s">
        <v>165</v>
      </c>
      <c r="C2839">
        <v>11.97</v>
      </c>
      <c r="D2839">
        <v>12.22</v>
      </c>
      <c r="E2839" t="str">
        <f t="shared" si="45"/>
        <v>2010</v>
      </c>
    </row>
    <row r="2840" spans="1:5" ht="14.4" x14ac:dyDescent="0.3">
      <c r="A2840" t="s">
        <v>3002</v>
      </c>
      <c r="B2840" t="s">
        <v>165</v>
      </c>
      <c r="C2840">
        <v>12</v>
      </c>
      <c r="D2840">
        <v>12.25</v>
      </c>
      <c r="E2840" t="str">
        <f t="shared" si="45"/>
        <v>2010</v>
      </c>
    </row>
    <row r="2841" spans="1:5" ht="14.4" x14ac:dyDescent="0.3">
      <c r="A2841" t="s">
        <v>3003</v>
      </c>
      <c r="B2841" t="s">
        <v>165</v>
      </c>
      <c r="C2841">
        <v>11.98</v>
      </c>
      <c r="D2841">
        <v>12.23</v>
      </c>
      <c r="E2841" t="str">
        <f t="shared" si="45"/>
        <v>2010</v>
      </c>
    </row>
    <row r="2842" spans="1:5" ht="14.4" x14ac:dyDescent="0.3">
      <c r="A2842" t="s">
        <v>3004</v>
      </c>
      <c r="B2842" t="s">
        <v>165</v>
      </c>
      <c r="C2842">
        <v>11.98</v>
      </c>
      <c r="D2842">
        <v>12.23</v>
      </c>
      <c r="E2842" t="str">
        <f t="shared" si="45"/>
        <v>2010</v>
      </c>
    </row>
    <row r="2843" spans="1:5" ht="14.4" x14ac:dyDescent="0.3">
      <c r="A2843" t="s">
        <v>3005</v>
      </c>
      <c r="B2843" t="s">
        <v>165</v>
      </c>
      <c r="C2843">
        <v>11.98</v>
      </c>
      <c r="D2843">
        <v>12.23</v>
      </c>
      <c r="E2843" t="str">
        <f t="shared" si="45"/>
        <v>2010</v>
      </c>
    </row>
    <row r="2844" spans="1:5" ht="14.4" x14ac:dyDescent="0.3">
      <c r="A2844" t="s">
        <v>3006</v>
      </c>
      <c r="B2844" t="s">
        <v>165</v>
      </c>
      <c r="C2844">
        <v>11.97</v>
      </c>
      <c r="D2844">
        <v>12.22</v>
      </c>
      <c r="E2844" t="str">
        <f t="shared" si="45"/>
        <v>2010</v>
      </c>
    </row>
    <row r="2845" spans="1:5" ht="14.4" x14ac:dyDescent="0.3">
      <c r="A2845" t="s">
        <v>3007</v>
      </c>
      <c r="B2845" t="s">
        <v>165</v>
      </c>
      <c r="C2845">
        <v>11.97</v>
      </c>
      <c r="D2845">
        <v>12.22</v>
      </c>
      <c r="E2845" t="str">
        <f t="shared" si="45"/>
        <v>2010</v>
      </c>
    </row>
    <row r="2846" spans="1:5" ht="14.4" x14ac:dyDescent="0.3">
      <c r="A2846" t="s">
        <v>3008</v>
      </c>
      <c r="B2846" t="s">
        <v>165</v>
      </c>
      <c r="C2846">
        <v>11.97</v>
      </c>
      <c r="D2846">
        <v>12.22</v>
      </c>
      <c r="E2846" t="str">
        <f t="shared" si="45"/>
        <v>2010</v>
      </c>
    </row>
    <row r="2847" spans="1:5" ht="14.4" x14ac:dyDescent="0.3">
      <c r="A2847" t="s">
        <v>3009</v>
      </c>
      <c r="B2847" t="s">
        <v>165</v>
      </c>
      <c r="C2847">
        <v>11.97</v>
      </c>
      <c r="D2847">
        <v>12.22</v>
      </c>
      <c r="E2847" t="str">
        <f t="shared" si="45"/>
        <v>2010</v>
      </c>
    </row>
    <row r="2848" spans="1:5" ht="14.4" x14ac:dyDescent="0.3">
      <c r="A2848" t="s">
        <v>3010</v>
      </c>
      <c r="B2848" t="s">
        <v>165</v>
      </c>
      <c r="C2848">
        <v>11.99</v>
      </c>
      <c r="D2848">
        <v>12.24</v>
      </c>
      <c r="E2848" t="str">
        <f t="shared" si="45"/>
        <v>2010</v>
      </c>
    </row>
    <row r="2849" spans="1:5" ht="14.4" x14ac:dyDescent="0.3">
      <c r="A2849" t="s">
        <v>3011</v>
      </c>
      <c r="B2849" t="s">
        <v>165</v>
      </c>
      <c r="C2849">
        <v>11.99</v>
      </c>
      <c r="D2849">
        <v>12.24</v>
      </c>
      <c r="E2849" t="str">
        <f t="shared" si="45"/>
        <v>2010</v>
      </c>
    </row>
    <row r="2850" spans="1:5" ht="14.4" x14ac:dyDescent="0.3">
      <c r="A2850" t="s">
        <v>3012</v>
      </c>
      <c r="B2850" t="s">
        <v>165</v>
      </c>
      <c r="C2850">
        <v>12.01</v>
      </c>
      <c r="D2850">
        <v>12.26</v>
      </c>
      <c r="E2850" t="str">
        <f t="shared" si="45"/>
        <v>2010</v>
      </c>
    </row>
    <row r="2851" spans="1:5" ht="14.4" x14ac:dyDescent="0.3">
      <c r="A2851" t="s">
        <v>3013</v>
      </c>
      <c r="B2851" t="s">
        <v>165</v>
      </c>
      <c r="C2851">
        <v>12.02</v>
      </c>
      <c r="D2851">
        <v>12.27</v>
      </c>
      <c r="E2851" t="str">
        <f t="shared" si="45"/>
        <v>2010</v>
      </c>
    </row>
    <row r="2852" spans="1:5" ht="14.4" x14ac:dyDescent="0.3">
      <c r="A2852" t="s">
        <v>3014</v>
      </c>
      <c r="B2852" t="s">
        <v>165</v>
      </c>
      <c r="C2852">
        <v>12.02</v>
      </c>
      <c r="D2852">
        <v>12.27</v>
      </c>
      <c r="E2852" t="str">
        <f t="shared" si="45"/>
        <v>2010</v>
      </c>
    </row>
    <row r="2853" spans="1:5" ht="14.4" x14ac:dyDescent="0.3">
      <c r="A2853" t="s">
        <v>3015</v>
      </c>
      <c r="B2853" t="s">
        <v>165</v>
      </c>
      <c r="C2853">
        <v>12.08</v>
      </c>
      <c r="D2853">
        <v>12.33</v>
      </c>
      <c r="E2853" t="str">
        <f t="shared" si="45"/>
        <v>2010</v>
      </c>
    </row>
    <row r="2854" spans="1:5" ht="14.4" x14ac:dyDescent="0.3">
      <c r="A2854" t="s">
        <v>3016</v>
      </c>
      <c r="B2854" t="s">
        <v>165</v>
      </c>
      <c r="C2854">
        <v>12.08</v>
      </c>
      <c r="D2854">
        <v>12.33</v>
      </c>
      <c r="E2854" t="str">
        <f t="shared" si="45"/>
        <v>2010</v>
      </c>
    </row>
    <row r="2855" spans="1:5" ht="14.4" x14ac:dyDescent="0.3">
      <c r="A2855" t="s">
        <v>3017</v>
      </c>
      <c r="B2855" t="s">
        <v>165</v>
      </c>
      <c r="C2855">
        <v>12.09</v>
      </c>
      <c r="D2855">
        <v>12.34</v>
      </c>
      <c r="E2855" t="str">
        <f t="shared" si="45"/>
        <v>2010</v>
      </c>
    </row>
    <row r="2856" spans="1:5" ht="14.4" x14ac:dyDescent="0.3">
      <c r="A2856" t="s">
        <v>3018</v>
      </c>
      <c r="B2856" t="s">
        <v>165</v>
      </c>
      <c r="C2856">
        <v>12.09</v>
      </c>
      <c r="D2856">
        <v>12.34</v>
      </c>
      <c r="E2856" t="str">
        <f t="shared" si="45"/>
        <v>2010</v>
      </c>
    </row>
    <row r="2857" spans="1:5" ht="14.4" x14ac:dyDescent="0.3">
      <c r="A2857" t="s">
        <v>3019</v>
      </c>
      <c r="B2857" t="s">
        <v>165</v>
      </c>
      <c r="C2857">
        <v>12.1</v>
      </c>
      <c r="D2857">
        <v>12.35</v>
      </c>
      <c r="E2857" t="str">
        <f t="shared" si="45"/>
        <v>2010</v>
      </c>
    </row>
    <row r="2858" spans="1:5" ht="14.4" x14ac:dyDescent="0.3">
      <c r="A2858" t="s">
        <v>3020</v>
      </c>
      <c r="B2858" t="s">
        <v>165</v>
      </c>
      <c r="C2858">
        <v>12.09</v>
      </c>
      <c r="D2858">
        <v>12.34</v>
      </c>
      <c r="E2858" t="str">
        <f t="shared" si="45"/>
        <v>2010</v>
      </c>
    </row>
    <row r="2859" spans="1:5" ht="14.4" x14ac:dyDescent="0.3">
      <c r="A2859" t="s">
        <v>3021</v>
      </c>
      <c r="B2859" t="s">
        <v>165</v>
      </c>
      <c r="C2859">
        <v>12.1</v>
      </c>
      <c r="D2859">
        <v>12.35</v>
      </c>
      <c r="E2859" t="str">
        <f t="shared" si="45"/>
        <v>2010</v>
      </c>
    </row>
    <row r="2860" spans="1:5" ht="14.4" x14ac:dyDescent="0.3">
      <c r="A2860" t="s">
        <v>3022</v>
      </c>
      <c r="B2860" t="s">
        <v>165</v>
      </c>
      <c r="C2860">
        <v>12.1</v>
      </c>
      <c r="D2860">
        <v>12.35</v>
      </c>
      <c r="E2860" t="str">
        <f t="shared" si="45"/>
        <v>2010</v>
      </c>
    </row>
    <row r="2861" spans="1:5" ht="14.4" x14ac:dyDescent="0.3">
      <c r="A2861" t="s">
        <v>3023</v>
      </c>
      <c r="B2861" t="s">
        <v>165</v>
      </c>
      <c r="C2861">
        <v>12.1</v>
      </c>
      <c r="D2861">
        <v>12.35</v>
      </c>
      <c r="E2861" t="str">
        <f t="shared" si="45"/>
        <v>2010</v>
      </c>
    </row>
    <row r="2862" spans="1:5" ht="14.4" x14ac:dyDescent="0.3">
      <c r="A2862" t="s">
        <v>3024</v>
      </c>
      <c r="B2862" t="s">
        <v>165</v>
      </c>
      <c r="C2862">
        <v>12.1</v>
      </c>
      <c r="D2862">
        <v>12.35</v>
      </c>
      <c r="E2862" t="str">
        <f t="shared" si="45"/>
        <v>2010</v>
      </c>
    </row>
    <row r="2863" spans="1:5" ht="14.4" x14ac:dyDescent="0.3">
      <c r="A2863" t="s">
        <v>3025</v>
      </c>
      <c r="B2863" t="s">
        <v>165</v>
      </c>
      <c r="C2863">
        <v>12.11</v>
      </c>
      <c r="D2863">
        <v>12.36</v>
      </c>
      <c r="E2863" t="str">
        <f t="shared" si="45"/>
        <v>2010</v>
      </c>
    </row>
    <row r="2864" spans="1:5" ht="14.4" x14ac:dyDescent="0.3">
      <c r="A2864" t="s">
        <v>3026</v>
      </c>
      <c r="B2864" t="s">
        <v>165</v>
      </c>
      <c r="C2864">
        <v>12.1</v>
      </c>
      <c r="D2864">
        <v>12.35</v>
      </c>
      <c r="E2864" t="str">
        <f t="shared" si="45"/>
        <v>2010</v>
      </c>
    </row>
    <row r="2865" spans="1:5" ht="14.4" x14ac:dyDescent="0.3">
      <c r="A2865" t="s">
        <v>3027</v>
      </c>
      <c r="B2865" t="s">
        <v>165</v>
      </c>
      <c r="C2865">
        <v>12.11</v>
      </c>
      <c r="D2865">
        <v>12.36</v>
      </c>
      <c r="E2865" t="str">
        <f t="shared" si="45"/>
        <v>2010</v>
      </c>
    </row>
    <row r="2866" spans="1:5" ht="14.4" x14ac:dyDescent="0.3">
      <c r="A2866" t="s">
        <v>3028</v>
      </c>
      <c r="B2866" t="s">
        <v>165</v>
      </c>
      <c r="C2866">
        <v>12.1</v>
      </c>
      <c r="D2866">
        <v>12.35</v>
      </c>
      <c r="E2866" t="str">
        <f t="shared" si="45"/>
        <v>2010</v>
      </c>
    </row>
    <row r="2867" spans="1:5" ht="14.4" x14ac:dyDescent="0.3">
      <c r="A2867" t="s">
        <v>3029</v>
      </c>
      <c r="B2867" t="s">
        <v>165</v>
      </c>
      <c r="C2867">
        <v>12.1</v>
      </c>
      <c r="D2867">
        <v>12.35</v>
      </c>
      <c r="E2867" t="str">
        <f t="shared" si="45"/>
        <v>2010</v>
      </c>
    </row>
    <row r="2868" spans="1:5" ht="14.4" x14ac:dyDescent="0.3">
      <c r="A2868" t="s">
        <v>3030</v>
      </c>
      <c r="B2868" t="s">
        <v>165</v>
      </c>
      <c r="C2868">
        <v>12.11</v>
      </c>
      <c r="D2868">
        <v>12.36</v>
      </c>
      <c r="E2868" t="str">
        <f t="shared" si="45"/>
        <v>2010</v>
      </c>
    </row>
    <row r="2869" spans="1:5" ht="14.4" x14ac:dyDescent="0.3">
      <c r="A2869" t="s">
        <v>3031</v>
      </c>
      <c r="B2869" t="s">
        <v>165</v>
      </c>
      <c r="C2869">
        <v>12.11</v>
      </c>
      <c r="D2869">
        <v>12.36</v>
      </c>
      <c r="E2869" t="str">
        <f t="shared" si="45"/>
        <v>2010</v>
      </c>
    </row>
    <row r="2870" spans="1:5" ht="14.4" x14ac:dyDescent="0.3">
      <c r="A2870" t="s">
        <v>3032</v>
      </c>
      <c r="B2870" t="s">
        <v>165</v>
      </c>
      <c r="C2870">
        <v>12.11</v>
      </c>
      <c r="D2870">
        <v>12.36</v>
      </c>
      <c r="E2870" t="str">
        <f t="shared" si="45"/>
        <v>2010</v>
      </c>
    </row>
    <row r="2871" spans="1:5" ht="14.4" x14ac:dyDescent="0.3">
      <c r="A2871" t="s">
        <v>3033</v>
      </c>
      <c r="B2871" t="s">
        <v>165</v>
      </c>
      <c r="C2871">
        <v>12.11</v>
      </c>
      <c r="D2871">
        <v>12.36</v>
      </c>
      <c r="E2871" t="str">
        <f t="shared" si="45"/>
        <v>2010</v>
      </c>
    </row>
    <row r="2872" spans="1:5" ht="14.4" x14ac:dyDescent="0.3">
      <c r="A2872" t="s">
        <v>3034</v>
      </c>
      <c r="B2872" t="s">
        <v>165</v>
      </c>
      <c r="C2872">
        <v>12.12</v>
      </c>
      <c r="D2872">
        <v>12.37</v>
      </c>
      <c r="E2872" t="str">
        <f t="shared" si="45"/>
        <v>2010</v>
      </c>
    </row>
    <row r="2873" spans="1:5" ht="14.4" x14ac:dyDescent="0.3">
      <c r="A2873" t="s">
        <v>3035</v>
      </c>
      <c r="B2873" t="s">
        <v>165</v>
      </c>
      <c r="C2873">
        <v>12.13</v>
      </c>
      <c r="D2873">
        <v>12.38</v>
      </c>
      <c r="E2873" t="str">
        <f t="shared" si="45"/>
        <v>2010</v>
      </c>
    </row>
    <row r="2874" spans="1:5" ht="14.4" x14ac:dyDescent="0.3">
      <c r="A2874" t="s">
        <v>3036</v>
      </c>
      <c r="B2874" t="s">
        <v>165</v>
      </c>
      <c r="C2874">
        <v>12.13</v>
      </c>
      <c r="D2874">
        <v>12.38</v>
      </c>
      <c r="E2874" t="str">
        <f t="shared" si="45"/>
        <v>2010</v>
      </c>
    </row>
    <row r="2875" spans="1:5" ht="14.4" x14ac:dyDescent="0.3">
      <c r="A2875" t="s">
        <v>3037</v>
      </c>
      <c r="B2875" t="s">
        <v>165</v>
      </c>
      <c r="C2875">
        <v>12.15</v>
      </c>
      <c r="D2875">
        <v>12.4</v>
      </c>
      <c r="E2875" t="str">
        <f t="shared" si="45"/>
        <v>2010</v>
      </c>
    </row>
    <row r="2876" spans="1:5" ht="14.4" x14ac:dyDescent="0.3">
      <c r="A2876" t="s">
        <v>3038</v>
      </c>
      <c r="B2876" t="s">
        <v>165</v>
      </c>
      <c r="C2876">
        <v>12.15</v>
      </c>
      <c r="D2876">
        <v>12.4</v>
      </c>
      <c r="E2876" t="str">
        <f t="shared" si="45"/>
        <v>2010</v>
      </c>
    </row>
    <row r="2877" spans="1:5" ht="14.4" x14ac:dyDescent="0.3">
      <c r="A2877" t="s">
        <v>3039</v>
      </c>
      <c r="B2877" t="s">
        <v>165</v>
      </c>
      <c r="C2877">
        <v>12.15</v>
      </c>
      <c r="D2877">
        <v>12.4</v>
      </c>
      <c r="E2877" t="str">
        <f t="shared" si="45"/>
        <v>2010</v>
      </c>
    </row>
    <row r="2878" spans="1:5" ht="14.4" x14ac:dyDescent="0.3">
      <c r="A2878" t="s">
        <v>3040</v>
      </c>
      <c r="B2878" t="s">
        <v>165</v>
      </c>
      <c r="C2878">
        <v>12.16</v>
      </c>
      <c r="D2878">
        <v>12.41</v>
      </c>
      <c r="E2878" t="str">
        <f t="shared" si="45"/>
        <v>2010</v>
      </c>
    </row>
    <row r="2879" spans="1:5" ht="14.4" x14ac:dyDescent="0.3">
      <c r="A2879" t="s">
        <v>3041</v>
      </c>
      <c r="B2879" t="s">
        <v>165</v>
      </c>
      <c r="C2879">
        <v>12.16</v>
      </c>
      <c r="D2879">
        <v>12.41</v>
      </c>
      <c r="E2879" t="str">
        <f t="shared" si="45"/>
        <v>2010</v>
      </c>
    </row>
    <row r="2880" spans="1:5" ht="14.4" x14ac:dyDescent="0.3">
      <c r="A2880" t="s">
        <v>3042</v>
      </c>
      <c r="B2880" t="s">
        <v>165</v>
      </c>
      <c r="C2880">
        <v>12.16</v>
      </c>
      <c r="D2880">
        <v>12.41</v>
      </c>
      <c r="E2880" t="str">
        <f t="shared" si="45"/>
        <v>2010</v>
      </c>
    </row>
    <row r="2881" spans="1:5" ht="14.4" x14ac:dyDescent="0.3">
      <c r="A2881" t="s">
        <v>3043</v>
      </c>
      <c r="B2881" t="s">
        <v>165</v>
      </c>
      <c r="C2881">
        <v>12.17</v>
      </c>
      <c r="D2881">
        <v>12.42</v>
      </c>
      <c r="E2881" t="str">
        <f t="shared" si="45"/>
        <v>2010</v>
      </c>
    </row>
    <row r="2882" spans="1:5" ht="14.4" x14ac:dyDescent="0.3">
      <c r="A2882" t="s">
        <v>3044</v>
      </c>
      <c r="B2882" t="s">
        <v>165</v>
      </c>
      <c r="C2882">
        <v>12.18</v>
      </c>
      <c r="D2882">
        <v>12.43</v>
      </c>
      <c r="E2882" t="str">
        <f t="shared" ref="E2882:E2945" si="46">RIGHT(A2882,4)</f>
        <v>2010</v>
      </c>
    </row>
    <row r="2883" spans="1:5" ht="14.4" x14ac:dyDescent="0.3">
      <c r="A2883" t="s">
        <v>3045</v>
      </c>
      <c r="B2883" t="s">
        <v>165</v>
      </c>
      <c r="C2883">
        <v>12.19</v>
      </c>
      <c r="D2883">
        <v>12.44</v>
      </c>
      <c r="E2883" t="str">
        <f t="shared" si="46"/>
        <v>2010</v>
      </c>
    </row>
    <row r="2884" spans="1:5" ht="14.4" x14ac:dyDescent="0.3">
      <c r="A2884" t="s">
        <v>3046</v>
      </c>
      <c r="B2884" t="s">
        <v>165</v>
      </c>
      <c r="C2884">
        <v>12.18</v>
      </c>
      <c r="D2884">
        <v>12.43</v>
      </c>
      <c r="E2884" t="str">
        <f t="shared" si="46"/>
        <v>2010</v>
      </c>
    </row>
    <row r="2885" spans="1:5" ht="14.4" x14ac:dyDescent="0.3">
      <c r="A2885" t="s">
        <v>3047</v>
      </c>
      <c r="B2885" t="s">
        <v>165</v>
      </c>
      <c r="C2885">
        <v>12.18</v>
      </c>
      <c r="D2885">
        <v>12.43</v>
      </c>
      <c r="E2885" t="str">
        <f t="shared" si="46"/>
        <v>2010</v>
      </c>
    </row>
    <row r="2886" spans="1:5" ht="14.4" x14ac:dyDescent="0.3">
      <c r="A2886" t="s">
        <v>3048</v>
      </c>
      <c r="B2886" t="s">
        <v>165</v>
      </c>
      <c r="C2886">
        <v>12.19</v>
      </c>
      <c r="D2886">
        <v>12.44</v>
      </c>
      <c r="E2886" t="str">
        <f t="shared" si="46"/>
        <v>2010</v>
      </c>
    </row>
    <row r="2887" spans="1:5" ht="14.4" x14ac:dyDescent="0.3">
      <c r="A2887" t="s">
        <v>3049</v>
      </c>
      <c r="B2887" t="s">
        <v>165</v>
      </c>
      <c r="C2887">
        <v>12.19</v>
      </c>
      <c r="D2887">
        <v>12.44</v>
      </c>
      <c r="E2887" t="str">
        <f t="shared" si="46"/>
        <v>2010</v>
      </c>
    </row>
    <row r="2888" spans="1:5" ht="14.4" x14ac:dyDescent="0.3">
      <c r="A2888" t="s">
        <v>3050</v>
      </c>
      <c r="B2888" t="s">
        <v>165</v>
      </c>
      <c r="C2888">
        <v>12.19</v>
      </c>
      <c r="D2888">
        <v>12.44</v>
      </c>
      <c r="E2888" t="str">
        <f t="shared" si="46"/>
        <v>2010</v>
      </c>
    </row>
    <row r="2889" spans="1:5" ht="14.4" x14ac:dyDescent="0.3">
      <c r="A2889" t="s">
        <v>3051</v>
      </c>
      <c r="B2889" t="s">
        <v>165</v>
      </c>
      <c r="C2889">
        <v>12.19</v>
      </c>
      <c r="D2889">
        <v>12.44</v>
      </c>
      <c r="E2889" t="str">
        <f t="shared" si="46"/>
        <v>2010</v>
      </c>
    </row>
    <row r="2890" spans="1:5" ht="14.4" x14ac:dyDescent="0.3">
      <c r="A2890" t="s">
        <v>3052</v>
      </c>
      <c r="B2890" t="s">
        <v>165</v>
      </c>
      <c r="C2890">
        <v>12.18</v>
      </c>
      <c r="D2890">
        <v>12.43</v>
      </c>
      <c r="E2890" t="str">
        <f t="shared" si="46"/>
        <v>2010</v>
      </c>
    </row>
    <row r="2891" spans="1:5" ht="14.4" x14ac:dyDescent="0.3">
      <c r="A2891" t="s">
        <v>3053</v>
      </c>
      <c r="B2891" t="s">
        <v>165</v>
      </c>
      <c r="C2891">
        <v>12.18</v>
      </c>
      <c r="D2891">
        <v>12.43</v>
      </c>
      <c r="E2891" t="str">
        <f t="shared" si="46"/>
        <v>2010</v>
      </c>
    </row>
    <row r="2892" spans="1:5" ht="14.4" x14ac:dyDescent="0.3">
      <c r="A2892" t="s">
        <v>3054</v>
      </c>
      <c r="B2892" t="s">
        <v>165</v>
      </c>
      <c r="C2892">
        <v>12.18</v>
      </c>
      <c r="D2892">
        <v>12.43</v>
      </c>
      <c r="E2892" t="str">
        <f t="shared" si="46"/>
        <v>2010</v>
      </c>
    </row>
    <row r="2893" spans="1:5" ht="14.4" x14ac:dyDescent="0.3">
      <c r="A2893" t="s">
        <v>3055</v>
      </c>
      <c r="B2893" t="s">
        <v>165</v>
      </c>
      <c r="C2893">
        <v>12.18</v>
      </c>
      <c r="D2893">
        <v>12.43</v>
      </c>
      <c r="E2893" t="str">
        <f t="shared" si="46"/>
        <v>2010</v>
      </c>
    </row>
    <row r="2894" spans="1:5" ht="14.4" x14ac:dyDescent="0.3">
      <c r="A2894" t="s">
        <v>3056</v>
      </c>
      <c r="B2894" t="s">
        <v>165</v>
      </c>
      <c r="C2894">
        <v>12.17</v>
      </c>
      <c r="D2894">
        <v>12.42</v>
      </c>
      <c r="E2894" t="str">
        <f t="shared" si="46"/>
        <v>2010</v>
      </c>
    </row>
    <row r="2895" spans="1:5" ht="14.4" x14ac:dyDescent="0.3">
      <c r="A2895" t="s">
        <v>3057</v>
      </c>
      <c r="B2895" t="s">
        <v>165</v>
      </c>
      <c r="C2895">
        <v>12.15</v>
      </c>
      <c r="D2895">
        <v>12.4</v>
      </c>
      <c r="E2895" t="str">
        <f t="shared" si="46"/>
        <v>2010</v>
      </c>
    </row>
    <row r="2896" spans="1:5" ht="14.4" x14ac:dyDescent="0.3">
      <c r="A2896" t="s">
        <v>3058</v>
      </c>
      <c r="B2896" t="s">
        <v>165</v>
      </c>
      <c r="C2896">
        <v>12.14</v>
      </c>
      <c r="D2896">
        <v>12.39</v>
      </c>
      <c r="E2896" t="str">
        <f t="shared" si="46"/>
        <v>2010</v>
      </c>
    </row>
    <row r="2897" spans="1:5" ht="14.4" x14ac:dyDescent="0.3">
      <c r="A2897" t="s">
        <v>3059</v>
      </c>
      <c r="B2897" t="s">
        <v>165</v>
      </c>
      <c r="C2897">
        <v>12.15</v>
      </c>
      <c r="D2897">
        <v>12.4</v>
      </c>
      <c r="E2897" t="str">
        <f t="shared" si="46"/>
        <v>2010</v>
      </c>
    </row>
    <row r="2898" spans="1:5" ht="14.4" x14ac:dyDescent="0.3">
      <c r="A2898" t="s">
        <v>3060</v>
      </c>
      <c r="B2898" t="s">
        <v>165</v>
      </c>
      <c r="C2898">
        <v>12.16</v>
      </c>
      <c r="D2898">
        <v>12.41</v>
      </c>
      <c r="E2898" t="str">
        <f t="shared" si="46"/>
        <v>2010</v>
      </c>
    </row>
    <row r="2899" spans="1:5" ht="14.4" x14ac:dyDescent="0.3">
      <c r="A2899" t="s">
        <v>3061</v>
      </c>
      <c r="B2899" t="s">
        <v>165</v>
      </c>
      <c r="C2899">
        <v>12.14</v>
      </c>
      <c r="D2899">
        <v>12.39</v>
      </c>
      <c r="E2899" t="str">
        <f t="shared" si="46"/>
        <v>2010</v>
      </c>
    </row>
    <row r="2900" spans="1:5" ht="14.4" x14ac:dyDescent="0.3">
      <c r="A2900" t="s">
        <v>3062</v>
      </c>
      <c r="B2900" t="s">
        <v>165</v>
      </c>
      <c r="C2900">
        <v>12.14</v>
      </c>
      <c r="D2900">
        <v>12.39</v>
      </c>
      <c r="E2900" t="str">
        <f t="shared" si="46"/>
        <v>2010</v>
      </c>
    </row>
    <row r="2901" spans="1:5" ht="14.4" x14ac:dyDescent="0.3">
      <c r="A2901" t="s">
        <v>3063</v>
      </c>
      <c r="B2901" t="s">
        <v>165</v>
      </c>
      <c r="C2901">
        <v>12.15</v>
      </c>
      <c r="D2901">
        <v>12.4</v>
      </c>
      <c r="E2901" t="str">
        <f t="shared" si="46"/>
        <v>2010</v>
      </c>
    </row>
    <row r="2902" spans="1:5" ht="14.4" x14ac:dyDescent="0.3">
      <c r="A2902" t="s">
        <v>3064</v>
      </c>
      <c r="B2902" t="s">
        <v>165</v>
      </c>
      <c r="C2902">
        <v>12.17</v>
      </c>
      <c r="D2902">
        <v>12.42</v>
      </c>
      <c r="E2902" t="str">
        <f t="shared" si="46"/>
        <v>2010</v>
      </c>
    </row>
    <row r="2903" spans="1:5" ht="14.4" x14ac:dyDescent="0.3">
      <c r="A2903" t="s">
        <v>3065</v>
      </c>
      <c r="B2903" t="s">
        <v>165</v>
      </c>
      <c r="C2903">
        <v>12.17</v>
      </c>
      <c r="D2903">
        <v>12.42</v>
      </c>
      <c r="E2903" t="str">
        <f t="shared" si="46"/>
        <v>2010</v>
      </c>
    </row>
    <row r="2904" spans="1:5" ht="14.4" x14ac:dyDescent="0.3">
      <c r="A2904" t="s">
        <v>3066</v>
      </c>
      <c r="B2904" t="s">
        <v>165</v>
      </c>
      <c r="C2904">
        <v>12.18</v>
      </c>
      <c r="D2904">
        <v>12.43</v>
      </c>
      <c r="E2904" t="str">
        <f t="shared" si="46"/>
        <v>2010</v>
      </c>
    </row>
    <row r="2905" spans="1:5" ht="14.4" x14ac:dyDescent="0.3">
      <c r="A2905" t="s">
        <v>3067</v>
      </c>
      <c r="B2905" t="s">
        <v>165</v>
      </c>
      <c r="C2905">
        <v>12.18</v>
      </c>
      <c r="D2905">
        <v>12.43</v>
      </c>
      <c r="E2905" t="str">
        <f t="shared" si="46"/>
        <v>2010</v>
      </c>
    </row>
    <row r="2906" spans="1:5" ht="14.4" x14ac:dyDescent="0.3">
      <c r="A2906" t="s">
        <v>3068</v>
      </c>
      <c r="B2906" t="s">
        <v>165</v>
      </c>
      <c r="C2906">
        <v>12.13</v>
      </c>
      <c r="D2906">
        <v>12.38</v>
      </c>
      <c r="E2906" t="str">
        <f t="shared" si="46"/>
        <v>2010</v>
      </c>
    </row>
    <row r="2907" spans="1:5" ht="14.4" x14ac:dyDescent="0.3">
      <c r="A2907" t="s">
        <v>3069</v>
      </c>
      <c r="B2907" t="s">
        <v>165</v>
      </c>
      <c r="C2907">
        <v>12.13</v>
      </c>
      <c r="D2907">
        <v>12.38</v>
      </c>
      <c r="E2907" t="str">
        <f t="shared" si="46"/>
        <v>2010</v>
      </c>
    </row>
    <row r="2908" spans="1:5" ht="14.4" x14ac:dyDescent="0.3">
      <c r="A2908" t="s">
        <v>3070</v>
      </c>
      <c r="B2908" t="s">
        <v>165</v>
      </c>
      <c r="C2908">
        <v>12.13</v>
      </c>
      <c r="D2908">
        <v>12.38</v>
      </c>
      <c r="E2908" t="str">
        <f t="shared" si="46"/>
        <v>2010</v>
      </c>
    </row>
    <row r="2909" spans="1:5" ht="14.4" x14ac:dyDescent="0.3">
      <c r="A2909" t="s">
        <v>3071</v>
      </c>
      <c r="B2909" t="s">
        <v>165</v>
      </c>
      <c r="C2909">
        <v>12.13</v>
      </c>
      <c r="D2909">
        <v>12.38</v>
      </c>
      <c r="E2909" t="str">
        <f t="shared" si="46"/>
        <v>2010</v>
      </c>
    </row>
    <row r="2910" spans="1:5" ht="14.4" x14ac:dyDescent="0.3">
      <c r="A2910" t="s">
        <v>3072</v>
      </c>
      <c r="B2910" t="s">
        <v>165</v>
      </c>
      <c r="C2910">
        <v>12.11</v>
      </c>
      <c r="D2910">
        <v>12.36</v>
      </c>
      <c r="E2910" t="str">
        <f t="shared" si="46"/>
        <v>2010</v>
      </c>
    </row>
    <row r="2911" spans="1:5" ht="14.4" x14ac:dyDescent="0.3">
      <c r="A2911" t="s">
        <v>3073</v>
      </c>
      <c r="B2911" t="s">
        <v>165</v>
      </c>
      <c r="C2911">
        <v>12.1</v>
      </c>
      <c r="D2911">
        <v>12.35</v>
      </c>
      <c r="E2911" t="str">
        <f t="shared" si="46"/>
        <v>2010</v>
      </c>
    </row>
    <row r="2912" spans="1:5" ht="14.4" x14ac:dyDescent="0.3">
      <c r="A2912" t="s">
        <v>3074</v>
      </c>
      <c r="B2912" t="s">
        <v>165</v>
      </c>
      <c r="C2912">
        <v>12.09</v>
      </c>
      <c r="D2912">
        <v>12.34</v>
      </c>
      <c r="E2912" t="str">
        <f t="shared" si="46"/>
        <v>2010</v>
      </c>
    </row>
    <row r="2913" spans="1:5" ht="14.4" x14ac:dyDescent="0.3">
      <c r="A2913" t="s">
        <v>3075</v>
      </c>
      <c r="B2913" t="s">
        <v>165</v>
      </c>
      <c r="C2913">
        <v>12.07</v>
      </c>
      <c r="D2913">
        <v>12.32</v>
      </c>
      <c r="E2913" t="str">
        <f t="shared" si="46"/>
        <v>2010</v>
      </c>
    </row>
    <row r="2914" spans="1:5" ht="14.4" x14ac:dyDescent="0.3">
      <c r="A2914" t="s">
        <v>3076</v>
      </c>
      <c r="B2914" t="s">
        <v>165</v>
      </c>
      <c r="C2914">
        <v>12.05</v>
      </c>
      <c r="D2914">
        <v>12.3</v>
      </c>
      <c r="E2914" t="str">
        <f t="shared" si="46"/>
        <v>2010</v>
      </c>
    </row>
    <row r="2915" spans="1:5" ht="14.4" x14ac:dyDescent="0.3">
      <c r="A2915" t="s">
        <v>3077</v>
      </c>
      <c r="B2915" t="s">
        <v>165</v>
      </c>
      <c r="C2915">
        <v>12.04</v>
      </c>
      <c r="D2915">
        <v>12.29</v>
      </c>
      <c r="E2915" t="str">
        <f t="shared" si="46"/>
        <v>2010</v>
      </c>
    </row>
    <row r="2916" spans="1:5" ht="14.4" x14ac:dyDescent="0.3">
      <c r="A2916" t="s">
        <v>3078</v>
      </c>
      <c r="B2916" t="s">
        <v>165</v>
      </c>
      <c r="C2916">
        <v>12.04</v>
      </c>
      <c r="D2916">
        <v>12.29</v>
      </c>
      <c r="E2916" t="str">
        <f t="shared" si="46"/>
        <v>2010</v>
      </c>
    </row>
    <row r="2917" spans="1:5" ht="14.4" x14ac:dyDescent="0.3">
      <c r="A2917" t="s">
        <v>3079</v>
      </c>
      <c r="B2917" t="s">
        <v>165</v>
      </c>
      <c r="C2917">
        <v>12.04</v>
      </c>
      <c r="D2917">
        <v>12.29</v>
      </c>
      <c r="E2917" t="str">
        <f t="shared" si="46"/>
        <v>2010</v>
      </c>
    </row>
    <row r="2918" spans="1:5" ht="14.4" x14ac:dyDescent="0.3">
      <c r="A2918" t="s">
        <v>3080</v>
      </c>
      <c r="B2918" t="s">
        <v>165</v>
      </c>
      <c r="C2918">
        <v>12.01</v>
      </c>
      <c r="D2918">
        <v>12.26</v>
      </c>
      <c r="E2918" t="str">
        <f t="shared" si="46"/>
        <v>2010</v>
      </c>
    </row>
    <row r="2919" spans="1:5" ht="14.4" x14ac:dyDescent="0.3">
      <c r="A2919" t="s">
        <v>3081</v>
      </c>
      <c r="B2919" t="s">
        <v>165</v>
      </c>
      <c r="C2919">
        <v>12.01</v>
      </c>
      <c r="D2919">
        <v>12.26</v>
      </c>
      <c r="E2919" t="str">
        <f t="shared" si="46"/>
        <v>2010</v>
      </c>
    </row>
    <row r="2920" spans="1:5" ht="14.4" x14ac:dyDescent="0.3">
      <c r="A2920" t="s">
        <v>3082</v>
      </c>
      <c r="B2920" t="s">
        <v>165</v>
      </c>
      <c r="C2920">
        <v>12</v>
      </c>
      <c r="D2920">
        <v>12.25</v>
      </c>
      <c r="E2920" t="str">
        <f t="shared" si="46"/>
        <v>2010</v>
      </c>
    </row>
    <row r="2921" spans="1:5" ht="14.4" x14ac:dyDescent="0.3">
      <c r="A2921" t="s">
        <v>3083</v>
      </c>
      <c r="B2921" t="s">
        <v>165</v>
      </c>
      <c r="C2921">
        <v>12</v>
      </c>
      <c r="D2921">
        <v>12.25</v>
      </c>
      <c r="E2921" t="str">
        <f t="shared" si="46"/>
        <v>2010</v>
      </c>
    </row>
    <row r="2922" spans="1:5" ht="14.4" x14ac:dyDescent="0.3">
      <c r="A2922" t="s">
        <v>3084</v>
      </c>
      <c r="B2922" t="s">
        <v>165</v>
      </c>
      <c r="C2922">
        <v>12.01</v>
      </c>
      <c r="D2922">
        <v>12.26</v>
      </c>
      <c r="E2922" t="str">
        <f t="shared" si="46"/>
        <v>2010</v>
      </c>
    </row>
    <row r="2923" spans="1:5" ht="14.4" x14ac:dyDescent="0.3">
      <c r="A2923" t="s">
        <v>3085</v>
      </c>
      <c r="B2923" t="s">
        <v>165</v>
      </c>
      <c r="C2923">
        <v>12.01</v>
      </c>
      <c r="D2923">
        <v>12.26</v>
      </c>
      <c r="E2923" t="str">
        <f t="shared" si="46"/>
        <v>2010</v>
      </c>
    </row>
    <row r="2924" spans="1:5" ht="14.4" x14ac:dyDescent="0.3">
      <c r="A2924" t="s">
        <v>3086</v>
      </c>
      <c r="B2924" t="s">
        <v>165</v>
      </c>
      <c r="C2924">
        <v>12.01</v>
      </c>
      <c r="D2924">
        <v>12.26</v>
      </c>
      <c r="E2924" t="str">
        <f t="shared" si="46"/>
        <v>2010</v>
      </c>
    </row>
    <row r="2925" spans="1:5" ht="14.4" x14ac:dyDescent="0.3">
      <c r="A2925" t="s">
        <v>3087</v>
      </c>
      <c r="B2925" t="s">
        <v>165</v>
      </c>
      <c r="C2925">
        <v>12.01</v>
      </c>
      <c r="D2925">
        <v>12.26</v>
      </c>
      <c r="E2925" t="str">
        <f t="shared" si="46"/>
        <v>2010</v>
      </c>
    </row>
    <row r="2926" spans="1:5" ht="14.4" x14ac:dyDescent="0.3">
      <c r="A2926" t="s">
        <v>3088</v>
      </c>
      <c r="B2926" t="s">
        <v>165</v>
      </c>
      <c r="C2926">
        <v>11.98</v>
      </c>
      <c r="D2926">
        <v>12.23</v>
      </c>
      <c r="E2926" t="str">
        <f t="shared" si="46"/>
        <v>2010</v>
      </c>
    </row>
    <row r="2927" spans="1:5" ht="14.4" x14ac:dyDescent="0.3">
      <c r="A2927" t="s">
        <v>3089</v>
      </c>
      <c r="B2927" t="s">
        <v>165</v>
      </c>
      <c r="C2927">
        <v>11.99</v>
      </c>
      <c r="D2927">
        <v>12.24</v>
      </c>
      <c r="E2927" t="str">
        <f t="shared" si="46"/>
        <v>2010</v>
      </c>
    </row>
    <row r="2928" spans="1:5" ht="14.4" x14ac:dyDescent="0.3">
      <c r="A2928" t="s">
        <v>3090</v>
      </c>
      <c r="B2928" t="s">
        <v>165</v>
      </c>
      <c r="C2928">
        <v>12</v>
      </c>
      <c r="D2928">
        <v>12.25</v>
      </c>
      <c r="E2928" t="str">
        <f t="shared" si="46"/>
        <v>2010</v>
      </c>
    </row>
    <row r="2929" spans="1:5" ht="14.4" x14ac:dyDescent="0.3">
      <c r="A2929" t="s">
        <v>3091</v>
      </c>
      <c r="B2929" t="s">
        <v>165</v>
      </c>
      <c r="C2929">
        <v>12.01</v>
      </c>
      <c r="D2929">
        <v>12.26</v>
      </c>
      <c r="E2929" t="str">
        <f t="shared" si="46"/>
        <v>2010</v>
      </c>
    </row>
    <row r="2930" spans="1:5" ht="14.4" x14ac:dyDescent="0.3">
      <c r="A2930" t="s">
        <v>3092</v>
      </c>
      <c r="B2930" t="s">
        <v>165</v>
      </c>
      <c r="C2930">
        <v>12.01</v>
      </c>
      <c r="D2930">
        <v>12.26</v>
      </c>
      <c r="E2930" t="str">
        <f t="shared" si="46"/>
        <v>2010</v>
      </c>
    </row>
    <row r="2931" spans="1:5" ht="14.4" x14ac:dyDescent="0.3">
      <c r="A2931" t="s">
        <v>3093</v>
      </c>
      <c r="B2931" t="s">
        <v>165</v>
      </c>
      <c r="C2931">
        <v>12.01</v>
      </c>
      <c r="D2931">
        <v>12.26</v>
      </c>
      <c r="E2931" t="str">
        <f t="shared" si="46"/>
        <v>2010</v>
      </c>
    </row>
    <row r="2932" spans="1:5" ht="14.4" x14ac:dyDescent="0.3">
      <c r="A2932" t="s">
        <v>3094</v>
      </c>
      <c r="B2932" t="s">
        <v>165</v>
      </c>
      <c r="C2932">
        <v>12.01</v>
      </c>
      <c r="D2932">
        <v>12.26</v>
      </c>
      <c r="E2932" t="str">
        <f t="shared" si="46"/>
        <v>2010</v>
      </c>
    </row>
    <row r="2933" spans="1:5" ht="14.4" x14ac:dyDescent="0.3">
      <c r="A2933" t="s">
        <v>3095</v>
      </c>
      <c r="B2933" t="s">
        <v>165</v>
      </c>
      <c r="C2933">
        <v>12.01</v>
      </c>
      <c r="D2933">
        <v>12.26</v>
      </c>
      <c r="E2933" t="str">
        <f t="shared" si="46"/>
        <v>2010</v>
      </c>
    </row>
    <row r="2934" spans="1:5" ht="14.4" x14ac:dyDescent="0.3">
      <c r="A2934" t="s">
        <v>3096</v>
      </c>
      <c r="B2934" t="s">
        <v>165</v>
      </c>
      <c r="C2934">
        <v>12</v>
      </c>
      <c r="D2934">
        <v>12.25</v>
      </c>
      <c r="E2934" t="str">
        <f t="shared" si="46"/>
        <v>2010</v>
      </c>
    </row>
    <row r="2935" spans="1:5" ht="14.4" x14ac:dyDescent="0.3">
      <c r="A2935" t="s">
        <v>3097</v>
      </c>
      <c r="B2935" t="s">
        <v>165</v>
      </c>
      <c r="C2935">
        <v>12.04</v>
      </c>
      <c r="D2935">
        <v>12.29</v>
      </c>
      <c r="E2935" t="str">
        <f t="shared" si="46"/>
        <v>2010</v>
      </c>
    </row>
    <row r="2936" spans="1:5" ht="14.4" x14ac:dyDescent="0.3">
      <c r="A2936" t="s">
        <v>3098</v>
      </c>
      <c r="B2936" t="s">
        <v>165</v>
      </c>
      <c r="C2936">
        <v>12.05</v>
      </c>
      <c r="D2936">
        <v>12.3</v>
      </c>
      <c r="E2936" t="str">
        <f t="shared" si="46"/>
        <v>2010</v>
      </c>
    </row>
    <row r="2937" spans="1:5" ht="14.4" x14ac:dyDescent="0.3">
      <c r="A2937" t="s">
        <v>3099</v>
      </c>
      <c r="B2937" t="s">
        <v>165</v>
      </c>
      <c r="C2937">
        <v>12.05</v>
      </c>
      <c r="D2937">
        <v>12.3</v>
      </c>
      <c r="E2937" t="str">
        <f t="shared" si="46"/>
        <v>2010</v>
      </c>
    </row>
    <row r="2938" spans="1:5" ht="14.4" x14ac:dyDescent="0.3">
      <c r="A2938" t="s">
        <v>3100</v>
      </c>
      <c r="B2938" t="s">
        <v>165</v>
      </c>
      <c r="C2938">
        <v>12.05</v>
      </c>
      <c r="D2938">
        <v>12.3</v>
      </c>
      <c r="E2938" t="str">
        <f t="shared" si="46"/>
        <v>2010</v>
      </c>
    </row>
    <row r="2939" spans="1:5" ht="14.4" x14ac:dyDescent="0.3">
      <c r="A2939" t="s">
        <v>3101</v>
      </c>
      <c r="B2939" t="s">
        <v>165</v>
      </c>
      <c r="C2939">
        <v>12.07</v>
      </c>
      <c r="D2939">
        <v>12.32</v>
      </c>
      <c r="E2939" t="str">
        <f t="shared" si="46"/>
        <v>2010</v>
      </c>
    </row>
    <row r="2940" spans="1:5" ht="14.4" x14ac:dyDescent="0.3">
      <c r="A2940" t="s">
        <v>3102</v>
      </c>
      <c r="B2940" t="s">
        <v>165</v>
      </c>
      <c r="C2940">
        <v>12.07</v>
      </c>
      <c r="D2940">
        <v>12.32</v>
      </c>
      <c r="E2940" t="str">
        <f t="shared" si="46"/>
        <v>2010</v>
      </c>
    </row>
    <row r="2941" spans="1:5" ht="14.4" x14ac:dyDescent="0.3">
      <c r="A2941" t="s">
        <v>3103</v>
      </c>
      <c r="B2941" t="s">
        <v>165</v>
      </c>
      <c r="C2941">
        <v>12.08</v>
      </c>
      <c r="D2941">
        <v>12.33</v>
      </c>
      <c r="E2941" t="str">
        <f t="shared" si="46"/>
        <v>2010</v>
      </c>
    </row>
    <row r="2942" spans="1:5" ht="14.4" x14ac:dyDescent="0.3">
      <c r="A2942" t="s">
        <v>3104</v>
      </c>
      <c r="B2942" t="s">
        <v>165</v>
      </c>
      <c r="C2942">
        <v>12.1</v>
      </c>
      <c r="D2942">
        <v>12.35</v>
      </c>
      <c r="E2942" t="str">
        <f t="shared" si="46"/>
        <v>2010</v>
      </c>
    </row>
    <row r="2943" spans="1:5" ht="14.4" x14ac:dyDescent="0.3">
      <c r="A2943" t="s">
        <v>3105</v>
      </c>
      <c r="B2943" t="s">
        <v>165</v>
      </c>
      <c r="C2943">
        <v>12.11</v>
      </c>
      <c r="D2943">
        <v>12.36</v>
      </c>
      <c r="E2943" t="str">
        <f t="shared" si="46"/>
        <v>2010</v>
      </c>
    </row>
    <row r="2944" spans="1:5" ht="14.4" x14ac:dyDescent="0.3">
      <c r="A2944" t="s">
        <v>3106</v>
      </c>
      <c r="B2944" t="s">
        <v>165</v>
      </c>
      <c r="C2944">
        <v>12.11</v>
      </c>
      <c r="D2944">
        <v>12.36</v>
      </c>
      <c r="E2944" t="str">
        <f t="shared" si="46"/>
        <v>2010</v>
      </c>
    </row>
    <row r="2945" spans="1:5" ht="14.4" x14ac:dyDescent="0.3">
      <c r="A2945" t="s">
        <v>3107</v>
      </c>
      <c r="B2945" t="s">
        <v>165</v>
      </c>
      <c r="C2945">
        <v>12.1</v>
      </c>
      <c r="D2945">
        <v>12.35</v>
      </c>
      <c r="E2945" t="str">
        <f t="shared" si="46"/>
        <v>2010</v>
      </c>
    </row>
    <row r="2946" spans="1:5" ht="14.4" x14ac:dyDescent="0.3">
      <c r="A2946" t="s">
        <v>3108</v>
      </c>
      <c r="B2946" t="s">
        <v>165</v>
      </c>
      <c r="C2946">
        <v>13.4</v>
      </c>
      <c r="D2946">
        <v>13.65</v>
      </c>
      <c r="E2946" t="str">
        <f t="shared" ref="E2946:E3009" si="47">RIGHT(A2946,4)</f>
        <v>2010</v>
      </c>
    </row>
    <row r="2947" spans="1:5" ht="14.4" x14ac:dyDescent="0.3">
      <c r="A2947" t="s">
        <v>3108</v>
      </c>
      <c r="B2947" t="s">
        <v>165</v>
      </c>
      <c r="C2947">
        <v>12.1</v>
      </c>
      <c r="D2947">
        <v>12.35</v>
      </c>
      <c r="E2947" t="str">
        <f t="shared" si="47"/>
        <v>2010</v>
      </c>
    </row>
    <row r="2948" spans="1:5" ht="14.4" x14ac:dyDescent="0.3">
      <c r="A2948" t="s">
        <v>3109</v>
      </c>
      <c r="B2948" t="s">
        <v>165</v>
      </c>
      <c r="C2948">
        <v>12.09</v>
      </c>
      <c r="D2948">
        <v>12.34</v>
      </c>
      <c r="E2948" t="str">
        <f t="shared" si="47"/>
        <v>2010</v>
      </c>
    </row>
    <row r="2949" spans="1:5" ht="14.4" x14ac:dyDescent="0.3">
      <c r="A2949" t="s">
        <v>3110</v>
      </c>
      <c r="B2949" t="s">
        <v>165</v>
      </c>
      <c r="C2949">
        <v>12.1</v>
      </c>
      <c r="D2949">
        <v>12.35</v>
      </c>
      <c r="E2949" t="str">
        <f t="shared" si="47"/>
        <v>2010</v>
      </c>
    </row>
    <row r="2950" spans="1:5" ht="14.4" x14ac:dyDescent="0.3">
      <c r="A2950" t="s">
        <v>3111</v>
      </c>
      <c r="B2950" t="s">
        <v>165</v>
      </c>
      <c r="C2950">
        <v>12.12</v>
      </c>
      <c r="D2950">
        <v>12.37</v>
      </c>
      <c r="E2950" t="str">
        <f t="shared" si="47"/>
        <v>2010</v>
      </c>
    </row>
    <row r="2951" spans="1:5" ht="14.4" x14ac:dyDescent="0.3">
      <c r="A2951" t="s">
        <v>3112</v>
      </c>
      <c r="B2951" t="s">
        <v>165</v>
      </c>
      <c r="C2951">
        <v>12.16</v>
      </c>
      <c r="D2951">
        <v>12.41</v>
      </c>
      <c r="E2951" t="str">
        <f t="shared" si="47"/>
        <v>2010</v>
      </c>
    </row>
    <row r="2952" spans="1:5" ht="14.4" x14ac:dyDescent="0.3">
      <c r="A2952" t="s">
        <v>3113</v>
      </c>
      <c r="B2952" t="s">
        <v>165</v>
      </c>
      <c r="C2952">
        <v>12.18</v>
      </c>
      <c r="D2952">
        <v>12.43</v>
      </c>
      <c r="E2952" t="str">
        <f t="shared" si="47"/>
        <v>2009</v>
      </c>
    </row>
    <row r="2953" spans="1:5" ht="14.4" x14ac:dyDescent="0.3">
      <c r="A2953" t="s">
        <v>3114</v>
      </c>
      <c r="B2953" t="s">
        <v>165</v>
      </c>
      <c r="C2953">
        <v>12.19</v>
      </c>
      <c r="D2953">
        <v>12.44</v>
      </c>
      <c r="E2953" t="str">
        <f t="shared" si="47"/>
        <v>2009</v>
      </c>
    </row>
    <row r="2954" spans="1:5" ht="14.4" x14ac:dyDescent="0.3">
      <c r="A2954" t="s">
        <v>3115</v>
      </c>
      <c r="B2954" t="s">
        <v>165</v>
      </c>
      <c r="C2954">
        <v>12.18</v>
      </c>
      <c r="D2954">
        <v>12.43</v>
      </c>
      <c r="E2954" t="str">
        <f t="shared" si="47"/>
        <v>2009</v>
      </c>
    </row>
    <row r="2955" spans="1:5" ht="14.4" x14ac:dyDescent="0.3">
      <c r="A2955" t="s">
        <v>3116</v>
      </c>
      <c r="B2955" t="s">
        <v>165</v>
      </c>
      <c r="C2955">
        <v>12.2</v>
      </c>
      <c r="D2955">
        <v>12.45</v>
      </c>
      <c r="E2955" t="str">
        <f t="shared" si="47"/>
        <v>2009</v>
      </c>
    </row>
    <row r="2956" spans="1:5" ht="14.4" x14ac:dyDescent="0.3">
      <c r="A2956" t="s">
        <v>3117</v>
      </c>
      <c r="B2956" t="s">
        <v>165</v>
      </c>
      <c r="C2956">
        <v>12.22</v>
      </c>
      <c r="D2956">
        <v>12.47</v>
      </c>
      <c r="E2956" t="str">
        <f t="shared" si="47"/>
        <v>2009</v>
      </c>
    </row>
    <row r="2957" spans="1:5" ht="14.4" x14ac:dyDescent="0.3">
      <c r="A2957" t="s">
        <v>3118</v>
      </c>
      <c r="B2957" t="s">
        <v>165</v>
      </c>
      <c r="C2957">
        <v>12.21</v>
      </c>
      <c r="D2957">
        <v>12.46</v>
      </c>
      <c r="E2957" t="str">
        <f t="shared" si="47"/>
        <v>2009</v>
      </c>
    </row>
    <row r="2958" spans="1:5" ht="14.4" x14ac:dyDescent="0.3">
      <c r="A2958" t="s">
        <v>3119</v>
      </c>
      <c r="B2958" t="s">
        <v>165</v>
      </c>
      <c r="C2958">
        <v>12.21</v>
      </c>
      <c r="D2958">
        <v>12.46</v>
      </c>
      <c r="E2958" t="str">
        <f t="shared" si="47"/>
        <v>2009</v>
      </c>
    </row>
    <row r="2959" spans="1:5" ht="14.4" x14ac:dyDescent="0.3">
      <c r="A2959" t="s">
        <v>3120</v>
      </c>
      <c r="B2959" t="s">
        <v>165</v>
      </c>
      <c r="C2959">
        <v>12.21</v>
      </c>
      <c r="D2959">
        <v>12.46</v>
      </c>
      <c r="E2959" t="str">
        <f t="shared" si="47"/>
        <v>2009</v>
      </c>
    </row>
    <row r="2960" spans="1:5" ht="14.4" x14ac:dyDescent="0.3">
      <c r="A2960" t="s">
        <v>3121</v>
      </c>
      <c r="B2960" t="s">
        <v>165</v>
      </c>
      <c r="C2960">
        <v>12.21</v>
      </c>
      <c r="D2960">
        <v>12.46</v>
      </c>
      <c r="E2960" t="str">
        <f t="shared" si="47"/>
        <v>2009</v>
      </c>
    </row>
    <row r="2961" spans="1:5" ht="14.4" x14ac:dyDescent="0.3">
      <c r="A2961" t="s">
        <v>3122</v>
      </c>
      <c r="B2961" t="s">
        <v>165</v>
      </c>
      <c r="C2961">
        <v>12.21</v>
      </c>
      <c r="D2961">
        <v>12.46</v>
      </c>
      <c r="E2961" t="str">
        <f t="shared" si="47"/>
        <v>2009</v>
      </c>
    </row>
    <row r="2962" spans="1:5" ht="14.4" x14ac:dyDescent="0.3">
      <c r="A2962" t="s">
        <v>3123</v>
      </c>
      <c r="B2962" t="s">
        <v>165</v>
      </c>
      <c r="C2962">
        <v>12.21</v>
      </c>
      <c r="D2962">
        <v>12.46</v>
      </c>
      <c r="E2962" t="str">
        <f t="shared" si="47"/>
        <v>2009</v>
      </c>
    </row>
    <row r="2963" spans="1:5" ht="14.4" x14ac:dyDescent="0.3">
      <c r="A2963" t="s">
        <v>3124</v>
      </c>
      <c r="B2963" t="s">
        <v>165</v>
      </c>
      <c r="C2963">
        <v>12.2</v>
      </c>
      <c r="D2963">
        <v>12.45</v>
      </c>
      <c r="E2963" t="str">
        <f t="shared" si="47"/>
        <v>2009</v>
      </c>
    </row>
    <row r="2964" spans="1:5" ht="14.4" x14ac:dyDescent="0.3">
      <c r="A2964" t="s">
        <v>3125</v>
      </c>
      <c r="B2964" t="s">
        <v>165</v>
      </c>
      <c r="C2964">
        <v>12.2</v>
      </c>
      <c r="D2964">
        <v>12.45</v>
      </c>
      <c r="E2964" t="str">
        <f t="shared" si="47"/>
        <v>2009</v>
      </c>
    </row>
    <row r="2965" spans="1:5" ht="14.4" x14ac:dyDescent="0.3">
      <c r="A2965" t="s">
        <v>3126</v>
      </c>
      <c r="B2965" t="s">
        <v>165</v>
      </c>
      <c r="C2965">
        <v>12.19</v>
      </c>
      <c r="D2965">
        <v>12.44</v>
      </c>
      <c r="E2965" t="str">
        <f t="shared" si="47"/>
        <v>2009</v>
      </c>
    </row>
    <row r="2966" spans="1:5" ht="14.4" x14ac:dyDescent="0.3">
      <c r="A2966" t="s">
        <v>3127</v>
      </c>
      <c r="B2966" t="s">
        <v>165</v>
      </c>
      <c r="C2966">
        <v>12.18</v>
      </c>
      <c r="D2966">
        <v>12.43</v>
      </c>
      <c r="E2966" t="str">
        <f t="shared" si="47"/>
        <v>2009</v>
      </c>
    </row>
    <row r="2967" spans="1:5" ht="14.4" x14ac:dyDescent="0.3">
      <c r="A2967" t="s">
        <v>3128</v>
      </c>
      <c r="B2967" t="s">
        <v>165</v>
      </c>
      <c r="C2967">
        <v>12.19</v>
      </c>
      <c r="D2967">
        <v>12.44</v>
      </c>
      <c r="E2967" t="str">
        <f t="shared" si="47"/>
        <v>2009</v>
      </c>
    </row>
    <row r="2968" spans="1:5" ht="14.4" x14ac:dyDescent="0.3">
      <c r="A2968" t="s">
        <v>3129</v>
      </c>
      <c r="B2968" t="s">
        <v>165</v>
      </c>
      <c r="C2968">
        <v>12.18</v>
      </c>
      <c r="D2968">
        <v>12.43</v>
      </c>
      <c r="E2968" t="str">
        <f t="shared" si="47"/>
        <v>2009</v>
      </c>
    </row>
    <row r="2969" spans="1:5" ht="14.4" x14ac:dyDescent="0.3">
      <c r="A2969" t="s">
        <v>3130</v>
      </c>
      <c r="B2969" t="s">
        <v>165</v>
      </c>
      <c r="C2969">
        <v>12.17</v>
      </c>
      <c r="D2969">
        <v>12.42</v>
      </c>
      <c r="E2969" t="str">
        <f t="shared" si="47"/>
        <v>2009</v>
      </c>
    </row>
    <row r="2970" spans="1:5" ht="14.4" x14ac:dyDescent="0.3">
      <c r="A2970" t="s">
        <v>3131</v>
      </c>
      <c r="B2970" t="s">
        <v>165</v>
      </c>
      <c r="C2970">
        <v>12.19</v>
      </c>
      <c r="D2970">
        <v>12.44</v>
      </c>
      <c r="E2970" t="str">
        <f t="shared" si="47"/>
        <v>2009</v>
      </c>
    </row>
    <row r="2971" spans="1:5" ht="14.4" x14ac:dyDescent="0.3">
      <c r="A2971" t="s">
        <v>3132</v>
      </c>
      <c r="B2971" t="s">
        <v>165</v>
      </c>
      <c r="C2971">
        <v>12.16</v>
      </c>
      <c r="D2971">
        <v>12.41</v>
      </c>
      <c r="E2971" t="str">
        <f t="shared" si="47"/>
        <v>2009</v>
      </c>
    </row>
    <row r="2972" spans="1:5" ht="14.4" x14ac:dyDescent="0.3">
      <c r="A2972" t="s">
        <v>3133</v>
      </c>
      <c r="B2972" t="s">
        <v>165</v>
      </c>
      <c r="C2972">
        <v>12.16</v>
      </c>
      <c r="D2972">
        <v>12.41</v>
      </c>
      <c r="E2972" t="str">
        <f t="shared" si="47"/>
        <v>2009</v>
      </c>
    </row>
    <row r="2973" spans="1:5" ht="14.4" x14ac:dyDescent="0.3">
      <c r="A2973" t="s">
        <v>3134</v>
      </c>
      <c r="B2973" t="s">
        <v>165</v>
      </c>
      <c r="C2973">
        <v>12.14</v>
      </c>
      <c r="D2973">
        <v>12.39</v>
      </c>
      <c r="E2973" t="str">
        <f t="shared" si="47"/>
        <v>2009</v>
      </c>
    </row>
    <row r="2974" spans="1:5" ht="14.4" x14ac:dyDescent="0.3">
      <c r="A2974" t="s">
        <v>3135</v>
      </c>
      <c r="B2974" t="s">
        <v>165</v>
      </c>
      <c r="C2974">
        <v>12.16</v>
      </c>
      <c r="D2974">
        <v>12.41</v>
      </c>
      <c r="E2974" t="str">
        <f t="shared" si="47"/>
        <v>2009</v>
      </c>
    </row>
    <row r="2975" spans="1:5" ht="14.4" x14ac:dyDescent="0.3">
      <c r="A2975" t="s">
        <v>3136</v>
      </c>
      <c r="B2975" t="s">
        <v>165</v>
      </c>
      <c r="C2975">
        <v>12.15</v>
      </c>
      <c r="D2975">
        <v>12.4</v>
      </c>
      <c r="E2975" t="str">
        <f t="shared" si="47"/>
        <v>2009</v>
      </c>
    </row>
    <row r="2976" spans="1:5" ht="14.4" x14ac:dyDescent="0.3">
      <c r="A2976" t="s">
        <v>3137</v>
      </c>
      <c r="B2976" t="s">
        <v>165</v>
      </c>
      <c r="C2976">
        <v>12.15</v>
      </c>
      <c r="D2976">
        <v>12.4</v>
      </c>
      <c r="E2976" t="str">
        <f t="shared" si="47"/>
        <v>2009</v>
      </c>
    </row>
    <row r="2977" spans="1:5" ht="14.4" x14ac:dyDescent="0.3">
      <c r="A2977" t="s">
        <v>3138</v>
      </c>
      <c r="B2977" t="s">
        <v>165</v>
      </c>
      <c r="C2977">
        <v>12.16</v>
      </c>
      <c r="D2977">
        <v>12.41</v>
      </c>
      <c r="E2977" t="str">
        <f t="shared" si="47"/>
        <v>2009</v>
      </c>
    </row>
    <row r="2978" spans="1:5" ht="14.4" x14ac:dyDescent="0.3">
      <c r="A2978" t="s">
        <v>3139</v>
      </c>
      <c r="B2978" t="s">
        <v>165</v>
      </c>
      <c r="C2978">
        <v>12.16</v>
      </c>
      <c r="D2978">
        <v>12.41</v>
      </c>
      <c r="E2978" t="str">
        <f t="shared" si="47"/>
        <v>2009</v>
      </c>
    </row>
    <row r="2979" spans="1:5" ht="14.4" x14ac:dyDescent="0.3">
      <c r="A2979" t="s">
        <v>3140</v>
      </c>
      <c r="B2979" t="s">
        <v>165</v>
      </c>
      <c r="C2979">
        <v>12.4</v>
      </c>
      <c r="D2979">
        <v>12.65</v>
      </c>
      <c r="E2979" t="str">
        <f t="shared" si="47"/>
        <v>2009</v>
      </c>
    </row>
    <row r="2980" spans="1:5" ht="14.4" x14ac:dyDescent="0.3">
      <c r="A2980" t="s">
        <v>3141</v>
      </c>
      <c r="B2980" t="s">
        <v>165</v>
      </c>
      <c r="C2980">
        <v>12.4</v>
      </c>
      <c r="D2980">
        <v>12.65</v>
      </c>
      <c r="E2980" t="str">
        <f t="shared" si="47"/>
        <v>2009</v>
      </c>
    </row>
    <row r="2981" spans="1:5" ht="14.4" x14ac:dyDescent="0.3">
      <c r="A2981" t="s">
        <v>3142</v>
      </c>
      <c r="B2981" t="s">
        <v>165</v>
      </c>
      <c r="C2981">
        <v>12.41</v>
      </c>
      <c r="D2981">
        <v>12.66</v>
      </c>
      <c r="E2981" t="str">
        <f t="shared" si="47"/>
        <v>2009</v>
      </c>
    </row>
    <row r="2982" spans="1:5" ht="14.4" x14ac:dyDescent="0.3">
      <c r="A2982" t="s">
        <v>3143</v>
      </c>
      <c r="B2982" t="s">
        <v>165</v>
      </c>
      <c r="C2982">
        <v>12.44</v>
      </c>
      <c r="D2982">
        <v>12.69</v>
      </c>
      <c r="E2982" t="str">
        <f t="shared" si="47"/>
        <v>2009</v>
      </c>
    </row>
    <row r="2983" spans="1:5" ht="14.4" x14ac:dyDescent="0.3">
      <c r="A2983" t="s">
        <v>3144</v>
      </c>
      <c r="B2983" t="s">
        <v>165</v>
      </c>
      <c r="C2983">
        <v>12.47</v>
      </c>
      <c r="D2983">
        <v>12.72</v>
      </c>
      <c r="E2983" t="str">
        <f t="shared" si="47"/>
        <v>2009</v>
      </c>
    </row>
    <row r="2984" spans="1:5" ht="14.4" x14ac:dyDescent="0.3">
      <c r="A2984" t="s">
        <v>3145</v>
      </c>
      <c r="B2984" t="s">
        <v>165</v>
      </c>
      <c r="C2984">
        <v>12.5</v>
      </c>
      <c r="D2984">
        <v>12.75</v>
      </c>
      <c r="E2984" t="str">
        <f t="shared" si="47"/>
        <v>2009</v>
      </c>
    </row>
    <row r="2985" spans="1:5" ht="14.4" x14ac:dyDescent="0.3">
      <c r="A2985" t="s">
        <v>3146</v>
      </c>
      <c r="B2985" t="s">
        <v>165</v>
      </c>
      <c r="C2985">
        <v>12.5</v>
      </c>
      <c r="D2985">
        <v>12.75</v>
      </c>
      <c r="E2985" t="str">
        <f t="shared" si="47"/>
        <v>2009</v>
      </c>
    </row>
    <row r="2986" spans="1:5" ht="14.4" x14ac:dyDescent="0.3">
      <c r="A2986" t="s">
        <v>3147</v>
      </c>
      <c r="B2986" t="s">
        <v>165</v>
      </c>
      <c r="C2986">
        <v>12.5</v>
      </c>
      <c r="D2986">
        <v>12.75</v>
      </c>
      <c r="E2986" t="str">
        <f t="shared" si="47"/>
        <v>2009</v>
      </c>
    </row>
    <row r="2987" spans="1:5" ht="14.4" x14ac:dyDescent="0.3">
      <c r="A2987" t="s">
        <v>3148</v>
      </c>
      <c r="B2987" t="s">
        <v>165</v>
      </c>
      <c r="C2987">
        <v>12.5</v>
      </c>
      <c r="D2987">
        <v>12.75</v>
      </c>
      <c r="E2987" t="str">
        <f t="shared" si="47"/>
        <v>2009</v>
      </c>
    </row>
    <row r="2988" spans="1:5" ht="14.4" x14ac:dyDescent="0.3">
      <c r="A2988" t="s">
        <v>3149</v>
      </c>
      <c r="B2988" t="s">
        <v>165</v>
      </c>
      <c r="C2988">
        <v>12.5</v>
      </c>
      <c r="D2988">
        <v>12.75</v>
      </c>
      <c r="E2988" t="str">
        <f t="shared" si="47"/>
        <v>2009</v>
      </c>
    </row>
    <row r="2989" spans="1:5" ht="14.4" x14ac:dyDescent="0.3">
      <c r="A2989" t="s">
        <v>3150</v>
      </c>
      <c r="B2989" t="s">
        <v>165</v>
      </c>
      <c r="C2989">
        <v>12.5</v>
      </c>
      <c r="D2989">
        <v>12.75</v>
      </c>
      <c r="E2989" t="str">
        <f t="shared" si="47"/>
        <v>2009</v>
      </c>
    </row>
    <row r="2990" spans="1:5" ht="14.4" x14ac:dyDescent="0.3">
      <c r="A2990" t="s">
        <v>3151</v>
      </c>
      <c r="B2990" t="s">
        <v>165</v>
      </c>
      <c r="C2990">
        <v>12.5</v>
      </c>
      <c r="D2990">
        <v>12.75</v>
      </c>
      <c r="E2990" t="str">
        <f t="shared" si="47"/>
        <v>2009</v>
      </c>
    </row>
    <row r="2991" spans="1:5" ht="14.4" x14ac:dyDescent="0.3">
      <c r="A2991" t="s">
        <v>3152</v>
      </c>
      <c r="B2991" t="s">
        <v>165</v>
      </c>
      <c r="C2991">
        <v>12.5</v>
      </c>
      <c r="D2991">
        <v>12.75</v>
      </c>
      <c r="E2991" t="str">
        <f t="shared" si="47"/>
        <v>2009</v>
      </c>
    </row>
    <row r="2992" spans="1:5" ht="14.4" x14ac:dyDescent="0.3">
      <c r="A2992" t="s">
        <v>3153</v>
      </c>
      <c r="B2992" t="s">
        <v>165</v>
      </c>
      <c r="C2992">
        <v>12.51</v>
      </c>
      <c r="D2992">
        <v>12.76</v>
      </c>
      <c r="E2992" t="str">
        <f t="shared" si="47"/>
        <v>2009</v>
      </c>
    </row>
    <row r="2993" spans="1:5" ht="14.4" x14ac:dyDescent="0.3">
      <c r="A2993" t="s">
        <v>3154</v>
      </c>
      <c r="B2993" t="s">
        <v>165</v>
      </c>
      <c r="C2993">
        <v>12.52</v>
      </c>
      <c r="D2993">
        <v>12.77</v>
      </c>
      <c r="E2993" t="str">
        <f t="shared" si="47"/>
        <v>2009</v>
      </c>
    </row>
    <row r="2994" spans="1:5" ht="14.4" x14ac:dyDescent="0.3">
      <c r="A2994" t="s">
        <v>3155</v>
      </c>
      <c r="B2994" t="s">
        <v>165</v>
      </c>
      <c r="C2994">
        <v>12.55</v>
      </c>
      <c r="D2994">
        <v>12.8</v>
      </c>
      <c r="E2994" t="str">
        <f t="shared" si="47"/>
        <v>2009</v>
      </c>
    </row>
    <row r="2995" spans="1:5" ht="14.4" x14ac:dyDescent="0.3">
      <c r="A2995" t="s">
        <v>3156</v>
      </c>
      <c r="B2995" t="s">
        <v>165</v>
      </c>
      <c r="C2995">
        <v>12.6</v>
      </c>
      <c r="D2995">
        <v>12.85</v>
      </c>
      <c r="E2995" t="str">
        <f t="shared" si="47"/>
        <v>2009</v>
      </c>
    </row>
    <row r="2996" spans="1:5" ht="14.4" x14ac:dyDescent="0.3">
      <c r="A2996" t="s">
        <v>3157</v>
      </c>
      <c r="B2996" t="s">
        <v>165</v>
      </c>
      <c r="C2996">
        <v>12.59</v>
      </c>
      <c r="D2996">
        <v>12.84</v>
      </c>
      <c r="E2996" t="str">
        <f t="shared" si="47"/>
        <v>2009</v>
      </c>
    </row>
    <row r="2997" spans="1:5" ht="14.4" x14ac:dyDescent="0.3">
      <c r="A2997" t="s">
        <v>3158</v>
      </c>
      <c r="B2997" t="s">
        <v>165</v>
      </c>
      <c r="C2997">
        <v>12.58</v>
      </c>
      <c r="D2997">
        <v>12.83</v>
      </c>
      <c r="E2997" t="str">
        <f t="shared" si="47"/>
        <v>2009</v>
      </c>
    </row>
    <row r="2998" spans="1:5" ht="14.4" x14ac:dyDescent="0.3">
      <c r="A2998" t="s">
        <v>3159</v>
      </c>
      <c r="B2998" t="s">
        <v>165</v>
      </c>
      <c r="C2998">
        <v>12.59</v>
      </c>
      <c r="D2998">
        <v>12.84</v>
      </c>
      <c r="E2998" t="str">
        <f t="shared" si="47"/>
        <v>2009</v>
      </c>
    </row>
    <row r="2999" spans="1:5" ht="14.4" x14ac:dyDescent="0.3">
      <c r="A2999" t="s">
        <v>3160</v>
      </c>
      <c r="B2999" t="s">
        <v>165</v>
      </c>
      <c r="C2999">
        <v>12.6</v>
      </c>
      <c r="D2999">
        <v>12.85</v>
      </c>
      <c r="E2999" t="str">
        <f t="shared" si="47"/>
        <v>2009</v>
      </c>
    </row>
    <row r="3000" spans="1:5" ht="14.4" x14ac:dyDescent="0.3">
      <c r="A3000" t="s">
        <v>3161</v>
      </c>
      <c r="B3000" t="s">
        <v>165</v>
      </c>
      <c r="C3000">
        <v>12.6</v>
      </c>
      <c r="D3000">
        <v>12.85</v>
      </c>
      <c r="E3000" t="str">
        <f t="shared" si="47"/>
        <v>2009</v>
      </c>
    </row>
    <row r="3001" spans="1:5" ht="14.4" x14ac:dyDescent="0.3">
      <c r="A3001" t="s">
        <v>3162</v>
      </c>
      <c r="B3001" t="s">
        <v>165</v>
      </c>
      <c r="C3001">
        <v>12.63</v>
      </c>
      <c r="D3001">
        <v>12.88</v>
      </c>
      <c r="E3001" t="str">
        <f t="shared" si="47"/>
        <v>2009</v>
      </c>
    </row>
    <row r="3002" spans="1:5" ht="14.4" x14ac:dyDescent="0.3">
      <c r="A3002" t="s">
        <v>3163</v>
      </c>
      <c r="B3002" t="s">
        <v>165</v>
      </c>
      <c r="C3002">
        <v>12.6</v>
      </c>
      <c r="D3002">
        <v>12.85</v>
      </c>
      <c r="E3002" t="str">
        <f t="shared" si="47"/>
        <v>2009</v>
      </c>
    </row>
    <row r="3003" spans="1:5" ht="14.4" x14ac:dyDescent="0.3">
      <c r="A3003" t="s">
        <v>3164</v>
      </c>
      <c r="B3003" t="s">
        <v>165</v>
      </c>
      <c r="C3003">
        <v>12.57</v>
      </c>
      <c r="D3003">
        <v>12.82</v>
      </c>
      <c r="E3003" t="str">
        <f t="shared" si="47"/>
        <v>2009</v>
      </c>
    </row>
    <row r="3004" spans="1:5" ht="14.4" x14ac:dyDescent="0.3">
      <c r="A3004" t="s">
        <v>3165</v>
      </c>
      <c r="B3004" t="s">
        <v>165</v>
      </c>
      <c r="C3004">
        <v>12.54</v>
      </c>
      <c r="D3004">
        <v>12.79</v>
      </c>
      <c r="E3004" t="str">
        <f t="shared" si="47"/>
        <v>2009</v>
      </c>
    </row>
    <row r="3005" spans="1:5" ht="14.4" x14ac:dyDescent="0.3">
      <c r="A3005" t="s">
        <v>3166</v>
      </c>
      <c r="B3005" t="s">
        <v>165</v>
      </c>
      <c r="C3005">
        <v>12.52</v>
      </c>
      <c r="D3005">
        <v>12.77</v>
      </c>
      <c r="E3005" t="str">
        <f t="shared" si="47"/>
        <v>2009</v>
      </c>
    </row>
    <row r="3006" spans="1:5" ht="14.4" x14ac:dyDescent="0.3">
      <c r="A3006" t="s">
        <v>3167</v>
      </c>
      <c r="B3006" t="s">
        <v>165</v>
      </c>
      <c r="C3006">
        <v>12.47</v>
      </c>
      <c r="D3006">
        <v>12.72</v>
      </c>
      <c r="E3006" t="str">
        <f t="shared" si="47"/>
        <v>2009</v>
      </c>
    </row>
    <row r="3007" spans="1:5" ht="14.4" x14ac:dyDescent="0.3">
      <c r="A3007" t="s">
        <v>3168</v>
      </c>
      <c r="B3007" t="s">
        <v>165</v>
      </c>
      <c r="C3007">
        <v>12.41</v>
      </c>
      <c r="D3007">
        <v>12.66</v>
      </c>
      <c r="E3007" t="str">
        <f t="shared" si="47"/>
        <v>2009</v>
      </c>
    </row>
    <row r="3008" spans="1:5" ht="14.4" x14ac:dyDescent="0.3">
      <c r="A3008" t="s">
        <v>3169</v>
      </c>
      <c r="B3008" t="s">
        <v>165</v>
      </c>
      <c r="C3008">
        <v>12.4</v>
      </c>
      <c r="D3008">
        <v>12.65</v>
      </c>
      <c r="E3008" t="str">
        <f t="shared" si="47"/>
        <v>2009</v>
      </c>
    </row>
    <row r="3009" spans="1:5" ht="14.4" x14ac:dyDescent="0.3">
      <c r="A3009" t="s">
        <v>3170</v>
      </c>
      <c r="B3009" t="s">
        <v>165</v>
      </c>
      <c r="C3009">
        <v>12.4</v>
      </c>
      <c r="D3009">
        <v>12.65</v>
      </c>
      <c r="E3009" t="str">
        <f t="shared" si="47"/>
        <v>2009</v>
      </c>
    </row>
    <row r="3010" spans="1:5" ht="14.4" x14ac:dyDescent="0.3">
      <c r="A3010" t="s">
        <v>3171</v>
      </c>
      <c r="B3010" t="s">
        <v>165</v>
      </c>
      <c r="C3010">
        <v>12.4</v>
      </c>
      <c r="D3010">
        <v>12.65</v>
      </c>
      <c r="E3010" t="str">
        <f t="shared" ref="E3010:E3073" si="48">RIGHT(A3010,4)</f>
        <v>2009</v>
      </c>
    </row>
    <row r="3011" spans="1:5" ht="14.4" x14ac:dyDescent="0.3">
      <c r="A3011" t="s">
        <v>3172</v>
      </c>
      <c r="B3011" t="s">
        <v>165</v>
      </c>
      <c r="C3011">
        <v>12.41</v>
      </c>
      <c r="D3011">
        <v>12.66</v>
      </c>
      <c r="E3011" t="str">
        <f t="shared" si="48"/>
        <v>2009</v>
      </c>
    </row>
    <row r="3012" spans="1:5" ht="14.4" x14ac:dyDescent="0.3">
      <c r="A3012" t="s">
        <v>3173</v>
      </c>
      <c r="B3012" t="s">
        <v>165</v>
      </c>
      <c r="C3012">
        <v>12.41</v>
      </c>
      <c r="D3012">
        <v>12.66</v>
      </c>
      <c r="E3012" t="str">
        <f t="shared" si="48"/>
        <v>2009</v>
      </c>
    </row>
    <row r="3013" spans="1:5" ht="14.4" x14ac:dyDescent="0.3">
      <c r="A3013" t="s">
        <v>3174</v>
      </c>
      <c r="B3013" t="s">
        <v>165</v>
      </c>
      <c r="C3013">
        <v>12.41</v>
      </c>
      <c r="D3013">
        <v>12.66</v>
      </c>
      <c r="E3013" t="str">
        <f t="shared" si="48"/>
        <v>2009</v>
      </c>
    </row>
    <row r="3014" spans="1:5" ht="14.4" x14ac:dyDescent="0.3">
      <c r="A3014" t="s">
        <v>3175</v>
      </c>
      <c r="B3014" t="s">
        <v>165</v>
      </c>
      <c r="C3014">
        <v>12.4</v>
      </c>
      <c r="D3014">
        <v>12.65</v>
      </c>
      <c r="E3014" t="str">
        <f t="shared" si="48"/>
        <v>2009</v>
      </c>
    </row>
    <row r="3015" spans="1:5" ht="14.4" x14ac:dyDescent="0.3">
      <c r="A3015" t="s">
        <v>3176</v>
      </c>
      <c r="B3015" t="s">
        <v>165</v>
      </c>
      <c r="C3015">
        <v>12.4</v>
      </c>
      <c r="D3015">
        <v>12.65</v>
      </c>
      <c r="E3015" t="str">
        <f t="shared" si="48"/>
        <v>2009</v>
      </c>
    </row>
    <row r="3016" spans="1:5" ht="14.4" x14ac:dyDescent="0.3">
      <c r="A3016" t="s">
        <v>3177</v>
      </c>
      <c r="B3016" t="s">
        <v>165</v>
      </c>
      <c r="C3016">
        <v>12.41</v>
      </c>
      <c r="D3016">
        <v>12.66</v>
      </c>
      <c r="E3016" t="str">
        <f t="shared" si="48"/>
        <v>2009</v>
      </c>
    </row>
    <row r="3017" spans="1:5" ht="14.4" x14ac:dyDescent="0.3">
      <c r="A3017" t="s">
        <v>3178</v>
      </c>
      <c r="B3017" t="s">
        <v>165</v>
      </c>
      <c r="C3017">
        <v>12.42</v>
      </c>
      <c r="D3017">
        <v>12.67</v>
      </c>
      <c r="E3017" t="str">
        <f t="shared" si="48"/>
        <v>2009</v>
      </c>
    </row>
    <row r="3018" spans="1:5" ht="14.4" x14ac:dyDescent="0.3">
      <c r="A3018" t="s">
        <v>3179</v>
      </c>
      <c r="B3018" t="s">
        <v>165</v>
      </c>
      <c r="C3018">
        <v>12.41</v>
      </c>
      <c r="D3018">
        <v>12.66</v>
      </c>
      <c r="E3018" t="str">
        <f t="shared" si="48"/>
        <v>2009</v>
      </c>
    </row>
    <row r="3019" spans="1:5" ht="14.4" x14ac:dyDescent="0.3">
      <c r="A3019" t="s">
        <v>3180</v>
      </c>
      <c r="B3019" t="s">
        <v>165</v>
      </c>
      <c r="C3019">
        <v>12.41</v>
      </c>
      <c r="D3019">
        <v>12.66</v>
      </c>
      <c r="E3019" t="str">
        <f t="shared" si="48"/>
        <v>2009</v>
      </c>
    </row>
    <row r="3020" spans="1:5" ht="14.4" x14ac:dyDescent="0.3">
      <c r="A3020" t="s">
        <v>3181</v>
      </c>
      <c r="B3020" t="s">
        <v>165</v>
      </c>
      <c r="C3020">
        <v>12.4</v>
      </c>
      <c r="D3020">
        <v>12.65</v>
      </c>
      <c r="E3020" t="str">
        <f t="shared" si="48"/>
        <v>2009</v>
      </c>
    </row>
    <row r="3021" spans="1:5" ht="14.4" x14ac:dyDescent="0.3">
      <c r="A3021" t="s">
        <v>3182</v>
      </c>
      <c r="B3021" t="s">
        <v>165</v>
      </c>
      <c r="C3021">
        <v>12.4</v>
      </c>
      <c r="D3021">
        <v>12.65</v>
      </c>
      <c r="E3021" t="str">
        <f t="shared" si="48"/>
        <v>2009</v>
      </c>
    </row>
    <row r="3022" spans="1:5" ht="14.4" x14ac:dyDescent="0.3">
      <c r="A3022" t="s">
        <v>3183</v>
      </c>
      <c r="B3022" t="s">
        <v>165</v>
      </c>
      <c r="C3022">
        <v>12.4</v>
      </c>
      <c r="D3022">
        <v>12.65</v>
      </c>
      <c r="E3022" t="str">
        <f t="shared" si="48"/>
        <v>2009</v>
      </c>
    </row>
    <row r="3023" spans="1:5" ht="14.4" x14ac:dyDescent="0.3">
      <c r="A3023" t="s">
        <v>3184</v>
      </c>
      <c r="B3023" t="s">
        <v>165</v>
      </c>
      <c r="C3023">
        <v>12.4</v>
      </c>
      <c r="D3023">
        <v>12.65</v>
      </c>
      <c r="E3023" t="str">
        <f t="shared" si="48"/>
        <v>2009</v>
      </c>
    </row>
    <row r="3024" spans="1:5" ht="14.4" x14ac:dyDescent="0.3">
      <c r="A3024" t="s">
        <v>3185</v>
      </c>
      <c r="B3024" t="s">
        <v>165</v>
      </c>
      <c r="C3024">
        <v>12.4</v>
      </c>
      <c r="D3024">
        <v>12.65</v>
      </c>
      <c r="E3024" t="str">
        <f t="shared" si="48"/>
        <v>2009</v>
      </c>
    </row>
    <row r="3025" spans="1:5" ht="14.4" x14ac:dyDescent="0.3">
      <c r="A3025" t="s">
        <v>3186</v>
      </c>
      <c r="B3025" t="s">
        <v>165</v>
      </c>
      <c r="C3025">
        <v>12.4</v>
      </c>
      <c r="D3025">
        <v>12.65</v>
      </c>
      <c r="E3025" t="str">
        <f t="shared" si="48"/>
        <v>2009</v>
      </c>
    </row>
    <row r="3026" spans="1:5" ht="14.4" x14ac:dyDescent="0.3">
      <c r="A3026" t="s">
        <v>3187</v>
      </c>
      <c r="B3026" t="s">
        <v>165</v>
      </c>
      <c r="C3026">
        <v>12.4</v>
      </c>
      <c r="D3026">
        <v>12.65</v>
      </c>
      <c r="E3026" t="str">
        <f t="shared" si="48"/>
        <v>2009</v>
      </c>
    </row>
    <row r="3027" spans="1:5" ht="14.4" x14ac:dyDescent="0.3">
      <c r="A3027" t="s">
        <v>3188</v>
      </c>
      <c r="B3027" t="s">
        <v>165</v>
      </c>
      <c r="C3027">
        <v>12.4</v>
      </c>
      <c r="D3027">
        <v>12.65</v>
      </c>
      <c r="E3027" t="str">
        <f t="shared" si="48"/>
        <v>2009</v>
      </c>
    </row>
    <row r="3028" spans="1:5" ht="14.4" x14ac:dyDescent="0.3">
      <c r="A3028" t="s">
        <v>3189</v>
      </c>
      <c r="B3028" t="s">
        <v>165</v>
      </c>
      <c r="C3028">
        <v>12.41</v>
      </c>
      <c r="D3028">
        <v>12.66</v>
      </c>
      <c r="E3028" t="str">
        <f t="shared" si="48"/>
        <v>2009</v>
      </c>
    </row>
    <row r="3029" spans="1:5" ht="14.4" x14ac:dyDescent="0.3">
      <c r="A3029" t="s">
        <v>3190</v>
      </c>
      <c r="B3029" t="s">
        <v>165</v>
      </c>
      <c r="C3029">
        <v>12.41</v>
      </c>
      <c r="D3029">
        <v>12.66</v>
      </c>
      <c r="E3029" t="str">
        <f t="shared" si="48"/>
        <v>2009</v>
      </c>
    </row>
    <row r="3030" spans="1:5" ht="14.4" x14ac:dyDescent="0.3">
      <c r="A3030" t="s">
        <v>3191</v>
      </c>
      <c r="B3030" t="s">
        <v>165</v>
      </c>
      <c r="C3030">
        <v>12.4</v>
      </c>
      <c r="D3030">
        <v>12.65</v>
      </c>
      <c r="E3030" t="str">
        <f t="shared" si="48"/>
        <v>2009</v>
      </c>
    </row>
    <row r="3031" spans="1:5" ht="14.4" x14ac:dyDescent="0.3">
      <c r="A3031" t="s">
        <v>3192</v>
      </c>
      <c r="B3031" t="s">
        <v>165</v>
      </c>
      <c r="C3031">
        <v>12.41</v>
      </c>
      <c r="D3031">
        <v>12.66</v>
      </c>
      <c r="E3031" t="str">
        <f t="shared" si="48"/>
        <v>2009</v>
      </c>
    </row>
    <row r="3032" spans="1:5" ht="14.4" x14ac:dyDescent="0.3">
      <c r="A3032" t="s">
        <v>3193</v>
      </c>
      <c r="B3032" t="s">
        <v>165</v>
      </c>
      <c r="C3032">
        <v>12.41</v>
      </c>
      <c r="D3032">
        <v>12.66</v>
      </c>
      <c r="E3032" t="str">
        <f t="shared" si="48"/>
        <v>2009</v>
      </c>
    </row>
    <row r="3033" spans="1:5" ht="14.4" x14ac:dyDescent="0.3">
      <c r="A3033" t="s">
        <v>3194</v>
      </c>
      <c r="B3033" t="s">
        <v>165</v>
      </c>
      <c r="C3033">
        <v>12.42</v>
      </c>
      <c r="D3033">
        <v>12.67</v>
      </c>
      <c r="E3033" t="str">
        <f t="shared" si="48"/>
        <v>2009</v>
      </c>
    </row>
    <row r="3034" spans="1:5" ht="14.4" x14ac:dyDescent="0.3">
      <c r="A3034" t="s">
        <v>3195</v>
      </c>
      <c r="B3034" t="s">
        <v>165</v>
      </c>
      <c r="C3034">
        <v>12.41</v>
      </c>
      <c r="D3034">
        <v>12.66</v>
      </c>
      <c r="E3034" t="str">
        <f t="shared" si="48"/>
        <v>2009</v>
      </c>
    </row>
    <row r="3035" spans="1:5" ht="14.4" x14ac:dyDescent="0.3">
      <c r="A3035" t="s">
        <v>3196</v>
      </c>
      <c r="B3035" t="s">
        <v>165</v>
      </c>
      <c r="C3035">
        <v>12.4</v>
      </c>
      <c r="D3035">
        <v>12.65</v>
      </c>
      <c r="E3035" t="str">
        <f t="shared" si="48"/>
        <v>2009</v>
      </c>
    </row>
    <row r="3036" spans="1:5" ht="14.4" x14ac:dyDescent="0.3">
      <c r="A3036" t="s">
        <v>3197</v>
      </c>
      <c r="B3036" t="s">
        <v>165</v>
      </c>
      <c r="C3036">
        <v>12.42</v>
      </c>
      <c r="D3036">
        <v>12.67</v>
      </c>
      <c r="E3036" t="str">
        <f t="shared" si="48"/>
        <v>2009</v>
      </c>
    </row>
    <row r="3037" spans="1:5" ht="14.4" x14ac:dyDescent="0.3">
      <c r="A3037" t="s">
        <v>3198</v>
      </c>
      <c r="B3037" t="s">
        <v>165</v>
      </c>
      <c r="C3037">
        <v>12.43</v>
      </c>
      <c r="D3037">
        <v>12.68</v>
      </c>
      <c r="E3037" t="str">
        <f t="shared" si="48"/>
        <v>2009</v>
      </c>
    </row>
    <row r="3038" spans="1:5" ht="14.4" x14ac:dyDescent="0.3">
      <c r="A3038" t="s">
        <v>3199</v>
      </c>
      <c r="B3038" t="s">
        <v>165</v>
      </c>
      <c r="C3038">
        <v>12.41</v>
      </c>
      <c r="D3038">
        <v>12.66</v>
      </c>
      <c r="E3038" t="str">
        <f t="shared" si="48"/>
        <v>2009</v>
      </c>
    </row>
    <row r="3039" spans="1:5" ht="14.4" x14ac:dyDescent="0.3">
      <c r="A3039" t="s">
        <v>3200</v>
      </c>
      <c r="B3039" t="s">
        <v>165</v>
      </c>
      <c r="C3039">
        <v>12.43</v>
      </c>
      <c r="D3039">
        <v>12.68</v>
      </c>
      <c r="E3039" t="str">
        <f t="shared" si="48"/>
        <v>2009</v>
      </c>
    </row>
    <row r="3040" spans="1:5" ht="14.4" x14ac:dyDescent="0.3">
      <c r="A3040" t="s">
        <v>3201</v>
      </c>
      <c r="B3040" t="s">
        <v>165</v>
      </c>
      <c r="C3040">
        <v>12.31</v>
      </c>
      <c r="D3040">
        <v>12.56</v>
      </c>
      <c r="E3040" t="str">
        <f t="shared" si="48"/>
        <v>2009</v>
      </c>
    </row>
    <row r="3041" spans="1:5" ht="14.4" x14ac:dyDescent="0.3">
      <c r="A3041" t="s">
        <v>3202</v>
      </c>
      <c r="B3041" t="s">
        <v>165</v>
      </c>
      <c r="C3041">
        <v>12.31</v>
      </c>
      <c r="D3041">
        <v>12.56</v>
      </c>
      <c r="E3041" t="str">
        <f t="shared" si="48"/>
        <v>2009</v>
      </c>
    </row>
    <row r="3042" spans="1:5" ht="14.4" x14ac:dyDescent="0.3">
      <c r="A3042" t="s">
        <v>3203</v>
      </c>
      <c r="B3042" t="s">
        <v>165</v>
      </c>
      <c r="C3042">
        <v>12.31</v>
      </c>
      <c r="D3042">
        <v>12.56</v>
      </c>
      <c r="E3042" t="str">
        <f t="shared" si="48"/>
        <v>2009</v>
      </c>
    </row>
    <row r="3043" spans="1:5" ht="14.4" x14ac:dyDescent="0.3">
      <c r="A3043" t="s">
        <v>3204</v>
      </c>
      <c r="B3043" t="s">
        <v>165</v>
      </c>
      <c r="C3043">
        <v>12.3</v>
      </c>
      <c r="D3043">
        <v>12.55</v>
      </c>
      <c r="E3043" t="str">
        <f t="shared" si="48"/>
        <v>2009</v>
      </c>
    </row>
    <row r="3044" spans="1:5" ht="14.4" x14ac:dyDescent="0.3">
      <c r="A3044" t="s">
        <v>3205</v>
      </c>
      <c r="B3044" t="s">
        <v>165</v>
      </c>
      <c r="C3044">
        <v>12.31</v>
      </c>
      <c r="D3044">
        <v>12.56</v>
      </c>
      <c r="E3044" t="str">
        <f t="shared" si="48"/>
        <v>2009</v>
      </c>
    </row>
    <row r="3045" spans="1:5" ht="14.4" x14ac:dyDescent="0.3">
      <c r="A3045" t="s">
        <v>3206</v>
      </c>
      <c r="B3045" t="s">
        <v>165</v>
      </c>
      <c r="C3045">
        <v>12.31</v>
      </c>
      <c r="D3045">
        <v>12.56</v>
      </c>
      <c r="E3045" t="str">
        <f t="shared" si="48"/>
        <v>2009</v>
      </c>
    </row>
    <row r="3046" spans="1:5" ht="14.4" x14ac:dyDescent="0.3">
      <c r="A3046" t="s">
        <v>3207</v>
      </c>
      <c r="B3046" t="s">
        <v>165</v>
      </c>
      <c r="C3046">
        <v>12.3</v>
      </c>
      <c r="D3046">
        <v>12.55</v>
      </c>
      <c r="E3046" t="str">
        <f t="shared" si="48"/>
        <v>2009</v>
      </c>
    </row>
    <row r="3047" spans="1:5" ht="14.4" x14ac:dyDescent="0.3">
      <c r="A3047" t="s">
        <v>3208</v>
      </c>
      <c r="B3047" t="s">
        <v>165</v>
      </c>
      <c r="C3047">
        <v>12.31</v>
      </c>
      <c r="D3047">
        <v>12.56</v>
      </c>
      <c r="E3047" t="str">
        <f t="shared" si="48"/>
        <v>2009</v>
      </c>
    </row>
    <row r="3048" spans="1:5" ht="14.4" x14ac:dyDescent="0.3">
      <c r="A3048" t="s">
        <v>3209</v>
      </c>
      <c r="B3048" t="s">
        <v>165</v>
      </c>
      <c r="C3048">
        <v>12.31</v>
      </c>
      <c r="D3048">
        <v>12.56</v>
      </c>
      <c r="E3048" t="str">
        <f t="shared" si="48"/>
        <v>2009</v>
      </c>
    </row>
    <row r="3049" spans="1:5" ht="14.4" x14ac:dyDescent="0.3">
      <c r="A3049" t="s">
        <v>3210</v>
      </c>
      <c r="B3049" t="s">
        <v>165</v>
      </c>
      <c r="C3049">
        <v>12.31</v>
      </c>
      <c r="D3049">
        <v>12.56</v>
      </c>
      <c r="E3049" t="str">
        <f t="shared" si="48"/>
        <v>2009</v>
      </c>
    </row>
    <row r="3050" spans="1:5" ht="14.4" x14ac:dyDescent="0.3">
      <c r="A3050" t="s">
        <v>3211</v>
      </c>
      <c r="B3050" t="s">
        <v>165</v>
      </c>
      <c r="C3050">
        <v>12.31</v>
      </c>
      <c r="D3050">
        <v>12.56</v>
      </c>
      <c r="E3050" t="str">
        <f t="shared" si="48"/>
        <v>2009</v>
      </c>
    </row>
    <row r="3051" spans="1:5" ht="14.4" x14ac:dyDescent="0.3">
      <c r="A3051" t="s">
        <v>3212</v>
      </c>
      <c r="B3051" t="s">
        <v>165</v>
      </c>
      <c r="C3051">
        <v>12.3</v>
      </c>
      <c r="D3051">
        <v>12.55</v>
      </c>
      <c r="E3051" t="str">
        <f t="shared" si="48"/>
        <v>2009</v>
      </c>
    </row>
    <row r="3052" spans="1:5" ht="14.4" x14ac:dyDescent="0.3">
      <c r="A3052" t="s">
        <v>3213</v>
      </c>
      <c r="B3052" t="s">
        <v>165</v>
      </c>
      <c r="C3052">
        <v>12.27</v>
      </c>
      <c r="D3052">
        <v>12.52</v>
      </c>
      <c r="E3052" t="str">
        <f t="shared" si="48"/>
        <v>2009</v>
      </c>
    </row>
    <row r="3053" spans="1:5" ht="14.4" x14ac:dyDescent="0.3">
      <c r="A3053" t="s">
        <v>3214</v>
      </c>
      <c r="B3053" t="s">
        <v>165</v>
      </c>
      <c r="C3053">
        <v>12.23</v>
      </c>
      <c r="D3053">
        <v>12.48</v>
      </c>
      <c r="E3053" t="str">
        <f t="shared" si="48"/>
        <v>2009</v>
      </c>
    </row>
    <row r="3054" spans="1:5" ht="14.4" x14ac:dyDescent="0.3">
      <c r="A3054" t="s">
        <v>3215</v>
      </c>
      <c r="B3054" t="s">
        <v>165</v>
      </c>
      <c r="C3054">
        <v>12.19</v>
      </c>
      <c r="D3054">
        <v>12.44</v>
      </c>
      <c r="E3054" t="str">
        <f t="shared" si="48"/>
        <v>2009</v>
      </c>
    </row>
    <row r="3055" spans="1:5" ht="14.4" x14ac:dyDescent="0.3">
      <c r="A3055" t="s">
        <v>3216</v>
      </c>
      <c r="B3055" t="s">
        <v>165</v>
      </c>
      <c r="C3055">
        <v>12.19</v>
      </c>
      <c r="D3055">
        <v>12.44</v>
      </c>
      <c r="E3055" t="str">
        <f t="shared" si="48"/>
        <v>2009</v>
      </c>
    </row>
    <row r="3056" spans="1:5" ht="14.4" x14ac:dyDescent="0.3">
      <c r="A3056" t="s">
        <v>3217</v>
      </c>
      <c r="B3056" t="s">
        <v>165</v>
      </c>
      <c r="C3056">
        <v>12.14</v>
      </c>
      <c r="D3056">
        <v>12.39</v>
      </c>
      <c r="E3056" t="str">
        <f t="shared" si="48"/>
        <v>2009</v>
      </c>
    </row>
    <row r="3057" spans="1:5" ht="14.4" x14ac:dyDescent="0.3">
      <c r="A3057" t="s">
        <v>3218</v>
      </c>
      <c r="B3057" t="s">
        <v>165</v>
      </c>
      <c r="C3057">
        <v>12.07</v>
      </c>
      <c r="D3057">
        <v>12.32</v>
      </c>
      <c r="E3057" t="str">
        <f t="shared" si="48"/>
        <v>2009</v>
      </c>
    </row>
    <row r="3058" spans="1:5" ht="14.4" x14ac:dyDescent="0.3">
      <c r="A3058" t="s">
        <v>3219</v>
      </c>
      <c r="B3058" t="s">
        <v>165</v>
      </c>
      <c r="C3058">
        <v>12.04</v>
      </c>
      <c r="D3058">
        <v>12.29</v>
      </c>
      <c r="E3058" t="str">
        <f t="shared" si="48"/>
        <v>2009</v>
      </c>
    </row>
    <row r="3059" spans="1:5" ht="14.4" x14ac:dyDescent="0.3">
      <c r="A3059" t="s">
        <v>3220</v>
      </c>
      <c r="B3059" t="s">
        <v>165</v>
      </c>
      <c r="C3059">
        <v>12</v>
      </c>
      <c r="D3059">
        <v>12.25</v>
      </c>
      <c r="E3059" t="str">
        <f t="shared" si="48"/>
        <v>2009</v>
      </c>
    </row>
    <row r="3060" spans="1:5" ht="14.4" x14ac:dyDescent="0.3">
      <c r="A3060" t="s">
        <v>3221</v>
      </c>
      <c r="B3060" t="s">
        <v>165</v>
      </c>
      <c r="C3060">
        <v>11.97</v>
      </c>
      <c r="D3060">
        <v>12.22</v>
      </c>
      <c r="E3060" t="str">
        <f t="shared" si="48"/>
        <v>2009</v>
      </c>
    </row>
    <row r="3061" spans="1:5" ht="14.4" x14ac:dyDescent="0.3">
      <c r="A3061" t="s">
        <v>3222</v>
      </c>
      <c r="B3061" t="s">
        <v>165</v>
      </c>
      <c r="C3061">
        <v>11.94</v>
      </c>
      <c r="D3061">
        <v>12.19</v>
      </c>
      <c r="E3061" t="str">
        <f t="shared" si="48"/>
        <v>2009</v>
      </c>
    </row>
    <row r="3062" spans="1:5" ht="14.4" x14ac:dyDescent="0.3">
      <c r="A3062" t="s">
        <v>3223</v>
      </c>
      <c r="B3062" t="s">
        <v>165</v>
      </c>
      <c r="C3062">
        <v>11.95</v>
      </c>
      <c r="D3062">
        <v>12.2</v>
      </c>
      <c r="E3062" t="str">
        <f t="shared" si="48"/>
        <v>2009</v>
      </c>
    </row>
    <row r="3063" spans="1:5" ht="14.4" x14ac:dyDescent="0.3">
      <c r="A3063" t="s">
        <v>3224</v>
      </c>
      <c r="B3063" t="s">
        <v>165</v>
      </c>
      <c r="C3063">
        <v>11.94</v>
      </c>
      <c r="D3063">
        <v>12.19</v>
      </c>
      <c r="E3063" t="str">
        <f t="shared" si="48"/>
        <v>2009</v>
      </c>
    </row>
    <row r="3064" spans="1:5" ht="14.4" x14ac:dyDescent="0.3">
      <c r="A3064" t="s">
        <v>3225</v>
      </c>
      <c r="B3064" t="s">
        <v>165</v>
      </c>
      <c r="C3064">
        <v>11.89</v>
      </c>
      <c r="D3064">
        <v>12.14</v>
      </c>
      <c r="E3064" t="str">
        <f t="shared" si="48"/>
        <v>2009</v>
      </c>
    </row>
    <row r="3065" spans="1:5" ht="14.4" x14ac:dyDescent="0.3">
      <c r="A3065" t="s">
        <v>3226</v>
      </c>
      <c r="B3065" t="s">
        <v>165</v>
      </c>
      <c r="C3065">
        <v>11.85</v>
      </c>
      <c r="D3065">
        <v>12.1</v>
      </c>
      <c r="E3065" t="str">
        <f t="shared" si="48"/>
        <v>2009</v>
      </c>
    </row>
    <row r="3066" spans="1:5" ht="14.4" x14ac:dyDescent="0.3">
      <c r="A3066" t="s">
        <v>3227</v>
      </c>
      <c r="B3066" t="s">
        <v>165</v>
      </c>
      <c r="C3066">
        <v>11.85</v>
      </c>
      <c r="D3066">
        <v>12.1</v>
      </c>
      <c r="E3066" t="str">
        <f t="shared" si="48"/>
        <v>2009</v>
      </c>
    </row>
    <row r="3067" spans="1:5" ht="14.4" x14ac:dyDescent="0.3">
      <c r="A3067" t="s">
        <v>3228</v>
      </c>
      <c r="B3067" t="s">
        <v>165</v>
      </c>
      <c r="C3067">
        <v>11.86</v>
      </c>
      <c r="D3067">
        <v>12.11</v>
      </c>
      <c r="E3067" t="str">
        <f t="shared" si="48"/>
        <v>2009</v>
      </c>
    </row>
    <row r="3068" spans="1:5" ht="14.4" x14ac:dyDescent="0.3">
      <c r="A3068" t="s">
        <v>3229</v>
      </c>
      <c r="B3068" t="s">
        <v>165</v>
      </c>
      <c r="C3068">
        <v>11.85</v>
      </c>
      <c r="D3068">
        <v>12.1</v>
      </c>
      <c r="E3068" t="str">
        <f t="shared" si="48"/>
        <v>2009</v>
      </c>
    </row>
    <row r="3069" spans="1:5" ht="14.4" x14ac:dyDescent="0.3">
      <c r="A3069" t="s">
        <v>3230</v>
      </c>
      <c r="B3069" t="s">
        <v>165</v>
      </c>
      <c r="C3069">
        <v>11.78</v>
      </c>
      <c r="D3069">
        <v>12.03</v>
      </c>
      <c r="E3069" t="str">
        <f t="shared" si="48"/>
        <v>2009</v>
      </c>
    </row>
    <row r="3070" spans="1:5" ht="14.4" x14ac:dyDescent="0.3">
      <c r="A3070" t="s">
        <v>3231</v>
      </c>
      <c r="B3070" t="s">
        <v>165</v>
      </c>
      <c r="C3070">
        <v>11.75</v>
      </c>
      <c r="D3070">
        <v>12</v>
      </c>
      <c r="E3070" t="str">
        <f t="shared" si="48"/>
        <v>2009</v>
      </c>
    </row>
    <row r="3071" spans="1:5" ht="14.4" x14ac:dyDescent="0.3">
      <c r="A3071" t="s">
        <v>3232</v>
      </c>
      <c r="B3071" t="s">
        <v>165</v>
      </c>
      <c r="C3071">
        <v>11.75</v>
      </c>
      <c r="D3071">
        <v>12</v>
      </c>
      <c r="E3071" t="str">
        <f t="shared" si="48"/>
        <v>2009</v>
      </c>
    </row>
    <row r="3072" spans="1:5" ht="14.4" x14ac:dyDescent="0.3">
      <c r="A3072" t="s">
        <v>3233</v>
      </c>
      <c r="B3072" t="s">
        <v>165</v>
      </c>
      <c r="C3072">
        <v>11.75</v>
      </c>
      <c r="D3072">
        <v>12</v>
      </c>
      <c r="E3072" t="str">
        <f t="shared" si="48"/>
        <v>2009</v>
      </c>
    </row>
    <row r="3073" spans="1:5" ht="14.4" x14ac:dyDescent="0.3">
      <c r="A3073" t="s">
        <v>3234</v>
      </c>
      <c r="B3073" t="s">
        <v>165</v>
      </c>
      <c r="C3073">
        <v>11.74</v>
      </c>
      <c r="D3073">
        <v>11.99</v>
      </c>
      <c r="E3073" t="str">
        <f t="shared" si="48"/>
        <v>2009</v>
      </c>
    </row>
    <row r="3074" spans="1:5" ht="14.4" x14ac:dyDescent="0.3">
      <c r="A3074" t="s">
        <v>3235</v>
      </c>
      <c r="B3074" t="s">
        <v>165</v>
      </c>
      <c r="C3074">
        <v>11.75</v>
      </c>
      <c r="D3074">
        <v>12</v>
      </c>
      <c r="E3074" t="str">
        <f t="shared" ref="E3074:E3137" si="49">RIGHT(A3074,4)</f>
        <v>2009</v>
      </c>
    </row>
    <row r="3075" spans="1:5" ht="14.4" x14ac:dyDescent="0.3">
      <c r="A3075" t="s">
        <v>3236</v>
      </c>
      <c r="B3075" t="s">
        <v>165</v>
      </c>
      <c r="C3075">
        <v>11.67</v>
      </c>
      <c r="D3075">
        <v>11.92</v>
      </c>
      <c r="E3075" t="str">
        <f t="shared" si="49"/>
        <v>2009</v>
      </c>
    </row>
    <row r="3076" spans="1:5" ht="14.4" x14ac:dyDescent="0.3">
      <c r="A3076" t="s">
        <v>3237</v>
      </c>
      <c r="B3076" t="s">
        <v>165</v>
      </c>
      <c r="C3076">
        <v>11.63</v>
      </c>
      <c r="D3076">
        <v>11.88</v>
      </c>
      <c r="E3076" t="str">
        <f t="shared" si="49"/>
        <v>2009</v>
      </c>
    </row>
    <row r="3077" spans="1:5" ht="14.4" x14ac:dyDescent="0.3">
      <c r="A3077" t="s">
        <v>3238</v>
      </c>
      <c r="B3077" t="s">
        <v>165</v>
      </c>
      <c r="C3077">
        <v>11.62</v>
      </c>
      <c r="D3077">
        <v>11.87</v>
      </c>
      <c r="E3077" t="str">
        <f t="shared" si="49"/>
        <v>2009</v>
      </c>
    </row>
    <row r="3078" spans="1:5" ht="14.4" x14ac:dyDescent="0.3">
      <c r="A3078" t="s">
        <v>3239</v>
      </c>
      <c r="B3078" t="s">
        <v>165</v>
      </c>
      <c r="C3078">
        <v>11.63</v>
      </c>
      <c r="D3078">
        <v>11.88</v>
      </c>
      <c r="E3078" t="str">
        <f t="shared" si="49"/>
        <v>2009</v>
      </c>
    </row>
    <row r="3079" spans="1:5" ht="14.4" x14ac:dyDescent="0.3">
      <c r="A3079" t="s">
        <v>3240</v>
      </c>
      <c r="B3079" t="s">
        <v>165</v>
      </c>
      <c r="C3079">
        <v>11.63</v>
      </c>
      <c r="D3079">
        <v>11.88</v>
      </c>
      <c r="E3079" t="str">
        <f t="shared" si="49"/>
        <v>2009</v>
      </c>
    </row>
    <row r="3080" spans="1:5" ht="14.4" x14ac:dyDescent="0.3">
      <c r="A3080" t="s">
        <v>3241</v>
      </c>
      <c r="B3080" t="s">
        <v>165</v>
      </c>
      <c r="C3080">
        <v>11.64</v>
      </c>
      <c r="D3080">
        <v>11.89</v>
      </c>
      <c r="E3080" t="str">
        <f t="shared" si="49"/>
        <v>2009</v>
      </c>
    </row>
    <row r="3081" spans="1:5" ht="14.4" x14ac:dyDescent="0.3">
      <c r="A3081" t="s">
        <v>3242</v>
      </c>
      <c r="B3081" t="s">
        <v>165</v>
      </c>
      <c r="C3081">
        <v>11.66</v>
      </c>
      <c r="D3081">
        <v>11.91</v>
      </c>
      <c r="E3081" t="str">
        <f t="shared" si="49"/>
        <v>2009</v>
      </c>
    </row>
    <row r="3082" spans="1:5" ht="14.4" x14ac:dyDescent="0.3">
      <c r="A3082" t="s">
        <v>3243</v>
      </c>
      <c r="B3082" t="s">
        <v>165</v>
      </c>
      <c r="C3082">
        <v>11.66</v>
      </c>
      <c r="D3082">
        <v>11.91</v>
      </c>
      <c r="E3082" t="str">
        <f t="shared" si="49"/>
        <v>2009</v>
      </c>
    </row>
    <row r="3083" spans="1:5" ht="14.4" x14ac:dyDescent="0.3">
      <c r="A3083" t="s">
        <v>3244</v>
      </c>
      <c r="B3083" t="s">
        <v>165</v>
      </c>
      <c r="C3083">
        <v>11.67</v>
      </c>
      <c r="D3083">
        <v>11.92</v>
      </c>
      <c r="E3083" t="str">
        <f t="shared" si="49"/>
        <v>2009</v>
      </c>
    </row>
    <row r="3084" spans="1:5" ht="14.4" x14ac:dyDescent="0.3">
      <c r="A3084" t="s">
        <v>3245</v>
      </c>
      <c r="B3084" t="s">
        <v>165</v>
      </c>
      <c r="C3084">
        <v>11.67</v>
      </c>
      <c r="D3084">
        <v>11.92</v>
      </c>
      <c r="E3084" t="str">
        <f t="shared" si="49"/>
        <v>2009</v>
      </c>
    </row>
    <row r="3085" spans="1:5" ht="14.4" x14ac:dyDescent="0.3">
      <c r="A3085" t="s">
        <v>3246</v>
      </c>
      <c r="B3085" t="s">
        <v>165</v>
      </c>
      <c r="C3085">
        <v>11.7</v>
      </c>
      <c r="D3085">
        <v>11.95</v>
      </c>
      <c r="E3085" t="str">
        <f t="shared" si="49"/>
        <v>2009</v>
      </c>
    </row>
    <row r="3086" spans="1:5" ht="14.4" x14ac:dyDescent="0.3">
      <c r="A3086" t="s">
        <v>3247</v>
      </c>
      <c r="B3086" t="s">
        <v>165</v>
      </c>
      <c r="C3086">
        <v>11.73</v>
      </c>
      <c r="D3086">
        <v>11.98</v>
      </c>
      <c r="E3086" t="str">
        <f t="shared" si="49"/>
        <v>2009</v>
      </c>
    </row>
    <row r="3087" spans="1:5" ht="14.4" x14ac:dyDescent="0.3">
      <c r="A3087" t="s">
        <v>3248</v>
      </c>
      <c r="B3087" t="s">
        <v>165</v>
      </c>
      <c r="C3087">
        <v>11.75</v>
      </c>
      <c r="D3087">
        <v>12</v>
      </c>
      <c r="E3087" t="str">
        <f t="shared" si="49"/>
        <v>2009</v>
      </c>
    </row>
    <row r="3088" spans="1:5" ht="14.4" x14ac:dyDescent="0.3">
      <c r="A3088" t="s">
        <v>3249</v>
      </c>
      <c r="B3088" t="s">
        <v>165</v>
      </c>
      <c r="C3088">
        <v>11.77</v>
      </c>
      <c r="D3088">
        <v>12.02</v>
      </c>
      <c r="E3088" t="str">
        <f t="shared" si="49"/>
        <v>2009</v>
      </c>
    </row>
    <row r="3089" spans="1:5" ht="14.4" x14ac:dyDescent="0.3">
      <c r="A3089" t="s">
        <v>3250</v>
      </c>
      <c r="B3089" t="s">
        <v>165</v>
      </c>
      <c r="C3089">
        <v>11.82</v>
      </c>
      <c r="D3089">
        <v>12.07</v>
      </c>
      <c r="E3089" t="str">
        <f t="shared" si="49"/>
        <v>2009</v>
      </c>
    </row>
    <row r="3090" spans="1:5" ht="14.4" x14ac:dyDescent="0.3">
      <c r="A3090" t="s">
        <v>3251</v>
      </c>
      <c r="B3090" t="s">
        <v>165</v>
      </c>
      <c r="C3090">
        <v>11.85</v>
      </c>
      <c r="D3090">
        <v>12.1</v>
      </c>
      <c r="E3090" t="str">
        <f t="shared" si="49"/>
        <v>2009</v>
      </c>
    </row>
    <row r="3091" spans="1:5" ht="14.4" x14ac:dyDescent="0.3">
      <c r="A3091" t="s">
        <v>3252</v>
      </c>
      <c r="B3091" t="s">
        <v>165</v>
      </c>
      <c r="C3091">
        <v>11.86</v>
      </c>
      <c r="D3091">
        <v>12.11</v>
      </c>
      <c r="E3091" t="str">
        <f t="shared" si="49"/>
        <v>2009</v>
      </c>
    </row>
    <row r="3092" spans="1:5" ht="14.4" x14ac:dyDescent="0.3">
      <c r="A3092" t="s">
        <v>3253</v>
      </c>
      <c r="B3092" t="s">
        <v>165</v>
      </c>
      <c r="C3092">
        <v>11.98</v>
      </c>
      <c r="D3092">
        <v>12.23</v>
      </c>
      <c r="E3092" t="str">
        <f t="shared" si="49"/>
        <v>2009</v>
      </c>
    </row>
    <row r="3093" spans="1:5" ht="14.4" x14ac:dyDescent="0.3">
      <c r="A3093" t="s">
        <v>3254</v>
      </c>
      <c r="B3093" t="s">
        <v>165</v>
      </c>
      <c r="C3093">
        <v>12.04</v>
      </c>
      <c r="D3093">
        <v>12.29</v>
      </c>
      <c r="E3093" t="str">
        <f t="shared" si="49"/>
        <v>2009</v>
      </c>
    </row>
    <row r="3094" spans="1:5" ht="14.4" x14ac:dyDescent="0.3">
      <c r="A3094" t="s">
        <v>3255</v>
      </c>
      <c r="B3094" t="s">
        <v>165</v>
      </c>
      <c r="C3094">
        <v>12.07</v>
      </c>
      <c r="D3094">
        <v>12.32</v>
      </c>
      <c r="E3094" t="str">
        <f t="shared" si="49"/>
        <v>2009</v>
      </c>
    </row>
    <row r="3095" spans="1:5" ht="14.4" x14ac:dyDescent="0.3">
      <c r="A3095" t="s">
        <v>3256</v>
      </c>
      <c r="B3095" t="s">
        <v>165</v>
      </c>
      <c r="C3095">
        <v>12.12</v>
      </c>
      <c r="D3095">
        <v>12.37</v>
      </c>
      <c r="E3095" t="str">
        <f t="shared" si="49"/>
        <v>2009</v>
      </c>
    </row>
    <row r="3096" spans="1:5" ht="14.4" x14ac:dyDescent="0.3">
      <c r="A3096" t="s">
        <v>3257</v>
      </c>
      <c r="B3096" t="s">
        <v>165</v>
      </c>
      <c r="C3096">
        <v>12.18</v>
      </c>
      <c r="D3096">
        <v>12.43</v>
      </c>
      <c r="E3096" t="str">
        <f t="shared" si="49"/>
        <v>2009</v>
      </c>
    </row>
    <row r="3097" spans="1:5" ht="14.4" x14ac:dyDescent="0.3">
      <c r="A3097" t="s">
        <v>3258</v>
      </c>
      <c r="B3097" t="s">
        <v>165</v>
      </c>
      <c r="C3097">
        <v>12.29</v>
      </c>
      <c r="D3097">
        <v>12.54</v>
      </c>
      <c r="E3097" t="str">
        <f t="shared" si="49"/>
        <v>2009</v>
      </c>
    </row>
    <row r="3098" spans="1:5" ht="14.4" x14ac:dyDescent="0.3">
      <c r="A3098" t="s">
        <v>3259</v>
      </c>
      <c r="B3098" t="s">
        <v>165</v>
      </c>
      <c r="C3098">
        <v>12.51</v>
      </c>
      <c r="D3098">
        <v>12.76</v>
      </c>
      <c r="E3098" t="str">
        <f t="shared" si="49"/>
        <v>2009</v>
      </c>
    </row>
    <row r="3099" spans="1:5" ht="14.4" x14ac:dyDescent="0.3">
      <c r="A3099" t="s">
        <v>3260</v>
      </c>
      <c r="B3099" t="s">
        <v>165</v>
      </c>
      <c r="C3099">
        <v>12.5</v>
      </c>
      <c r="D3099">
        <v>12.75</v>
      </c>
      <c r="E3099" t="str">
        <f t="shared" si="49"/>
        <v>2009</v>
      </c>
    </row>
    <row r="3100" spans="1:5" ht="14.4" x14ac:dyDescent="0.3">
      <c r="A3100" t="s">
        <v>3261</v>
      </c>
      <c r="B3100" t="s">
        <v>165</v>
      </c>
      <c r="C3100">
        <v>12.52</v>
      </c>
      <c r="D3100">
        <v>12.77</v>
      </c>
      <c r="E3100" t="str">
        <f t="shared" si="49"/>
        <v>2009</v>
      </c>
    </row>
    <row r="3101" spans="1:5" ht="14.4" x14ac:dyDescent="0.3">
      <c r="A3101" t="s">
        <v>3262</v>
      </c>
      <c r="B3101" t="s">
        <v>165</v>
      </c>
      <c r="C3101">
        <v>12.51</v>
      </c>
      <c r="D3101">
        <v>12.76</v>
      </c>
      <c r="E3101" t="str">
        <f t="shared" si="49"/>
        <v>2009</v>
      </c>
    </row>
    <row r="3102" spans="1:5" ht="14.4" x14ac:dyDescent="0.3">
      <c r="A3102" t="s">
        <v>3263</v>
      </c>
      <c r="B3102" t="s">
        <v>165</v>
      </c>
      <c r="C3102">
        <v>12.52</v>
      </c>
      <c r="D3102">
        <v>12.77</v>
      </c>
      <c r="E3102" t="str">
        <f t="shared" si="49"/>
        <v>2009</v>
      </c>
    </row>
    <row r="3103" spans="1:5" ht="14.4" x14ac:dyDescent="0.3">
      <c r="A3103" t="s">
        <v>3264</v>
      </c>
      <c r="B3103" t="s">
        <v>165</v>
      </c>
      <c r="C3103">
        <v>12.54</v>
      </c>
      <c r="D3103">
        <v>12.79</v>
      </c>
      <c r="E3103" t="str">
        <f t="shared" si="49"/>
        <v>2009</v>
      </c>
    </row>
    <row r="3104" spans="1:5" ht="14.4" x14ac:dyDescent="0.3">
      <c r="A3104" t="s">
        <v>3265</v>
      </c>
      <c r="B3104" t="s">
        <v>165</v>
      </c>
      <c r="C3104">
        <v>12.55</v>
      </c>
      <c r="D3104">
        <v>12.8</v>
      </c>
      <c r="E3104" t="str">
        <f t="shared" si="49"/>
        <v>2009</v>
      </c>
    </row>
    <row r="3105" spans="1:5" ht="14.4" x14ac:dyDescent="0.3">
      <c r="A3105" t="s">
        <v>3266</v>
      </c>
      <c r="B3105" t="s">
        <v>165</v>
      </c>
      <c r="C3105">
        <v>12.62</v>
      </c>
      <c r="D3105">
        <v>12.87</v>
      </c>
      <c r="E3105" t="str">
        <f t="shared" si="49"/>
        <v>2009</v>
      </c>
    </row>
    <row r="3106" spans="1:5" ht="14.4" x14ac:dyDescent="0.3">
      <c r="A3106" t="s">
        <v>3267</v>
      </c>
      <c r="B3106" t="s">
        <v>165</v>
      </c>
      <c r="C3106">
        <v>12.66</v>
      </c>
      <c r="D3106">
        <v>12.91</v>
      </c>
      <c r="E3106" t="str">
        <f t="shared" si="49"/>
        <v>2009</v>
      </c>
    </row>
    <row r="3107" spans="1:5" ht="14.4" x14ac:dyDescent="0.3">
      <c r="A3107" t="s">
        <v>3268</v>
      </c>
      <c r="B3107" t="s">
        <v>165</v>
      </c>
      <c r="C3107">
        <v>12.66</v>
      </c>
      <c r="D3107">
        <v>12.91</v>
      </c>
      <c r="E3107" t="str">
        <f t="shared" si="49"/>
        <v>2009</v>
      </c>
    </row>
    <row r="3108" spans="1:5" ht="14.4" x14ac:dyDescent="0.3">
      <c r="A3108" t="s">
        <v>3269</v>
      </c>
      <c r="B3108" t="s">
        <v>165</v>
      </c>
      <c r="C3108">
        <v>12.67</v>
      </c>
      <c r="D3108">
        <v>12.92</v>
      </c>
      <c r="E3108" t="str">
        <f t="shared" si="49"/>
        <v>2009</v>
      </c>
    </row>
    <row r="3109" spans="1:5" ht="14.4" x14ac:dyDescent="0.3">
      <c r="A3109" t="s">
        <v>3270</v>
      </c>
      <c r="B3109" t="s">
        <v>165</v>
      </c>
      <c r="C3109">
        <v>12.8</v>
      </c>
      <c r="D3109">
        <v>13.05</v>
      </c>
      <c r="E3109" t="str">
        <f t="shared" si="49"/>
        <v>2009</v>
      </c>
    </row>
    <row r="3110" spans="1:5" ht="14.4" x14ac:dyDescent="0.3">
      <c r="A3110" t="s">
        <v>3271</v>
      </c>
      <c r="B3110" t="s">
        <v>165</v>
      </c>
      <c r="C3110">
        <v>12.8</v>
      </c>
      <c r="D3110">
        <v>13.05</v>
      </c>
      <c r="E3110" t="str">
        <f t="shared" si="49"/>
        <v>2009</v>
      </c>
    </row>
    <row r="3111" spans="1:5" ht="14.4" x14ac:dyDescent="0.3">
      <c r="A3111" t="s">
        <v>3272</v>
      </c>
      <c r="B3111" t="s">
        <v>165</v>
      </c>
      <c r="C3111">
        <v>12.8</v>
      </c>
      <c r="D3111">
        <v>13.05</v>
      </c>
      <c r="E3111" t="str">
        <f t="shared" si="49"/>
        <v>2009</v>
      </c>
    </row>
    <row r="3112" spans="1:5" ht="14.4" x14ac:dyDescent="0.3">
      <c r="A3112" t="s">
        <v>3273</v>
      </c>
      <c r="B3112" t="s">
        <v>165</v>
      </c>
      <c r="C3112">
        <v>12.8</v>
      </c>
      <c r="D3112">
        <v>13.05</v>
      </c>
      <c r="E3112" t="str">
        <f t="shared" si="49"/>
        <v>2009</v>
      </c>
    </row>
    <row r="3113" spans="1:5" ht="14.4" x14ac:dyDescent="0.3">
      <c r="A3113" t="s">
        <v>3274</v>
      </c>
      <c r="B3113" t="s">
        <v>165</v>
      </c>
      <c r="C3113">
        <v>12.81</v>
      </c>
      <c r="D3113">
        <v>13.06</v>
      </c>
      <c r="E3113" t="str">
        <f t="shared" si="49"/>
        <v>2009</v>
      </c>
    </row>
    <row r="3114" spans="1:5" ht="14.4" x14ac:dyDescent="0.3">
      <c r="A3114" t="s">
        <v>3275</v>
      </c>
      <c r="B3114" t="s">
        <v>165</v>
      </c>
      <c r="C3114">
        <v>13.02</v>
      </c>
      <c r="D3114">
        <v>13.27</v>
      </c>
      <c r="E3114" t="str">
        <f t="shared" si="49"/>
        <v>2009</v>
      </c>
    </row>
    <row r="3115" spans="1:5" ht="14.4" x14ac:dyDescent="0.3">
      <c r="A3115" t="s">
        <v>3276</v>
      </c>
      <c r="B3115" t="s">
        <v>165</v>
      </c>
      <c r="C3115">
        <v>13.26</v>
      </c>
      <c r="D3115">
        <v>13.51</v>
      </c>
      <c r="E3115" t="str">
        <f t="shared" si="49"/>
        <v>2009</v>
      </c>
    </row>
    <row r="3116" spans="1:5" ht="14.4" x14ac:dyDescent="0.3">
      <c r="A3116" t="s">
        <v>3277</v>
      </c>
      <c r="B3116" t="s">
        <v>165</v>
      </c>
      <c r="C3116">
        <v>13.38</v>
      </c>
      <c r="D3116">
        <v>13.63</v>
      </c>
      <c r="E3116" t="str">
        <f t="shared" si="49"/>
        <v>2009</v>
      </c>
    </row>
    <row r="3117" spans="1:5" ht="14.4" x14ac:dyDescent="0.3">
      <c r="A3117" t="s">
        <v>3278</v>
      </c>
      <c r="B3117" t="s">
        <v>165</v>
      </c>
      <c r="C3117">
        <v>13.4</v>
      </c>
      <c r="D3117">
        <v>13.65</v>
      </c>
      <c r="E3117" t="str">
        <f t="shared" si="49"/>
        <v>2009</v>
      </c>
    </row>
    <row r="3118" spans="1:5" ht="14.4" x14ac:dyDescent="0.3">
      <c r="A3118" t="s">
        <v>3279</v>
      </c>
      <c r="B3118" t="s">
        <v>165</v>
      </c>
      <c r="C3118">
        <v>13.46</v>
      </c>
      <c r="D3118">
        <v>13.71</v>
      </c>
      <c r="E3118" t="str">
        <f t="shared" si="49"/>
        <v>2009</v>
      </c>
    </row>
    <row r="3119" spans="1:5" ht="14.4" x14ac:dyDescent="0.3">
      <c r="A3119" t="s">
        <v>3280</v>
      </c>
      <c r="B3119" t="s">
        <v>165</v>
      </c>
      <c r="C3119">
        <v>13.46</v>
      </c>
      <c r="D3119">
        <v>13.71</v>
      </c>
      <c r="E3119" t="str">
        <f t="shared" si="49"/>
        <v>2009</v>
      </c>
    </row>
    <row r="3120" spans="1:5" ht="14.4" x14ac:dyDescent="0.3">
      <c r="A3120" t="s">
        <v>3281</v>
      </c>
      <c r="B3120" t="s">
        <v>165</v>
      </c>
      <c r="C3120">
        <v>13.48</v>
      </c>
      <c r="D3120">
        <v>13.73</v>
      </c>
      <c r="E3120" t="str">
        <f t="shared" si="49"/>
        <v>2009</v>
      </c>
    </row>
    <row r="3121" spans="1:5" ht="14.4" x14ac:dyDescent="0.3">
      <c r="A3121" t="s">
        <v>3282</v>
      </c>
      <c r="B3121" t="s">
        <v>165</v>
      </c>
      <c r="C3121">
        <v>13.49</v>
      </c>
      <c r="D3121">
        <v>13.74</v>
      </c>
      <c r="E3121" t="str">
        <f t="shared" si="49"/>
        <v>2009</v>
      </c>
    </row>
    <row r="3122" spans="1:5" ht="14.4" x14ac:dyDescent="0.3">
      <c r="A3122" t="s">
        <v>3283</v>
      </c>
      <c r="B3122" t="s">
        <v>165</v>
      </c>
      <c r="C3122">
        <v>13.49</v>
      </c>
      <c r="D3122">
        <v>13.74</v>
      </c>
      <c r="E3122" t="str">
        <f t="shared" si="49"/>
        <v>2009</v>
      </c>
    </row>
    <row r="3123" spans="1:5" ht="14.4" x14ac:dyDescent="0.3">
      <c r="A3123" t="s">
        <v>3284</v>
      </c>
      <c r="B3123" t="s">
        <v>165</v>
      </c>
      <c r="C3123">
        <v>13.49</v>
      </c>
      <c r="D3123">
        <v>13.74</v>
      </c>
      <c r="E3123" t="str">
        <f t="shared" si="49"/>
        <v>2009</v>
      </c>
    </row>
    <row r="3124" spans="1:5" ht="14.4" x14ac:dyDescent="0.3">
      <c r="A3124" t="s">
        <v>3284</v>
      </c>
      <c r="B3124" t="s">
        <v>165</v>
      </c>
      <c r="C3124">
        <v>13.49</v>
      </c>
      <c r="D3124">
        <v>13.74</v>
      </c>
      <c r="E3124" t="str">
        <f t="shared" si="49"/>
        <v>2009</v>
      </c>
    </row>
    <row r="3125" spans="1:5" ht="14.4" x14ac:dyDescent="0.3">
      <c r="A3125" t="s">
        <v>3285</v>
      </c>
      <c r="B3125" t="s">
        <v>165</v>
      </c>
      <c r="C3125">
        <v>13.5</v>
      </c>
      <c r="D3125">
        <v>13.75</v>
      </c>
      <c r="E3125" t="str">
        <f t="shared" si="49"/>
        <v>2009</v>
      </c>
    </row>
    <row r="3126" spans="1:5" ht="14.4" x14ac:dyDescent="0.3">
      <c r="A3126" t="s">
        <v>3286</v>
      </c>
      <c r="B3126" t="s">
        <v>165</v>
      </c>
      <c r="C3126">
        <v>13.5</v>
      </c>
      <c r="D3126">
        <v>13.75</v>
      </c>
      <c r="E3126" t="str">
        <f t="shared" si="49"/>
        <v>2009</v>
      </c>
    </row>
    <row r="3127" spans="1:5" ht="14.4" x14ac:dyDescent="0.3">
      <c r="A3127" t="s">
        <v>3287</v>
      </c>
      <c r="B3127" t="s">
        <v>165</v>
      </c>
      <c r="C3127">
        <v>13.52</v>
      </c>
      <c r="D3127">
        <v>13.77</v>
      </c>
      <c r="E3127" t="str">
        <f t="shared" si="49"/>
        <v>2009</v>
      </c>
    </row>
    <row r="3128" spans="1:5" ht="14.4" x14ac:dyDescent="0.3">
      <c r="A3128" t="s">
        <v>3288</v>
      </c>
      <c r="B3128" t="s">
        <v>165</v>
      </c>
      <c r="C3128">
        <v>13.51</v>
      </c>
      <c r="D3128">
        <v>13.76</v>
      </c>
      <c r="E3128" t="str">
        <f t="shared" si="49"/>
        <v>2009</v>
      </c>
    </row>
    <row r="3129" spans="1:5" ht="14.4" x14ac:dyDescent="0.3">
      <c r="A3129" t="s">
        <v>3289</v>
      </c>
      <c r="B3129" t="s">
        <v>165</v>
      </c>
      <c r="C3129">
        <v>13.5</v>
      </c>
      <c r="D3129">
        <v>13.75</v>
      </c>
      <c r="E3129" t="str">
        <f t="shared" si="49"/>
        <v>2009</v>
      </c>
    </row>
    <row r="3130" spans="1:5" ht="14.4" x14ac:dyDescent="0.3">
      <c r="A3130" t="s">
        <v>3290</v>
      </c>
      <c r="B3130" t="s">
        <v>165</v>
      </c>
      <c r="C3130">
        <v>13.51</v>
      </c>
      <c r="D3130">
        <v>13.76</v>
      </c>
      <c r="E3130" t="str">
        <f t="shared" si="49"/>
        <v>2009</v>
      </c>
    </row>
    <row r="3131" spans="1:5" ht="14.4" x14ac:dyDescent="0.3">
      <c r="A3131" t="s">
        <v>3291</v>
      </c>
      <c r="B3131" t="s">
        <v>165</v>
      </c>
      <c r="C3131">
        <v>13.51</v>
      </c>
      <c r="D3131">
        <v>13.76</v>
      </c>
      <c r="E3131" t="str">
        <f t="shared" si="49"/>
        <v>2009</v>
      </c>
    </row>
    <row r="3132" spans="1:5" ht="14.4" x14ac:dyDescent="0.3">
      <c r="A3132" t="s">
        <v>3292</v>
      </c>
      <c r="B3132" t="s">
        <v>165</v>
      </c>
      <c r="C3132">
        <v>13.55</v>
      </c>
      <c r="D3132">
        <v>13.8</v>
      </c>
      <c r="E3132" t="str">
        <f t="shared" si="49"/>
        <v>2009</v>
      </c>
    </row>
    <row r="3133" spans="1:5" ht="14.4" x14ac:dyDescent="0.3">
      <c r="A3133" t="s">
        <v>3293</v>
      </c>
      <c r="B3133" t="s">
        <v>165</v>
      </c>
      <c r="C3133">
        <v>13.53</v>
      </c>
      <c r="D3133">
        <v>13.78</v>
      </c>
      <c r="E3133" t="str">
        <f t="shared" si="49"/>
        <v>2009</v>
      </c>
    </row>
    <row r="3134" spans="1:5" ht="14.4" x14ac:dyDescent="0.3">
      <c r="A3134" t="s">
        <v>3294</v>
      </c>
      <c r="B3134" t="s">
        <v>165</v>
      </c>
      <c r="C3134">
        <v>13.44</v>
      </c>
      <c r="D3134">
        <v>13.69</v>
      </c>
      <c r="E3134" t="str">
        <f t="shared" si="49"/>
        <v>2009</v>
      </c>
    </row>
    <row r="3135" spans="1:5" ht="14.4" x14ac:dyDescent="0.3">
      <c r="A3135" t="s">
        <v>3295</v>
      </c>
      <c r="B3135" t="s">
        <v>165</v>
      </c>
      <c r="C3135">
        <v>13.2</v>
      </c>
      <c r="D3135">
        <v>13.45</v>
      </c>
      <c r="E3135" t="str">
        <f t="shared" si="49"/>
        <v>2009</v>
      </c>
    </row>
    <row r="3136" spans="1:5" ht="14.4" x14ac:dyDescent="0.3">
      <c r="A3136" t="s">
        <v>3296</v>
      </c>
      <c r="B3136" t="s">
        <v>165</v>
      </c>
      <c r="C3136">
        <v>13.11</v>
      </c>
      <c r="D3136">
        <v>13.36</v>
      </c>
      <c r="E3136" t="str">
        <f t="shared" si="49"/>
        <v>2009</v>
      </c>
    </row>
    <row r="3137" spans="1:5" ht="14.4" x14ac:dyDescent="0.3">
      <c r="A3137" t="s">
        <v>3297</v>
      </c>
      <c r="B3137" t="s">
        <v>165</v>
      </c>
      <c r="C3137">
        <v>13.1</v>
      </c>
      <c r="D3137">
        <v>13.35</v>
      </c>
      <c r="E3137" t="str">
        <f t="shared" si="49"/>
        <v>2009</v>
      </c>
    </row>
    <row r="3138" spans="1:5" ht="14.4" x14ac:dyDescent="0.3">
      <c r="A3138" t="s">
        <v>3298</v>
      </c>
      <c r="B3138" t="s">
        <v>165</v>
      </c>
      <c r="C3138">
        <v>13.1</v>
      </c>
      <c r="D3138">
        <v>13.35</v>
      </c>
      <c r="E3138" t="str">
        <f t="shared" ref="E3138:E3201" si="50">RIGHT(A3138,4)</f>
        <v>2009</v>
      </c>
    </row>
    <row r="3139" spans="1:5" ht="14.4" x14ac:dyDescent="0.3">
      <c r="A3139" t="s">
        <v>3299</v>
      </c>
      <c r="B3139" t="s">
        <v>165</v>
      </c>
      <c r="C3139">
        <v>13.1</v>
      </c>
      <c r="D3139">
        <v>13.35</v>
      </c>
      <c r="E3139" t="str">
        <f t="shared" si="50"/>
        <v>2009</v>
      </c>
    </row>
    <row r="3140" spans="1:5" ht="14.4" x14ac:dyDescent="0.3">
      <c r="A3140" t="s">
        <v>3300</v>
      </c>
      <c r="B3140" t="s">
        <v>165</v>
      </c>
      <c r="C3140">
        <v>13.09</v>
      </c>
      <c r="D3140">
        <v>13.34</v>
      </c>
      <c r="E3140" t="str">
        <f t="shared" si="50"/>
        <v>2009</v>
      </c>
    </row>
    <row r="3141" spans="1:5" ht="14.4" x14ac:dyDescent="0.3">
      <c r="A3141" t="s">
        <v>3301</v>
      </c>
      <c r="B3141" t="s">
        <v>165</v>
      </c>
      <c r="C3141">
        <v>13.09</v>
      </c>
      <c r="D3141">
        <v>13.34</v>
      </c>
      <c r="E3141" t="str">
        <f t="shared" si="50"/>
        <v>2009</v>
      </c>
    </row>
    <row r="3142" spans="1:5" ht="14.4" x14ac:dyDescent="0.3">
      <c r="A3142" t="s">
        <v>3302</v>
      </c>
      <c r="B3142" t="s">
        <v>165</v>
      </c>
      <c r="C3142">
        <v>13.1</v>
      </c>
      <c r="D3142">
        <v>13.35</v>
      </c>
      <c r="E3142" t="str">
        <f t="shared" si="50"/>
        <v>2009</v>
      </c>
    </row>
    <row r="3143" spans="1:5" ht="14.4" x14ac:dyDescent="0.3">
      <c r="A3143" t="s">
        <v>3303</v>
      </c>
      <c r="B3143" t="s">
        <v>165</v>
      </c>
      <c r="C3143">
        <v>13.1</v>
      </c>
      <c r="D3143">
        <v>13.35</v>
      </c>
      <c r="E3143" t="str">
        <f t="shared" si="50"/>
        <v>2009</v>
      </c>
    </row>
    <row r="3144" spans="1:5" ht="14.4" x14ac:dyDescent="0.3">
      <c r="A3144" t="s">
        <v>3304</v>
      </c>
      <c r="B3144" t="s">
        <v>165</v>
      </c>
      <c r="C3144">
        <v>12.03</v>
      </c>
      <c r="D3144">
        <v>12.28</v>
      </c>
      <c r="E3144" t="str">
        <f t="shared" si="50"/>
        <v>2009</v>
      </c>
    </row>
    <row r="3145" spans="1:5" ht="14.4" x14ac:dyDescent="0.3">
      <c r="A3145" t="s">
        <v>3304</v>
      </c>
      <c r="B3145" t="s">
        <v>165</v>
      </c>
      <c r="C3145">
        <v>13.1</v>
      </c>
      <c r="D3145">
        <v>13.35</v>
      </c>
      <c r="E3145" t="str">
        <f t="shared" si="50"/>
        <v>2009</v>
      </c>
    </row>
    <row r="3146" spans="1:5" ht="14.4" x14ac:dyDescent="0.3">
      <c r="A3146" t="s">
        <v>3305</v>
      </c>
      <c r="B3146" t="s">
        <v>165</v>
      </c>
      <c r="C3146">
        <v>13.09</v>
      </c>
      <c r="D3146">
        <v>13.34</v>
      </c>
      <c r="E3146" t="str">
        <f t="shared" si="50"/>
        <v>2009</v>
      </c>
    </row>
    <row r="3147" spans="1:5" ht="14.4" x14ac:dyDescent="0.3">
      <c r="A3147" t="s">
        <v>3306</v>
      </c>
      <c r="B3147" t="s">
        <v>165</v>
      </c>
      <c r="C3147">
        <v>13.1</v>
      </c>
      <c r="D3147">
        <v>13.35</v>
      </c>
      <c r="E3147" t="str">
        <f t="shared" si="50"/>
        <v>2009</v>
      </c>
    </row>
    <row r="3148" spans="1:5" ht="14.4" x14ac:dyDescent="0.3">
      <c r="A3148" t="s">
        <v>3307</v>
      </c>
      <c r="B3148" t="s">
        <v>165</v>
      </c>
      <c r="C3148">
        <v>13.1</v>
      </c>
      <c r="D3148">
        <v>13.35</v>
      </c>
      <c r="E3148" t="str">
        <f t="shared" si="50"/>
        <v>2009</v>
      </c>
    </row>
    <row r="3149" spans="1:5" ht="14.4" x14ac:dyDescent="0.3">
      <c r="A3149" t="s">
        <v>3308</v>
      </c>
      <c r="B3149" t="s">
        <v>165</v>
      </c>
      <c r="C3149">
        <v>13.1</v>
      </c>
      <c r="D3149">
        <v>13.35</v>
      </c>
      <c r="E3149" t="str">
        <f t="shared" si="50"/>
        <v>2009</v>
      </c>
    </row>
    <row r="3150" spans="1:5" ht="14.4" x14ac:dyDescent="0.3">
      <c r="A3150" t="s">
        <v>3309</v>
      </c>
      <c r="B3150" t="s">
        <v>165</v>
      </c>
      <c r="C3150">
        <v>13.1</v>
      </c>
      <c r="D3150">
        <v>13.35</v>
      </c>
      <c r="E3150" t="str">
        <f t="shared" si="50"/>
        <v>2009</v>
      </c>
    </row>
    <row r="3151" spans="1:5" ht="14.4" x14ac:dyDescent="0.3">
      <c r="A3151" t="s">
        <v>3310</v>
      </c>
      <c r="B3151" t="s">
        <v>165</v>
      </c>
      <c r="C3151">
        <v>13.11</v>
      </c>
      <c r="D3151">
        <v>13.36</v>
      </c>
      <c r="E3151" t="str">
        <f t="shared" si="50"/>
        <v>2009</v>
      </c>
    </row>
    <row r="3152" spans="1:5" ht="14.4" x14ac:dyDescent="0.3">
      <c r="A3152" t="s">
        <v>3311</v>
      </c>
      <c r="B3152" t="s">
        <v>165</v>
      </c>
      <c r="C3152">
        <v>13.09</v>
      </c>
      <c r="D3152">
        <v>13.34</v>
      </c>
      <c r="E3152" t="str">
        <f t="shared" si="50"/>
        <v>2009</v>
      </c>
    </row>
    <row r="3153" spans="1:5" ht="14.4" x14ac:dyDescent="0.3">
      <c r="A3153" t="s">
        <v>3312</v>
      </c>
      <c r="B3153" t="s">
        <v>165</v>
      </c>
      <c r="C3153">
        <v>13.1</v>
      </c>
      <c r="D3153">
        <v>13.35</v>
      </c>
      <c r="E3153" t="str">
        <f t="shared" si="50"/>
        <v>2009</v>
      </c>
    </row>
    <row r="3154" spans="1:5" ht="14.4" x14ac:dyDescent="0.3">
      <c r="A3154" t="s">
        <v>3313</v>
      </c>
      <c r="B3154" t="s">
        <v>165</v>
      </c>
      <c r="C3154">
        <v>13.1</v>
      </c>
      <c r="D3154">
        <v>13.35</v>
      </c>
      <c r="E3154" t="str">
        <f t="shared" si="50"/>
        <v>2009</v>
      </c>
    </row>
    <row r="3155" spans="1:5" ht="14.4" x14ac:dyDescent="0.3">
      <c r="A3155" t="s">
        <v>3314</v>
      </c>
      <c r="B3155" t="s">
        <v>165</v>
      </c>
      <c r="C3155">
        <v>13.03</v>
      </c>
      <c r="D3155">
        <v>13.28</v>
      </c>
      <c r="E3155" t="str">
        <f t="shared" si="50"/>
        <v>2009</v>
      </c>
    </row>
    <row r="3156" spans="1:5" ht="14.4" x14ac:dyDescent="0.3">
      <c r="A3156" t="s">
        <v>3315</v>
      </c>
      <c r="B3156" t="s">
        <v>165</v>
      </c>
      <c r="C3156">
        <v>13.01</v>
      </c>
      <c r="D3156">
        <v>13.26</v>
      </c>
      <c r="E3156" t="str">
        <f t="shared" si="50"/>
        <v>2009</v>
      </c>
    </row>
    <row r="3157" spans="1:5" ht="14.4" x14ac:dyDescent="0.3">
      <c r="A3157" t="s">
        <v>3316</v>
      </c>
      <c r="B3157" t="s">
        <v>165</v>
      </c>
      <c r="C3157">
        <v>13.26</v>
      </c>
      <c r="D3157">
        <v>13.51</v>
      </c>
      <c r="E3157" t="str">
        <f t="shared" si="50"/>
        <v>2009</v>
      </c>
    </row>
    <row r="3158" spans="1:5" ht="14.4" x14ac:dyDescent="0.3">
      <c r="A3158" t="s">
        <v>3317</v>
      </c>
      <c r="B3158" t="s">
        <v>165</v>
      </c>
      <c r="C3158">
        <v>13.26</v>
      </c>
      <c r="D3158">
        <v>13.51</v>
      </c>
      <c r="E3158" t="str">
        <f t="shared" si="50"/>
        <v>2009</v>
      </c>
    </row>
    <row r="3159" spans="1:5" ht="14.4" x14ac:dyDescent="0.3">
      <c r="A3159" t="s">
        <v>3318</v>
      </c>
      <c r="B3159" t="s">
        <v>165</v>
      </c>
      <c r="C3159">
        <v>13.26</v>
      </c>
      <c r="D3159">
        <v>13.51</v>
      </c>
      <c r="E3159" t="str">
        <f t="shared" si="50"/>
        <v>2009</v>
      </c>
    </row>
    <row r="3160" spans="1:5" ht="14.4" x14ac:dyDescent="0.3">
      <c r="A3160" t="s">
        <v>3319</v>
      </c>
      <c r="B3160" t="s">
        <v>165</v>
      </c>
      <c r="C3160">
        <v>13.25</v>
      </c>
      <c r="D3160">
        <v>13.5</v>
      </c>
      <c r="E3160" t="str">
        <f t="shared" si="50"/>
        <v>2009</v>
      </c>
    </row>
    <row r="3161" spans="1:5" ht="14.4" x14ac:dyDescent="0.3">
      <c r="A3161" t="s">
        <v>3320</v>
      </c>
      <c r="B3161" t="s">
        <v>165</v>
      </c>
      <c r="C3161">
        <v>13.22</v>
      </c>
      <c r="D3161">
        <v>13.47</v>
      </c>
      <c r="E3161" t="str">
        <f t="shared" si="50"/>
        <v>2009</v>
      </c>
    </row>
    <row r="3162" spans="1:5" ht="14.4" x14ac:dyDescent="0.3">
      <c r="A3162" t="s">
        <v>3321</v>
      </c>
      <c r="B3162" t="s">
        <v>165</v>
      </c>
      <c r="C3162">
        <v>13.22</v>
      </c>
      <c r="D3162">
        <v>13.47</v>
      </c>
      <c r="E3162" t="str">
        <f t="shared" si="50"/>
        <v>2009</v>
      </c>
    </row>
    <row r="3163" spans="1:5" ht="14.4" x14ac:dyDescent="0.3">
      <c r="A3163" t="s">
        <v>3322</v>
      </c>
      <c r="B3163" t="s">
        <v>165</v>
      </c>
      <c r="C3163">
        <v>13.25</v>
      </c>
      <c r="D3163">
        <v>13.5</v>
      </c>
      <c r="E3163" t="str">
        <f t="shared" si="50"/>
        <v>2009</v>
      </c>
    </row>
    <row r="3164" spans="1:5" ht="14.4" x14ac:dyDescent="0.3">
      <c r="A3164" t="s">
        <v>3323</v>
      </c>
      <c r="B3164" t="s">
        <v>165</v>
      </c>
      <c r="C3164">
        <v>13.26</v>
      </c>
      <c r="D3164">
        <v>13.51</v>
      </c>
      <c r="E3164" t="str">
        <f t="shared" si="50"/>
        <v>2009</v>
      </c>
    </row>
    <row r="3165" spans="1:5" ht="14.4" x14ac:dyDescent="0.3">
      <c r="A3165" t="s">
        <v>3324</v>
      </c>
      <c r="B3165" t="s">
        <v>165</v>
      </c>
      <c r="C3165">
        <v>13.25</v>
      </c>
      <c r="D3165">
        <v>13.5</v>
      </c>
      <c r="E3165" t="str">
        <f t="shared" si="50"/>
        <v>2009</v>
      </c>
    </row>
    <row r="3166" spans="1:5" ht="14.4" x14ac:dyDescent="0.3">
      <c r="A3166" t="s">
        <v>3325</v>
      </c>
      <c r="B3166" t="s">
        <v>165</v>
      </c>
      <c r="C3166">
        <v>13.27</v>
      </c>
      <c r="D3166">
        <v>13.52</v>
      </c>
      <c r="E3166" t="str">
        <f t="shared" si="50"/>
        <v>2009</v>
      </c>
    </row>
    <row r="3167" spans="1:5" ht="14.4" x14ac:dyDescent="0.3">
      <c r="A3167" t="s">
        <v>3326</v>
      </c>
      <c r="B3167" t="s">
        <v>165</v>
      </c>
      <c r="C3167">
        <v>12.68</v>
      </c>
      <c r="D3167">
        <v>12.93</v>
      </c>
      <c r="E3167" t="str">
        <f t="shared" si="50"/>
        <v>2009</v>
      </c>
    </row>
    <row r="3168" spans="1:5" ht="14.4" x14ac:dyDescent="0.3">
      <c r="A3168" t="s">
        <v>3327</v>
      </c>
      <c r="B3168" t="s">
        <v>165</v>
      </c>
      <c r="C3168">
        <v>12.64</v>
      </c>
      <c r="D3168">
        <v>12.89</v>
      </c>
      <c r="E3168" t="str">
        <f t="shared" si="50"/>
        <v>2009</v>
      </c>
    </row>
    <row r="3169" spans="1:5" ht="14.4" x14ac:dyDescent="0.3">
      <c r="A3169" t="s">
        <v>3328</v>
      </c>
      <c r="B3169" t="s">
        <v>165</v>
      </c>
      <c r="C3169">
        <v>12.6</v>
      </c>
      <c r="D3169">
        <v>12.85</v>
      </c>
      <c r="E3169" t="str">
        <f t="shared" si="50"/>
        <v>2009</v>
      </c>
    </row>
    <row r="3170" spans="1:5" ht="14.4" x14ac:dyDescent="0.3">
      <c r="A3170" t="s">
        <v>3329</v>
      </c>
      <c r="B3170" t="s">
        <v>165</v>
      </c>
      <c r="C3170">
        <v>12.6</v>
      </c>
      <c r="D3170">
        <v>12.85</v>
      </c>
      <c r="E3170" t="str">
        <f t="shared" si="50"/>
        <v>2009</v>
      </c>
    </row>
    <row r="3171" spans="1:5" ht="14.4" x14ac:dyDescent="0.3">
      <c r="A3171" t="s">
        <v>3330</v>
      </c>
      <c r="B3171" t="s">
        <v>165</v>
      </c>
      <c r="C3171">
        <v>12.6</v>
      </c>
      <c r="D3171">
        <v>12.85</v>
      </c>
      <c r="E3171" t="str">
        <f t="shared" si="50"/>
        <v>2009</v>
      </c>
    </row>
    <row r="3172" spans="1:5" ht="14.4" x14ac:dyDescent="0.3">
      <c r="A3172" t="s">
        <v>3331</v>
      </c>
      <c r="B3172" t="s">
        <v>165</v>
      </c>
      <c r="C3172">
        <v>12.63</v>
      </c>
      <c r="D3172">
        <v>12.88</v>
      </c>
      <c r="E3172" t="str">
        <f t="shared" si="50"/>
        <v>2009</v>
      </c>
    </row>
    <row r="3173" spans="1:5" ht="14.4" x14ac:dyDescent="0.3">
      <c r="A3173" t="s">
        <v>3332</v>
      </c>
      <c r="B3173" t="s">
        <v>165</v>
      </c>
      <c r="C3173">
        <v>12.62</v>
      </c>
      <c r="D3173">
        <v>12.87</v>
      </c>
      <c r="E3173" t="str">
        <f t="shared" si="50"/>
        <v>2009</v>
      </c>
    </row>
    <row r="3174" spans="1:5" ht="14.4" x14ac:dyDescent="0.3">
      <c r="A3174" t="s">
        <v>3333</v>
      </c>
      <c r="B3174" t="s">
        <v>165</v>
      </c>
      <c r="C3174">
        <v>12.6</v>
      </c>
      <c r="D3174">
        <v>12.85</v>
      </c>
      <c r="E3174" t="str">
        <f t="shared" si="50"/>
        <v>2009</v>
      </c>
    </row>
    <row r="3175" spans="1:5" ht="14.4" x14ac:dyDescent="0.3">
      <c r="A3175" t="s">
        <v>3334</v>
      </c>
      <c r="B3175" t="s">
        <v>165</v>
      </c>
      <c r="C3175">
        <v>12.5</v>
      </c>
      <c r="D3175">
        <v>12.75</v>
      </c>
      <c r="E3175" t="str">
        <f t="shared" si="50"/>
        <v>2009</v>
      </c>
    </row>
    <row r="3176" spans="1:5" ht="14.4" x14ac:dyDescent="0.3">
      <c r="A3176" t="s">
        <v>3335</v>
      </c>
      <c r="B3176" t="s">
        <v>165</v>
      </c>
      <c r="C3176">
        <v>12.37</v>
      </c>
      <c r="D3176">
        <v>12.62</v>
      </c>
      <c r="E3176" t="str">
        <f t="shared" si="50"/>
        <v>2009</v>
      </c>
    </row>
    <row r="3177" spans="1:5" ht="14.4" x14ac:dyDescent="0.3">
      <c r="A3177" t="s">
        <v>3336</v>
      </c>
      <c r="B3177" t="s">
        <v>165</v>
      </c>
      <c r="C3177">
        <v>12.33</v>
      </c>
      <c r="D3177">
        <v>12.58</v>
      </c>
      <c r="E3177" t="str">
        <f t="shared" si="50"/>
        <v>2009</v>
      </c>
    </row>
    <row r="3178" spans="1:5" ht="14.4" x14ac:dyDescent="0.3">
      <c r="A3178" t="s">
        <v>3337</v>
      </c>
      <c r="B3178" t="s">
        <v>165</v>
      </c>
      <c r="C3178">
        <v>12.26</v>
      </c>
      <c r="D3178">
        <v>12.51</v>
      </c>
      <c r="E3178" t="str">
        <f t="shared" si="50"/>
        <v>2009</v>
      </c>
    </row>
    <row r="3179" spans="1:5" ht="14.4" x14ac:dyDescent="0.3">
      <c r="A3179" t="s">
        <v>3338</v>
      </c>
      <c r="B3179" t="s">
        <v>165</v>
      </c>
      <c r="C3179">
        <v>12.21</v>
      </c>
      <c r="D3179">
        <v>12.46</v>
      </c>
      <c r="E3179" t="str">
        <f t="shared" si="50"/>
        <v>2009</v>
      </c>
    </row>
    <row r="3180" spans="1:5" ht="14.4" x14ac:dyDescent="0.3">
      <c r="A3180" t="s">
        <v>3339</v>
      </c>
      <c r="B3180" t="s">
        <v>165</v>
      </c>
      <c r="C3180">
        <v>12.22</v>
      </c>
      <c r="D3180">
        <v>12.47</v>
      </c>
      <c r="E3180" t="str">
        <f t="shared" si="50"/>
        <v>2009</v>
      </c>
    </row>
    <row r="3181" spans="1:5" ht="14.4" x14ac:dyDescent="0.3">
      <c r="A3181" t="s">
        <v>3340</v>
      </c>
      <c r="B3181" t="s">
        <v>165</v>
      </c>
      <c r="C3181">
        <v>12.23</v>
      </c>
      <c r="D3181">
        <v>12.48</v>
      </c>
      <c r="E3181" t="str">
        <f t="shared" si="50"/>
        <v>2009</v>
      </c>
    </row>
    <row r="3182" spans="1:5" ht="14.4" x14ac:dyDescent="0.3">
      <c r="A3182" t="s">
        <v>3341</v>
      </c>
      <c r="B3182" t="s">
        <v>165</v>
      </c>
      <c r="C3182">
        <v>12.27</v>
      </c>
      <c r="D3182">
        <v>12.52</v>
      </c>
      <c r="E3182" t="str">
        <f t="shared" si="50"/>
        <v>2009</v>
      </c>
    </row>
    <row r="3183" spans="1:5" ht="14.4" x14ac:dyDescent="0.3">
      <c r="A3183" t="s">
        <v>3342</v>
      </c>
      <c r="B3183" t="s">
        <v>165</v>
      </c>
      <c r="C3183">
        <v>12.27</v>
      </c>
      <c r="D3183">
        <v>12.52</v>
      </c>
      <c r="E3183" t="str">
        <f t="shared" si="50"/>
        <v>2009</v>
      </c>
    </row>
    <row r="3184" spans="1:5" ht="14.4" x14ac:dyDescent="0.3">
      <c r="A3184" t="s">
        <v>3343</v>
      </c>
      <c r="B3184" t="s">
        <v>165</v>
      </c>
      <c r="C3184">
        <v>12.22</v>
      </c>
      <c r="D3184">
        <v>12.47</v>
      </c>
      <c r="E3184" t="str">
        <f t="shared" si="50"/>
        <v>2009</v>
      </c>
    </row>
    <row r="3185" spans="1:5" ht="14.4" x14ac:dyDescent="0.3">
      <c r="A3185" t="s">
        <v>3344</v>
      </c>
      <c r="B3185" t="s">
        <v>165</v>
      </c>
      <c r="C3185">
        <v>12.19</v>
      </c>
      <c r="D3185">
        <v>12.44</v>
      </c>
      <c r="E3185" t="str">
        <f t="shared" si="50"/>
        <v>2009</v>
      </c>
    </row>
    <row r="3186" spans="1:5" ht="14.4" x14ac:dyDescent="0.3">
      <c r="A3186" t="s">
        <v>3345</v>
      </c>
      <c r="B3186" t="s">
        <v>165</v>
      </c>
      <c r="C3186">
        <v>12.19</v>
      </c>
      <c r="D3186">
        <v>12.44</v>
      </c>
      <c r="E3186" t="str">
        <f t="shared" si="50"/>
        <v>2009</v>
      </c>
    </row>
    <row r="3187" spans="1:5" ht="14.4" x14ac:dyDescent="0.3">
      <c r="A3187" t="s">
        <v>3346</v>
      </c>
      <c r="B3187" t="s">
        <v>165</v>
      </c>
      <c r="C3187">
        <v>12.18</v>
      </c>
      <c r="D3187">
        <v>12.43</v>
      </c>
      <c r="E3187" t="str">
        <f t="shared" si="50"/>
        <v>2009</v>
      </c>
    </row>
    <row r="3188" spans="1:5" ht="14.4" x14ac:dyDescent="0.3">
      <c r="A3188" t="s">
        <v>3347</v>
      </c>
      <c r="B3188" t="s">
        <v>165</v>
      </c>
      <c r="C3188">
        <v>12.19</v>
      </c>
      <c r="D3188">
        <v>12.44</v>
      </c>
      <c r="E3188" t="str">
        <f t="shared" si="50"/>
        <v>2009</v>
      </c>
    </row>
    <row r="3189" spans="1:5" ht="14.4" x14ac:dyDescent="0.3">
      <c r="A3189" t="s">
        <v>3348</v>
      </c>
      <c r="B3189" t="s">
        <v>165</v>
      </c>
      <c r="C3189">
        <v>12.2</v>
      </c>
      <c r="D3189">
        <v>12.45</v>
      </c>
      <c r="E3189" t="str">
        <f t="shared" si="50"/>
        <v>2009</v>
      </c>
    </row>
    <row r="3190" spans="1:5" ht="14.4" x14ac:dyDescent="0.3">
      <c r="A3190" t="s">
        <v>3349</v>
      </c>
      <c r="B3190" t="s">
        <v>165</v>
      </c>
      <c r="C3190">
        <v>12.21</v>
      </c>
      <c r="D3190">
        <v>12.46</v>
      </c>
      <c r="E3190" t="str">
        <f t="shared" si="50"/>
        <v>2009</v>
      </c>
    </row>
    <row r="3191" spans="1:5" ht="14.4" x14ac:dyDescent="0.3">
      <c r="A3191" t="s">
        <v>3350</v>
      </c>
      <c r="B3191" t="s">
        <v>165</v>
      </c>
      <c r="C3191">
        <v>12.25</v>
      </c>
      <c r="D3191">
        <v>12.5</v>
      </c>
      <c r="E3191" t="str">
        <f t="shared" si="50"/>
        <v>2009</v>
      </c>
    </row>
    <row r="3192" spans="1:5" ht="14.4" x14ac:dyDescent="0.3">
      <c r="A3192" t="s">
        <v>3351</v>
      </c>
      <c r="B3192" t="s">
        <v>165</v>
      </c>
      <c r="C3192">
        <v>12.26</v>
      </c>
      <c r="D3192">
        <v>12.51</v>
      </c>
      <c r="E3192" t="str">
        <f t="shared" si="50"/>
        <v>2009</v>
      </c>
    </row>
    <row r="3193" spans="1:5" ht="14.4" x14ac:dyDescent="0.3">
      <c r="A3193" t="s">
        <v>3352</v>
      </c>
      <c r="B3193" t="s">
        <v>165</v>
      </c>
      <c r="C3193">
        <v>12.23</v>
      </c>
      <c r="D3193">
        <v>12.48</v>
      </c>
      <c r="E3193" t="str">
        <f t="shared" si="50"/>
        <v>2009</v>
      </c>
    </row>
    <row r="3194" spans="1:5" ht="14.4" x14ac:dyDescent="0.3">
      <c r="A3194" t="s">
        <v>3353</v>
      </c>
      <c r="B3194" t="s">
        <v>165</v>
      </c>
      <c r="C3194">
        <v>12.25</v>
      </c>
      <c r="D3194">
        <v>12.5</v>
      </c>
      <c r="E3194" t="str">
        <f t="shared" si="50"/>
        <v>2009</v>
      </c>
    </row>
    <row r="3195" spans="1:5" ht="14.4" x14ac:dyDescent="0.3">
      <c r="A3195" t="s">
        <v>3354</v>
      </c>
      <c r="B3195" t="s">
        <v>165</v>
      </c>
      <c r="C3195">
        <v>12.29</v>
      </c>
      <c r="D3195">
        <v>12.54</v>
      </c>
      <c r="E3195" t="str">
        <f t="shared" si="50"/>
        <v>2009</v>
      </c>
    </row>
    <row r="3196" spans="1:5" ht="14.4" x14ac:dyDescent="0.3">
      <c r="A3196" t="s">
        <v>3355</v>
      </c>
      <c r="B3196" t="s">
        <v>165</v>
      </c>
      <c r="C3196">
        <v>12.46</v>
      </c>
      <c r="D3196">
        <v>12.71</v>
      </c>
      <c r="E3196" t="str">
        <f t="shared" si="50"/>
        <v>2009</v>
      </c>
    </row>
    <row r="3197" spans="1:5" ht="14.4" x14ac:dyDescent="0.3">
      <c r="A3197" t="s">
        <v>3356</v>
      </c>
      <c r="B3197" t="s">
        <v>165</v>
      </c>
      <c r="C3197">
        <v>12.6</v>
      </c>
      <c r="D3197">
        <v>12.85</v>
      </c>
      <c r="E3197" t="str">
        <f t="shared" si="50"/>
        <v>2009</v>
      </c>
    </row>
    <row r="3198" spans="1:5" ht="14.4" x14ac:dyDescent="0.3">
      <c r="A3198" t="s">
        <v>3357</v>
      </c>
      <c r="B3198" t="s">
        <v>165</v>
      </c>
      <c r="C3198">
        <v>12.76</v>
      </c>
      <c r="D3198">
        <v>13.01</v>
      </c>
      <c r="E3198" t="str">
        <f t="shared" si="50"/>
        <v>2009</v>
      </c>
    </row>
    <row r="3199" spans="1:5" ht="14.4" x14ac:dyDescent="0.3">
      <c r="A3199" t="s">
        <v>3358</v>
      </c>
      <c r="B3199" t="s">
        <v>165</v>
      </c>
      <c r="C3199">
        <v>12.78</v>
      </c>
      <c r="D3199">
        <v>13.03</v>
      </c>
      <c r="E3199" t="str">
        <f t="shared" si="50"/>
        <v>2009</v>
      </c>
    </row>
    <row r="3200" spans="1:5" ht="14.4" x14ac:dyDescent="0.3">
      <c r="A3200" t="s">
        <v>3359</v>
      </c>
      <c r="B3200" t="s">
        <v>165</v>
      </c>
      <c r="C3200">
        <v>13.06</v>
      </c>
      <c r="D3200">
        <v>13.31</v>
      </c>
      <c r="E3200" t="str">
        <f t="shared" si="50"/>
        <v>2009</v>
      </c>
    </row>
    <row r="3201" spans="1:5" ht="14.4" x14ac:dyDescent="0.3">
      <c r="A3201" t="s">
        <v>3360</v>
      </c>
      <c r="B3201" t="s">
        <v>165</v>
      </c>
      <c r="C3201">
        <v>13.73</v>
      </c>
      <c r="D3201">
        <v>13.98</v>
      </c>
      <c r="E3201" t="str">
        <f t="shared" si="50"/>
        <v>2009</v>
      </c>
    </row>
    <row r="3202" spans="1:5" ht="14.4" x14ac:dyDescent="0.3">
      <c r="A3202" t="s">
        <v>3361</v>
      </c>
      <c r="B3202" t="s">
        <v>165</v>
      </c>
      <c r="C3202">
        <v>13.77</v>
      </c>
      <c r="D3202">
        <v>14.02</v>
      </c>
      <c r="E3202" t="str">
        <f t="shared" ref="E3202:E3265" si="51">RIGHT(A3202,4)</f>
        <v>2009</v>
      </c>
    </row>
    <row r="3203" spans="1:5" ht="14.4" x14ac:dyDescent="0.3">
      <c r="A3203" t="s">
        <v>3362</v>
      </c>
      <c r="B3203" t="s">
        <v>165</v>
      </c>
      <c r="C3203">
        <v>13.78</v>
      </c>
      <c r="D3203">
        <v>14.03</v>
      </c>
      <c r="E3203" t="str">
        <f t="shared" si="51"/>
        <v>2009</v>
      </c>
    </row>
    <row r="3204" spans="1:5" ht="14.4" x14ac:dyDescent="0.3">
      <c r="A3204" t="s">
        <v>3363</v>
      </c>
      <c r="B3204" t="s">
        <v>165</v>
      </c>
      <c r="C3204">
        <v>13.82</v>
      </c>
      <c r="D3204">
        <v>14.07</v>
      </c>
      <c r="E3204" t="str">
        <f t="shared" si="51"/>
        <v>2009</v>
      </c>
    </row>
    <row r="3205" spans="1:5" ht="14.4" x14ac:dyDescent="0.3">
      <c r="A3205" t="s">
        <v>3364</v>
      </c>
      <c r="B3205" t="s">
        <v>165</v>
      </c>
      <c r="C3205">
        <v>13.85</v>
      </c>
      <c r="D3205">
        <v>14.1</v>
      </c>
      <c r="E3205" t="str">
        <f t="shared" si="51"/>
        <v>2009</v>
      </c>
    </row>
    <row r="3206" spans="1:5" ht="14.4" x14ac:dyDescent="0.3">
      <c r="A3206" t="s">
        <v>3365</v>
      </c>
      <c r="B3206" t="s">
        <v>165</v>
      </c>
      <c r="C3206">
        <v>13.93</v>
      </c>
      <c r="D3206">
        <v>14.18</v>
      </c>
      <c r="E3206" t="str">
        <f t="shared" si="51"/>
        <v>2009</v>
      </c>
    </row>
    <row r="3207" spans="1:5" ht="14.4" x14ac:dyDescent="0.3">
      <c r="A3207" t="s">
        <v>3366</v>
      </c>
      <c r="B3207" t="s">
        <v>165</v>
      </c>
      <c r="C3207">
        <v>14</v>
      </c>
      <c r="D3207">
        <v>14.25</v>
      </c>
      <c r="E3207" t="str">
        <f t="shared" si="51"/>
        <v>2009</v>
      </c>
    </row>
    <row r="3208" spans="1:5" ht="14.4" x14ac:dyDescent="0.3">
      <c r="A3208" t="s">
        <v>3367</v>
      </c>
      <c r="B3208" t="s">
        <v>165</v>
      </c>
      <c r="C3208">
        <v>14.01</v>
      </c>
      <c r="D3208">
        <v>14.26</v>
      </c>
      <c r="E3208" t="str">
        <f t="shared" si="51"/>
        <v>2009</v>
      </c>
    </row>
    <row r="3209" spans="1:5" ht="14.4" x14ac:dyDescent="0.3">
      <c r="A3209" t="s">
        <v>3368</v>
      </c>
      <c r="B3209" t="s">
        <v>165</v>
      </c>
      <c r="C3209">
        <v>14.01</v>
      </c>
      <c r="D3209">
        <v>14.26</v>
      </c>
      <c r="E3209" t="str">
        <f t="shared" si="51"/>
        <v>2009</v>
      </c>
    </row>
    <row r="3210" spans="1:5" ht="14.4" x14ac:dyDescent="0.3">
      <c r="A3210" t="s">
        <v>3369</v>
      </c>
      <c r="B3210" t="s">
        <v>165</v>
      </c>
      <c r="C3210">
        <v>14.03</v>
      </c>
      <c r="D3210">
        <v>14.28</v>
      </c>
      <c r="E3210" t="str">
        <f t="shared" si="51"/>
        <v>2009</v>
      </c>
    </row>
    <row r="3211" spans="1:5" ht="14.4" x14ac:dyDescent="0.3">
      <c r="A3211" t="s">
        <v>3370</v>
      </c>
      <c r="B3211" t="s">
        <v>165</v>
      </c>
      <c r="C3211">
        <v>14.08</v>
      </c>
      <c r="D3211">
        <v>14.33</v>
      </c>
      <c r="E3211" t="str">
        <f t="shared" si="51"/>
        <v>2009</v>
      </c>
    </row>
    <row r="3212" spans="1:5" ht="14.4" x14ac:dyDescent="0.3">
      <c r="A3212" t="s">
        <v>3371</v>
      </c>
      <c r="B3212" t="s">
        <v>165</v>
      </c>
      <c r="C3212">
        <v>14.16</v>
      </c>
      <c r="D3212">
        <v>14.41</v>
      </c>
      <c r="E3212" t="str">
        <f t="shared" si="51"/>
        <v>2009</v>
      </c>
    </row>
    <row r="3213" spans="1:5" ht="14.4" x14ac:dyDescent="0.3">
      <c r="A3213" t="s">
        <v>3372</v>
      </c>
      <c r="B3213" t="s">
        <v>165</v>
      </c>
      <c r="C3213">
        <v>14.2</v>
      </c>
      <c r="D3213">
        <v>14.45</v>
      </c>
      <c r="E3213" t="str">
        <f t="shared" si="51"/>
        <v>2009</v>
      </c>
    </row>
    <row r="3214" spans="1:5" ht="14.4" x14ac:dyDescent="0.3">
      <c r="A3214" t="s">
        <v>3373</v>
      </c>
      <c r="B3214" t="s">
        <v>165</v>
      </c>
      <c r="C3214">
        <v>14.25</v>
      </c>
      <c r="D3214">
        <v>14.5</v>
      </c>
      <c r="E3214" t="str">
        <f t="shared" si="51"/>
        <v>2009</v>
      </c>
    </row>
    <row r="3215" spans="1:5" ht="14.4" x14ac:dyDescent="0.3">
      <c r="A3215" t="s">
        <v>3374</v>
      </c>
      <c r="B3215" t="s">
        <v>165</v>
      </c>
      <c r="C3215">
        <v>14.28</v>
      </c>
      <c r="D3215">
        <v>14.53</v>
      </c>
      <c r="E3215" t="str">
        <f t="shared" si="51"/>
        <v>2009</v>
      </c>
    </row>
    <row r="3216" spans="1:5" ht="14.4" x14ac:dyDescent="0.3">
      <c r="A3216" t="s">
        <v>3375</v>
      </c>
      <c r="B3216" t="s">
        <v>165</v>
      </c>
      <c r="C3216">
        <v>14.34</v>
      </c>
      <c r="D3216">
        <v>14.59</v>
      </c>
      <c r="E3216" t="str">
        <f t="shared" si="51"/>
        <v>2009</v>
      </c>
    </row>
    <row r="3217" spans="1:5" ht="14.4" x14ac:dyDescent="0.3">
      <c r="A3217" t="s">
        <v>3376</v>
      </c>
      <c r="B3217" t="s">
        <v>165</v>
      </c>
      <c r="C3217">
        <v>14.38</v>
      </c>
      <c r="D3217">
        <v>14.63</v>
      </c>
      <c r="E3217" t="str">
        <f t="shared" si="51"/>
        <v>2009</v>
      </c>
    </row>
    <row r="3218" spans="1:5" ht="14.4" x14ac:dyDescent="0.3">
      <c r="A3218" t="s">
        <v>3377</v>
      </c>
      <c r="B3218" t="s">
        <v>165</v>
      </c>
      <c r="C3218">
        <v>14.47</v>
      </c>
      <c r="D3218">
        <v>14.72</v>
      </c>
      <c r="E3218" t="str">
        <f t="shared" si="51"/>
        <v>2009</v>
      </c>
    </row>
    <row r="3219" spans="1:5" ht="14.4" x14ac:dyDescent="0.3">
      <c r="A3219" t="s">
        <v>3378</v>
      </c>
      <c r="B3219" t="s">
        <v>165</v>
      </c>
      <c r="C3219">
        <v>14.52</v>
      </c>
      <c r="D3219">
        <v>14.77</v>
      </c>
      <c r="E3219" t="str">
        <f t="shared" si="51"/>
        <v>2009</v>
      </c>
    </row>
    <row r="3220" spans="1:5" ht="14.4" x14ac:dyDescent="0.3">
      <c r="A3220" t="s">
        <v>3379</v>
      </c>
      <c r="B3220" t="s">
        <v>165</v>
      </c>
      <c r="C3220">
        <v>14.68</v>
      </c>
      <c r="D3220">
        <v>14.93</v>
      </c>
      <c r="E3220" t="str">
        <f t="shared" si="51"/>
        <v>2009</v>
      </c>
    </row>
    <row r="3221" spans="1:5" ht="14.4" x14ac:dyDescent="0.3">
      <c r="A3221" t="s">
        <v>3380</v>
      </c>
      <c r="B3221" t="s">
        <v>165</v>
      </c>
      <c r="C3221">
        <v>14.85</v>
      </c>
      <c r="D3221">
        <v>15.1</v>
      </c>
      <c r="E3221" t="str">
        <f t="shared" si="51"/>
        <v>2009</v>
      </c>
    </row>
    <row r="3222" spans="1:5" ht="14.4" x14ac:dyDescent="0.3">
      <c r="A3222" t="s">
        <v>3381</v>
      </c>
      <c r="B3222" t="s">
        <v>165</v>
      </c>
      <c r="C3222">
        <v>14.96</v>
      </c>
      <c r="D3222">
        <v>15.21</v>
      </c>
      <c r="E3222" t="str">
        <f t="shared" si="51"/>
        <v>2009</v>
      </c>
    </row>
    <row r="3223" spans="1:5" ht="14.4" x14ac:dyDescent="0.3">
      <c r="A3223" t="s">
        <v>3382</v>
      </c>
      <c r="B3223" t="s">
        <v>165</v>
      </c>
      <c r="C3223">
        <v>15</v>
      </c>
      <c r="D3223">
        <v>15.25</v>
      </c>
      <c r="E3223" t="str">
        <f t="shared" si="51"/>
        <v>2009</v>
      </c>
    </row>
    <row r="3224" spans="1:5" ht="14.4" x14ac:dyDescent="0.3">
      <c r="A3224" t="s">
        <v>3383</v>
      </c>
      <c r="B3224" t="s">
        <v>165</v>
      </c>
      <c r="C3224">
        <v>15.05</v>
      </c>
      <c r="D3224">
        <v>15.3</v>
      </c>
      <c r="E3224" t="str">
        <f t="shared" si="51"/>
        <v>2009</v>
      </c>
    </row>
    <row r="3225" spans="1:5" ht="14.4" x14ac:dyDescent="0.3">
      <c r="A3225" t="s">
        <v>3384</v>
      </c>
      <c r="B3225" t="s">
        <v>165</v>
      </c>
      <c r="C3225">
        <v>15.06</v>
      </c>
      <c r="D3225">
        <v>15.31</v>
      </c>
      <c r="E3225" t="str">
        <f t="shared" si="51"/>
        <v>2009</v>
      </c>
    </row>
    <row r="3226" spans="1:5" ht="14.4" x14ac:dyDescent="0.3">
      <c r="A3226" t="s">
        <v>3385</v>
      </c>
      <c r="B3226" t="s">
        <v>165</v>
      </c>
      <c r="C3226">
        <v>15.08</v>
      </c>
      <c r="D3226">
        <v>15.33</v>
      </c>
      <c r="E3226" t="str">
        <f t="shared" si="51"/>
        <v>2009</v>
      </c>
    </row>
    <row r="3227" spans="1:5" ht="14.4" x14ac:dyDescent="0.3">
      <c r="A3227" t="s">
        <v>3386</v>
      </c>
      <c r="B3227" t="s">
        <v>165</v>
      </c>
      <c r="C3227">
        <v>15.06</v>
      </c>
      <c r="D3227">
        <v>15.31</v>
      </c>
      <c r="E3227" t="str">
        <f t="shared" si="51"/>
        <v>2009</v>
      </c>
    </row>
    <row r="3228" spans="1:5" ht="14.4" x14ac:dyDescent="0.3">
      <c r="A3228" t="s">
        <v>3387</v>
      </c>
      <c r="B3228" t="s">
        <v>165</v>
      </c>
      <c r="C3228">
        <v>15.08</v>
      </c>
      <c r="D3228">
        <v>15.33</v>
      </c>
      <c r="E3228" t="str">
        <f t="shared" si="51"/>
        <v>2009</v>
      </c>
    </row>
    <row r="3229" spans="1:5" ht="14.4" x14ac:dyDescent="0.3">
      <c r="A3229" t="s">
        <v>3388</v>
      </c>
      <c r="B3229" t="s">
        <v>165</v>
      </c>
      <c r="C3229">
        <v>15.11</v>
      </c>
      <c r="D3229">
        <v>15.36</v>
      </c>
      <c r="E3229" t="str">
        <f t="shared" si="51"/>
        <v>2009</v>
      </c>
    </row>
    <row r="3230" spans="1:5" ht="14.4" x14ac:dyDescent="0.3">
      <c r="A3230" t="s">
        <v>3389</v>
      </c>
      <c r="B3230" t="s">
        <v>165</v>
      </c>
      <c r="C3230">
        <v>15.15</v>
      </c>
      <c r="D3230">
        <v>15.4</v>
      </c>
      <c r="E3230" t="str">
        <f t="shared" si="51"/>
        <v>2009</v>
      </c>
    </row>
    <row r="3231" spans="1:5" ht="14.4" x14ac:dyDescent="0.3">
      <c r="A3231" t="s">
        <v>3390</v>
      </c>
      <c r="B3231" t="s">
        <v>165</v>
      </c>
      <c r="C3231">
        <v>15.18</v>
      </c>
      <c r="D3231">
        <v>15.43</v>
      </c>
      <c r="E3231" t="str">
        <f t="shared" si="51"/>
        <v>2009</v>
      </c>
    </row>
    <row r="3232" spans="1:5" ht="14.4" x14ac:dyDescent="0.3">
      <c r="A3232" t="s">
        <v>3391</v>
      </c>
      <c r="B3232" t="s">
        <v>165</v>
      </c>
      <c r="C3232">
        <v>15.21</v>
      </c>
      <c r="D3232">
        <v>15.46</v>
      </c>
      <c r="E3232" t="str">
        <f t="shared" si="51"/>
        <v>2009</v>
      </c>
    </row>
    <row r="3233" spans="1:5" ht="14.4" x14ac:dyDescent="0.3">
      <c r="A3233" t="s">
        <v>3392</v>
      </c>
      <c r="B3233" t="s">
        <v>165</v>
      </c>
      <c r="C3233">
        <v>15.24</v>
      </c>
      <c r="D3233">
        <v>15.49</v>
      </c>
      <c r="E3233" t="str">
        <f t="shared" si="51"/>
        <v>2009</v>
      </c>
    </row>
    <row r="3234" spans="1:5" ht="14.4" x14ac:dyDescent="0.3">
      <c r="A3234" t="s">
        <v>3393</v>
      </c>
      <c r="B3234" t="s">
        <v>165</v>
      </c>
      <c r="C3234">
        <v>15.26</v>
      </c>
      <c r="D3234">
        <v>15.51</v>
      </c>
      <c r="E3234" t="str">
        <f t="shared" si="51"/>
        <v>2009</v>
      </c>
    </row>
    <row r="3235" spans="1:5" ht="14.4" x14ac:dyDescent="0.3">
      <c r="A3235" t="s">
        <v>3394</v>
      </c>
      <c r="B3235" t="s">
        <v>165</v>
      </c>
      <c r="C3235">
        <v>15.29</v>
      </c>
      <c r="D3235">
        <v>15.54</v>
      </c>
      <c r="E3235" t="str">
        <f t="shared" si="51"/>
        <v>2009</v>
      </c>
    </row>
    <row r="3236" spans="1:5" ht="14.4" x14ac:dyDescent="0.3">
      <c r="A3236" t="s">
        <v>3395</v>
      </c>
      <c r="B3236" t="s">
        <v>165</v>
      </c>
      <c r="C3236">
        <v>15.32</v>
      </c>
      <c r="D3236">
        <v>15.57</v>
      </c>
      <c r="E3236" t="str">
        <f t="shared" si="51"/>
        <v>2009</v>
      </c>
    </row>
    <row r="3237" spans="1:5" ht="14.4" x14ac:dyDescent="0.3">
      <c r="A3237" t="s">
        <v>3396</v>
      </c>
      <c r="B3237" t="s">
        <v>165</v>
      </c>
      <c r="C3237">
        <v>15.32</v>
      </c>
      <c r="D3237">
        <v>15.57</v>
      </c>
      <c r="E3237" t="str">
        <f t="shared" si="51"/>
        <v>2009</v>
      </c>
    </row>
    <row r="3238" spans="1:5" ht="14.4" x14ac:dyDescent="0.3">
      <c r="A3238" t="s">
        <v>3397</v>
      </c>
      <c r="B3238" t="s">
        <v>165</v>
      </c>
      <c r="C3238">
        <v>15.33</v>
      </c>
      <c r="D3238">
        <v>15.58</v>
      </c>
      <c r="E3238" t="str">
        <f t="shared" si="51"/>
        <v>2009</v>
      </c>
    </row>
    <row r="3239" spans="1:5" ht="14.4" x14ac:dyDescent="0.3">
      <c r="A3239" t="s">
        <v>3398</v>
      </c>
      <c r="B3239" t="s">
        <v>165</v>
      </c>
      <c r="C3239">
        <v>15.36</v>
      </c>
      <c r="D3239">
        <v>15.61</v>
      </c>
      <c r="E3239" t="str">
        <f t="shared" si="51"/>
        <v>2009</v>
      </c>
    </row>
    <row r="3240" spans="1:5" ht="14.4" x14ac:dyDescent="0.3">
      <c r="A3240" t="s">
        <v>3399</v>
      </c>
      <c r="B3240" t="s">
        <v>165</v>
      </c>
      <c r="C3240">
        <v>15.41</v>
      </c>
      <c r="D3240">
        <v>15.66</v>
      </c>
      <c r="E3240" t="str">
        <f t="shared" si="51"/>
        <v>2009</v>
      </c>
    </row>
    <row r="3241" spans="1:5" ht="14.4" x14ac:dyDescent="0.3">
      <c r="A3241" t="s">
        <v>3400</v>
      </c>
      <c r="B3241" t="s">
        <v>165</v>
      </c>
      <c r="C3241">
        <v>15.43</v>
      </c>
      <c r="D3241">
        <v>15.68</v>
      </c>
      <c r="E3241" t="str">
        <f t="shared" si="51"/>
        <v>2009</v>
      </c>
    </row>
    <row r="3242" spans="1:5" ht="14.4" x14ac:dyDescent="0.3">
      <c r="A3242" t="s">
        <v>3401</v>
      </c>
      <c r="B3242" t="s">
        <v>165</v>
      </c>
      <c r="C3242">
        <v>15.43</v>
      </c>
      <c r="D3242">
        <v>15.68</v>
      </c>
      <c r="E3242" t="str">
        <f t="shared" si="51"/>
        <v>2009</v>
      </c>
    </row>
    <row r="3243" spans="1:5" ht="14.4" x14ac:dyDescent="0.3">
      <c r="A3243" t="s">
        <v>3402</v>
      </c>
      <c r="B3243" t="s">
        <v>165</v>
      </c>
      <c r="C3243">
        <v>15.43</v>
      </c>
      <c r="D3243">
        <v>15.68</v>
      </c>
      <c r="E3243" t="str">
        <f t="shared" si="51"/>
        <v>2009</v>
      </c>
    </row>
    <row r="3244" spans="1:5" ht="14.4" x14ac:dyDescent="0.3">
      <c r="A3244" t="s">
        <v>3403</v>
      </c>
      <c r="B3244" t="s">
        <v>165</v>
      </c>
      <c r="C3244">
        <v>15.43</v>
      </c>
      <c r="D3244">
        <v>15.68</v>
      </c>
      <c r="E3244" t="str">
        <f t="shared" si="51"/>
        <v>2009</v>
      </c>
    </row>
    <row r="3245" spans="1:5" ht="14.4" x14ac:dyDescent="0.3">
      <c r="A3245" t="s">
        <v>3404</v>
      </c>
      <c r="B3245" t="s">
        <v>165</v>
      </c>
      <c r="C3245">
        <v>15.45</v>
      </c>
      <c r="D3245">
        <v>15.7</v>
      </c>
      <c r="E3245" t="str">
        <f t="shared" si="51"/>
        <v>2008</v>
      </c>
    </row>
    <row r="3246" spans="1:5" ht="14.4" x14ac:dyDescent="0.3">
      <c r="A3246" t="s">
        <v>3405</v>
      </c>
      <c r="B3246" t="s">
        <v>165</v>
      </c>
      <c r="C3246">
        <v>15.43</v>
      </c>
      <c r="D3246">
        <v>15.68</v>
      </c>
      <c r="E3246" t="str">
        <f t="shared" si="51"/>
        <v>2008</v>
      </c>
    </row>
    <row r="3247" spans="1:5" ht="14.4" x14ac:dyDescent="0.3">
      <c r="A3247" t="s">
        <v>3406</v>
      </c>
      <c r="B3247" t="s">
        <v>165</v>
      </c>
      <c r="C3247">
        <v>15.43</v>
      </c>
      <c r="D3247">
        <v>15.68</v>
      </c>
      <c r="E3247" t="str">
        <f t="shared" si="51"/>
        <v>2008</v>
      </c>
    </row>
    <row r="3248" spans="1:5" ht="14.4" x14ac:dyDescent="0.3">
      <c r="A3248" t="s">
        <v>3407</v>
      </c>
      <c r="B3248" t="s">
        <v>165</v>
      </c>
      <c r="C3248">
        <v>15.43</v>
      </c>
      <c r="D3248">
        <v>15.68</v>
      </c>
      <c r="E3248" t="str">
        <f t="shared" si="51"/>
        <v>2008</v>
      </c>
    </row>
    <row r="3249" spans="1:5" ht="14.4" x14ac:dyDescent="0.3">
      <c r="A3249" t="s">
        <v>3408</v>
      </c>
      <c r="B3249" t="s">
        <v>165</v>
      </c>
      <c r="C3249">
        <v>15.43</v>
      </c>
      <c r="D3249">
        <v>15.68</v>
      </c>
      <c r="E3249" t="str">
        <f t="shared" si="51"/>
        <v>2008</v>
      </c>
    </row>
    <row r="3250" spans="1:5" ht="14.4" x14ac:dyDescent="0.3">
      <c r="A3250" t="s">
        <v>3409</v>
      </c>
      <c r="B3250" t="s">
        <v>165</v>
      </c>
      <c r="C3250">
        <v>15.44</v>
      </c>
      <c r="D3250">
        <v>15.69</v>
      </c>
      <c r="E3250" t="str">
        <f t="shared" si="51"/>
        <v>2008</v>
      </c>
    </row>
    <row r="3251" spans="1:5" ht="14.4" x14ac:dyDescent="0.3">
      <c r="A3251" t="s">
        <v>3410</v>
      </c>
      <c r="B3251" t="s">
        <v>165</v>
      </c>
      <c r="C3251">
        <v>15.43</v>
      </c>
      <c r="D3251">
        <v>15.68</v>
      </c>
      <c r="E3251" t="str">
        <f t="shared" si="51"/>
        <v>2008</v>
      </c>
    </row>
    <row r="3252" spans="1:5" ht="14.4" x14ac:dyDescent="0.3">
      <c r="A3252" t="s">
        <v>3411</v>
      </c>
      <c r="B3252" t="s">
        <v>165</v>
      </c>
      <c r="C3252">
        <v>15.43</v>
      </c>
      <c r="D3252">
        <v>15.68</v>
      </c>
      <c r="E3252" t="str">
        <f t="shared" si="51"/>
        <v>2008</v>
      </c>
    </row>
    <row r="3253" spans="1:5" ht="14.4" x14ac:dyDescent="0.3">
      <c r="A3253" t="s">
        <v>3412</v>
      </c>
      <c r="B3253" t="s">
        <v>165</v>
      </c>
      <c r="C3253">
        <v>15.43</v>
      </c>
      <c r="D3253">
        <v>15.68</v>
      </c>
      <c r="E3253" t="str">
        <f t="shared" si="51"/>
        <v>2008</v>
      </c>
    </row>
    <row r="3254" spans="1:5" ht="14.4" x14ac:dyDescent="0.3">
      <c r="A3254" t="s">
        <v>3413</v>
      </c>
      <c r="B3254" t="s">
        <v>165</v>
      </c>
      <c r="C3254">
        <v>15.43</v>
      </c>
      <c r="D3254">
        <v>15.68</v>
      </c>
      <c r="E3254" t="str">
        <f t="shared" si="51"/>
        <v>2008</v>
      </c>
    </row>
    <row r="3255" spans="1:5" ht="14.4" x14ac:dyDescent="0.3">
      <c r="A3255" t="s">
        <v>3414</v>
      </c>
      <c r="B3255" t="s">
        <v>165</v>
      </c>
      <c r="C3255">
        <v>15.42</v>
      </c>
      <c r="D3255">
        <v>15.67</v>
      </c>
      <c r="E3255" t="str">
        <f t="shared" si="51"/>
        <v>2008</v>
      </c>
    </row>
    <row r="3256" spans="1:5" ht="14.4" x14ac:dyDescent="0.3">
      <c r="A3256" t="s">
        <v>3415</v>
      </c>
      <c r="B3256" t="s">
        <v>165</v>
      </c>
      <c r="C3256">
        <v>15.4</v>
      </c>
      <c r="D3256">
        <v>15.65</v>
      </c>
      <c r="E3256" t="str">
        <f t="shared" si="51"/>
        <v>2008</v>
      </c>
    </row>
    <row r="3257" spans="1:5" ht="14.4" x14ac:dyDescent="0.3">
      <c r="A3257" t="s">
        <v>3416</v>
      </c>
      <c r="B3257" t="s">
        <v>165</v>
      </c>
      <c r="C3257">
        <v>15.4</v>
      </c>
      <c r="D3257">
        <v>15.65</v>
      </c>
      <c r="E3257" t="str">
        <f t="shared" si="51"/>
        <v>2008</v>
      </c>
    </row>
    <row r="3258" spans="1:5" ht="14.4" x14ac:dyDescent="0.3">
      <c r="A3258" t="s">
        <v>3417</v>
      </c>
      <c r="B3258" t="s">
        <v>165</v>
      </c>
      <c r="C3258">
        <v>15.4</v>
      </c>
      <c r="D3258">
        <v>15.65</v>
      </c>
      <c r="E3258" t="str">
        <f t="shared" si="51"/>
        <v>2008</v>
      </c>
    </row>
    <row r="3259" spans="1:5" ht="14.4" x14ac:dyDescent="0.3">
      <c r="A3259" t="s">
        <v>3418</v>
      </c>
      <c r="B3259" t="s">
        <v>165</v>
      </c>
      <c r="C3259">
        <v>15.39</v>
      </c>
      <c r="D3259">
        <v>15.64</v>
      </c>
      <c r="E3259" t="str">
        <f t="shared" si="51"/>
        <v>2008</v>
      </c>
    </row>
    <row r="3260" spans="1:5" ht="14.4" x14ac:dyDescent="0.3">
      <c r="A3260" t="s">
        <v>3419</v>
      </c>
      <c r="B3260" t="s">
        <v>165</v>
      </c>
      <c r="C3260">
        <v>15.39</v>
      </c>
      <c r="D3260">
        <v>15.64</v>
      </c>
      <c r="E3260" t="str">
        <f t="shared" si="51"/>
        <v>2008</v>
      </c>
    </row>
    <row r="3261" spans="1:5" ht="14.4" x14ac:dyDescent="0.3">
      <c r="A3261" t="s">
        <v>3420</v>
      </c>
      <c r="B3261" t="s">
        <v>165</v>
      </c>
      <c r="C3261">
        <v>15.39</v>
      </c>
      <c r="D3261">
        <v>15.64</v>
      </c>
      <c r="E3261" t="str">
        <f t="shared" si="51"/>
        <v>2008</v>
      </c>
    </row>
    <row r="3262" spans="1:5" ht="14.4" x14ac:dyDescent="0.3">
      <c r="A3262" t="s">
        <v>3421</v>
      </c>
      <c r="B3262" t="s">
        <v>165</v>
      </c>
      <c r="C3262">
        <v>15.41</v>
      </c>
      <c r="D3262">
        <v>15.66</v>
      </c>
      <c r="E3262" t="str">
        <f t="shared" si="51"/>
        <v>2008</v>
      </c>
    </row>
    <row r="3263" spans="1:5" ht="14.4" x14ac:dyDescent="0.3">
      <c r="A3263" t="s">
        <v>3422</v>
      </c>
      <c r="B3263" t="s">
        <v>165</v>
      </c>
      <c r="C3263">
        <v>15.42</v>
      </c>
      <c r="D3263">
        <v>15.67</v>
      </c>
      <c r="E3263" t="str">
        <f t="shared" si="51"/>
        <v>2008</v>
      </c>
    </row>
    <row r="3264" spans="1:5" ht="14.4" x14ac:dyDescent="0.3">
      <c r="A3264" t="s">
        <v>3423</v>
      </c>
      <c r="B3264" t="s">
        <v>165</v>
      </c>
      <c r="C3264">
        <v>15.41</v>
      </c>
      <c r="D3264">
        <v>15.66</v>
      </c>
      <c r="E3264" t="str">
        <f t="shared" si="51"/>
        <v>2008</v>
      </c>
    </row>
    <row r="3265" spans="1:5" ht="14.4" x14ac:dyDescent="0.3">
      <c r="A3265" t="s">
        <v>3424</v>
      </c>
      <c r="B3265" t="s">
        <v>165</v>
      </c>
      <c r="C3265">
        <v>15.42</v>
      </c>
      <c r="D3265">
        <v>15.67</v>
      </c>
      <c r="E3265" t="str">
        <f t="shared" si="51"/>
        <v>2008</v>
      </c>
    </row>
    <row r="3266" spans="1:5" ht="14.4" x14ac:dyDescent="0.3">
      <c r="A3266" t="s">
        <v>3425</v>
      </c>
      <c r="B3266" t="s">
        <v>165</v>
      </c>
      <c r="C3266">
        <v>15.42</v>
      </c>
      <c r="D3266">
        <v>15.67</v>
      </c>
      <c r="E3266" t="str">
        <f t="shared" ref="E3266:E3329" si="52">RIGHT(A3266,4)</f>
        <v>2008</v>
      </c>
    </row>
    <row r="3267" spans="1:5" ht="14.4" x14ac:dyDescent="0.3">
      <c r="A3267" t="s">
        <v>3426</v>
      </c>
      <c r="B3267" t="s">
        <v>165</v>
      </c>
      <c r="C3267">
        <v>15.42</v>
      </c>
      <c r="D3267">
        <v>15.67</v>
      </c>
      <c r="E3267" t="str">
        <f t="shared" si="52"/>
        <v>2008</v>
      </c>
    </row>
    <row r="3268" spans="1:5" ht="14.4" x14ac:dyDescent="0.3">
      <c r="A3268" t="s">
        <v>3427</v>
      </c>
      <c r="B3268" t="s">
        <v>165</v>
      </c>
      <c r="C3268">
        <v>15.4</v>
      </c>
      <c r="D3268">
        <v>15.65</v>
      </c>
      <c r="E3268" t="str">
        <f t="shared" si="52"/>
        <v>2008</v>
      </c>
    </row>
    <row r="3269" spans="1:5" ht="14.4" x14ac:dyDescent="0.3">
      <c r="A3269" t="s">
        <v>3428</v>
      </c>
      <c r="B3269" t="s">
        <v>165</v>
      </c>
      <c r="C3269">
        <v>15.4</v>
      </c>
      <c r="D3269">
        <v>15.65</v>
      </c>
      <c r="E3269" t="str">
        <f t="shared" si="52"/>
        <v>2008</v>
      </c>
    </row>
    <row r="3270" spans="1:5" ht="14.4" x14ac:dyDescent="0.3">
      <c r="A3270" t="s">
        <v>3429</v>
      </c>
      <c r="B3270" t="s">
        <v>165</v>
      </c>
      <c r="C3270">
        <v>15.4</v>
      </c>
      <c r="D3270">
        <v>15.65</v>
      </c>
      <c r="E3270" t="str">
        <f t="shared" si="52"/>
        <v>2008</v>
      </c>
    </row>
    <row r="3271" spans="1:5" ht="14.4" x14ac:dyDescent="0.3">
      <c r="A3271" t="s">
        <v>3430</v>
      </c>
      <c r="B3271" t="s">
        <v>165</v>
      </c>
      <c r="C3271">
        <v>15.4</v>
      </c>
      <c r="D3271">
        <v>15.65</v>
      </c>
      <c r="E3271" t="str">
        <f t="shared" si="52"/>
        <v>2008</v>
      </c>
    </row>
    <row r="3272" spans="1:5" ht="14.4" x14ac:dyDescent="0.3">
      <c r="A3272" t="s">
        <v>3431</v>
      </c>
      <c r="B3272" t="s">
        <v>165</v>
      </c>
      <c r="C3272">
        <v>15.39</v>
      </c>
      <c r="D3272">
        <v>15.64</v>
      </c>
      <c r="E3272" t="str">
        <f t="shared" si="52"/>
        <v>2008</v>
      </c>
    </row>
    <row r="3273" spans="1:5" ht="14.4" x14ac:dyDescent="0.3">
      <c r="A3273" t="s">
        <v>3432</v>
      </c>
      <c r="B3273" t="s">
        <v>165</v>
      </c>
      <c r="C3273">
        <v>15.42</v>
      </c>
      <c r="D3273">
        <v>15.67</v>
      </c>
      <c r="E3273" t="str">
        <f t="shared" si="52"/>
        <v>2008</v>
      </c>
    </row>
    <row r="3274" spans="1:5" ht="14.4" x14ac:dyDescent="0.3">
      <c r="A3274" t="s">
        <v>3433</v>
      </c>
      <c r="B3274" t="s">
        <v>165</v>
      </c>
      <c r="C3274">
        <v>15.44</v>
      </c>
      <c r="D3274">
        <v>15.69</v>
      </c>
      <c r="E3274" t="str">
        <f t="shared" si="52"/>
        <v>2008</v>
      </c>
    </row>
    <row r="3275" spans="1:5" ht="14.4" x14ac:dyDescent="0.3">
      <c r="A3275" t="s">
        <v>3434</v>
      </c>
      <c r="B3275" t="s">
        <v>165</v>
      </c>
      <c r="C3275">
        <v>15.42</v>
      </c>
      <c r="D3275">
        <v>15.67</v>
      </c>
      <c r="E3275" t="str">
        <f t="shared" si="52"/>
        <v>2008</v>
      </c>
    </row>
    <row r="3276" spans="1:5" ht="14.4" x14ac:dyDescent="0.3">
      <c r="A3276" t="s">
        <v>3435</v>
      </c>
      <c r="B3276" t="s">
        <v>165</v>
      </c>
      <c r="C3276">
        <v>15.43</v>
      </c>
      <c r="D3276">
        <v>15.68</v>
      </c>
      <c r="E3276" t="str">
        <f t="shared" si="52"/>
        <v>2008</v>
      </c>
    </row>
    <row r="3277" spans="1:5" ht="14.4" x14ac:dyDescent="0.3">
      <c r="A3277" t="s">
        <v>3436</v>
      </c>
      <c r="B3277" t="s">
        <v>165</v>
      </c>
      <c r="C3277">
        <v>15.44</v>
      </c>
      <c r="D3277">
        <v>15.69</v>
      </c>
      <c r="E3277" t="str">
        <f t="shared" si="52"/>
        <v>2008</v>
      </c>
    </row>
    <row r="3278" spans="1:5" ht="14.4" x14ac:dyDescent="0.3">
      <c r="A3278" t="s">
        <v>3437</v>
      </c>
      <c r="B3278" t="s">
        <v>165</v>
      </c>
      <c r="C3278">
        <v>15.44</v>
      </c>
      <c r="D3278">
        <v>15.69</v>
      </c>
      <c r="E3278" t="str">
        <f t="shared" si="52"/>
        <v>2008</v>
      </c>
    </row>
    <row r="3279" spans="1:5" ht="14.4" x14ac:dyDescent="0.3">
      <c r="A3279" t="s">
        <v>3438</v>
      </c>
      <c r="B3279" t="s">
        <v>165</v>
      </c>
      <c r="C3279">
        <v>15.44</v>
      </c>
      <c r="D3279">
        <v>15.69</v>
      </c>
      <c r="E3279" t="str">
        <f t="shared" si="52"/>
        <v>2008</v>
      </c>
    </row>
    <row r="3280" spans="1:5" ht="14.4" x14ac:dyDescent="0.3">
      <c r="A3280" t="s">
        <v>3439</v>
      </c>
      <c r="B3280" t="s">
        <v>165</v>
      </c>
      <c r="C3280">
        <v>15.44</v>
      </c>
      <c r="D3280">
        <v>15.69</v>
      </c>
      <c r="E3280" t="str">
        <f t="shared" si="52"/>
        <v>2008</v>
      </c>
    </row>
    <row r="3281" spans="1:5" ht="14.4" x14ac:dyDescent="0.3">
      <c r="A3281" t="s">
        <v>3440</v>
      </c>
      <c r="B3281" t="s">
        <v>165</v>
      </c>
      <c r="C3281">
        <v>15.44</v>
      </c>
      <c r="D3281">
        <v>15.69</v>
      </c>
      <c r="E3281" t="str">
        <f t="shared" si="52"/>
        <v>2008</v>
      </c>
    </row>
    <row r="3282" spans="1:5" ht="14.4" x14ac:dyDescent="0.3">
      <c r="A3282" t="s">
        <v>3441</v>
      </c>
      <c r="B3282" t="s">
        <v>165</v>
      </c>
      <c r="C3282">
        <v>15.43</v>
      </c>
      <c r="D3282">
        <v>15.68</v>
      </c>
      <c r="E3282" t="str">
        <f t="shared" si="52"/>
        <v>2008</v>
      </c>
    </row>
    <row r="3283" spans="1:5" ht="14.4" x14ac:dyDescent="0.3">
      <c r="A3283" t="s">
        <v>3442</v>
      </c>
      <c r="B3283" t="s">
        <v>165</v>
      </c>
      <c r="C3283">
        <v>15.26</v>
      </c>
      <c r="D3283">
        <v>15.76</v>
      </c>
      <c r="E3283" t="str">
        <f t="shared" si="52"/>
        <v>2008</v>
      </c>
    </row>
    <row r="3284" spans="1:5" ht="14.4" x14ac:dyDescent="0.3">
      <c r="A3284" t="s">
        <v>3443</v>
      </c>
      <c r="B3284" t="s">
        <v>165</v>
      </c>
      <c r="C3284">
        <v>15.21</v>
      </c>
      <c r="D3284">
        <v>15.71</v>
      </c>
      <c r="E3284" t="str">
        <f t="shared" si="52"/>
        <v>2008</v>
      </c>
    </row>
    <row r="3285" spans="1:5" ht="14.4" x14ac:dyDescent="0.3">
      <c r="A3285" t="s">
        <v>3444</v>
      </c>
      <c r="B3285" t="s">
        <v>165</v>
      </c>
      <c r="C3285">
        <v>15.13</v>
      </c>
      <c r="D3285">
        <v>15.63</v>
      </c>
      <c r="E3285" t="str">
        <f t="shared" si="52"/>
        <v>2008</v>
      </c>
    </row>
    <row r="3286" spans="1:5" ht="14.4" x14ac:dyDescent="0.3">
      <c r="A3286" t="s">
        <v>3445</v>
      </c>
      <c r="B3286" t="s">
        <v>165</v>
      </c>
      <c r="C3286">
        <v>15.13</v>
      </c>
      <c r="D3286">
        <v>15.63</v>
      </c>
      <c r="E3286" t="str">
        <f t="shared" si="52"/>
        <v>2008</v>
      </c>
    </row>
    <row r="3287" spans="1:5" ht="14.4" x14ac:dyDescent="0.3">
      <c r="A3287" t="s">
        <v>3446</v>
      </c>
      <c r="B3287" t="s">
        <v>165</v>
      </c>
      <c r="C3287">
        <v>15.08</v>
      </c>
      <c r="D3287">
        <v>15.58</v>
      </c>
      <c r="E3287" t="str">
        <f t="shared" si="52"/>
        <v>2008</v>
      </c>
    </row>
    <row r="3288" spans="1:5" ht="14.4" x14ac:dyDescent="0.3">
      <c r="A3288" t="s">
        <v>3447</v>
      </c>
      <c r="B3288" t="s">
        <v>165</v>
      </c>
      <c r="C3288">
        <v>14.77</v>
      </c>
      <c r="D3288">
        <v>15.27</v>
      </c>
      <c r="E3288" t="str">
        <f t="shared" si="52"/>
        <v>2008</v>
      </c>
    </row>
    <row r="3289" spans="1:5" ht="14.4" x14ac:dyDescent="0.3">
      <c r="A3289" t="s">
        <v>3448</v>
      </c>
      <c r="B3289" t="s">
        <v>165</v>
      </c>
      <c r="C3289">
        <v>14.74</v>
      </c>
      <c r="D3289">
        <v>15.24</v>
      </c>
      <c r="E3289" t="str">
        <f t="shared" si="52"/>
        <v>2008</v>
      </c>
    </row>
    <row r="3290" spans="1:5" ht="14.4" x14ac:dyDescent="0.3">
      <c r="A3290" t="s">
        <v>3449</v>
      </c>
      <c r="B3290" t="s">
        <v>165</v>
      </c>
      <c r="C3290">
        <v>14.71</v>
      </c>
      <c r="D3290">
        <v>15.21</v>
      </c>
      <c r="E3290" t="str">
        <f t="shared" si="52"/>
        <v>2008</v>
      </c>
    </row>
    <row r="3291" spans="1:5" ht="14.4" x14ac:dyDescent="0.3">
      <c r="A3291" t="s">
        <v>3450</v>
      </c>
      <c r="B3291" t="s">
        <v>165</v>
      </c>
      <c r="C3291">
        <v>14.7</v>
      </c>
      <c r="D3291">
        <v>15.2</v>
      </c>
      <c r="E3291" t="str">
        <f t="shared" si="52"/>
        <v>2008</v>
      </c>
    </row>
    <row r="3292" spans="1:5" ht="14.4" x14ac:dyDescent="0.3">
      <c r="A3292" t="s">
        <v>3451</v>
      </c>
      <c r="B3292" t="s">
        <v>165</v>
      </c>
      <c r="C3292">
        <v>14.6</v>
      </c>
      <c r="D3292">
        <v>15.1</v>
      </c>
      <c r="E3292" t="str">
        <f t="shared" si="52"/>
        <v>2008</v>
      </c>
    </row>
    <row r="3293" spans="1:5" ht="14.4" x14ac:dyDescent="0.3">
      <c r="A3293" t="s">
        <v>3452</v>
      </c>
      <c r="B3293" t="s">
        <v>165</v>
      </c>
      <c r="C3293">
        <v>14.3</v>
      </c>
      <c r="D3293">
        <v>14.8</v>
      </c>
      <c r="E3293" t="str">
        <f t="shared" si="52"/>
        <v>2008</v>
      </c>
    </row>
    <row r="3294" spans="1:5" ht="14.4" x14ac:dyDescent="0.3">
      <c r="A3294" t="s">
        <v>3453</v>
      </c>
      <c r="B3294" t="s">
        <v>165</v>
      </c>
      <c r="C3294">
        <v>14.09</v>
      </c>
      <c r="D3294">
        <v>14.59</v>
      </c>
      <c r="E3294" t="str">
        <f t="shared" si="52"/>
        <v>2008</v>
      </c>
    </row>
    <row r="3295" spans="1:5" ht="14.4" x14ac:dyDescent="0.3">
      <c r="A3295" t="s">
        <v>3454</v>
      </c>
      <c r="B3295" t="s">
        <v>165</v>
      </c>
      <c r="C3295">
        <v>14.08</v>
      </c>
      <c r="D3295">
        <v>14.58</v>
      </c>
      <c r="E3295" t="str">
        <f t="shared" si="52"/>
        <v>2008</v>
      </c>
    </row>
    <row r="3296" spans="1:5" ht="14.4" x14ac:dyDescent="0.3">
      <c r="A3296" t="s">
        <v>3455</v>
      </c>
      <c r="B3296" t="s">
        <v>165</v>
      </c>
      <c r="C3296">
        <v>14.1</v>
      </c>
      <c r="D3296">
        <v>14.6</v>
      </c>
      <c r="E3296" t="str">
        <f t="shared" si="52"/>
        <v>2008</v>
      </c>
    </row>
    <row r="3297" spans="1:5" ht="14.4" x14ac:dyDescent="0.3">
      <c r="A3297" t="s">
        <v>3456</v>
      </c>
      <c r="B3297" t="s">
        <v>165</v>
      </c>
      <c r="C3297">
        <v>14.11</v>
      </c>
      <c r="D3297">
        <v>14.61</v>
      </c>
      <c r="E3297" t="str">
        <f t="shared" si="52"/>
        <v>2008</v>
      </c>
    </row>
    <row r="3298" spans="1:5" ht="14.4" x14ac:dyDescent="0.3">
      <c r="A3298" t="s">
        <v>3457</v>
      </c>
      <c r="B3298" t="s">
        <v>165</v>
      </c>
      <c r="C3298">
        <v>14.1</v>
      </c>
      <c r="D3298">
        <v>14.6</v>
      </c>
      <c r="E3298" t="str">
        <f t="shared" si="52"/>
        <v>2008</v>
      </c>
    </row>
    <row r="3299" spans="1:5" ht="14.4" x14ac:dyDescent="0.3">
      <c r="A3299" t="s">
        <v>3458</v>
      </c>
      <c r="B3299" t="s">
        <v>165</v>
      </c>
      <c r="C3299">
        <v>14.11</v>
      </c>
      <c r="D3299">
        <v>14.61</v>
      </c>
      <c r="E3299" t="str">
        <f t="shared" si="52"/>
        <v>2008</v>
      </c>
    </row>
    <row r="3300" spans="1:5" ht="14.4" x14ac:dyDescent="0.3">
      <c r="A3300" t="s">
        <v>3459</v>
      </c>
      <c r="B3300" t="s">
        <v>165</v>
      </c>
      <c r="C3300">
        <v>14.11</v>
      </c>
      <c r="D3300">
        <v>14.61</v>
      </c>
      <c r="E3300" t="str">
        <f t="shared" si="52"/>
        <v>2008</v>
      </c>
    </row>
    <row r="3301" spans="1:5" ht="14.4" x14ac:dyDescent="0.3">
      <c r="A3301" t="s">
        <v>3460</v>
      </c>
      <c r="B3301" t="s">
        <v>165</v>
      </c>
      <c r="C3301">
        <v>14.14</v>
      </c>
      <c r="D3301">
        <v>14.64</v>
      </c>
      <c r="E3301" t="str">
        <f t="shared" si="52"/>
        <v>2008</v>
      </c>
    </row>
    <row r="3302" spans="1:5" ht="14.4" x14ac:dyDescent="0.3">
      <c r="A3302" t="s">
        <v>3461</v>
      </c>
      <c r="B3302" t="s">
        <v>165</v>
      </c>
      <c r="C3302">
        <v>14.14</v>
      </c>
      <c r="D3302">
        <v>14.64</v>
      </c>
      <c r="E3302" t="str">
        <f t="shared" si="52"/>
        <v>2008</v>
      </c>
    </row>
    <row r="3303" spans="1:5" ht="14.4" x14ac:dyDescent="0.3">
      <c r="A3303" t="s">
        <v>3462</v>
      </c>
      <c r="B3303" t="s">
        <v>165</v>
      </c>
      <c r="C3303">
        <v>14.17</v>
      </c>
      <c r="D3303">
        <v>14.67</v>
      </c>
      <c r="E3303" t="str">
        <f t="shared" si="52"/>
        <v>2008</v>
      </c>
    </row>
    <row r="3304" spans="1:5" ht="14.4" x14ac:dyDescent="0.3">
      <c r="A3304" t="s">
        <v>3463</v>
      </c>
      <c r="B3304" t="s">
        <v>165</v>
      </c>
      <c r="C3304">
        <v>14.38</v>
      </c>
      <c r="D3304">
        <v>14.88</v>
      </c>
      <c r="E3304" t="str">
        <f t="shared" si="52"/>
        <v>2008</v>
      </c>
    </row>
    <row r="3305" spans="1:5" ht="14.4" x14ac:dyDescent="0.3">
      <c r="A3305" t="s">
        <v>3464</v>
      </c>
      <c r="B3305" t="s">
        <v>165</v>
      </c>
      <c r="C3305">
        <v>14.36</v>
      </c>
      <c r="D3305">
        <v>14.86</v>
      </c>
      <c r="E3305" t="str">
        <f t="shared" si="52"/>
        <v>2008</v>
      </c>
    </row>
    <row r="3306" spans="1:5" ht="14.4" x14ac:dyDescent="0.3">
      <c r="A3306" t="s">
        <v>3465</v>
      </c>
      <c r="B3306" t="s">
        <v>165</v>
      </c>
      <c r="C3306">
        <v>14.34</v>
      </c>
      <c r="D3306">
        <v>14.84</v>
      </c>
      <c r="E3306" t="str">
        <f t="shared" si="52"/>
        <v>2008</v>
      </c>
    </row>
    <row r="3307" spans="1:5" ht="14.4" x14ac:dyDescent="0.3">
      <c r="A3307" t="s">
        <v>3466</v>
      </c>
      <c r="B3307" t="s">
        <v>165</v>
      </c>
      <c r="C3307">
        <v>14.35</v>
      </c>
      <c r="D3307">
        <v>14.85</v>
      </c>
      <c r="E3307" t="str">
        <f t="shared" si="52"/>
        <v>2008</v>
      </c>
    </row>
    <row r="3308" spans="1:5" ht="14.4" x14ac:dyDescent="0.3">
      <c r="A3308" t="s">
        <v>3467</v>
      </c>
      <c r="B3308" t="s">
        <v>165</v>
      </c>
      <c r="C3308">
        <v>14.38</v>
      </c>
      <c r="D3308">
        <v>14.88</v>
      </c>
      <c r="E3308" t="str">
        <f t="shared" si="52"/>
        <v>2008</v>
      </c>
    </row>
    <row r="3309" spans="1:5" ht="14.4" x14ac:dyDescent="0.3">
      <c r="A3309" t="s">
        <v>3468</v>
      </c>
      <c r="B3309" t="s">
        <v>165</v>
      </c>
      <c r="C3309">
        <v>14.4</v>
      </c>
      <c r="D3309">
        <v>14.9</v>
      </c>
      <c r="E3309" t="str">
        <f t="shared" si="52"/>
        <v>2008</v>
      </c>
    </row>
    <row r="3310" spans="1:5" ht="14.4" x14ac:dyDescent="0.3">
      <c r="A3310" t="s">
        <v>3469</v>
      </c>
      <c r="B3310" t="s">
        <v>165</v>
      </c>
      <c r="C3310">
        <v>14.42</v>
      </c>
      <c r="D3310">
        <v>14.92</v>
      </c>
      <c r="E3310" t="str">
        <f t="shared" si="52"/>
        <v>2008</v>
      </c>
    </row>
    <row r="3311" spans="1:5" ht="14.4" x14ac:dyDescent="0.3">
      <c r="A3311" t="s">
        <v>3470</v>
      </c>
      <c r="B3311" t="s">
        <v>165</v>
      </c>
      <c r="C3311">
        <v>14.44</v>
      </c>
      <c r="D3311">
        <v>14.94</v>
      </c>
      <c r="E3311" t="str">
        <f t="shared" si="52"/>
        <v>2008</v>
      </c>
    </row>
    <row r="3312" spans="1:5" ht="14.4" x14ac:dyDescent="0.3">
      <c r="A3312" t="s">
        <v>3471</v>
      </c>
      <c r="B3312" t="s">
        <v>165</v>
      </c>
      <c r="C3312">
        <v>14.5</v>
      </c>
      <c r="D3312">
        <v>15</v>
      </c>
      <c r="E3312" t="str">
        <f t="shared" si="52"/>
        <v>2008</v>
      </c>
    </row>
    <row r="3313" spans="1:5" ht="14.4" x14ac:dyDescent="0.3">
      <c r="A3313" t="s">
        <v>3472</v>
      </c>
      <c r="B3313" t="s">
        <v>165</v>
      </c>
      <c r="C3313">
        <v>14.42</v>
      </c>
      <c r="D3313">
        <v>14.92</v>
      </c>
      <c r="E3313" t="str">
        <f t="shared" si="52"/>
        <v>2008</v>
      </c>
    </row>
    <row r="3314" spans="1:5" ht="14.4" x14ac:dyDescent="0.3">
      <c r="A3314" t="s">
        <v>3473</v>
      </c>
      <c r="B3314" t="s">
        <v>165</v>
      </c>
      <c r="C3314">
        <v>14.3</v>
      </c>
      <c r="D3314">
        <v>14.8</v>
      </c>
      <c r="E3314" t="str">
        <f t="shared" si="52"/>
        <v>2008</v>
      </c>
    </row>
    <row r="3315" spans="1:5" ht="14.4" x14ac:dyDescent="0.3">
      <c r="A3315" t="s">
        <v>3474</v>
      </c>
      <c r="B3315" t="s">
        <v>165</v>
      </c>
      <c r="C3315">
        <v>14.14</v>
      </c>
      <c r="D3315">
        <v>14.64</v>
      </c>
      <c r="E3315" t="str">
        <f t="shared" si="52"/>
        <v>2008</v>
      </c>
    </row>
    <row r="3316" spans="1:5" ht="14.4" x14ac:dyDescent="0.3">
      <c r="A3316" t="s">
        <v>3475</v>
      </c>
      <c r="B3316" t="s">
        <v>165</v>
      </c>
      <c r="C3316">
        <v>14.02</v>
      </c>
      <c r="D3316">
        <v>14.52</v>
      </c>
      <c r="E3316" t="str">
        <f t="shared" si="52"/>
        <v>2008</v>
      </c>
    </row>
    <row r="3317" spans="1:5" ht="14.4" x14ac:dyDescent="0.3">
      <c r="A3317" t="s">
        <v>3476</v>
      </c>
      <c r="B3317" t="s">
        <v>165</v>
      </c>
      <c r="C3317">
        <v>13.89</v>
      </c>
      <c r="D3317">
        <v>14.39</v>
      </c>
      <c r="E3317" t="str">
        <f t="shared" si="52"/>
        <v>2008</v>
      </c>
    </row>
    <row r="3318" spans="1:5" ht="14.4" x14ac:dyDescent="0.3">
      <c r="A3318" t="s">
        <v>3477</v>
      </c>
      <c r="B3318" t="s">
        <v>165</v>
      </c>
      <c r="C3318">
        <v>13.78</v>
      </c>
      <c r="D3318">
        <v>14.28</v>
      </c>
      <c r="E3318" t="str">
        <f t="shared" si="52"/>
        <v>2008</v>
      </c>
    </row>
    <row r="3319" spans="1:5" ht="14.4" x14ac:dyDescent="0.3">
      <c r="A3319" t="s">
        <v>3478</v>
      </c>
      <c r="B3319" t="s">
        <v>165</v>
      </c>
      <c r="C3319">
        <v>13.69</v>
      </c>
      <c r="D3319">
        <v>14.19</v>
      </c>
      <c r="E3319" t="str">
        <f t="shared" si="52"/>
        <v>2008</v>
      </c>
    </row>
    <row r="3320" spans="1:5" ht="14.4" x14ac:dyDescent="0.3">
      <c r="A3320" t="s">
        <v>3479</v>
      </c>
      <c r="B3320" t="s">
        <v>165</v>
      </c>
      <c r="C3320">
        <v>13.68</v>
      </c>
      <c r="D3320">
        <v>14.18</v>
      </c>
      <c r="E3320" t="str">
        <f t="shared" si="52"/>
        <v>2008</v>
      </c>
    </row>
    <row r="3321" spans="1:5" ht="14.4" x14ac:dyDescent="0.3">
      <c r="A3321" t="s">
        <v>3480</v>
      </c>
      <c r="B3321" t="s">
        <v>165</v>
      </c>
      <c r="C3321">
        <v>13.65</v>
      </c>
      <c r="D3321">
        <v>14.15</v>
      </c>
      <c r="E3321" t="str">
        <f t="shared" si="52"/>
        <v>2008</v>
      </c>
    </row>
    <row r="3322" spans="1:5" ht="14.4" x14ac:dyDescent="0.3">
      <c r="A3322" t="s">
        <v>3481</v>
      </c>
      <c r="B3322" t="s">
        <v>165</v>
      </c>
      <c r="C3322">
        <v>13.6</v>
      </c>
      <c r="D3322">
        <v>14.1</v>
      </c>
      <c r="E3322" t="str">
        <f t="shared" si="52"/>
        <v>2008</v>
      </c>
    </row>
    <row r="3323" spans="1:5" ht="14.4" x14ac:dyDescent="0.3">
      <c r="A3323" t="s">
        <v>3482</v>
      </c>
      <c r="B3323" t="s">
        <v>165</v>
      </c>
      <c r="C3323">
        <v>13.55</v>
      </c>
      <c r="D3323">
        <v>14.05</v>
      </c>
      <c r="E3323" t="str">
        <f t="shared" si="52"/>
        <v>2008</v>
      </c>
    </row>
    <row r="3324" spans="1:5" ht="14.4" x14ac:dyDescent="0.3">
      <c r="A3324" t="s">
        <v>3483</v>
      </c>
      <c r="B3324" t="s">
        <v>165</v>
      </c>
      <c r="C3324">
        <v>13.53</v>
      </c>
      <c r="D3324">
        <v>14.03</v>
      </c>
      <c r="E3324" t="str">
        <f t="shared" si="52"/>
        <v>2008</v>
      </c>
    </row>
    <row r="3325" spans="1:5" ht="14.4" x14ac:dyDescent="0.3">
      <c r="A3325" t="s">
        <v>3484</v>
      </c>
      <c r="B3325" t="s">
        <v>165</v>
      </c>
      <c r="C3325">
        <v>13.53</v>
      </c>
      <c r="D3325">
        <v>14.03</v>
      </c>
      <c r="E3325" t="str">
        <f t="shared" si="52"/>
        <v>2008</v>
      </c>
    </row>
    <row r="3326" spans="1:5" ht="14.4" x14ac:dyDescent="0.3">
      <c r="A3326" t="s">
        <v>3485</v>
      </c>
      <c r="B3326" t="s">
        <v>165</v>
      </c>
      <c r="C3326">
        <v>13.5</v>
      </c>
      <c r="D3326">
        <v>14</v>
      </c>
      <c r="E3326" t="str">
        <f t="shared" si="52"/>
        <v>2008</v>
      </c>
    </row>
    <row r="3327" spans="1:5" ht="14.4" x14ac:dyDescent="0.3">
      <c r="A3327" t="s">
        <v>3486</v>
      </c>
      <c r="B3327" t="s">
        <v>165</v>
      </c>
      <c r="C3327">
        <v>13.49</v>
      </c>
      <c r="D3327">
        <v>13.99</v>
      </c>
      <c r="E3327" t="str">
        <f t="shared" si="52"/>
        <v>2008</v>
      </c>
    </row>
    <row r="3328" spans="1:5" ht="14.4" x14ac:dyDescent="0.3">
      <c r="A3328" t="s">
        <v>3487</v>
      </c>
      <c r="B3328" t="s">
        <v>165</v>
      </c>
      <c r="C3328">
        <v>13.47</v>
      </c>
      <c r="D3328">
        <v>13.97</v>
      </c>
      <c r="E3328" t="str">
        <f t="shared" si="52"/>
        <v>2008</v>
      </c>
    </row>
    <row r="3329" spans="1:5" ht="14.4" x14ac:dyDescent="0.3">
      <c r="A3329" t="s">
        <v>3488</v>
      </c>
      <c r="B3329" t="s">
        <v>165</v>
      </c>
      <c r="C3329">
        <v>13.43</v>
      </c>
      <c r="D3329">
        <v>13.93</v>
      </c>
      <c r="E3329" t="str">
        <f t="shared" si="52"/>
        <v>2008</v>
      </c>
    </row>
    <row r="3330" spans="1:5" ht="14.4" x14ac:dyDescent="0.3">
      <c r="A3330" t="s">
        <v>3489</v>
      </c>
      <c r="B3330" t="s">
        <v>165</v>
      </c>
      <c r="C3330">
        <v>13.43</v>
      </c>
      <c r="D3330">
        <v>13.93</v>
      </c>
      <c r="E3330" t="str">
        <f t="shared" ref="E3330:E3393" si="53">RIGHT(A3330,4)</f>
        <v>2008</v>
      </c>
    </row>
    <row r="3331" spans="1:5" ht="14.4" x14ac:dyDescent="0.3">
      <c r="A3331" t="s">
        <v>3490</v>
      </c>
      <c r="B3331" t="s">
        <v>165</v>
      </c>
      <c r="C3331">
        <v>13.4</v>
      </c>
      <c r="D3331">
        <v>13.9</v>
      </c>
      <c r="E3331" t="str">
        <f t="shared" si="53"/>
        <v>2008</v>
      </c>
    </row>
    <row r="3332" spans="1:5" ht="14.4" x14ac:dyDescent="0.3">
      <c r="A3332" t="s">
        <v>3491</v>
      </c>
      <c r="B3332" t="s">
        <v>165</v>
      </c>
      <c r="C3332">
        <v>13.38</v>
      </c>
      <c r="D3332">
        <v>13.88</v>
      </c>
      <c r="E3332" t="str">
        <f t="shared" si="53"/>
        <v>2008</v>
      </c>
    </row>
    <row r="3333" spans="1:5" ht="14.4" x14ac:dyDescent="0.3">
      <c r="A3333" t="s">
        <v>3492</v>
      </c>
      <c r="B3333" t="s">
        <v>165</v>
      </c>
      <c r="C3333">
        <v>13.39</v>
      </c>
      <c r="D3333">
        <v>13.89</v>
      </c>
      <c r="E3333" t="str">
        <f t="shared" si="53"/>
        <v>2008</v>
      </c>
    </row>
    <row r="3334" spans="1:5" ht="14.4" x14ac:dyDescent="0.3">
      <c r="A3334" t="s">
        <v>3493</v>
      </c>
      <c r="B3334" t="s">
        <v>165</v>
      </c>
      <c r="C3334">
        <v>13.4</v>
      </c>
      <c r="D3334">
        <v>13.9</v>
      </c>
      <c r="E3334" t="str">
        <f t="shared" si="53"/>
        <v>2008</v>
      </c>
    </row>
    <row r="3335" spans="1:5" ht="14.4" x14ac:dyDescent="0.3">
      <c r="A3335" t="s">
        <v>3494</v>
      </c>
      <c r="B3335" t="s">
        <v>165</v>
      </c>
      <c r="C3335">
        <v>13.38</v>
      </c>
      <c r="D3335">
        <v>13.88</v>
      </c>
      <c r="E3335" t="str">
        <f t="shared" si="53"/>
        <v>2008</v>
      </c>
    </row>
    <row r="3336" spans="1:5" ht="14.4" x14ac:dyDescent="0.3">
      <c r="A3336" t="s">
        <v>3495</v>
      </c>
      <c r="B3336" t="s">
        <v>165</v>
      </c>
      <c r="C3336">
        <v>13.34</v>
      </c>
      <c r="D3336">
        <v>13.84</v>
      </c>
      <c r="E3336" t="str">
        <f t="shared" si="53"/>
        <v>2008</v>
      </c>
    </row>
    <row r="3337" spans="1:5" ht="14.4" x14ac:dyDescent="0.3">
      <c r="A3337" t="s">
        <v>3496</v>
      </c>
      <c r="B3337" t="s">
        <v>165</v>
      </c>
      <c r="C3337">
        <v>13.31</v>
      </c>
      <c r="D3337">
        <v>13.81</v>
      </c>
      <c r="E3337" t="str">
        <f t="shared" si="53"/>
        <v>2008</v>
      </c>
    </row>
    <row r="3338" spans="1:5" ht="14.4" x14ac:dyDescent="0.3">
      <c r="A3338" t="s">
        <v>3497</v>
      </c>
      <c r="B3338" t="s">
        <v>165</v>
      </c>
      <c r="C3338">
        <v>13.33</v>
      </c>
      <c r="D3338">
        <v>13.83</v>
      </c>
      <c r="E3338" t="str">
        <f t="shared" si="53"/>
        <v>2008</v>
      </c>
    </row>
    <row r="3339" spans="1:5" ht="14.4" x14ac:dyDescent="0.3">
      <c r="A3339" t="s">
        <v>3498</v>
      </c>
      <c r="B3339" t="s">
        <v>165</v>
      </c>
      <c r="C3339">
        <v>13.29</v>
      </c>
      <c r="D3339">
        <v>13.79</v>
      </c>
      <c r="E3339" t="str">
        <f t="shared" si="53"/>
        <v>2008</v>
      </c>
    </row>
    <row r="3340" spans="1:5" ht="14.4" x14ac:dyDescent="0.3">
      <c r="A3340" t="s">
        <v>3499</v>
      </c>
      <c r="B3340" t="s">
        <v>165</v>
      </c>
      <c r="C3340">
        <v>13.3</v>
      </c>
      <c r="D3340">
        <v>13.8</v>
      </c>
      <c r="E3340" t="str">
        <f t="shared" si="53"/>
        <v>2008</v>
      </c>
    </row>
    <row r="3341" spans="1:5" ht="14.4" x14ac:dyDescent="0.3">
      <c r="A3341" t="s">
        <v>3500</v>
      </c>
      <c r="B3341" t="s">
        <v>165</v>
      </c>
      <c r="C3341">
        <v>13.3</v>
      </c>
      <c r="D3341">
        <v>13.8</v>
      </c>
      <c r="E3341" t="str">
        <f t="shared" si="53"/>
        <v>2008</v>
      </c>
    </row>
    <row r="3342" spans="1:5" ht="14.4" x14ac:dyDescent="0.3">
      <c r="A3342" t="s">
        <v>3501</v>
      </c>
      <c r="B3342" t="s">
        <v>165</v>
      </c>
      <c r="C3342">
        <v>13.26</v>
      </c>
      <c r="D3342">
        <v>13.76</v>
      </c>
      <c r="E3342" t="str">
        <f t="shared" si="53"/>
        <v>2008</v>
      </c>
    </row>
    <row r="3343" spans="1:5" ht="14.4" x14ac:dyDescent="0.3">
      <c r="A3343" t="s">
        <v>3502</v>
      </c>
      <c r="B3343" t="s">
        <v>165</v>
      </c>
      <c r="C3343">
        <v>13.24</v>
      </c>
      <c r="D3343">
        <v>13.74</v>
      </c>
      <c r="E3343" t="str">
        <f t="shared" si="53"/>
        <v>2008</v>
      </c>
    </row>
    <row r="3344" spans="1:5" ht="14.4" x14ac:dyDescent="0.3">
      <c r="A3344" t="s">
        <v>3503</v>
      </c>
      <c r="B3344" t="s">
        <v>165</v>
      </c>
      <c r="C3344">
        <v>13.23</v>
      </c>
      <c r="D3344">
        <v>13.73</v>
      </c>
      <c r="E3344" t="str">
        <f t="shared" si="53"/>
        <v>2008</v>
      </c>
    </row>
    <row r="3345" spans="1:5" ht="14.4" x14ac:dyDescent="0.3">
      <c r="A3345" t="s">
        <v>3504</v>
      </c>
      <c r="B3345" t="s">
        <v>165</v>
      </c>
      <c r="C3345">
        <v>13.2</v>
      </c>
      <c r="D3345">
        <v>13.7</v>
      </c>
      <c r="E3345" t="str">
        <f t="shared" si="53"/>
        <v>2008</v>
      </c>
    </row>
    <row r="3346" spans="1:5" ht="14.4" x14ac:dyDescent="0.3">
      <c r="A3346" t="s">
        <v>3505</v>
      </c>
      <c r="B3346" t="s">
        <v>165</v>
      </c>
      <c r="C3346">
        <v>13.22</v>
      </c>
      <c r="D3346">
        <v>13.72</v>
      </c>
      <c r="E3346" t="str">
        <f t="shared" si="53"/>
        <v>2008</v>
      </c>
    </row>
    <row r="3347" spans="1:5" ht="14.4" x14ac:dyDescent="0.3">
      <c r="A3347" t="s">
        <v>3506</v>
      </c>
      <c r="B3347" t="s">
        <v>165</v>
      </c>
      <c r="C3347">
        <v>13.17</v>
      </c>
      <c r="D3347">
        <v>13.67</v>
      </c>
      <c r="E3347" t="str">
        <f t="shared" si="53"/>
        <v>2008</v>
      </c>
    </row>
    <row r="3348" spans="1:5" ht="14.4" x14ac:dyDescent="0.3">
      <c r="A3348" t="s">
        <v>3507</v>
      </c>
      <c r="B3348" t="s">
        <v>165</v>
      </c>
      <c r="C3348">
        <v>13.13</v>
      </c>
      <c r="D3348">
        <v>13.63</v>
      </c>
      <c r="E3348" t="str">
        <f t="shared" si="53"/>
        <v>2008</v>
      </c>
    </row>
    <row r="3349" spans="1:5" ht="14.4" x14ac:dyDescent="0.3">
      <c r="A3349" t="s">
        <v>3508</v>
      </c>
      <c r="B3349" t="s">
        <v>165</v>
      </c>
      <c r="C3349">
        <v>13.12</v>
      </c>
      <c r="D3349">
        <v>13.62</v>
      </c>
      <c r="E3349" t="str">
        <f t="shared" si="53"/>
        <v>2008</v>
      </c>
    </row>
    <row r="3350" spans="1:5" ht="14.4" x14ac:dyDescent="0.3">
      <c r="A3350" t="s">
        <v>3509</v>
      </c>
      <c r="B3350" t="s">
        <v>165</v>
      </c>
      <c r="C3350">
        <v>13.13</v>
      </c>
      <c r="D3350">
        <v>13.63</v>
      </c>
      <c r="E3350" t="str">
        <f t="shared" si="53"/>
        <v>2008</v>
      </c>
    </row>
    <row r="3351" spans="1:5" ht="14.4" x14ac:dyDescent="0.3">
      <c r="A3351" t="s">
        <v>3510</v>
      </c>
      <c r="B3351" t="s">
        <v>165</v>
      </c>
      <c r="C3351">
        <v>13.12</v>
      </c>
      <c r="D3351">
        <v>13.62</v>
      </c>
      <c r="E3351" t="str">
        <f t="shared" si="53"/>
        <v>2008</v>
      </c>
    </row>
    <row r="3352" spans="1:5" ht="14.4" x14ac:dyDescent="0.3">
      <c r="A3352" t="s">
        <v>3511</v>
      </c>
      <c r="B3352" t="s">
        <v>165</v>
      </c>
      <c r="C3352">
        <v>13.09</v>
      </c>
      <c r="D3352">
        <v>13.59</v>
      </c>
      <c r="E3352" t="str">
        <f t="shared" si="53"/>
        <v>2008</v>
      </c>
    </row>
    <row r="3353" spans="1:5" ht="14.4" x14ac:dyDescent="0.3">
      <c r="A3353" t="s">
        <v>3512</v>
      </c>
      <c r="B3353" t="s">
        <v>165</v>
      </c>
      <c r="C3353">
        <v>13.05</v>
      </c>
      <c r="D3353">
        <v>13.55</v>
      </c>
      <c r="E3353" t="str">
        <f t="shared" si="53"/>
        <v>2008</v>
      </c>
    </row>
    <row r="3354" spans="1:5" ht="14.4" x14ac:dyDescent="0.3">
      <c r="A3354" t="s">
        <v>3513</v>
      </c>
      <c r="B3354" t="s">
        <v>165</v>
      </c>
      <c r="C3354">
        <v>13.03</v>
      </c>
      <c r="D3354">
        <v>13.53</v>
      </c>
      <c r="E3354" t="str">
        <f t="shared" si="53"/>
        <v>2008</v>
      </c>
    </row>
    <row r="3355" spans="1:5" ht="14.4" x14ac:dyDescent="0.3">
      <c r="A3355" t="s">
        <v>3514</v>
      </c>
      <c r="B3355" t="s">
        <v>165</v>
      </c>
      <c r="C3355">
        <v>13.01</v>
      </c>
      <c r="D3355">
        <v>13.51</v>
      </c>
      <c r="E3355" t="str">
        <f t="shared" si="53"/>
        <v>2008</v>
      </c>
    </row>
    <row r="3356" spans="1:5" ht="14.4" x14ac:dyDescent="0.3">
      <c r="A3356" t="s">
        <v>3515</v>
      </c>
      <c r="B3356" t="s">
        <v>165</v>
      </c>
      <c r="C3356">
        <v>13</v>
      </c>
      <c r="D3356">
        <v>13.5</v>
      </c>
      <c r="E3356" t="str">
        <f t="shared" si="53"/>
        <v>2008</v>
      </c>
    </row>
    <row r="3357" spans="1:5" ht="14.4" x14ac:dyDescent="0.3">
      <c r="A3357" t="s">
        <v>3516</v>
      </c>
      <c r="B3357" t="s">
        <v>165</v>
      </c>
      <c r="C3357">
        <v>13</v>
      </c>
      <c r="D3357">
        <v>13.5</v>
      </c>
      <c r="E3357" t="str">
        <f t="shared" si="53"/>
        <v>2008</v>
      </c>
    </row>
    <row r="3358" spans="1:5" ht="14.4" x14ac:dyDescent="0.3">
      <c r="A3358" t="s">
        <v>3517</v>
      </c>
      <c r="B3358" t="s">
        <v>165</v>
      </c>
      <c r="C3358">
        <v>13</v>
      </c>
      <c r="D3358">
        <v>13.5</v>
      </c>
      <c r="E3358" t="str">
        <f t="shared" si="53"/>
        <v>2008</v>
      </c>
    </row>
    <row r="3359" spans="1:5" ht="14.4" x14ac:dyDescent="0.3">
      <c r="A3359" t="s">
        <v>3518</v>
      </c>
      <c r="B3359" t="s">
        <v>165</v>
      </c>
      <c r="C3359">
        <v>12.98</v>
      </c>
      <c r="D3359">
        <v>13.48</v>
      </c>
      <c r="E3359" t="str">
        <f t="shared" si="53"/>
        <v>2008</v>
      </c>
    </row>
    <row r="3360" spans="1:5" ht="14.4" x14ac:dyDescent="0.3">
      <c r="A3360" t="s">
        <v>3519</v>
      </c>
      <c r="B3360" t="s">
        <v>165</v>
      </c>
      <c r="C3360">
        <v>12.97</v>
      </c>
      <c r="D3360">
        <v>13.47</v>
      </c>
      <c r="E3360" t="str">
        <f t="shared" si="53"/>
        <v>2008</v>
      </c>
    </row>
    <row r="3361" spans="1:5" ht="14.4" x14ac:dyDescent="0.3">
      <c r="A3361" t="s">
        <v>3520</v>
      </c>
      <c r="B3361" t="s">
        <v>165</v>
      </c>
      <c r="C3361">
        <v>12.96</v>
      </c>
      <c r="D3361">
        <v>13.46</v>
      </c>
      <c r="E3361" t="str">
        <f t="shared" si="53"/>
        <v>2008</v>
      </c>
    </row>
    <row r="3362" spans="1:5" ht="14.4" x14ac:dyDescent="0.3">
      <c r="A3362" t="s">
        <v>3521</v>
      </c>
      <c r="B3362" t="s">
        <v>165</v>
      </c>
      <c r="C3362">
        <v>12.95</v>
      </c>
      <c r="D3362">
        <v>13.45</v>
      </c>
      <c r="E3362" t="str">
        <f t="shared" si="53"/>
        <v>2008</v>
      </c>
    </row>
    <row r="3363" spans="1:5" ht="14.4" x14ac:dyDescent="0.3">
      <c r="A3363" t="s">
        <v>3522</v>
      </c>
      <c r="B3363" t="s">
        <v>165</v>
      </c>
      <c r="C3363">
        <v>12.93</v>
      </c>
      <c r="D3363">
        <v>13.43</v>
      </c>
      <c r="E3363" t="str">
        <f t="shared" si="53"/>
        <v>2008</v>
      </c>
    </row>
    <row r="3364" spans="1:5" ht="14.4" x14ac:dyDescent="0.3">
      <c r="A3364" t="s">
        <v>3523</v>
      </c>
      <c r="B3364" t="s">
        <v>165</v>
      </c>
      <c r="C3364">
        <v>12.95</v>
      </c>
      <c r="D3364">
        <v>13.45</v>
      </c>
      <c r="E3364" t="str">
        <f t="shared" si="53"/>
        <v>2008</v>
      </c>
    </row>
    <row r="3365" spans="1:5" ht="14.4" x14ac:dyDescent="0.3">
      <c r="A3365" t="s">
        <v>3524</v>
      </c>
      <c r="B3365" t="s">
        <v>165</v>
      </c>
      <c r="C3365">
        <v>12.97</v>
      </c>
      <c r="D3365">
        <v>13.47</v>
      </c>
      <c r="E3365" t="str">
        <f t="shared" si="53"/>
        <v>2008</v>
      </c>
    </row>
    <row r="3366" spans="1:5" ht="14.4" x14ac:dyDescent="0.3">
      <c r="A3366" t="s">
        <v>3525</v>
      </c>
      <c r="B3366" t="s">
        <v>165</v>
      </c>
      <c r="C3366">
        <v>12.97</v>
      </c>
      <c r="D3366">
        <v>13.47</v>
      </c>
      <c r="E3366" t="str">
        <f t="shared" si="53"/>
        <v>2008</v>
      </c>
    </row>
    <row r="3367" spans="1:5" ht="14.4" x14ac:dyDescent="0.3">
      <c r="A3367" t="s">
        <v>3526</v>
      </c>
      <c r="B3367" t="s">
        <v>165</v>
      </c>
      <c r="C3367">
        <v>12.98</v>
      </c>
      <c r="D3367">
        <v>13.48</v>
      </c>
      <c r="E3367" t="str">
        <f t="shared" si="53"/>
        <v>2008</v>
      </c>
    </row>
    <row r="3368" spans="1:5" ht="14.4" x14ac:dyDescent="0.3">
      <c r="A3368" t="s">
        <v>3527</v>
      </c>
      <c r="B3368" t="s">
        <v>165</v>
      </c>
      <c r="C3368">
        <v>12.99</v>
      </c>
      <c r="D3368">
        <v>13.49</v>
      </c>
      <c r="E3368" t="str">
        <f t="shared" si="53"/>
        <v>2008</v>
      </c>
    </row>
    <row r="3369" spans="1:5" ht="14.4" x14ac:dyDescent="0.3">
      <c r="A3369" t="s">
        <v>3528</v>
      </c>
      <c r="B3369" t="s">
        <v>165</v>
      </c>
      <c r="C3369">
        <v>12.98</v>
      </c>
      <c r="D3369">
        <v>13.48</v>
      </c>
      <c r="E3369" t="str">
        <f t="shared" si="53"/>
        <v>2008</v>
      </c>
    </row>
    <row r="3370" spans="1:5" ht="14.4" x14ac:dyDescent="0.3">
      <c r="A3370" t="s">
        <v>3529</v>
      </c>
      <c r="B3370" t="s">
        <v>165</v>
      </c>
      <c r="C3370">
        <v>13.74</v>
      </c>
      <c r="D3370">
        <v>14.24</v>
      </c>
      <c r="E3370" t="str">
        <f t="shared" si="53"/>
        <v>2008</v>
      </c>
    </row>
    <row r="3371" spans="1:5" ht="14.4" x14ac:dyDescent="0.3">
      <c r="A3371" t="s">
        <v>3530</v>
      </c>
      <c r="B3371" t="s">
        <v>165</v>
      </c>
      <c r="C3371">
        <v>13.74</v>
      </c>
      <c r="D3371">
        <v>14.24</v>
      </c>
      <c r="E3371" t="str">
        <f t="shared" si="53"/>
        <v>2008</v>
      </c>
    </row>
    <row r="3372" spans="1:5" ht="14.4" x14ac:dyDescent="0.3">
      <c r="A3372" t="s">
        <v>3531</v>
      </c>
      <c r="B3372" t="s">
        <v>165</v>
      </c>
      <c r="C3372">
        <v>13.86</v>
      </c>
      <c r="D3372">
        <v>14.36</v>
      </c>
      <c r="E3372" t="str">
        <f t="shared" si="53"/>
        <v>2008</v>
      </c>
    </row>
    <row r="3373" spans="1:5" ht="14.4" x14ac:dyDescent="0.3">
      <c r="A3373" t="s">
        <v>3532</v>
      </c>
      <c r="B3373" t="s">
        <v>165</v>
      </c>
      <c r="C3373">
        <v>13.87</v>
      </c>
      <c r="D3373">
        <v>14.37</v>
      </c>
      <c r="E3373" t="str">
        <f t="shared" si="53"/>
        <v>2008</v>
      </c>
    </row>
    <row r="3374" spans="1:5" ht="14.4" x14ac:dyDescent="0.3">
      <c r="A3374" t="s">
        <v>3533</v>
      </c>
      <c r="B3374" t="s">
        <v>165</v>
      </c>
      <c r="C3374">
        <v>13.85</v>
      </c>
      <c r="D3374">
        <v>14.35</v>
      </c>
      <c r="E3374" t="str">
        <f t="shared" si="53"/>
        <v>2008</v>
      </c>
    </row>
    <row r="3375" spans="1:5" ht="14.4" x14ac:dyDescent="0.3">
      <c r="A3375" t="s">
        <v>3534</v>
      </c>
      <c r="B3375" t="s">
        <v>165</v>
      </c>
      <c r="C3375">
        <v>13.86</v>
      </c>
      <c r="D3375">
        <v>14.36</v>
      </c>
      <c r="E3375" t="str">
        <f t="shared" si="53"/>
        <v>2008</v>
      </c>
    </row>
    <row r="3376" spans="1:5" ht="14.4" x14ac:dyDescent="0.3">
      <c r="A3376" t="s">
        <v>3535</v>
      </c>
      <c r="B3376" t="s">
        <v>165</v>
      </c>
      <c r="C3376">
        <v>13.84</v>
      </c>
      <c r="D3376">
        <v>14.34</v>
      </c>
      <c r="E3376" t="str">
        <f t="shared" si="53"/>
        <v>2008</v>
      </c>
    </row>
    <row r="3377" spans="1:5" ht="14.4" x14ac:dyDescent="0.3">
      <c r="A3377" t="s">
        <v>3536</v>
      </c>
      <c r="B3377" t="s">
        <v>165</v>
      </c>
      <c r="C3377">
        <v>13.81</v>
      </c>
      <c r="D3377">
        <v>14.31</v>
      </c>
      <c r="E3377" t="str">
        <f t="shared" si="53"/>
        <v>2008</v>
      </c>
    </row>
    <row r="3378" spans="1:5" ht="14.4" x14ac:dyDescent="0.3">
      <c r="A3378" t="s">
        <v>3537</v>
      </c>
      <c r="B3378" t="s">
        <v>165</v>
      </c>
      <c r="C3378">
        <v>13.77</v>
      </c>
      <c r="D3378">
        <v>14.27</v>
      </c>
      <c r="E3378" t="str">
        <f t="shared" si="53"/>
        <v>2008</v>
      </c>
    </row>
    <row r="3379" spans="1:5" ht="14.4" x14ac:dyDescent="0.3">
      <c r="A3379" t="s">
        <v>3538</v>
      </c>
      <c r="B3379" t="s">
        <v>165</v>
      </c>
      <c r="C3379">
        <v>13.71</v>
      </c>
      <c r="D3379">
        <v>14.21</v>
      </c>
      <c r="E3379" t="str">
        <f t="shared" si="53"/>
        <v>2008</v>
      </c>
    </row>
    <row r="3380" spans="1:5" ht="14.4" x14ac:dyDescent="0.3">
      <c r="A3380" t="s">
        <v>3539</v>
      </c>
      <c r="B3380" t="s">
        <v>165</v>
      </c>
      <c r="C3380">
        <v>13.65</v>
      </c>
      <c r="D3380">
        <v>14.15</v>
      </c>
      <c r="E3380" t="str">
        <f t="shared" si="53"/>
        <v>2008</v>
      </c>
    </row>
    <row r="3381" spans="1:5" ht="14.4" x14ac:dyDescent="0.3">
      <c r="A3381" t="s">
        <v>3540</v>
      </c>
      <c r="B3381" t="s">
        <v>165</v>
      </c>
      <c r="C3381">
        <v>13.65</v>
      </c>
      <c r="D3381">
        <v>14.15</v>
      </c>
      <c r="E3381" t="str">
        <f t="shared" si="53"/>
        <v>2008</v>
      </c>
    </row>
    <row r="3382" spans="1:5" ht="14.4" x14ac:dyDescent="0.3">
      <c r="A3382" t="s">
        <v>3541</v>
      </c>
      <c r="B3382" t="s">
        <v>165</v>
      </c>
      <c r="C3382">
        <v>13.61</v>
      </c>
      <c r="D3382">
        <v>14.11</v>
      </c>
      <c r="E3382" t="str">
        <f t="shared" si="53"/>
        <v>2008</v>
      </c>
    </row>
    <row r="3383" spans="1:5" ht="14.4" x14ac:dyDescent="0.3">
      <c r="A3383" t="s">
        <v>3542</v>
      </c>
      <c r="B3383" t="s">
        <v>165</v>
      </c>
      <c r="C3383">
        <v>13.62</v>
      </c>
      <c r="D3383">
        <v>14.12</v>
      </c>
      <c r="E3383" t="str">
        <f t="shared" si="53"/>
        <v>2008</v>
      </c>
    </row>
    <row r="3384" spans="1:5" ht="14.4" x14ac:dyDescent="0.3">
      <c r="A3384" t="s">
        <v>3543</v>
      </c>
      <c r="B3384" t="s">
        <v>165</v>
      </c>
      <c r="C3384">
        <v>13.6</v>
      </c>
      <c r="D3384">
        <v>14.1</v>
      </c>
      <c r="E3384" t="str">
        <f t="shared" si="53"/>
        <v>2008</v>
      </c>
    </row>
    <row r="3385" spans="1:5" ht="14.4" x14ac:dyDescent="0.3">
      <c r="A3385" t="s">
        <v>3544</v>
      </c>
      <c r="B3385" t="s">
        <v>165</v>
      </c>
      <c r="C3385">
        <v>13.61</v>
      </c>
      <c r="D3385">
        <v>14.11</v>
      </c>
      <c r="E3385" t="str">
        <f t="shared" si="53"/>
        <v>2008</v>
      </c>
    </row>
    <row r="3386" spans="1:5" ht="14.4" x14ac:dyDescent="0.3">
      <c r="A3386" t="s">
        <v>3545</v>
      </c>
      <c r="B3386" t="s">
        <v>165</v>
      </c>
      <c r="C3386">
        <v>13.63</v>
      </c>
      <c r="D3386">
        <v>14.13</v>
      </c>
      <c r="E3386" t="str">
        <f t="shared" si="53"/>
        <v>2008</v>
      </c>
    </row>
    <row r="3387" spans="1:5" ht="14.4" x14ac:dyDescent="0.3">
      <c r="A3387" t="s">
        <v>3546</v>
      </c>
      <c r="B3387" t="s">
        <v>165</v>
      </c>
      <c r="C3387">
        <v>13.58</v>
      </c>
      <c r="D3387">
        <v>14.08</v>
      </c>
      <c r="E3387" t="str">
        <f t="shared" si="53"/>
        <v>2008</v>
      </c>
    </row>
    <row r="3388" spans="1:5" ht="14.4" x14ac:dyDescent="0.3">
      <c r="A3388" t="s">
        <v>3547</v>
      </c>
      <c r="B3388" t="s">
        <v>165</v>
      </c>
      <c r="C3388">
        <v>13.57</v>
      </c>
      <c r="D3388">
        <v>14.07</v>
      </c>
      <c r="E3388" t="str">
        <f t="shared" si="53"/>
        <v>2008</v>
      </c>
    </row>
    <row r="3389" spans="1:5" ht="14.4" x14ac:dyDescent="0.3">
      <c r="A3389" t="s">
        <v>3548</v>
      </c>
      <c r="B3389" t="s">
        <v>165</v>
      </c>
      <c r="C3389">
        <v>13.55</v>
      </c>
      <c r="D3389">
        <v>14.05</v>
      </c>
      <c r="E3389" t="str">
        <f t="shared" si="53"/>
        <v>2008</v>
      </c>
    </row>
    <row r="3390" spans="1:5" ht="14.4" x14ac:dyDescent="0.3">
      <c r="A3390" t="s">
        <v>3549</v>
      </c>
      <c r="B3390" t="s">
        <v>165</v>
      </c>
      <c r="C3390">
        <v>13.53</v>
      </c>
      <c r="D3390">
        <v>14.03</v>
      </c>
      <c r="E3390" t="str">
        <f t="shared" si="53"/>
        <v>2008</v>
      </c>
    </row>
    <row r="3391" spans="1:5" ht="14.4" x14ac:dyDescent="0.3">
      <c r="A3391" t="s">
        <v>3550</v>
      </c>
      <c r="B3391" t="s">
        <v>165</v>
      </c>
      <c r="C3391">
        <v>13.51</v>
      </c>
      <c r="D3391">
        <v>14.01</v>
      </c>
      <c r="E3391" t="str">
        <f t="shared" si="53"/>
        <v>2008</v>
      </c>
    </row>
    <row r="3392" spans="1:5" ht="14.4" x14ac:dyDescent="0.3">
      <c r="A3392" t="s">
        <v>3551</v>
      </c>
      <c r="B3392" t="s">
        <v>165</v>
      </c>
      <c r="C3392">
        <v>13.63</v>
      </c>
      <c r="D3392">
        <v>14.13</v>
      </c>
      <c r="E3392" t="str">
        <f t="shared" si="53"/>
        <v>2008</v>
      </c>
    </row>
    <row r="3393" spans="1:5" ht="14.4" x14ac:dyDescent="0.3">
      <c r="A3393" t="s">
        <v>3552</v>
      </c>
      <c r="B3393" t="s">
        <v>165</v>
      </c>
      <c r="C3393">
        <v>13.69</v>
      </c>
      <c r="D3393">
        <v>14.19</v>
      </c>
      <c r="E3393" t="str">
        <f t="shared" si="53"/>
        <v>2008</v>
      </c>
    </row>
    <row r="3394" spans="1:5" ht="14.4" x14ac:dyDescent="0.3">
      <c r="A3394" t="s">
        <v>3553</v>
      </c>
      <c r="B3394" t="s">
        <v>165</v>
      </c>
      <c r="C3394">
        <v>13.69</v>
      </c>
      <c r="D3394">
        <v>14.19</v>
      </c>
      <c r="E3394" t="str">
        <f t="shared" ref="E3394:E3457" si="54">RIGHT(A3394,4)</f>
        <v>2008</v>
      </c>
    </row>
    <row r="3395" spans="1:5" ht="14.4" x14ac:dyDescent="0.3">
      <c r="A3395" t="s">
        <v>3554</v>
      </c>
      <c r="B3395" t="s">
        <v>165</v>
      </c>
      <c r="C3395">
        <v>13.65</v>
      </c>
      <c r="D3395">
        <v>14.15</v>
      </c>
      <c r="E3395" t="str">
        <f t="shared" si="54"/>
        <v>2008</v>
      </c>
    </row>
    <row r="3396" spans="1:5" ht="14.4" x14ac:dyDescent="0.3">
      <c r="A3396" t="s">
        <v>3555</v>
      </c>
      <c r="B3396" t="s">
        <v>165</v>
      </c>
      <c r="C3396">
        <v>13.6</v>
      </c>
      <c r="D3396">
        <v>14.1</v>
      </c>
      <c r="E3396" t="str">
        <f t="shared" si="54"/>
        <v>2008</v>
      </c>
    </row>
    <row r="3397" spans="1:5" ht="14.4" x14ac:dyDescent="0.3">
      <c r="A3397" t="s">
        <v>3556</v>
      </c>
      <c r="B3397" t="s">
        <v>165</v>
      </c>
      <c r="C3397">
        <v>13.55</v>
      </c>
      <c r="D3397">
        <v>14.05</v>
      </c>
      <c r="E3397" t="str">
        <f t="shared" si="54"/>
        <v>2008</v>
      </c>
    </row>
    <row r="3398" spans="1:5" ht="14.4" x14ac:dyDescent="0.3">
      <c r="A3398" t="s">
        <v>3557</v>
      </c>
      <c r="B3398" t="s">
        <v>165</v>
      </c>
      <c r="C3398">
        <v>13.38</v>
      </c>
      <c r="D3398">
        <v>13.88</v>
      </c>
      <c r="E3398" t="str">
        <f t="shared" si="54"/>
        <v>2008</v>
      </c>
    </row>
    <row r="3399" spans="1:5" ht="14.4" x14ac:dyDescent="0.3">
      <c r="A3399" t="s">
        <v>3558</v>
      </c>
      <c r="B3399" t="s">
        <v>165</v>
      </c>
      <c r="C3399">
        <v>13.24</v>
      </c>
      <c r="D3399">
        <v>13.74</v>
      </c>
      <c r="E3399" t="str">
        <f t="shared" si="54"/>
        <v>2008</v>
      </c>
    </row>
    <row r="3400" spans="1:5" ht="14.4" x14ac:dyDescent="0.3">
      <c r="A3400" t="s">
        <v>3559</v>
      </c>
      <c r="B3400" t="s">
        <v>165</v>
      </c>
      <c r="C3400">
        <v>13</v>
      </c>
      <c r="D3400">
        <v>13.5</v>
      </c>
      <c r="E3400" t="str">
        <f t="shared" si="54"/>
        <v>2008</v>
      </c>
    </row>
    <row r="3401" spans="1:5" ht="14.4" x14ac:dyDescent="0.3">
      <c r="A3401" t="s">
        <v>3560</v>
      </c>
      <c r="B3401" t="s">
        <v>165</v>
      </c>
      <c r="C3401">
        <v>12.85</v>
      </c>
      <c r="D3401">
        <v>13.35</v>
      </c>
      <c r="E3401" t="str">
        <f t="shared" si="54"/>
        <v>2008</v>
      </c>
    </row>
    <row r="3402" spans="1:5" ht="14.4" x14ac:dyDescent="0.3">
      <c r="A3402" t="s">
        <v>3561</v>
      </c>
      <c r="B3402" t="s">
        <v>165</v>
      </c>
      <c r="C3402">
        <v>12.67</v>
      </c>
      <c r="D3402">
        <v>13.17</v>
      </c>
      <c r="E3402" t="str">
        <f t="shared" si="54"/>
        <v>2008</v>
      </c>
    </row>
    <row r="3403" spans="1:5" ht="14.4" x14ac:dyDescent="0.3">
      <c r="A3403" t="s">
        <v>3562</v>
      </c>
      <c r="B3403" t="s">
        <v>165</v>
      </c>
      <c r="C3403">
        <v>12.72</v>
      </c>
      <c r="D3403">
        <v>13.22</v>
      </c>
      <c r="E3403" t="str">
        <f t="shared" si="54"/>
        <v>2008</v>
      </c>
    </row>
    <row r="3404" spans="1:5" ht="14.4" x14ac:dyDescent="0.3">
      <c r="A3404" t="s">
        <v>3563</v>
      </c>
      <c r="B3404" t="s">
        <v>165</v>
      </c>
      <c r="C3404">
        <v>12.72</v>
      </c>
      <c r="D3404">
        <v>13.22</v>
      </c>
      <c r="E3404" t="str">
        <f t="shared" si="54"/>
        <v>2008</v>
      </c>
    </row>
    <row r="3405" spans="1:5" ht="14.4" x14ac:dyDescent="0.3">
      <c r="A3405" t="s">
        <v>3564</v>
      </c>
      <c r="B3405" t="s">
        <v>165</v>
      </c>
      <c r="C3405">
        <v>12.61</v>
      </c>
      <c r="D3405">
        <v>13.11</v>
      </c>
      <c r="E3405" t="str">
        <f t="shared" si="54"/>
        <v>2008</v>
      </c>
    </row>
    <row r="3406" spans="1:5" ht="14.4" x14ac:dyDescent="0.3">
      <c r="A3406" t="s">
        <v>3565</v>
      </c>
      <c r="B3406" t="s">
        <v>165</v>
      </c>
      <c r="C3406">
        <v>12.64</v>
      </c>
      <c r="D3406">
        <v>13.14</v>
      </c>
      <c r="E3406" t="str">
        <f t="shared" si="54"/>
        <v>2008</v>
      </c>
    </row>
    <row r="3407" spans="1:5" ht="14.4" x14ac:dyDescent="0.3">
      <c r="A3407" t="s">
        <v>3566</v>
      </c>
      <c r="B3407" t="s">
        <v>165</v>
      </c>
      <c r="C3407">
        <v>12.54</v>
      </c>
      <c r="D3407">
        <v>13.04</v>
      </c>
      <c r="E3407" t="str">
        <f t="shared" si="54"/>
        <v>2008</v>
      </c>
    </row>
    <row r="3408" spans="1:5" ht="14.4" x14ac:dyDescent="0.3">
      <c r="A3408" t="s">
        <v>3567</v>
      </c>
      <c r="B3408" t="s">
        <v>165</v>
      </c>
      <c r="C3408">
        <v>12.47</v>
      </c>
      <c r="D3408">
        <v>12.97</v>
      </c>
      <c r="E3408" t="str">
        <f t="shared" si="54"/>
        <v>2008</v>
      </c>
    </row>
    <row r="3409" spans="1:5" ht="14.4" x14ac:dyDescent="0.3">
      <c r="A3409" t="s">
        <v>3568</v>
      </c>
      <c r="B3409" t="s">
        <v>165</v>
      </c>
      <c r="C3409">
        <v>12.44</v>
      </c>
      <c r="D3409">
        <v>12.94</v>
      </c>
      <c r="E3409" t="str">
        <f t="shared" si="54"/>
        <v>2008</v>
      </c>
    </row>
    <row r="3410" spans="1:5" ht="14.4" x14ac:dyDescent="0.3">
      <c r="A3410" t="s">
        <v>3569</v>
      </c>
      <c r="B3410" t="s">
        <v>165</v>
      </c>
      <c r="C3410">
        <v>12.46</v>
      </c>
      <c r="D3410">
        <v>12.96</v>
      </c>
      <c r="E3410" t="str">
        <f t="shared" si="54"/>
        <v>2008</v>
      </c>
    </row>
    <row r="3411" spans="1:5" ht="14.4" x14ac:dyDescent="0.3">
      <c r="A3411" t="s">
        <v>3570</v>
      </c>
      <c r="B3411" t="s">
        <v>165</v>
      </c>
      <c r="C3411">
        <v>12.44</v>
      </c>
      <c r="D3411">
        <v>12.94</v>
      </c>
      <c r="E3411" t="str">
        <f t="shared" si="54"/>
        <v>2008</v>
      </c>
    </row>
    <row r="3412" spans="1:5" ht="14.4" x14ac:dyDescent="0.3">
      <c r="A3412" t="s">
        <v>3571</v>
      </c>
      <c r="B3412" t="s">
        <v>165</v>
      </c>
      <c r="C3412">
        <v>12.47</v>
      </c>
      <c r="D3412">
        <v>12.97</v>
      </c>
      <c r="E3412" t="str">
        <f t="shared" si="54"/>
        <v>2008</v>
      </c>
    </row>
    <row r="3413" spans="1:5" ht="14.4" x14ac:dyDescent="0.3">
      <c r="A3413" t="s">
        <v>3572</v>
      </c>
      <c r="B3413" t="s">
        <v>165</v>
      </c>
      <c r="C3413">
        <v>12.5</v>
      </c>
      <c r="D3413">
        <v>13</v>
      </c>
      <c r="E3413" t="str">
        <f t="shared" si="54"/>
        <v>2008</v>
      </c>
    </row>
    <row r="3414" spans="1:5" ht="14.4" x14ac:dyDescent="0.3">
      <c r="A3414" t="s">
        <v>3573</v>
      </c>
      <c r="B3414" t="s">
        <v>165</v>
      </c>
      <c r="C3414">
        <v>12.48</v>
      </c>
      <c r="D3414">
        <v>12.98</v>
      </c>
      <c r="E3414" t="str">
        <f t="shared" si="54"/>
        <v>2008</v>
      </c>
    </row>
    <row r="3415" spans="1:5" ht="14.4" x14ac:dyDescent="0.3">
      <c r="A3415" t="s">
        <v>3574</v>
      </c>
      <c r="B3415" t="s">
        <v>165</v>
      </c>
      <c r="C3415">
        <v>12.56</v>
      </c>
      <c r="D3415">
        <v>13.06</v>
      </c>
      <c r="E3415" t="str">
        <f t="shared" si="54"/>
        <v>2008</v>
      </c>
    </row>
    <row r="3416" spans="1:5" ht="14.4" x14ac:dyDescent="0.3">
      <c r="A3416" t="s">
        <v>3575</v>
      </c>
      <c r="B3416" t="s">
        <v>165</v>
      </c>
      <c r="C3416">
        <v>12.51</v>
      </c>
      <c r="D3416">
        <v>13.01</v>
      </c>
      <c r="E3416" t="str">
        <f t="shared" si="54"/>
        <v>2008</v>
      </c>
    </row>
    <row r="3417" spans="1:5" ht="14.4" x14ac:dyDescent="0.3">
      <c r="A3417" t="s">
        <v>3576</v>
      </c>
      <c r="B3417" t="s">
        <v>165</v>
      </c>
      <c r="C3417">
        <v>12.56</v>
      </c>
      <c r="D3417">
        <v>13.06</v>
      </c>
      <c r="E3417" t="str">
        <f t="shared" si="54"/>
        <v>2008</v>
      </c>
    </row>
    <row r="3418" spans="1:5" ht="14.4" x14ac:dyDescent="0.3">
      <c r="A3418" t="s">
        <v>3577</v>
      </c>
      <c r="B3418" t="s">
        <v>165</v>
      </c>
      <c r="C3418">
        <v>12.65</v>
      </c>
      <c r="D3418">
        <v>13.15</v>
      </c>
      <c r="E3418" t="str">
        <f t="shared" si="54"/>
        <v>2008</v>
      </c>
    </row>
    <row r="3419" spans="1:5" ht="14.4" x14ac:dyDescent="0.3">
      <c r="A3419" t="s">
        <v>3578</v>
      </c>
      <c r="B3419" t="s">
        <v>165</v>
      </c>
      <c r="C3419">
        <v>12.57</v>
      </c>
      <c r="D3419">
        <v>13.07</v>
      </c>
      <c r="E3419" t="str">
        <f t="shared" si="54"/>
        <v>2008</v>
      </c>
    </row>
    <row r="3420" spans="1:5" ht="14.4" x14ac:dyDescent="0.3">
      <c r="A3420" t="s">
        <v>3579</v>
      </c>
      <c r="B3420" t="s">
        <v>165</v>
      </c>
      <c r="C3420">
        <v>12.65</v>
      </c>
      <c r="D3420">
        <v>13.15</v>
      </c>
      <c r="E3420" t="str">
        <f t="shared" si="54"/>
        <v>2008</v>
      </c>
    </row>
    <row r="3421" spans="1:5" ht="14.4" x14ac:dyDescent="0.3">
      <c r="A3421" t="s">
        <v>3580</v>
      </c>
      <c r="B3421" t="s">
        <v>165</v>
      </c>
      <c r="C3421">
        <v>12.76</v>
      </c>
      <c r="D3421">
        <v>13.26</v>
      </c>
      <c r="E3421" t="str">
        <f t="shared" si="54"/>
        <v>2008</v>
      </c>
    </row>
    <row r="3422" spans="1:5" ht="14.4" x14ac:dyDescent="0.3">
      <c r="A3422" t="s">
        <v>3581</v>
      </c>
      <c r="B3422" t="s">
        <v>165</v>
      </c>
      <c r="C3422">
        <v>12.94</v>
      </c>
      <c r="D3422">
        <v>13.44</v>
      </c>
      <c r="E3422" t="str">
        <f t="shared" si="54"/>
        <v>2008</v>
      </c>
    </row>
    <row r="3423" spans="1:5" ht="14.4" x14ac:dyDescent="0.3">
      <c r="A3423" t="s">
        <v>3582</v>
      </c>
      <c r="B3423" t="s">
        <v>165</v>
      </c>
      <c r="C3423">
        <v>13.14</v>
      </c>
      <c r="D3423">
        <v>13.64</v>
      </c>
      <c r="E3423" t="str">
        <f t="shared" si="54"/>
        <v>2008</v>
      </c>
    </row>
    <row r="3424" spans="1:5" ht="14.4" x14ac:dyDescent="0.3">
      <c r="A3424" t="s">
        <v>3583</v>
      </c>
      <c r="B3424" t="s">
        <v>165</v>
      </c>
      <c r="C3424">
        <v>13.43</v>
      </c>
      <c r="D3424">
        <v>13.93</v>
      </c>
      <c r="E3424" t="str">
        <f t="shared" si="54"/>
        <v>2008</v>
      </c>
    </row>
    <row r="3425" spans="1:5" ht="14.4" x14ac:dyDescent="0.3">
      <c r="A3425" t="s">
        <v>3584</v>
      </c>
      <c r="B3425" t="s">
        <v>165</v>
      </c>
      <c r="C3425">
        <v>13.3</v>
      </c>
      <c r="D3425">
        <v>13.8</v>
      </c>
      <c r="E3425" t="str">
        <f t="shared" si="54"/>
        <v>2008</v>
      </c>
    </row>
    <row r="3426" spans="1:5" ht="14.4" x14ac:dyDescent="0.3">
      <c r="A3426" t="s">
        <v>3585</v>
      </c>
      <c r="B3426" t="s">
        <v>165</v>
      </c>
      <c r="C3426">
        <v>12.83</v>
      </c>
      <c r="D3426">
        <v>13.33</v>
      </c>
      <c r="E3426" t="str">
        <f t="shared" si="54"/>
        <v>2008</v>
      </c>
    </row>
    <row r="3427" spans="1:5" ht="14.4" x14ac:dyDescent="0.3">
      <c r="A3427" t="s">
        <v>3586</v>
      </c>
      <c r="B3427" t="s">
        <v>165</v>
      </c>
      <c r="C3427">
        <v>10.9</v>
      </c>
      <c r="D3427">
        <v>11.4</v>
      </c>
      <c r="E3427" t="str">
        <f t="shared" si="54"/>
        <v>2008</v>
      </c>
    </row>
    <row r="3428" spans="1:5" ht="14.4" x14ac:dyDescent="0.3">
      <c r="A3428" t="s">
        <v>3587</v>
      </c>
      <c r="B3428" t="s">
        <v>165</v>
      </c>
      <c r="C3428">
        <v>10.86</v>
      </c>
      <c r="D3428">
        <v>11.36</v>
      </c>
      <c r="E3428" t="str">
        <f t="shared" si="54"/>
        <v>2008</v>
      </c>
    </row>
    <row r="3429" spans="1:5" ht="14.4" x14ac:dyDescent="0.3">
      <c r="A3429" t="s">
        <v>3588</v>
      </c>
      <c r="B3429" t="s">
        <v>165</v>
      </c>
      <c r="C3429">
        <v>10.83</v>
      </c>
      <c r="D3429">
        <v>11.33</v>
      </c>
      <c r="E3429" t="str">
        <f t="shared" si="54"/>
        <v>2008</v>
      </c>
    </row>
    <row r="3430" spans="1:5" ht="14.4" x14ac:dyDescent="0.3">
      <c r="A3430" t="s">
        <v>3589</v>
      </c>
      <c r="B3430" t="s">
        <v>165</v>
      </c>
      <c r="C3430">
        <v>10.69</v>
      </c>
      <c r="D3430">
        <v>11.19</v>
      </c>
      <c r="E3430" t="str">
        <f t="shared" si="54"/>
        <v>2008</v>
      </c>
    </row>
    <row r="3431" spans="1:5" ht="14.4" x14ac:dyDescent="0.3">
      <c r="A3431" t="s">
        <v>3590</v>
      </c>
      <c r="B3431" t="s">
        <v>165</v>
      </c>
      <c r="C3431">
        <v>10.66</v>
      </c>
      <c r="D3431">
        <v>11.16</v>
      </c>
      <c r="E3431" t="str">
        <f t="shared" si="54"/>
        <v>2008</v>
      </c>
    </row>
    <row r="3432" spans="1:5" ht="14.4" x14ac:dyDescent="0.3">
      <c r="A3432" t="s">
        <v>3591</v>
      </c>
      <c r="B3432" t="s">
        <v>165</v>
      </c>
      <c r="C3432">
        <v>10.58</v>
      </c>
      <c r="D3432">
        <v>11.08</v>
      </c>
      <c r="E3432" t="str">
        <f t="shared" si="54"/>
        <v>2008</v>
      </c>
    </row>
    <row r="3433" spans="1:5" ht="14.4" x14ac:dyDescent="0.3">
      <c r="A3433" t="s">
        <v>3592</v>
      </c>
      <c r="B3433" t="s">
        <v>165</v>
      </c>
      <c r="C3433">
        <v>10.37</v>
      </c>
      <c r="D3433">
        <v>10.87</v>
      </c>
      <c r="E3433" t="str">
        <f t="shared" si="54"/>
        <v>2008</v>
      </c>
    </row>
    <row r="3434" spans="1:5" ht="14.4" x14ac:dyDescent="0.3">
      <c r="A3434" t="s">
        <v>3593</v>
      </c>
      <c r="B3434" t="s">
        <v>165</v>
      </c>
      <c r="C3434">
        <v>10.24</v>
      </c>
      <c r="D3434">
        <v>10.74</v>
      </c>
      <c r="E3434" t="str">
        <f t="shared" si="54"/>
        <v>2008</v>
      </c>
    </row>
    <row r="3435" spans="1:5" ht="14.4" x14ac:dyDescent="0.3">
      <c r="A3435" t="s">
        <v>3594</v>
      </c>
      <c r="B3435" t="s">
        <v>165</v>
      </c>
      <c r="C3435">
        <v>10.09</v>
      </c>
      <c r="D3435">
        <v>10.59</v>
      </c>
      <c r="E3435" t="str">
        <f t="shared" si="54"/>
        <v>2008</v>
      </c>
    </row>
    <row r="3436" spans="1:5" ht="14.4" x14ac:dyDescent="0.3">
      <c r="A3436" t="s">
        <v>3595</v>
      </c>
      <c r="B3436" t="s">
        <v>165</v>
      </c>
      <c r="C3436">
        <v>10.029999999999999</v>
      </c>
      <c r="D3436">
        <v>10.53</v>
      </c>
      <c r="E3436" t="str">
        <f t="shared" si="54"/>
        <v>2008</v>
      </c>
    </row>
    <row r="3437" spans="1:5" ht="14.4" x14ac:dyDescent="0.3">
      <c r="A3437" t="s">
        <v>3596</v>
      </c>
      <c r="B3437" t="s">
        <v>165</v>
      </c>
      <c r="C3437">
        <v>9.98</v>
      </c>
      <c r="D3437">
        <v>10.48</v>
      </c>
      <c r="E3437" t="str">
        <f t="shared" si="54"/>
        <v>2008</v>
      </c>
    </row>
    <row r="3438" spans="1:5" ht="14.4" x14ac:dyDescent="0.3">
      <c r="A3438" t="s">
        <v>3597</v>
      </c>
      <c r="B3438" t="s">
        <v>165</v>
      </c>
      <c r="C3438">
        <v>9.9700000000000006</v>
      </c>
      <c r="D3438">
        <v>10.47</v>
      </c>
      <c r="E3438" t="str">
        <f t="shared" si="54"/>
        <v>2008</v>
      </c>
    </row>
    <row r="3439" spans="1:5" ht="14.4" x14ac:dyDescent="0.3">
      <c r="A3439" t="s">
        <v>3598</v>
      </c>
      <c r="B3439" t="s">
        <v>165</v>
      </c>
      <c r="C3439">
        <v>9.98</v>
      </c>
      <c r="D3439">
        <v>10.48</v>
      </c>
      <c r="E3439" t="str">
        <f t="shared" si="54"/>
        <v>2008</v>
      </c>
    </row>
    <row r="3440" spans="1:5" ht="14.4" x14ac:dyDescent="0.3">
      <c r="A3440" t="s">
        <v>3599</v>
      </c>
      <c r="B3440" t="s">
        <v>165</v>
      </c>
      <c r="C3440">
        <v>9.9</v>
      </c>
      <c r="D3440">
        <v>10.4</v>
      </c>
      <c r="E3440" t="str">
        <f t="shared" si="54"/>
        <v>2008</v>
      </c>
    </row>
    <row r="3441" spans="1:5" ht="14.4" x14ac:dyDescent="0.3">
      <c r="A3441" t="s">
        <v>3600</v>
      </c>
      <c r="B3441" t="s">
        <v>165</v>
      </c>
      <c r="C3441">
        <v>9.92</v>
      </c>
      <c r="D3441">
        <v>10.42</v>
      </c>
      <c r="E3441" t="str">
        <f t="shared" si="54"/>
        <v>2008</v>
      </c>
    </row>
    <row r="3442" spans="1:5" ht="14.4" x14ac:dyDescent="0.3">
      <c r="A3442" t="s">
        <v>3601</v>
      </c>
      <c r="B3442" t="s">
        <v>165</v>
      </c>
      <c r="C3442">
        <v>9.9</v>
      </c>
      <c r="D3442">
        <v>10.4</v>
      </c>
      <c r="E3442" t="str">
        <f t="shared" si="54"/>
        <v>2008</v>
      </c>
    </row>
    <row r="3443" spans="1:5" ht="14.4" x14ac:dyDescent="0.3">
      <c r="A3443" t="s">
        <v>3602</v>
      </c>
      <c r="B3443" t="s">
        <v>165</v>
      </c>
      <c r="C3443">
        <v>9.84</v>
      </c>
      <c r="D3443">
        <v>10.34</v>
      </c>
      <c r="E3443" t="str">
        <f t="shared" si="54"/>
        <v>2008</v>
      </c>
    </row>
    <row r="3444" spans="1:5" ht="14.4" x14ac:dyDescent="0.3">
      <c r="A3444" t="s">
        <v>3603</v>
      </c>
      <c r="B3444" t="s">
        <v>165</v>
      </c>
      <c r="C3444">
        <v>9.8800000000000008</v>
      </c>
      <c r="D3444">
        <v>10.38</v>
      </c>
      <c r="E3444" t="str">
        <f t="shared" si="54"/>
        <v>2008</v>
      </c>
    </row>
    <row r="3445" spans="1:5" ht="14.4" x14ac:dyDescent="0.3">
      <c r="A3445" t="s">
        <v>3604</v>
      </c>
      <c r="B3445" t="s">
        <v>165</v>
      </c>
      <c r="C3445">
        <v>9.9</v>
      </c>
      <c r="D3445">
        <v>10.4</v>
      </c>
      <c r="E3445" t="str">
        <f t="shared" si="54"/>
        <v>2008</v>
      </c>
    </row>
    <row r="3446" spans="1:5" ht="14.4" x14ac:dyDescent="0.3">
      <c r="A3446" t="s">
        <v>3605</v>
      </c>
      <c r="B3446" t="s">
        <v>165</v>
      </c>
      <c r="C3446">
        <v>9.8800000000000008</v>
      </c>
      <c r="D3446">
        <v>10.38</v>
      </c>
      <c r="E3446" t="str">
        <f t="shared" si="54"/>
        <v>2008</v>
      </c>
    </row>
    <row r="3447" spans="1:5" ht="14.4" x14ac:dyDescent="0.3">
      <c r="A3447" t="s">
        <v>3606</v>
      </c>
      <c r="B3447" t="s">
        <v>165</v>
      </c>
      <c r="C3447">
        <v>9.8699999999999992</v>
      </c>
      <c r="D3447">
        <v>10.37</v>
      </c>
      <c r="E3447" t="str">
        <f t="shared" si="54"/>
        <v>2008</v>
      </c>
    </row>
    <row r="3448" spans="1:5" ht="14.4" x14ac:dyDescent="0.3">
      <c r="A3448" t="s">
        <v>3607</v>
      </c>
      <c r="B3448" t="s">
        <v>165</v>
      </c>
      <c r="C3448">
        <v>9.89</v>
      </c>
      <c r="D3448">
        <v>10.39</v>
      </c>
      <c r="E3448" t="str">
        <f t="shared" si="54"/>
        <v>2008</v>
      </c>
    </row>
    <row r="3449" spans="1:5" ht="14.4" x14ac:dyDescent="0.3">
      <c r="A3449" t="s">
        <v>3608</v>
      </c>
      <c r="B3449" t="s">
        <v>165</v>
      </c>
      <c r="C3449">
        <v>9.8699999999999992</v>
      </c>
      <c r="D3449">
        <v>10.37</v>
      </c>
      <c r="E3449" t="str">
        <f t="shared" si="54"/>
        <v>2008</v>
      </c>
    </row>
    <row r="3450" spans="1:5" ht="14.4" x14ac:dyDescent="0.3">
      <c r="A3450" t="s">
        <v>3609</v>
      </c>
      <c r="B3450" t="s">
        <v>165</v>
      </c>
      <c r="C3450">
        <v>9.85</v>
      </c>
      <c r="D3450">
        <v>10.35</v>
      </c>
      <c r="E3450" t="str">
        <f t="shared" si="54"/>
        <v>2008</v>
      </c>
    </row>
    <row r="3451" spans="1:5" ht="14.4" x14ac:dyDescent="0.3">
      <c r="A3451" t="s">
        <v>3610</v>
      </c>
      <c r="B3451" t="s">
        <v>165</v>
      </c>
      <c r="C3451">
        <v>9.86</v>
      </c>
      <c r="D3451">
        <v>10.36</v>
      </c>
      <c r="E3451" t="str">
        <f t="shared" si="54"/>
        <v>2008</v>
      </c>
    </row>
    <row r="3452" spans="1:5" ht="14.4" x14ac:dyDescent="0.3">
      <c r="A3452" t="s">
        <v>3611</v>
      </c>
      <c r="B3452" t="s">
        <v>165</v>
      </c>
      <c r="C3452">
        <v>9.89</v>
      </c>
      <c r="D3452">
        <v>10.39</v>
      </c>
      <c r="E3452" t="str">
        <f t="shared" si="54"/>
        <v>2008</v>
      </c>
    </row>
    <row r="3453" spans="1:5" ht="14.4" x14ac:dyDescent="0.3">
      <c r="A3453" t="s">
        <v>3612</v>
      </c>
      <c r="B3453" t="s">
        <v>165</v>
      </c>
      <c r="C3453">
        <v>9.89</v>
      </c>
      <c r="D3453">
        <v>10.39</v>
      </c>
      <c r="E3453" t="str">
        <f t="shared" si="54"/>
        <v>2008</v>
      </c>
    </row>
    <row r="3454" spans="1:5" ht="14.4" x14ac:dyDescent="0.3">
      <c r="A3454" t="s">
        <v>3613</v>
      </c>
      <c r="B3454" t="s">
        <v>165</v>
      </c>
      <c r="C3454">
        <v>9.8800000000000008</v>
      </c>
      <c r="D3454">
        <v>10.38</v>
      </c>
      <c r="E3454" t="str">
        <f t="shared" si="54"/>
        <v>2008</v>
      </c>
    </row>
    <row r="3455" spans="1:5" ht="14.4" x14ac:dyDescent="0.3">
      <c r="A3455" t="s">
        <v>3614</v>
      </c>
      <c r="B3455" t="s">
        <v>165</v>
      </c>
      <c r="C3455">
        <v>9.8800000000000008</v>
      </c>
      <c r="D3455">
        <v>10.38</v>
      </c>
      <c r="E3455" t="str">
        <f t="shared" si="54"/>
        <v>2008</v>
      </c>
    </row>
    <row r="3456" spans="1:5" ht="14.4" x14ac:dyDescent="0.3">
      <c r="A3456" t="s">
        <v>3615</v>
      </c>
      <c r="B3456" t="s">
        <v>165</v>
      </c>
      <c r="C3456">
        <v>9.8800000000000008</v>
      </c>
      <c r="D3456">
        <v>10.38</v>
      </c>
      <c r="E3456" t="str">
        <f t="shared" si="54"/>
        <v>2008</v>
      </c>
    </row>
    <row r="3457" spans="1:5" ht="14.4" x14ac:dyDescent="0.3">
      <c r="A3457" t="s">
        <v>3616</v>
      </c>
      <c r="B3457" t="s">
        <v>165</v>
      </c>
      <c r="C3457">
        <v>9.9</v>
      </c>
      <c r="D3457">
        <v>10.4</v>
      </c>
      <c r="E3457" t="str">
        <f t="shared" si="54"/>
        <v>2008</v>
      </c>
    </row>
    <row r="3458" spans="1:5" ht="14.4" x14ac:dyDescent="0.3">
      <c r="A3458" t="s">
        <v>3617</v>
      </c>
      <c r="B3458" t="s">
        <v>165</v>
      </c>
      <c r="C3458">
        <v>9.89</v>
      </c>
      <c r="D3458">
        <v>10.39</v>
      </c>
      <c r="E3458" t="str">
        <f t="shared" ref="E3458:E3521" si="55">RIGHT(A3458,4)</f>
        <v>2008</v>
      </c>
    </row>
    <row r="3459" spans="1:5" ht="14.4" x14ac:dyDescent="0.3">
      <c r="A3459" t="s">
        <v>3618</v>
      </c>
      <c r="B3459" t="s">
        <v>165</v>
      </c>
      <c r="C3459">
        <v>9.8800000000000008</v>
      </c>
      <c r="D3459">
        <v>10.38</v>
      </c>
      <c r="E3459" t="str">
        <f t="shared" si="55"/>
        <v>2008</v>
      </c>
    </row>
    <row r="3460" spans="1:5" ht="14.4" x14ac:dyDescent="0.3">
      <c r="A3460" t="s">
        <v>3619</v>
      </c>
      <c r="B3460" t="s">
        <v>165</v>
      </c>
      <c r="C3460">
        <v>9.86</v>
      </c>
      <c r="D3460">
        <v>10.36</v>
      </c>
      <c r="E3460" t="str">
        <f t="shared" si="55"/>
        <v>2008</v>
      </c>
    </row>
    <row r="3461" spans="1:5" ht="14.4" x14ac:dyDescent="0.3">
      <c r="A3461" t="s">
        <v>3620</v>
      </c>
      <c r="B3461" t="s">
        <v>165</v>
      </c>
      <c r="C3461">
        <v>9.8800000000000008</v>
      </c>
      <c r="D3461">
        <v>10.38</v>
      </c>
      <c r="E3461" t="str">
        <f t="shared" si="55"/>
        <v>2008</v>
      </c>
    </row>
    <row r="3462" spans="1:5" ht="14.4" x14ac:dyDescent="0.3">
      <c r="A3462" t="s">
        <v>3621</v>
      </c>
      <c r="B3462" t="s">
        <v>165</v>
      </c>
      <c r="C3462">
        <v>9.86</v>
      </c>
      <c r="D3462">
        <v>10.36</v>
      </c>
      <c r="E3462" t="str">
        <f t="shared" si="55"/>
        <v>2008</v>
      </c>
    </row>
    <row r="3463" spans="1:5" ht="14.4" x14ac:dyDescent="0.3">
      <c r="A3463" t="s">
        <v>3622</v>
      </c>
      <c r="B3463" t="s">
        <v>165</v>
      </c>
      <c r="C3463">
        <v>9.85</v>
      </c>
      <c r="D3463">
        <v>10.35</v>
      </c>
      <c r="E3463" t="str">
        <f t="shared" si="55"/>
        <v>2008</v>
      </c>
    </row>
    <row r="3464" spans="1:5" ht="14.4" x14ac:dyDescent="0.3">
      <c r="A3464" t="s">
        <v>3623</v>
      </c>
      <c r="B3464" t="s">
        <v>165</v>
      </c>
      <c r="C3464">
        <v>9.85</v>
      </c>
      <c r="D3464">
        <v>10.35</v>
      </c>
      <c r="E3464" t="str">
        <f t="shared" si="55"/>
        <v>2008</v>
      </c>
    </row>
    <row r="3465" spans="1:5" ht="14.4" x14ac:dyDescent="0.3">
      <c r="A3465" t="s">
        <v>3624</v>
      </c>
      <c r="B3465" t="s">
        <v>165</v>
      </c>
      <c r="C3465">
        <v>9.85</v>
      </c>
      <c r="D3465">
        <v>10.35</v>
      </c>
      <c r="E3465" t="str">
        <f t="shared" si="55"/>
        <v>2008</v>
      </c>
    </row>
    <row r="3466" spans="1:5" ht="14.4" x14ac:dyDescent="0.3">
      <c r="A3466" t="s">
        <v>3625</v>
      </c>
      <c r="B3466" t="s">
        <v>165</v>
      </c>
      <c r="C3466">
        <v>9.83</v>
      </c>
      <c r="D3466">
        <v>10.33</v>
      </c>
      <c r="E3466" t="str">
        <f t="shared" si="55"/>
        <v>2008</v>
      </c>
    </row>
    <row r="3467" spans="1:5" ht="14.4" x14ac:dyDescent="0.3">
      <c r="A3467" t="s">
        <v>3626</v>
      </c>
      <c r="B3467" t="s">
        <v>165</v>
      </c>
      <c r="C3467">
        <v>9.84</v>
      </c>
      <c r="D3467">
        <v>10.34</v>
      </c>
      <c r="E3467" t="str">
        <f t="shared" si="55"/>
        <v>2008</v>
      </c>
    </row>
    <row r="3468" spans="1:5" ht="14.4" x14ac:dyDescent="0.3">
      <c r="A3468" t="s">
        <v>3627</v>
      </c>
      <c r="B3468" t="s">
        <v>165</v>
      </c>
      <c r="C3468">
        <v>9.82</v>
      </c>
      <c r="D3468">
        <v>10.32</v>
      </c>
      <c r="E3468" t="str">
        <f t="shared" si="55"/>
        <v>2008</v>
      </c>
    </row>
    <row r="3469" spans="1:5" ht="14.4" x14ac:dyDescent="0.3">
      <c r="A3469" t="s">
        <v>3628</v>
      </c>
      <c r="B3469" t="s">
        <v>165</v>
      </c>
      <c r="C3469">
        <v>9.84</v>
      </c>
      <c r="D3469">
        <v>10.34</v>
      </c>
      <c r="E3469" t="str">
        <f t="shared" si="55"/>
        <v>2008</v>
      </c>
    </row>
    <row r="3470" spans="1:5" ht="14.4" x14ac:dyDescent="0.3">
      <c r="A3470" t="s">
        <v>3629</v>
      </c>
      <c r="B3470" t="s">
        <v>165</v>
      </c>
      <c r="C3470">
        <v>9.85</v>
      </c>
      <c r="D3470">
        <v>10.35</v>
      </c>
      <c r="E3470" t="str">
        <f t="shared" si="55"/>
        <v>2008</v>
      </c>
    </row>
    <row r="3471" spans="1:5" ht="14.4" x14ac:dyDescent="0.3">
      <c r="A3471" t="s">
        <v>3630</v>
      </c>
      <c r="B3471" t="s">
        <v>165</v>
      </c>
      <c r="C3471">
        <v>9.82</v>
      </c>
      <c r="D3471">
        <v>10.32</v>
      </c>
      <c r="E3471" t="str">
        <f t="shared" si="55"/>
        <v>2008</v>
      </c>
    </row>
    <row r="3472" spans="1:5" ht="14.4" x14ac:dyDescent="0.3">
      <c r="A3472" t="s">
        <v>3631</v>
      </c>
      <c r="B3472" t="s">
        <v>165</v>
      </c>
      <c r="C3472">
        <v>9.84</v>
      </c>
      <c r="D3472">
        <v>10.34</v>
      </c>
      <c r="E3472" t="str">
        <f t="shared" si="55"/>
        <v>2008</v>
      </c>
    </row>
    <row r="3473" spans="1:5" ht="14.4" x14ac:dyDescent="0.3">
      <c r="A3473" t="s">
        <v>3632</v>
      </c>
      <c r="B3473" t="s">
        <v>165</v>
      </c>
      <c r="C3473">
        <v>9.82</v>
      </c>
      <c r="D3473">
        <v>10.32</v>
      </c>
      <c r="E3473" t="str">
        <f t="shared" si="55"/>
        <v>2008</v>
      </c>
    </row>
    <row r="3474" spans="1:5" ht="14.4" x14ac:dyDescent="0.3">
      <c r="A3474" t="s">
        <v>3633</v>
      </c>
      <c r="B3474" t="s">
        <v>165</v>
      </c>
      <c r="C3474">
        <v>9.85</v>
      </c>
      <c r="D3474">
        <v>10.35</v>
      </c>
      <c r="E3474" t="str">
        <f t="shared" si="55"/>
        <v>2008</v>
      </c>
    </row>
    <row r="3475" spans="1:5" ht="14.4" x14ac:dyDescent="0.3">
      <c r="A3475" t="s">
        <v>3634</v>
      </c>
      <c r="B3475" t="s">
        <v>165</v>
      </c>
      <c r="C3475">
        <v>9.89</v>
      </c>
      <c r="D3475">
        <v>10.39</v>
      </c>
      <c r="E3475" t="str">
        <f t="shared" si="55"/>
        <v>2008</v>
      </c>
    </row>
    <row r="3476" spans="1:5" ht="14.4" x14ac:dyDescent="0.3">
      <c r="A3476" t="s">
        <v>3635</v>
      </c>
      <c r="B3476" t="s">
        <v>165</v>
      </c>
      <c r="C3476">
        <v>9.8800000000000008</v>
      </c>
      <c r="D3476">
        <v>10.38</v>
      </c>
      <c r="E3476" t="str">
        <f t="shared" si="55"/>
        <v>2008</v>
      </c>
    </row>
    <row r="3477" spans="1:5" ht="14.4" x14ac:dyDescent="0.3">
      <c r="A3477" t="s">
        <v>3636</v>
      </c>
      <c r="B3477" t="s">
        <v>165</v>
      </c>
      <c r="C3477">
        <v>9.89</v>
      </c>
      <c r="D3477">
        <v>10.39</v>
      </c>
      <c r="E3477" t="str">
        <f t="shared" si="55"/>
        <v>2008</v>
      </c>
    </row>
    <row r="3478" spans="1:5" ht="14.4" x14ac:dyDescent="0.3">
      <c r="A3478" t="s">
        <v>3637</v>
      </c>
      <c r="B3478" t="s">
        <v>165</v>
      </c>
      <c r="C3478">
        <v>9.8699999999999992</v>
      </c>
      <c r="D3478">
        <v>10.37</v>
      </c>
      <c r="E3478" t="str">
        <f t="shared" si="55"/>
        <v>2008</v>
      </c>
    </row>
    <row r="3479" spans="1:5" ht="14.4" x14ac:dyDescent="0.3">
      <c r="A3479" t="s">
        <v>3638</v>
      </c>
      <c r="B3479" t="s">
        <v>165</v>
      </c>
      <c r="C3479">
        <v>9.8699999999999992</v>
      </c>
      <c r="D3479">
        <v>10.37</v>
      </c>
      <c r="E3479" t="str">
        <f t="shared" si="55"/>
        <v>2008</v>
      </c>
    </row>
    <row r="3480" spans="1:5" ht="14.4" x14ac:dyDescent="0.3">
      <c r="A3480" t="s">
        <v>3639</v>
      </c>
      <c r="B3480" t="s">
        <v>165</v>
      </c>
      <c r="C3480">
        <v>9.8699999999999992</v>
      </c>
      <c r="D3480">
        <v>10.37</v>
      </c>
      <c r="E3480" t="str">
        <f t="shared" si="55"/>
        <v>2008</v>
      </c>
    </row>
    <row r="3481" spans="1:5" ht="14.4" x14ac:dyDescent="0.3">
      <c r="A3481" t="s">
        <v>3640</v>
      </c>
      <c r="B3481" t="s">
        <v>165</v>
      </c>
      <c r="C3481">
        <v>9.86</v>
      </c>
      <c r="D3481">
        <v>10.36</v>
      </c>
      <c r="E3481" t="str">
        <f t="shared" si="55"/>
        <v>2008</v>
      </c>
    </row>
    <row r="3482" spans="1:5" ht="14.4" x14ac:dyDescent="0.3">
      <c r="A3482" t="s">
        <v>3641</v>
      </c>
      <c r="B3482" t="s">
        <v>165</v>
      </c>
      <c r="C3482">
        <v>9.86</v>
      </c>
      <c r="D3482">
        <v>10.36</v>
      </c>
      <c r="E3482" t="str">
        <f t="shared" si="55"/>
        <v>2008</v>
      </c>
    </row>
    <row r="3483" spans="1:5" ht="14.4" x14ac:dyDescent="0.3">
      <c r="A3483" t="s">
        <v>3642</v>
      </c>
      <c r="B3483" t="s">
        <v>165</v>
      </c>
      <c r="C3483">
        <v>9.84</v>
      </c>
      <c r="D3483">
        <v>10.34</v>
      </c>
      <c r="E3483" t="str">
        <f t="shared" si="55"/>
        <v>2008</v>
      </c>
    </row>
    <row r="3484" spans="1:5" ht="14.4" x14ac:dyDescent="0.3">
      <c r="A3484" t="s">
        <v>3643</v>
      </c>
      <c r="B3484" t="s">
        <v>165</v>
      </c>
      <c r="C3484">
        <v>9.83</v>
      </c>
      <c r="D3484">
        <v>10.33</v>
      </c>
      <c r="E3484" t="str">
        <f t="shared" si="55"/>
        <v>2008</v>
      </c>
    </row>
    <row r="3485" spans="1:5" ht="14.4" x14ac:dyDescent="0.3">
      <c r="A3485" t="s">
        <v>3644</v>
      </c>
      <c r="B3485" t="s">
        <v>165</v>
      </c>
      <c r="C3485">
        <v>9.81</v>
      </c>
      <c r="D3485">
        <v>10.31</v>
      </c>
      <c r="E3485" t="str">
        <f t="shared" si="55"/>
        <v>2008</v>
      </c>
    </row>
    <row r="3486" spans="1:5" ht="14.4" x14ac:dyDescent="0.3">
      <c r="A3486" t="s">
        <v>3645</v>
      </c>
      <c r="B3486" t="s">
        <v>165</v>
      </c>
      <c r="C3486">
        <v>9.7799999999999994</v>
      </c>
      <c r="D3486">
        <v>10.28</v>
      </c>
      <c r="E3486" t="str">
        <f t="shared" si="55"/>
        <v>2008</v>
      </c>
    </row>
    <row r="3487" spans="1:5" ht="14.4" x14ac:dyDescent="0.3">
      <c r="A3487" t="s">
        <v>3646</v>
      </c>
      <c r="B3487" t="s">
        <v>165</v>
      </c>
      <c r="C3487">
        <v>9.77</v>
      </c>
      <c r="D3487">
        <v>10.27</v>
      </c>
      <c r="E3487" t="str">
        <f t="shared" si="55"/>
        <v>2008</v>
      </c>
    </row>
    <row r="3488" spans="1:5" ht="14.4" x14ac:dyDescent="0.3">
      <c r="A3488" t="s">
        <v>3647</v>
      </c>
      <c r="B3488" t="s">
        <v>165</v>
      </c>
      <c r="C3488">
        <v>9.77</v>
      </c>
      <c r="D3488">
        <v>10.27</v>
      </c>
      <c r="E3488" t="str">
        <f t="shared" si="55"/>
        <v>2008</v>
      </c>
    </row>
    <row r="3489" spans="1:5" ht="14.4" x14ac:dyDescent="0.3">
      <c r="A3489" t="s">
        <v>3648</v>
      </c>
      <c r="B3489" t="s">
        <v>165</v>
      </c>
      <c r="C3489">
        <v>9.76</v>
      </c>
      <c r="D3489">
        <v>10.26</v>
      </c>
      <c r="E3489" t="str">
        <f t="shared" si="55"/>
        <v>2008</v>
      </c>
    </row>
    <row r="3490" spans="1:5" ht="14.4" x14ac:dyDescent="0.3">
      <c r="A3490" t="s">
        <v>3649</v>
      </c>
      <c r="B3490" t="s">
        <v>165</v>
      </c>
      <c r="C3490">
        <v>9.76</v>
      </c>
      <c r="D3490">
        <v>10.26</v>
      </c>
      <c r="E3490" t="str">
        <f t="shared" si="55"/>
        <v>2008</v>
      </c>
    </row>
    <row r="3491" spans="1:5" ht="14.4" x14ac:dyDescent="0.3">
      <c r="A3491" t="s">
        <v>3650</v>
      </c>
      <c r="B3491" t="s">
        <v>165</v>
      </c>
      <c r="C3491">
        <v>9.77</v>
      </c>
      <c r="D3491">
        <v>10.27</v>
      </c>
      <c r="E3491" t="str">
        <f t="shared" si="55"/>
        <v>2008</v>
      </c>
    </row>
    <row r="3492" spans="1:5" ht="14.4" x14ac:dyDescent="0.3">
      <c r="A3492" t="s">
        <v>3651</v>
      </c>
      <c r="B3492" t="s">
        <v>165</v>
      </c>
      <c r="C3492">
        <v>9.76</v>
      </c>
      <c r="D3492">
        <v>10.26</v>
      </c>
      <c r="E3492" t="str">
        <f t="shared" si="55"/>
        <v>2008</v>
      </c>
    </row>
    <row r="3493" spans="1:5" ht="14.4" x14ac:dyDescent="0.3">
      <c r="A3493" t="s">
        <v>3652</v>
      </c>
      <c r="B3493" t="s">
        <v>165</v>
      </c>
      <c r="C3493">
        <v>9.76</v>
      </c>
      <c r="D3493">
        <v>10.26</v>
      </c>
      <c r="E3493" t="str">
        <f t="shared" si="55"/>
        <v>2008</v>
      </c>
    </row>
    <row r="3494" spans="1:5" ht="14.4" x14ac:dyDescent="0.3">
      <c r="A3494" t="s">
        <v>3653</v>
      </c>
      <c r="B3494" t="s">
        <v>165</v>
      </c>
      <c r="C3494">
        <v>9.75</v>
      </c>
      <c r="D3494">
        <v>10.25</v>
      </c>
      <c r="E3494" t="str">
        <f t="shared" si="55"/>
        <v>2008</v>
      </c>
    </row>
    <row r="3495" spans="1:5" ht="14.4" x14ac:dyDescent="0.3">
      <c r="A3495" t="s">
        <v>3654</v>
      </c>
      <c r="B3495" t="s">
        <v>165</v>
      </c>
      <c r="C3495">
        <v>9.76</v>
      </c>
      <c r="D3495">
        <v>10.26</v>
      </c>
      <c r="E3495" t="str">
        <f t="shared" si="55"/>
        <v>2008</v>
      </c>
    </row>
    <row r="3496" spans="1:5" ht="14.4" x14ac:dyDescent="0.3">
      <c r="A3496" t="s">
        <v>3655</v>
      </c>
      <c r="B3496" t="s">
        <v>165</v>
      </c>
      <c r="C3496">
        <v>9.77</v>
      </c>
      <c r="D3496">
        <v>10.27</v>
      </c>
      <c r="E3496" t="str">
        <f t="shared" si="55"/>
        <v>2008</v>
      </c>
    </row>
    <row r="3497" spans="1:5" ht="14.4" x14ac:dyDescent="0.3">
      <c r="A3497" t="s">
        <v>3656</v>
      </c>
      <c r="B3497" t="s">
        <v>165</v>
      </c>
      <c r="C3497">
        <v>9.76</v>
      </c>
      <c r="D3497">
        <v>10.26</v>
      </c>
      <c r="E3497" t="str">
        <f t="shared" si="55"/>
        <v>2008</v>
      </c>
    </row>
    <row r="3498" spans="1:5" ht="14.4" x14ac:dyDescent="0.3">
      <c r="A3498" t="s">
        <v>3657</v>
      </c>
      <c r="B3498" t="s">
        <v>165</v>
      </c>
      <c r="C3498">
        <v>9.77</v>
      </c>
      <c r="D3498">
        <v>10.27</v>
      </c>
      <c r="E3498" t="str">
        <f t="shared" si="55"/>
        <v>2008</v>
      </c>
    </row>
    <row r="3499" spans="1:5" ht="14.4" x14ac:dyDescent="0.3">
      <c r="A3499" t="s">
        <v>3658</v>
      </c>
      <c r="B3499" t="s">
        <v>165</v>
      </c>
      <c r="C3499">
        <v>9.76</v>
      </c>
      <c r="D3499">
        <v>10.26</v>
      </c>
      <c r="E3499" t="str">
        <f t="shared" si="55"/>
        <v>2008</v>
      </c>
    </row>
    <row r="3500" spans="1:5" ht="14.4" x14ac:dyDescent="0.3">
      <c r="A3500" t="s">
        <v>3659</v>
      </c>
      <c r="B3500" t="s">
        <v>165</v>
      </c>
      <c r="C3500">
        <v>9.75</v>
      </c>
      <c r="D3500">
        <v>10.25</v>
      </c>
      <c r="E3500" t="str">
        <f t="shared" si="55"/>
        <v>2008</v>
      </c>
    </row>
    <row r="3501" spans="1:5" ht="14.4" x14ac:dyDescent="0.3">
      <c r="A3501" t="s">
        <v>3660</v>
      </c>
      <c r="B3501" t="s">
        <v>165</v>
      </c>
      <c r="C3501">
        <v>9.76</v>
      </c>
      <c r="D3501">
        <v>10.26</v>
      </c>
      <c r="E3501" t="str">
        <f t="shared" si="55"/>
        <v>2008</v>
      </c>
    </row>
    <row r="3502" spans="1:5" ht="14.4" x14ac:dyDescent="0.3">
      <c r="A3502" t="s">
        <v>3661</v>
      </c>
      <c r="B3502" t="s">
        <v>165</v>
      </c>
      <c r="C3502">
        <v>9.77</v>
      </c>
      <c r="D3502">
        <v>10.27</v>
      </c>
      <c r="E3502" t="str">
        <f t="shared" si="55"/>
        <v>2008</v>
      </c>
    </row>
    <row r="3503" spans="1:5" ht="14.4" x14ac:dyDescent="0.3">
      <c r="A3503" t="s">
        <v>3662</v>
      </c>
      <c r="B3503" t="s">
        <v>165</v>
      </c>
      <c r="C3503">
        <v>9.7899999999999991</v>
      </c>
      <c r="D3503">
        <v>10.29</v>
      </c>
      <c r="E3503" t="str">
        <f t="shared" si="55"/>
        <v>2008</v>
      </c>
    </row>
    <row r="3504" spans="1:5" ht="14.4" x14ac:dyDescent="0.3">
      <c r="A3504" t="s">
        <v>3663</v>
      </c>
      <c r="B3504" t="s">
        <v>165</v>
      </c>
      <c r="C3504">
        <v>9.7899999999999991</v>
      </c>
      <c r="D3504">
        <v>10.29</v>
      </c>
      <c r="E3504" t="str">
        <f t="shared" si="55"/>
        <v>2008</v>
      </c>
    </row>
    <row r="3505" spans="1:5" ht="14.4" x14ac:dyDescent="0.3">
      <c r="A3505" t="s">
        <v>3664</v>
      </c>
      <c r="B3505" t="s">
        <v>165</v>
      </c>
      <c r="C3505">
        <v>9.77</v>
      </c>
      <c r="D3505">
        <v>10.27</v>
      </c>
      <c r="E3505" t="str">
        <f t="shared" si="55"/>
        <v>2008</v>
      </c>
    </row>
    <row r="3506" spans="1:5" ht="14.4" x14ac:dyDescent="0.3">
      <c r="A3506" t="s">
        <v>3665</v>
      </c>
      <c r="B3506" t="s">
        <v>165</v>
      </c>
      <c r="C3506">
        <v>9.75</v>
      </c>
      <c r="D3506">
        <v>10.25</v>
      </c>
      <c r="E3506" t="str">
        <f t="shared" si="55"/>
        <v>2008</v>
      </c>
    </row>
    <row r="3507" spans="1:5" ht="14.4" x14ac:dyDescent="0.3">
      <c r="A3507" t="s">
        <v>3666</v>
      </c>
      <c r="B3507" t="s">
        <v>165</v>
      </c>
      <c r="C3507">
        <v>9.76</v>
      </c>
      <c r="D3507">
        <v>10.26</v>
      </c>
      <c r="E3507" t="str">
        <f t="shared" si="55"/>
        <v>2008</v>
      </c>
    </row>
    <row r="3508" spans="1:5" ht="14.4" x14ac:dyDescent="0.3">
      <c r="A3508" t="s">
        <v>3667</v>
      </c>
      <c r="B3508" t="s">
        <v>165</v>
      </c>
      <c r="C3508">
        <v>9.76</v>
      </c>
      <c r="D3508">
        <v>10.26</v>
      </c>
      <c r="E3508" t="str">
        <f t="shared" si="55"/>
        <v>2008</v>
      </c>
    </row>
    <row r="3509" spans="1:5" ht="14.4" x14ac:dyDescent="0.3">
      <c r="A3509" t="s">
        <v>3668</v>
      </c>
      <c r="B3509" t="s">
        <v>165</v>
      </c>
      <c r="C3509">
        <v>9.75</v>
      </c>
      <c r="D3509">
        <v>10.25</v>
      </c>
      <c r="E3509" t="str">
        <f t="shared" si="55"/>
        <v>2008</v>
      </c>
    </row>
    <row r="3510" spans="1:5" ht="14.4" x14ac:dyDescent="0.3">
      <c r="A3510" t="s">
        <v>3669</v>
      </c>
      <c r="B3510" t="s">
        <v>165</v>
      </c>
      <c r="C3510">
        <v>9.77</v>
      </c>
      <c r="D3510">
        <v>10.27</v>
      </c>
      <c r="E3510" t="str">
        <f t="shared" si="55"/>
        <v>2008</v>
      </c>
    </row>
    <row r="3511" spans="1:5" ht="14.4" x14ac:dyDescent="0.3">
      <c r="A3511" t="s">
        <v>3670</v>
      </c>
      <c r="B3511" t="s">
        <v>165</v>
      </c>
      <c r="C3511">
        <v>9.77</v>
      </c>
      <c r="D3511">
        <v>10.27</v>
      </c>
      <c r="E3511" t="str">
        <f t="shared" si="55"/>
        <v>2008</v>
      </c>
    </row>
    <row r="3512" spans="1:5" ht="14.4" x14ac:dyDescent="0.3">
      <c r="A3512" t="s">
        <v>3671</v>
      </c>
      <c r="B3512" t="s">
        <v>165</v>
      </c>
      <c r="C3512">
        <v>9.81</v>
      </c>
      <c r="D3512">
        <v>10.31</v>
      </c>
      <c r="E3512" t="str">
        <f t="shared" si="55"/>
        <v>2008</v>
      </c>
    </row>
    <row r="3513" spans="1:5" ht="14.4" x14ac:dyDescent="0.3">
      <c r="A3513" t="s">
        <v>3672</v>
      </c>
      <c r="B3513" t="s">
        <v>165</v>
      </c>
      <c r="C3513">
        <v>9.81</v>
      </c>
      <c r="D3513">
        <v>10.31</v>
      </c>
      <c r="E3513" t="str">
        <f t="shared" si="55"/>
        <v>2008</v>
      </c>
    </row>
    <row r="3514" spans="1:5" ht="14.4" x14ac:dyDescent="0.3">
      <c r="A3514" t="s">
        <v>3673</v>
      </c>
      <c r="B3514" t="s">
        <v>165</v>
      </c>
      <c r="C3514">
        <v>9.81</v>
      </c>
      <c r="D3514">
        <v>10.31</v>
      </c>
      <c r="E3514" t="str">
        <f t="shared" si="55"/>
        <v>2008</v>
      </c>
    </row>
    <row r="3515" spans="1:5" ht="14.4" x14ac:dyDescent="0.3">
      <c r="A3515" t="s">
        <v>3674</v>
      </c>
      <c r="B3515" t="s">
        <v>165</v>
      </c>
      <c r="C3515">
        <v>9.81</v>
      </c>
      <c r="D3515">
        <v>10.31</v>
      </c>
      <c r="E3515" t="str">
        <f t="shared" si="55"/>
        <v>2008</v>
      </c>
    </row>
    <row r="3516" spans="1:5" ht="14.4" x14ac:dyDescent="0.3">
      <c r="A3516" t="s">
        <v>3675</v>
      </c>
      <c r="B3516" t="s">
        <v>165</v>
      </c>
      <c r="C3516">
        <v>9.81</v>
      </c>
      <c r="D3516">
        <v>10.31</v>
      </c>
      <c r="E3516" t="str">
        <f t="shared" si="55"/>
        <v>2008</v>
      </c>
    </row>
    <row r="3517" spans="1:5" ht="14.4" x14ac:dyDescent="0.3">
      <c r="A3517" t="s">
        <v>3676</v>
      </c>
      <c r="B3517" t="s">
        <v>165</v>
      </c>
      <c r="C3517">
        <v>9.84</v>
      </c>
      <c r="D3517">
        <v>10.34</v>
      </c>
      <c r="E3517" t="str">
        <f t="shared" si="55"/>
        <v>2008</v>
      </c>
    </row>
    <row r="3518" spans="1:5" ht="14.4" x14ac:dyDescent="0.3">
      <c r="A3518" t="s">
        <v>3677</v>
      </c>
      <c r="B3518" t="s">
        <v>165</v>
      </c>
      <c r="C3518">
        <v>9.84</v>
      </c>
      <c r="D3518">
        <v>10.34</v>
      </c>
      <c r="E3518" t="str">
        <f t="shared" si="55"/>
        <v>2008</v>
      </c>
    </row>
    <row r="3519" spans="1:5" ht="14.4" x14ac:dyDescent="0.3">
      <c r="A3519" t="s">
        <v>3678</v>
      </c>
      <c r="B3519" t="s">
        <v>165</v>
      </c>
      <c r="C3519">
        <v>9.56</v>
      </c>
      <c r="D3519">
        <v>10.06</v>
      </c>
      <c r="E3519" t="str">
        <f t="shared" si="55"/>
        <v>2008</v>
      </c>
    </row>
    <row r="3520" spans="1:5" ht="14.4" x14ac:dyDescent="0.3">
      <c r="A3520" t="s">
        <v>3679</v>
      </c>
      <c r="B3520" t="s">
        <v>165</v>
      </c>
      <c r="C3520">
        <v>9.61</v>
      </c>
      <c r="D3520">
        <v>10.11</v>
      </c>
      <c r="E3520" t="str">
        <f t="shared" si="55"/>
        <v>2008</v>
      </c>
    </row>
    <row r="3521" spans="1:5" ht="14.4" x14ac:dyDescent="0.3">
      <c r="A3521" t="s">
        <v>3680</v>
      </c>
      <c r="B3521" t="s">
        <v>165</v>
      </c>
      <c r="C3521">
        <v>9.51</v>
      </c>
      <c r="D3521">
        <v>10.01</v>
      </c>
      <c r="E3521" t="str">
        <f t="shared" si="55"/>
        <v>2008</v>
      </c>
    </row>
    <row r="3522" spans="1:5" ht="14.4" x14ac:dyDescent="0.3">
      <c r="A3522" t="s">
        <v>3681</v>
      </c>
      <c r="B3522" t="s">
        <v>165</v>
      </c>
      <c r="C3522">
        <v>9.51</v>
      </c>
      <c r="D3522">
        <v>10.01</v>
      </c>
      <c r="E3522" t="str">
        <f t="shared" ref="E3522:E3585" si="56">RIGHT(A3522,4)</f>
        <v>2008</v>
      </c>
    </row>
    <row r="3523" spans="1:5" ht="14.4" x14ac:dyDescent="0.3">
      <c r="A3523" t="s">
        <v>3682</v>
      </c>
      <c r="B3523" t="s">
        <v>165</v>
      </c>
      <c r="C3523">
        <v>9.51</v>
      </c>
      <c r="D3523">
        <v>10.01</v>
      </c>
      <c r="E3523" t="str">
        <f t="shared" si="56"/>
        <v>2008</v>
      </c>
    </row>
    <row r="3524" spans="1:5" ht="14.4" x14ac:dyDescent="0.3">
      <c r="A3524" t="s">
        <v>3683</v>
      </c>
      <c r="B3524" t="s">
        <v>165</v>
      </c>
      <c r="C3524">
        <v>9.51</v>
      </c>
      <c r="D3524">
        <v>10.01</v>
      </c>
      <c r="E3524" t="str">
        <f t="shared" si="56"/>
        <v>2008</v>
      </c>
    </row>
    <row r="3525" spans="1:5" ht="14.4" x14ac:dyDescent="0.3">
      <c r="A3525" t="s">
        <v>3684</v>
      </c>
      <c r="B3525" t="s">
        <v>165</v>
      </c>
      <c r="C3525">
        <v>9.5299999999999994</v>
      </c>
      <c r="D3525">
        <v>10.029999999999999</v>
      </c>
      <c r="E3525" t="str">
        <f t="shared" si="56"/>
        <v>2008</v>
      </c>
    </row>
    <row r="3526" spans="1:5" ht="14.4" x14ac:dyDescent="0.3">
      <c r="A3526" t="s">
        <v>3685</v>
      </c>
      <c r="B3526" t="s">
        <v>165</v>
      </c>
      <c r="C3526">
        <v>9.5399999999999991</v>
      </c>
      <c r="D3526">
        <v>10.039999999999999</v>
      </c>
      <c r="E3526" t="str">
        <f t="shared" si="56"/>
        <v>2008</v>
      </c>
    </row>
    <row r="3527" spans="1:5" ht="14.4" x14ac:dyDescent="0.3">
      <c r="A3527" t="s">
        <v>3686</v>
      </c>
      <c r="B3527" t="s">
        <v>165</v>
      </c>
      <c r="C3527">
        <v>9.5399999999999991</v>
      </c>
      <c r="D3527">
        <v>10.039999999999999</v>
      </c>
      <c r="E3527" t="str">
        <f t="shared" si="56"/>
        <v>2008</v>
      </c>
    </row>
    <row r="3528" spans="1:5" ht="14.4" x14ac:dyDescent="0.3">
      <c r="A3528" t="s">
        <v>3687</v>
      </c>
      <c r="B3528" t="s">
        <v>165</v>
      </c>
      <c r="C3528">
        <v>9.5299999999999994</v>
      </c>
      <c r="D3528">
        <v>10.029999999999999</v>
      </c>
      <c r="E3528" t="str">
        <f t="shared" si="56"/>
        <v>2008</v>
      </c>
    </row>
    <row r="3529" spans="1:5" ht="14.4" x14ac:dyDescent="0.3">
      <c r="A3529" t="s">
        <v>3688</v>
      </c>
      <c r="B3529" t="s">
        <v>165</v>
      </c>
      <c r="C3529">
        <v>9.5500000000000007</v>
      </c>
      <c r="D3529">
        <v>10.050000000000001</v>
      </c>
      <c r="E3529" t="str">
        <f t="shared" si="56"/>
        <v>2008</v>
      </c>
    </row>
    <row r="3530" spans="1:5" ht="14.4" x14ac:dyDescent="0.3">
      <c r="A3530" t="s">
        <v>3689</v>
      </c>
      <c r="B3530" t="s">
        <v>165</v>
      </c>
      <c r="C3530">
        <v>9.56</v>
      </c>
      <c r="D3530">
        <v>10.06</v>
      </c>
      <c r="E3530" t="str">
        <f t="shared" si="56"/>
        <v>2008</v>
      </c>
    </row>
    <row r="3531" spans="1:5" ht="14.4" x14ac:dyDescent="0.3">
      <c r="A3531" t="s">
        <v>3690</v>
      </c>
      <c r="B3531" t="s">
        <v>165</v>
      </c>
      <c r="C3531">
        <v>9.56</v>
      </c>
      <c r="D3531">
        <v>10.06</v>
      </c>
      <c r="E3531" t="str">
        <f t="shared" si="56"/>
        <v>2008</v>
      </c>
    </row>
    <row r="3532" spans="1:5" ht="14.4" x14ac:dyDescent="0.3">
      <c r="A3532" t="s">
        <v>3691</v>
      </c>
      <c r="B3532" t="s">
        <v>165</v>
      </c>
      <c r="C3532">
        <v>9.5500000000000007</v>
      </c>
      <c r="D3532">
        <v>10.050000000000001</v>
      </c>
      <c r="E3532" t="str">
        <f t="shared" si="56"/>
        <v>2008</v>
      </c>
    </row>
    <row r="3533" spans="1:5" ht="14.4" x14ac:dyDescent="0.3">
      <c r="A3533" t="s">
        <v>3692</v>
      </c>
      <c r="B3533" t="s">
        <v>165</v>
      </c>
      <c r="C3533">
        <v>9.56</v>
      </c>
      <c r="D3533">
        <v>10.06</v>
      </c>
      <c r="E3533" t="str">
        <f t="shared" si="56"/>
        <v>2008</v>
      </c>
    </row>
    <row r="3534" spans="1:5" ht="14.4" x14ac:dyDescent="0.3">
      <c r="A3534" t="s">
        <v>3693</v>
      </c>
      <c r="B3534" t="s">
        <v>165</v>
      </c>
      <c r="C3534">
        <v>9.5399999999999991</v>
      </c>
      <c r="D3534">
        <v>10.039999999999999</v>
      </c>
      <c r="E3534" t="str">
        <f t="shared" si="56"/>
        <v>2008</v>
      </c>
    </row>
    <row r="3535" spans="1:5" ht="14.4" x14ac:dyDescent="0.3">
      <c r="A3535" t="s">
        <v>3694</v>
      </c>
      <c r="B3535" t="s">
        <v>165</v>
      </c>
      <c r="C3535">
        <v>9.5399999999999991</v>
      </c>
      <c r="D3535">
        <v>10.039999999999999</v>
      </c>
      <c r="E3535" t="str">
        <f t="shared" si="56"/>
        <v>2008</v>
      </c>
    </row>
    <row r="3536" spans="1:5" ht="14.4" x14ac:dyDescent="0.3">
      <c r="A3536" t="s">
        <v>3695</v>
      </c>
      <c r="B3536" t="s">
        <v>165</v>
      </c>
      <c r="C3536">
        <v>9.52</v>
      </c>
      <c r="D3536">
        <v>10.02</v>
      </c>
      <c r="E3536" t="str">
        <f t="shared" si="56"/>
        <v>2008</v>
      </c>
    </row>
    <row r="3537" spans="1:5" ht="14.4" x14ac:dyDescent="0.3">
      <c r="A3537" t="s">
        <v>3696</v>
      </c>
      <c r="B3537" t="s">
        <v>165</v>
      </c>
      <c r="C3537">
        <v>9.52</v>
      </c>
      <c r="D3537">
        <v>10.02</v>
      </c>
      <c r="E3537" t="str">
        <f t="shared" si="56"/>
        <v>2008</v>
      </c>
    </row>
    <row r="3538" spans="1:5" ht="14.4" x14ac:dyDescent="0.3">
      <c r="A3538" t="s">
        <v>3697</v>
      </c>
      <c r="B3538" t="s">
        <v>165</v>
      </c>
      <c r="C3538">
        <v>9.51</v>
      </c>
      <c r="D3538">
        <v>10.01</v>
      </c>
      <c r="E3538" t="str">
        <f t="shared" si="56"/>
        <v>2008</v>
      </c>
    </row>
    <row r="3539" spans="1:5" ht="14.4" x14ac:dyDescent="0.3">
      <c r="A3539" t="s">
        <v>3698</v>
      </c>
      <c r="B3539" t="s">
        <v>165</v>
      </c>
      <c r="C3539">
        <v>9.4700000000000006</v>
      </c>
      <c r="D3539">
        <v>9.9700000000000006</v>
      </c>
      <c r="E3539" t="str">
        <f t="shared" si="56"/>
        <v>2008</v>
      </c>
    </row>
    <row r="3540" spans="1:5" ht="14.4" x14ac:dyDescent="0.3">
      <c r="A3540" t="s">
        <v>3699</v>
      </c>
      <c r="B3540" t="s">
        <v>165</v>
      </c>
      <c r="C3540">
        <v>9.4700000000000006</v>
      </c>
      <c r="D3540">
        <v>9.9700000000000006</v>
      </c>
      <c r="E3540" t="str">
        <f t="shared" si="56"/>
        <v>2008</v>
      </c>
    </row>
    <row r="3541" spans="1:5" ht="14.4" x14ac:dyDescent="0.3">
      <c r="A3541" t="s">
        <v>3700</v>
      </c>
      <c r="B3541" t="s">
        <v>165</v>
      </c>
      <c r="C3541">
        <v>9.4600000000000009</v>
      </c>
      <c r="D3541">
        <v>9.9600000000000009</v>
      </c>
      <c r="E3541" t="str">
        <f t="shared" si="56"/>
        <v>2008</v>
      </c>
    </row>
    <row r="3542" spans="1:5" ht="14.4" x14ac:dyDescent="0.3">
      <c r="A3542" t="s">
        <v>3701</v>
      </c>
      <c r="B3542" t="s">
        <v>165</v>
      </c>
      <c r="C3542">
        <v>9.49</v>
      </c>
      <c r="D3542">
        <v>9.99</v>
      </c>
      <c r="E3542" t="str">
        <f t="shared" si="56"/>
        <v>2008</v>
      </c>
    </row>
    <row r="3543" spans="1:5" ht="14.4" x14ac:dyDescent="0.3">
      <c r="A3543" t="s">
        <v>3702</v>
      </c>
      <c r="B3543" t="s">
        <v>165</v>
      </c>
      <c r="C3543">
        <v>9.5</v>
      </c>
      <c r="D3543">
        <v>10</v>
      </c>
      <c r="E3543" t="str">
        <f t="shared" si="56"/>
        <v>2008</v>
      </c>
    </row>
    <row r="3544" spans="1:5" ht="14.4" x14ac:dyDescent="0.3">
      <c r="A3544" t="s">
        <v>3703</v>
      </c>
      <c r="B3544" t="s">
        <v>165</v>
      </c>
      <c r="C3544">
        <v>9.5</v>
      </c>
      <c r="D3544">
        <v>10</v>
      </c>
      <c r="E3544" t="str">
        <f t="shared" si="56"/>
        <v>2008</v>
      </c>
    </row>
    <row r="3545" spans="1:5" ht="14.4" x14ac:dyDescent="0.3">
      <c r="A3545" t="s">
        <v>3704</v>
      </c>
      <c r="B3545" t="s">
        <v>165</v>
      </c>
      <c r="C3545">
        <v>9.5</v>
      </c>
      <c r="D3545">
        <v>10</v>
      </c>
      <c r="E3545" t="str">
        <f t="shared" si="56"/>
        <v>2007</v>
      </c>
    </row>
    <row r="3546" spans="1:5" ht="14.4" x14ac:dyDescent="0.3">
      <c r="A3546" t="s">
        <v>3705</v>
      </c>
      <c r="B3546" t="s">
        <v>165</v>
      </c>
      <c r="C3546">
        <v>9.49</v>
      </c>
      <c r="D3546">
        <v>9.99</v>
      </c>
      <c r="E3546" t="str">
        <f t="shared" si="56"/>
        <v>2007</v>
      </c>
    </row>
    <row r="3547" spans="1:5" ht="14.4" x14ac:dyDescent="0.3">
      <c r="A3547" t="s">
        <v>3706</v>
      </c>
      <c r="B3547" t="s">
        <v>165</v>
      </c>
      <c r="C3547">
        <v>9.49</v>
      </c>
      <c r="D3547">
        <v>9.99</v>
      </c>
      <c r="E3547" t="str">
        <f t="shared" si="56"/>
        <v>2007</v>
      </c>
    </row>
    <row r="3548" spans="1:5" ht="14.4" x14ac:dyDescent="0.3">
      <c r="A3548" t="s">
        <v>3707</v>
      </c>
      <c r="B3548" t="s">
        <v>165</v>
      </c>
      <c r="C3548">
        <v>9.48</v>
      </c>
      <c r="D3548">
        <v>9.98</v>
      </c>
      <c r="E3548" t="str">
        <f t="shared" si="56"/>
        <v>2007</v>
      </c>
    </row>
    <row r="3549" spans="1:5" ht="14.4" x14ac:dyDescent="0.3">
      <c r="A3549" t="s">
        <v>3708</v>
      </c>
      <c r="B3549" t="s">
        <v>165</v>
      </c>
      <c r="C3549">
        <v>9.48</v>
      </c>
      <c r="D3549">
        <v>9.98</v>
      </c>
      <c r="E3549" t="str">
        <f t="shared" si="56"/>
        <v>2007</v>
      </c>
    </row>
    <row r="3550" spans="1:5" ht="14.4" x14ac:dyDescent="0.3">
      <c r="A3550" t="s">
        <v>3709</v>
      </c>
      <c r="B3550" t="s">
        <v>165</v>
      </c>
      <c r="C3550">
        <v>9.48</v>
      </c>
      <c r="D3550">
        <v>9.98</v>
      </c>
      <c r="E3550" t="str">
        <f t="shared" si="56"/>
        <v>2007</v>
      </c>
    </row>
    <row r="3551" spans="1:5" ht="14.4" x14ac:dyDescent="0.3">
      <c r="A3551" t="s">
        <v>3710</v>
      </c>
      <c r="B3551" t="s">
        <v>165</v>
      </c>
      <c r="C3551">
        <v>9.48</v>
      </c>
      <c r="D3551">
        <v>9.98</v>
      </c>
      <c r="E3551" t="str">
        <f t="shared" si="56"/>
        <v>2007</v>
      </c>
    </row>
    <row r="3552" spans="1:5" ht="14.4" x14ac:dyDescent="0.3">
      <c r="A3552" t="s">
        <v>3711</v>
      </c>
      <c r="B3552" t="s">
        <v>165</v>
      </c>
      <c r="C3552">
        <v>9.48</v>
      </c>
      <c r="D3552">
        <v>9.98</v>
      </c>
      <c r="E3552" t="str">
        <f t="shared" si="56"/>
        <v>2007</v>
      </c>
    </row>
    <row r="3553" spans="1:5" ht="14.4" x14ac:dyDescent="0.3">
      <c r="A3553" t="s">
        <v>3712</v>
      </c>
      <c r="B3553" t="s">
        <v>165</v>
      </c>
      <c r="C3553">
        <v>9.48</v>
      </c>
      <c r="D3553">
        <v>9.98</v>
      </c>
      <c r="E3553" t="str">
        <f t="shared" si="56"/>
        <v>2007</v>
      </c>
    </row>
    <row r="3554" spans="1:5" ht="14.4" x14ac:dyDescent="0.3">
      <c r="A3554" t="s">
        <v>3713</v>
      </c>
      <c r="B3554" t="s">
        <v>165</v>
      </c>
      <c r="C3554">
        <v>9.48</v>
      </c>
      <c r="D3554">
        <v>9.98</v>
      </c>
      <c r="E3554" t="str">
        <f t="shared" si="56"/>
        <v>2007</v>
      </c>
    </row>
    <row r="3555" spans="1:5" ht="14.4" x14ac:dyDescent="0.3">
      <c r="A3555" t="s">
        <v>3714</v>
      </c>
      <c r="B3555" t="s">
        <v>165</v>
      </c>
      <c r="C3555">
        <v>9.48</v>
      </c>
      <c r="D3555">
        <v>9.98</v>
      </c>
      <c r="E3555" t="str">
        <f t="shared" si="56"/>
        <v>2007</v>
      </c>
    </row>
    <row r="3556" spans="1:5" ht="14.4" x14ac:dyDescent="0.3">
      <c r="A3556" t="s">
        <v>3715</v>
      </c>
      <c r="B3556" t="s">
        <v>165</v>
      </c>
      <c r="C3556">
        <v>9.4600000000000009</v>
      </c>
      <c r="D3556">
        <v>9.9600000000000009</v>
      </c>
      <c r="E3556" t="str">
        <f t="shared" si="56"/>
        <v>2007</v>
      </c>
    </row>
    <row r="3557" spans="1:5" ht="14.4" x14ac:dyDescent="0.3">
      <c r="A3557" t="s">
        <v>3716</v>
      </c>
      <c r="B3557" t="s">
        <v>165</v>
      </c>
      <c r="C3557">
        <v>9.4600000000000009</v>
      </c>
      <c r="D3557">
        <v>9.9600000000000009</v>
      </c>
      <c r="E3557" t="str">
        <f t="shared" si="56"/>
        <v>2007</v>
      </c>
    </row>
    <row r="3558" spans="1:5" ht="14.4" x14ac:dyDescent="0.3">
      <c r="A3558" t="s">
        <v>3717</v>
      </c>
      <c r="B3558" t="s">
        <v>165</v>
      </c>
      <c r="C3558">
        <v>9.4600000000000009</v>
      </c>
      <c r="D3558">
        <v>9.9600000000000009</v>
      </c>
      <c r="E3558" t="str">
        <f t="shared" si="56"/>
        <v>2007</v>
      </c>
    </row>
    <row r="3559" spans="1:5" ht="14.4" x14ac:dyDescent="0.3">
      <c r="A3559" t="s">
        <v>3718</v>
      </c>
      <c r="B3559" t="s">
        <v>165</v>
      </c>
      <c r="C3559">
        <v>9.4700000000000006</v>
      </c>
      <c r="D3559">
        <v>9.9700000000000006</v>
      </c>
      <c r="E3559" t="str">
        <f t="shared" si="56"/>
        <v>2007</v>
      </c>
    </row>
    <row r="3560" spans="1:5" ht="14.4" x14ac:dyDescent="0.3">
      <c r="A3560" t="s">
        <v>3719</v>
      </c>
      <c r="B3560" t="s">
        <v>165</v>
      </c>
      <c r="C3560">
        <v>9.48</v>
      </c>
      <c r="D3560">
        <v>9.98</v>
      </c>
      <c r="E3560" t="str">
        <f t="shared" si="56"/>
        <v>2007</v>
      </c>
    </row>
    <row r="3561" spans="1:5" ht="14.4" x14ac:dyDescent="0.3">
      <c r="A3561" t="s">
        <v>3720</v>
      </c>
      <c r="B3561" t="s">
        <v>165</v>
      </c>
      <c r="C3561">
        <v>9.48</v>
      </c>
      <c r="D3561">
        <v>9.98</v>
      </c>
      <c r="E3561" t="str">
        <f t="shared" si="56"/>
        <v>2007</v>
      </c>
    </row>
    <row r="3562" spans="1:5" ht="14.4" x14ac:dyDescent="0.3">
      <c r="A3562" t="s">
        <v>3721</v>
      </c>
      <c r="B3562" t="s">
        <v>165</v>
      </c>
      <c r="C3562">
        <v>9.4700000000000006</v>
      </c>
      <c r="D3562">
        <v>9.9700000000000006</v>
      </c>
      <c r="E3562" t="str">
        <f t="shared" si="56"/>
        <v>2007</v>
      </c>
    </row>
    <row r="3563" spans="1:5" ht="14.4" x14ac:dyDescent="0.3">
      <c r="A3563" t="s">
        <v>3722</v>
      </c>
      <c r="B3563" t="s">
        <v>165</v>
      </c>
      <c r="C3563">
        <v>9.4600000000000009</v>
      </c>
      <c r="D3563">
        <v>9.9600000000000009</v>
      </c>
      <c r="E3563" t="str">
        <f t="shared" si="56"/>
        <v>2007</v>
      </c>
    </row>
    <row r="3564" spans="1:5" ht="14.4" x14ac:dyDescent="0.3">
      <c r="A3564" t="s">
        <v>3723</v>
      </c>
      <c r="B3564" t="s">
        <v>165</v>
      </c>
      <c r="C3564">
        <v>9.4499999999999993</v>
      </c>
      <c r="D3564">
        <v>9.9499999999999993</v>
      </c>
      <c r="E3564" t="str">
        <f t="shared" si="56"/>
        <v>2007</v>
      </c>
    </row>
    <row r="3565" spans="1:5" ht="14.4" x14ac:dyDescent="0.3">
      <c r="A3565" t="s">
        <v>3724</v>
      </c>
      <c r="B3565" t="s">
        <v>165</v>
      </c>
      <c r="C3565">
        <v>9.4600000000000009</v>
      </c>
      <c r="D3565">
        <v>9.9600000000000009</v>
      </c>
      <c r="E3565" t="str">
        <f t="shared" si="56"/>
        <v>2007</v>
      </c>
    </row>
    <row r="3566" spans="1:5" ht="14.4" x14ac:dyDescent="0.3">
      <c r="A3566" t="s">
        <v>3725</v>
      </c>
      <c r="B3566" t="s">
        <v>165</v>
      </c>
      <c r="C3566">
        <v>9.44</v>
      </c>
      <c r="D3566">
        <v>9.94</v>
      </c>
      <c r="E3566" t="str">
        <f t="shared" si="56"/>
        <v>2007</v>
      </c>
    </row>
    <row r="3567" spans="1:5" ht="14.4" x14ac:dyDescent="0.3">
      <c r="A3567" t="s">
        <v>3726</v>
      </c>
      <c r="B3567" t="s">
        <v>165</v>
      </c>
      <c r="C3567">
        <v>9.4499999999999993</v>
      </c>
      <c r="D3567">
        <v>9.9499999999999993</v>
      </c>
      <c r="E3567" t="str">
        <f t="shared" si="56"/>
        <v>2007</v>
      </c>
    </row>
    <row r="3568" spans="1:5" ht="14.4" x14ac:dyDescent="0.3">
      <c r="A3568" t="s">
        <v>3727</v>
      </c>
      <c r="B3568" t="s">
        <v>165</v>
      </c>
      <c r="C3568">
        <v>9.4499999999999993</v>
      </c>
      <c r="D3568">
        <v>9.9499999999999993</v>
      </c>
      <c r="E3568" t="str">
        <f t="shared" si="56"/>
        <v>2007</v>
      </c>
    </row>
    <row r="3569" spans="1:5" ht="14.4" x14ac:dyDescent="0.3">
      <c r="A3569" t="s">
        <v>3728</v>
      </c>
      <c r="B3569" t="s">
        <v>165</v>
      </c>
      <c r="C3569">
        <v>9.4600000000000009</v>
      </c>
      <c r="D3569">
        <v>9.9600000000000009</v>
      </c>
      <c r="E3569" t="str">
        <f t="shared" si="56"/>
        <v>2007</v>
      </c>
    </row>
    <row r="3570" spans="1:5" ht="14.4" x14ac:dyDescent="0.3">
      <c r="A3570" t="s">
        <v>3729</v>
      </c>
      <c r="B3570" t="s">
        <v>165</v>
      </c>
      <c r="C3570">
        <v>9.4600000000000009</v>
      </c>
      <c r="D3570">
        <v>9.9600000000000009</v>
      </c>
      <c r="E3570" t="str">
        <f t="shared" si="56"/>
        <v>2007</v>
      </c>
    </row>
    <row r="3571" spans="1:5" ht="14.4" x14ac:dyDescent="0.3">
      <c r="A3571" t="s">
        <v>3730</v>
      </c>
      <c r="B3571" t="s">
        <v>165</v>
      </c>
      <c r="C3571">
        <v>9.4700000000000006</v>
      </c>
      <c r="D3571">
        <v>9.9700000000000006</v>
      </c>
      <c r="E3571" t="str">
        <f t="shared" si="56"/>
        <v>2007</v>
      </c>
    </row>
    <row r="3572" spans="1:5" ht="14.4" x14ac:dyDescent="0.3">
      <c r="A3572" t="s">
        <v>3731</v>
      </c>
      <c r="B3572" t="s">
        <v>165</v>
      </c>
      <c r="C3572">
        <v>9.4700000000000006</v>
      </c>
      <c r="D3572">
        <v>9.9700000000000006</v>
      </c>
      <c r="E3572" t="str">
        <f t="shared" si="56"/>
        <v>2007</v>
      </c>
    </row>
    <row r="3573" spans="1:5" ht="14.4" x14ac:dyDescent="0.3">
      <c r="A3573" t="s">
        <v>3732</v>
      </c>
      <c r="B3573" t="s">
        <v>165</v>
      </c>
      <c r="C3573">
        <v>9.48</v>
      </c>
      <c r="D3573">
        <v>9.98</v>
      </c>
      <c r="E3573" t="str">
        <f t="shared" si="56"/>
        <v>2007</v>
      </c>
    </row>
    <row r="3574" spans="1:5" ht="14.4" x14ac:dyDescent="0.3">
      <c r="A3574" t="s">
        <v>3733</v>
      </c>
      <c r="B3574" t="s">
        <v>165</v>
      </c>
      <c r="C3574">
        <v>9.4700000000000006</v>
      </c>
      <c r="D3574">
        <v>9.9700000000000006</v>
      </c>
      <c r="E3574" t="str">
        <f t="shared" si="56"/>
        <v>2007</v>
      </c>
    </row>
    <row r="3575" spans="1:5" ht="14.4" x14ac:dyDescent="0.3">
      <c r="A3575" t="s">
        <v>3734</v>
      </c>
      <c r="B3575" t="s">
        <v>165</v>
      </c>
      <c r="C3575">
        <v>9.4700000000000006</v>
      </c>
      <c r="D3575">
        <v>9.9700000000000006</v>
      </c>
      <c r="E3575" t="str">
        <f t="shared" si="56"/>
        <v>2007</v>
      </c>
    </row>
    <row r="3576" spans="1:5" ht="14.4" x14ac:dyDescent="0.3">
      <c r="A3576" t="s">
        <v>3735</v>
      </c>
      <c r="B3576" t="s">
        <v>165</v>
      </c>
      <c r="C3576">
        <v>9.48</v>
      </c>
      <c r="D3576">
        <v>9.98</v>
      </c>
      <c r="E3576" t="str">
        <f t="shared" si="56"/>
        <v>2007</v>
      </c>
    </row>
    <row r="3577" spans="1:5" ht="14.4" x14ac:dyDescent="0.3">
      <c r="A3577" t="s">
        <v>3736</v>
      </c>
      <c r="B3577" t="s">
        <v>165</v>
      </c>
      <c r="C3577">
        <v>9.49</v>
      </c>
      <c r="D3577">
        <v>9.99</v>
      </c>
      <c r="E3577" t="str">
        <f t="shared" si="56"/>
        <v>2007</v>
      </c>
    </row>
    <row r="3578" spans="1:5" ht="14.4" x14ac:dyDescent="0.3">
      <c r="A3578" t="s">
        <v>3737</v>
      </c>
      <c r="B3578" t="s">
        <v>165</v>
      </c>
      <c r="C3578">
        <v>9.49</v>
      </c>
      <c r="D3578">
        <v>9.99</v>
      </c>
      <c r="E3578" t="str">
        <f t="shared" si="56"/>
        <v>2007</v>
      </c>
    </row>
    <row r="3579" spans="1:5" ht="14.4" x14ac:dyDescent="0.3">
      <c r="A3579" t="s">
        <v>3738</v>
      </c>
      <c r="B3579" t="s">
        <v>165</v>
      </c>
      <c r="C3579">
        <v>9.49</v>
      </c>
      <c r="D3579">
        <v>9.99</v>
      </c>
      <c r="E3579" t="str">
        <f t="shared" si="56"/>
        <v>2007</v>
      </c>
    </row>
    <row r="3580" spans="1:5" ht="14.4" x14ac:dyDescent="0.3">
      <c r="A3580" t="s">
        <v>3739</v>
      </c>
      <c r="B3580" t="s">
        <v>165</v>
      </c>
      <c r="C3580">
        <v>9.49</v>
      </c>
      <c r="D3580">
        <v>9.99</v>
      </c>
      <c r="E3580" t="str">
        <f t="shared" si="56"/>
        <v>2007</v>
      </c>
    </row>
    <row r="3581" spans="1:5" ht="14.4" x14ac:dyDescent="0.3">
      <c r="A3581" t="s">
        <v>3740</v>
      </c>
      <c r="B3581" t="s">
        <v>165</v>
      </c>
      <c r="C3581">
        <v>9.49</v>
      </c>
      <c r="D3581">
        <v>9.99</v>
      </c>
      <c r="E3581" t="str">
        <f t="shared" si="56"/>
        <v>2007</v>
      </c>
    </row>
    <row r="3582" spans="1:5" ht="14.4" x14ac:dyDescent="0.3">
      <c r="A3582" t="s">
        <v>3741</v>
      </c>
      <c r="B3582" t="s">
        <v>165</v>
      </c>
      <c r="C3582">
        <v>9.48</v>
      </c>
      <c r="D3582">
        <v>9.98</v>
      </c>
      <c r="E3582" t="str">
        <f t="shared" si="56"/>
        <v>2007</v>
      </c>
    </row>
    <row r="3583" spans="1:5" ht="14.4" x14ac:dyDescent="0.3">
      <c r="A3583" t="s">
        <v>3742</v>
      </c>
      <c r="B3583" t="s">
        <v>165</v>
      </c>
      <c r="C3583">
        <v>9.4600000000000009</v>
      </c>
      <c r="D3583">
        <v>9.9600000000000009</v>
      </c>
      <c r="E3583" t="str">
        <f t="shared" si="56"/>
        <v>2007</v>
      </c>
    </row>
    <row r="3584" spans="1:5" ht="14.4" x14ac:dyDescent="0.3">
      <c r="A3584" t="s">
        <v>3743</v>
      </c>
      <c r="B3584" t="s">
        <v>165</v>
      </c>
      <c r="C3584">
        <v>9.4600000000000009</v>
      </c>
      <c r="D3584">
        <v>9.9600000000000009</v>
      </c>
      <c r="E3584" t="str">
        <f t="shared" si="56"/>
        <v>2007</v>
      </c>
    </row>
    <row r="3585" spans="1:5" ht="14.4" x14ac:dyDescent="0.3">
      <c r="A3585" t="s">
        <v>3744</v>
      </c>
      <c r="B3585" t="s">
        <v>165</v>
      </c>
      <c r="C3585">
        <v>9.4499999999999993</v>
      </c>
      <c r="D3585">
        <v>9.9499999999999993</v>
      </c>
      <c r="E3585" t="str">
        <f t="shared" si="56"/>
        <v>2007</v>
      </c>
    </row>
    <row r="3586" spans="1:5" ht="14.4" x14ac:dyDescent="0.3">
      <c r="A3586" t="s">
        <v>3745</v>
      </c>
      <c r="B3586" t="s">
        <v>165</v>
      </c>
      <c r="C3586">
        <v>9.4600000000000009</v>
      </c>
      <c r="D3586">
        <v>9.9600000000000009</v>
      </c>
      <c r="E3586" t="str">
        <f t="shared" ref="E3586:E3649" si="57">RIGHT(A3586,4)</f>
        <v>2007</v>
      </c>
    </row>
    <row r="3587" spans="1:5" ht="14.4" x14ac:dyDescent="0.3">
      <c r="A3587" t="s">
        <v>3746</v>
      </c>
      <c r="B3587" t="s">
        <v>165</v>
      </c>
      <c r="C3587">
        <v>9.4499999999999993</v>
      </c>
      <c r="D3587">
        <v>9.9499999999999993</v>
      </c>
      <c r="E3587" t="str">
        <f t="shared" si="57"/>
        <v>2007</v>
      </c>
    </row>
    <row r="3588" spans="1:5" ht="14.4" x14ac:dyDescent="0.3">
      <c r="A3588" t="s">
        <v>3747</v>
      </c>
      <c r="B3588" t="s">
        <v>165</v>
      </c>
      <c r="C3588">
        <v>9.4600000000000009</v>
      </c>
      <c r="D3588">
        <v>9.9600000000000009</v>
      </c>
      <c r="E3588" t="str">
        <f t="shared" si="57"/>
        <v>2007</v>
      </c>
    </row>
    <row r="3589" spans="1:5" ht="14.4" x14ac:dyDescent="0.3">
      <c r="A3589" t="s">
        <v>3748</v>
      </c>
      <c r="B3589" t="s">
        <v>165</v>
      </c>
      <c r="C3589">
        <v>9.4499999999999993</v>
      </c>
      <c r="D3589">
        <v>9.9499999999999993</v>
      </c>
      <c r="E3589" t="str">
        <f t="shared" si="57"/>
        <v>2007</v>
      </c>
    </row>
    <row r="3590" spans="1:5" ht="14.4" x14ac:dyDescent="0.3">
      <c r="A3590" t="s">
        <v>3749</v>
      </c>
      <c r="B3590" t="s">
        <v>165</v>
      </c>
      <c r="C3590">
        <v>9.4600000000000009</v>
      </c>
      <c r="D3590">
        <v>9.9600000000000009</v>
      </c>
      <c r="E3590" t="str">
        <f t="shared" si="57"/>
        <v>2007</v>
      </c>
    </row>
    <row r="3591" spans="1:5" ht="14.4" x14ac:dyDescent="0.3">
      <c r="A3591" t="s">
        <v>3750</v>
      </c>
      <c r="B3591" t="s">
        <v>165</v>
      </c>
      <c r="C3591">
        <v>9.44</v>
      </c>
      <c r="D3591">
        <v>9.94</v>
      </c>
      <c r="E3591" t="str">
        <f t="shared" si="57"/>
        <v>2007</v>
      </c>
    </row>
    <row r="3592" spans="1:5" ht="14.4" x14ac:dyDescent="0.3">
      <c r="A3592" t="s">
        <v>3751</v>
      </c>
      <c r="B3592" t="s">
        <v>165</v>
      </c>
      <c r="C3592">
        <v>9.44</v>
      </c>
      <c r="D3592">
        <v>9.94</v>
      </c>
      <c r="E3592" t="str">
        <f t="shared" si="57"/>
        <v>2007</v>
      </c>
    </row>
    <row r="3593" spans="1:5" ht="14.4" x14ac:dyDescent="0.3">
      <c r="A3593" t="s">
        <v>3752</v>
      </c>
      <c r="B3593" t="s">
        <v>165</v>
      </c>
      <c r="C3593">
        <v>9.48</v>
      </c>
      <c r="D3593">
        <v>9.98</v>
      </c>
      <c r="E3593" t="str">
        <f t="shared" si="57"/>
        <v>2007</v>
      </c>
    </row>
    <row r="3594" spans="1:5" ht="14.4" x14ac:dyDescent="0.3">
      <c r="A3594" t="s">
        <v>3753</v>
      </c>
      <c r="B3594" t="s">
        <v>165</v>
      </c>
      <c r="C3594">
        <v>9.48</v>
      </c>
      <c r="D3594">
        <v>9.98</v>
      </c>
      <c r="E3594" t="str">
        <f t="shared" si="57"/>
        <v>2007</v>
      </c>
    </row>
    <row r="3595" spans="1:5" ht="14.4" x14ac:dyDescent="0.3">
      <c r="A3595" t="s">
        <v>3754</v>
      </c>
      <c r="B3595" t="s">
        <v>165</v>
      </c>
      <c r="C3595">
        <v>9.48</v>
      </c>
      <c r="D3595">
        <v>9.98</v>
      </c>
      <c r="E3595" t="str">
        <f t="shared" si="57"/>
        <v>2007</v>
      </c>
    </row>
    <row r="3596" spans="1:5" ht="14.4" x14ac:dyDescent="0.3">
      <c r="A3596" t="s">
        <v>3755</v>
      </c>
      <c r="B3596" t="s">
        <v>165</v>
      </c>
      <c r="C3596">
        <v>9.48</v>
      </c>
      <c r="D3596">
        <v>9.98</v>
      </c>
      <c r="E3596" t="str">
        <f t="shared" si="57"/>
        <v>2007</v>
      </c>
    </row>
    <row r="3597" spans="1:5" ht="14.4" x14ac:dyDescent="0.3">
      <c r="A3597" t="s">
        <v>3756</v>
      </c>
      <c r="B3597" t="s">
        <v>165</v>
      </c>
      <c r="C3597">
        <v>9.49</v>
      </c>
      <c r="D3597">
        <v>9.99</v>
      </c>
      <c r="E3597" t="str">
        <f t="shared" si="57"/>
        <v>2007</v>
      </c>
    </row>
    <row r="3598" spans="1:5" ht="14.4" x14ac:dyDescent="0.3">
      <c r="A3598" t="s">
        <v>3757</v>
      </c>
      <c r="B3598" t="s">
        <v>165</v>
      </c>
      <c r="C3598">
        <v>9.5</v>
      </c>
      <c r="D3598">
        <v>10</v>
      </c>
      <c r="E3598" t="str">
        <f t="shared" si="57"/>
        <v>2007</v>
      </c>
    </row>
    <row r="3599" spans="1:5" ht="14.4" x14ac:dyDescent="0.3">
      <c r="A3599" t="s">
        <v>3758</v>
      </c>
      <c r="B3599" t="s">
        <v>165</v>
      </c>
      <c r="C3599">
        <v>9.5</v>
      </c>
      <c r="D3599">
        <v>10</v>
      </c>
      <c r="E3599" t="str">
        <f t="shared" si="57"/>
        <v>2007</v>
      </c>
    </row>
    <row r="3600" spans="1:5" ht="14.4" x14ac:dyDescent="0.3">
      <c r="A3600" t="s">
        <v>3759</v>
      </c>
      <c r="B3600" t="s">
        <v>165</v>
      </c>
      <c r="C3600">
        <v>9.49</v>
      </c>
      <c r="D3600">
        <v>9.99</v>
      </c>
      <c r="E3600" t="str">
        <f t="shared" si="57"/>
        <v>2007</v>
      </c>
    </row>
    <row r="3601" spans="1:5" ht="14.4" x14ac:dyDescent="0.3">
      <c r="A3601" t="s">
        <v>3760</v>
      </c>
      <c r="B3601" t="s">
        <v>165</v>
      </c>
      <c r="C3601">
        <v>9.5</v>
      </c>
      <c r="D3601">
        <v>10</v>
      </c>
      <c r="E3601" t="str">
        <f t="shared" si="57"/>
        <v>2007</v>
      </c>
    </row>
    <row r="3602" spans="1:5" ht="14.4" x14ac:dyDescent="0.3">
      <c r="A3602" t="s">
        <v>3761</v>
      </c>
      <c r="B3602" t="s">
        <v>165</v>
      </c>
      <c r="C3602">
        <v>9.49</v>
      </c>
      <c r="D3602">
        <v>9.99</v>
      </c>
      <c r="E3602" t="str">
        <f t="shared" si="57"/>
        <v>2007</v>
      </c>
    </row>
    <row r="3603" spans="1:5" ht="14.4" x14ac:dyDescent="0.3">
      <c r="A3603" t="s">
        <v>3762</v>
      </c>
      <c r="B3603" t="s">
        <v>165</v>
      </c>
      <c r="C3603">
        <v>9.51</v>
      </c>
      <c r="D3603">
        <v>10.01</v>
      </c>
      <c r="E3603" t="str">
        <f t="shared" si="57"/>
        <v>2007</v>
      </c>
    </row>
    <row r="3604" spans="1:5" ht="14.4" x14ac:dyDescent="0.3">
      <c r="A3604" t="s">
        <v>3763</v>
      </c>
      <c r="B3604" t="s">
        <v>165</v>
      </c>
      <c r="C3604">
        <v>9.5</v>
      </c>
      <c r="D3604">
        <v>10</v>
      </c>
      <c r="E3604" t="str">
        <f t="shared" si="57"/>
        <v>2007</v>
      </c>
    </row>
    <row r="3605" spans="1:5" ht="14.4" x14ac:dyDescent="0.3">
      <c r="A3605" t="s">
        <v>3764</v>
      </c>
      <c r="B3605" t="s">
        <v>165</v>
      </c>
      <c r="C3605">
        <v>9.5</v>
      </c>
      <c r="D3605">
        <v>10</v>
      </c>
      <c r="E3605" t="str">
        <f t="shared" si="57"/>
        <v>2007</v>
      </c>
    </row>
    <row r="3606" spans="1:5" ht="14.4" x14ac:dyDescent="0.3">
      <c r="A3606" t="s">
        <v>3765</v>
      </c>
      <c r="B3606" t="s">
        <v>165</v>
      </c>
      <c r="C3606">
        <v>9.51</v>
      </c>
      <c r="D3606">
        <v>10.01</v>
      </c>
      <c r="E3606" t="str">
        <f t="shared" si="57"/>
        <v>2007</v>
      </c>
    </row>
    <row r="3607" spans="1:5" ht="14.4" x14ac:dyDescent="0.3">
      <c r="A3607" t="s">
        <v>3766</v>
      </c>
      <c r="B3607" t="s">
        <v>165</v>
      </c>
      <c r="C3607">
        <v>9.5</v>
      </c>
      <c r="D3607">
        <v>10</v>
      </c>
      <c r="E3607" t="str">
        <f t="shared" si="57"/>
        <v>2007</v>
      </c>
    </row>
    <row r="3608" spans="1:5" ht="14.4" x14ac:dyDescent="0.3">
      <c r="A3608" t="s">
        <v>3767</v>
      </c>
      <c r="B3608" t="s">
        <v>165</v>
      </c>
      <c r="C3608">
        <v>9.49</v>
      </c>
      <c r="D3608">
        <v>9.99</v>
      </c>
      <c r="E3608" t="str">
        <f t="shared" si="57"/>
        <v>2007</v>
      </c>
    </row>
    <row r="3609" spans="1:5" ht="14.4" x14ac:dyDescent="0.3">
      <c r="A3609" t="s">
        <v>3768</v>
      </c>
      <c r="B3609" t="s">
        <v>165</v>
      </c>
      <c r="C3609">
        <v>9.5</v>
      </c>
      <c r="D3609">
        <v>10</v>
      </c>
      <c r="E3609" t="str">
        <f t="shared" si="57"/>
        <v>2007</v>
      </c>
    </row>
    <row r="3610" spans="1:5" ht="14.4" x14ac:dyDescent="0.3">
      <c r="A3610" t="s">
        <v>3769</v>
      </c>
      <c r="B3610" t="s">
        <v>165</v>
      </c>
      <c r="C3610">
        <v>9.5</v>
      </c>
      <c r="D3610">
        <v>10</v>
      </c>
      <c r="E3610" t="str">
        <f t="shared" si="57"/>
        <v>2007</v>
      </c>
    </row>
    <row r="3611" spans="1:5" ht="14.4" x14ac:dyDescent="0.3">
      <c r="A3611" t="s">
        <v>3770</v>
      </c>
      <c r="B3611" t="s">
        <v>165</v>
      </c>
      <c r="C3611">
        <v>9.5</v>
      </c>
      <c r="D3611">
        <v>10</v>
      </c>
      <c r="E3611" t="str">
        <f t="shared" si="57"/>
        <v>2007</v>
      </c>
    </row>
    <row r="3612" spans="1:5" ht="14.4" x14ac:dyDescent="0.3">
      <c r="A3612" t="s">
        <v>3771</v>
      </c>
      <c r="B3612" t="s">
        <v>165</v>
      </c>
      <c r="C3612">
        <v>9.5</v>
      </c>
      <c r="D3612">
        <v>10</v>
      </c>
      <c r="E3612" t="str">
        <f t="shared" si="57"/>
        <v>2007</v>
      </c>
    </row>
    <row r="3613" spans="1:5" ht="14.4" x14ac:dyDescent="0.3">
      <c r="A3613" t="s">
        <v>3772</v>
      </c>
      <c r="B3613" t="s">
        <v>165</v>
      </c>
      <c r="C3613">
        <v>9.5</v>
      </c>
      <c r="D3613">
        <v>10</v>
      </c>
      <c r="E3613" t="str">
        <f t="shared" si="57"/>
        <v>2007</v>
      </c>
    </row>
    <row r="3614" spans="1:5" ht="14.4" x14ac:dyDescent="0.3">
      <c r="A3614" t="s">
        <v>3773</v>
      </c>
      <c r="B3614" t="s">
        <v>165</v>
      </c>
      <c r="C3614">
        <v>9.5</v>
      </c>
      <c r="D3614">
        <v>10</v>
      </c>
      <c r="E3614" t="str">
        <f t="shared" si="57"/>
        <v>2007</v>
      </c>
    </row>
    <row r="3615" spans="1:5" ht="14.4" x14ac:dyDescent="0.3">
      <c r="A3615" t="s">
        <v>3774</v>
      </c>
      <c r="B3615" t="s">
        <v>165</v>
      </c>
      <c r="C3615">
        <v>9.5</v>
      </c>
      <c r="D3615">
        <v>10</v>
      </c>
      <c r="E3615" t="str">
        <f t="shared" si="57"/>
        <v>2007</v>
      </c>
    </row>
    <row r="3616" spans="1:5" ht="14.4" x14ac:dyDescent="0.3">
      <c r="A3616" t="s">
        <v>3775</v>
      </c>
      <c r="B3616" t="s">
        <v>165</v>
      </c>
      <c r="C3616">
        <v>9.49</v>
      </c>
      <c r="D3616">
        <v>9.99</v>
      </c>
      <c r="E3616" t="str">
        <f t="shared" si="57"/>
        <v>2007</v>
      </c>
    </row>
    <row r="3617" spans="1:5" ht="14.4" x14ac:dyDescent="0.3">
      <c r="A3617" t="s">
        <v>3776</v>
      </c>
      <c r="B3617" t="s">
        <v>165</v>
      </c>
      <c r="C3617">
        <v>9.4700000000000006</v>
      </c>
      <c r="D3617">
        <v>9.9700000000000006</v>
      </c>
      <c r="E3617" t="str">
        <f t="shared" si="57"/>
        <v>2007</v>
      </c>
    </row>
    <row r="3618" spans="1:5" ht="14.4" x14ac:dyDescent="0.3">
      <c r="A3618" t="s">
        <v>3777</v>
      </c>
      <c r="B3618" t="s">
        <v>165</v>
      </c>
      <c r="C3618">
        <v>9.4700000000000006</v>
      </c>
      <c r="D3618">
        <v>9.9700000000000006</v>
      </c>
      <c r="E3618" t="str">
        <f t="shared" si="57"/>
        <v>2007</v>
      </c>
    </row>
    <row r="3619" spans="1:5" ht="14.4" x14ac:dyDescent="0.3">
      <c r="A3619" t="s">
        <v>3778</v>
      </c>
      <c r="B3619" t="s">
        <v>165</v>
      </c>
      <c r="C3619">
        <v>9.4700000000000006</v>
      </c>
      <c r="D3619">
        <v>9.9700000000000006</v>
      </c>
      <c r="E3619" t="str">
        <f t="shared" si="57"/>
        <v>2007</v>
      </c>
    </row>
    <row r="3620" spans="1:5" ht="14.4" x14ac:dyDescent="0.3">
      <c r="A3620" t="s">
        <v>3779</v>
      </c>
      <c r="B3620" t="s">
        <v>165</v>
      </c>
      <c r="C3620">
        <v>9.48</v>
      </c>
      <c r="D3620">
        <v>9.98</v>
      </c>
      <c r="E3620" t="str">
        <f t="shared" si="57"/>
        <v>2007</v>
      </c>
    </row>
    <row r="3621" spans="1:5" ht="14.4" x14ac:dyDescent="0.3">
      <c r="A3621" t="s">
        <v>3780</v>
      </c>
      <c r="B3621" t="s">
        <v>165</v>
      </c>
      <c r="C3621">
        <v>9.5</v>
      </c>
      <c r="D3621">
        <v>10</v>
      </c>
      <c r="E3621" t="str">
        <f t="shared" si="57"/>
        <v>2007</v>
      </c>
    </row>
    <row r="3622" spans="1:5" ht="14.4" x14ac:dyDescent="0.3">
      <c r="A3622" t="s">
        <v>3781</v>
      </c>
      <c r="B3622" t="s">
        <v>165</v>
      </c>
      <c r="C3622">
        <v>9.48</v>
      </c>
      <c r="D3622">
        <v>9.98</v>
      </c>
      <c r="E3622" t="str">
        <f t="shared" si="57"/>
        <v>2007</v>
      </c>
    </row>
    <row r="3623" spans="1:5" ht="14.4" x14ac:dyDescent="0.3">
      <c r="A3623" t="s">
        <v>3782</v>
      </c>
      <c r="B3623" t="s">
        <v>165</v>
      </c>
      <c r="C3623">
        <v>9.5</v>
      </c>
      <c r="D3623">
        <v>10</v>
      </c>
      <c r="E3623" t="str">
        <f t="shared" si="57"/>
        <v>2007</v>
      </c>
    </row>
    <row r="3624" spans="1:5" ht="14.4" x14ac:dyDescent="0.3">
      <c r="A3624" t="s">
        <v>3783</v>
      </c>
      <c r="B3624" t="s">
        <v>165</v>
      </c>
      <c r="C3624">
        <v>9.5</v>
      </c>
      <c r="D3624">
        <v>10</v>
      </c>
      <c r="E3624" t="str">
        <f t="shared" si="57"/>
        <v>2007</v>
      </c>
    </row>
    <row r="3625" spans="1:5" ht="14.4" x14ac:dyDescent="0.3">
      <c r="A3625" t="s">
        <v>3784</v>
      </c>
      <c r="B3625" t="s">
        <v>165</v>
      </c>
      <c r="C3625">
        <v>9.51</v>
      </c>
      <c r="D3625">
        <v>10.01</v>
      </c>
      <c r="E3625" t="str">
        <f t="shared" si="57"/>
        <v>2007</v>
      </c>
    </row>
    <row r="3626" spans="1:5" ht="14.4" x14ac:dyDescent="0.3">
      <c r="A3626" t="s">
        <v>3785</v>
      </c>
      <c r="B3626" t="s">
        <v>165</v>
      </c>
      <c r="C3626">
        <v>9.5</v>
      </c>
      <c r="D3626">
        <v>10</v>
      </c>
      <c r="E3626" t="str">
        <f t="shared" si="57"/>
        <v>2007</v>
      </c>
    </row>
    <row r="3627" spans="1:5" ht="14.4" x14ac:dyDescent="0.3">
      <c r="A3627" t="s">
        <v>3786</v>
      </c>
      <c r="B3627" t="s">
        <v>165</v>
      </c>
      <c r="C3627">
        <v>9.5</v>
      </c>
      <c r="D3627">
        <v>10</v>
      </c>
      <c r="E3627" t="str">
        <f t="shared" si="57"/>
        <v>2007</v>
      </c>
    </row>
    <row r="3628" spans="1:5" ht="14.4" x14ac:dyDescent="0.3">
      <c r="A3628" t="s">
        <v>3787</v>
      </c>
      <c r="B3628" t="s">
        <v>165</v>
      </c>
      <c r="C3628">
        <v>9.51</v>
      </c>
      <c r="D3628">
        <v>10.01</v>
      </c>
      <c r="E3628" t="str">
        <f t="shared" si="57"/>
        <v>2007</v>
      </c>
    </row>
    <row r="3629" spans="1:5" ht="14.4" x14ac:dyDescent="0.3">
      <c r="A3629" t="s">
        <v>3788</v>
      </c>
      <c r="B3629" t="s">
        <v>165</v>
      </c>
      <c r="C3629">
        <v>9.5</v>
      </c>
      <c r="D3629">
        <v>10</v>
      </c>
      <c r="E3629" t="str">
        <f t="shared" si="57"/>
        <v>2007</v>
      </c>
    </row>
    <row r="3630" spans="1:5" ht="14.4" x14ac:dyDescent="0.3">
      <c r="A3630" t="s">
        <v>3789</v>
      </c>
      <c r="B3630" t="s">
        <v>165</v>
      </c>
      <c r="C3630">
        <v>9.51</v>
      </c>
      <c r="D3630">
        <v>10.01</v>
      </c>
      <c r="E3630" t="str">
        <f t="shared" si="57"/>
        <v>2007</v>
      </c>
    </row>
    <row r="3631" spans="1:5" ht="14.4" x14ac:dyDescent="0.3">
      <c r="A3631" t="s">
        <v>3790</v>
      </c>
      <c r="B3631" t="s">
        <v>165</v>
      </c>
      <c r="C3631">
        <v>9.51</v>
      </c>
      <c r="D3631">
        <v>10.01</v>
      </c>
      <c r="E3631" t="str">
        <f t="shared" si="57"/>
        <v>2007</v>
      </c>
    </row>
    <row r="3632" spans="1:5" ht="14.4" x14ac:dyDescent="0.3">
      <c r="A3632" t="s">
        <v>3791</v>
      </c>
      <c r="B3632" t="s">
        <v>165</v>
      </c>
      <c r="C3632">
        <v>9.52</v>
      </c>
      <c r="D3632">
        <v>10.02</v>
      </c>
      <c r="E3632" t="str">
        <f t="shared" si="57"/>
        <v>2007</v>
      </c>
    </row>
    <row r="3633" spans="1:5" ht="14.4" x14ac:dyDescent="0.3">
      <c r="A3633" t="s">
        <v>3792</v>
      </c>
      <c r="B3633" t="s">
        <v>165</v>
      </c>
      <c r="C3633">
        <v>9.5</v>
      </c>
      <c r="D3633">
        <v>10</v>
      </c>
      <c r="E3633" t="str">
        <f t="shared" si="57"/>
        <v>2007</v>
      </c>
    </row>
    <row r="3634" spans="1:5" ht="14.4" x14ac:dyDescent="0.3">
      <c r="A3634" t="s">
        <v>3793</v>
      </c>
      <c r="B3634" t="s">
        <v>165</v>
      </c>
      <c r="C3634">
        <v>9.51</v>
      </c>
      <c r="D3634">
        <v>10.01</v>
      </c>
      <c r="E3634" t="str">
        <f t="shared" si="57"/>
        <v>2007</v>
      </c>
    </row>
    <row r="3635" spans="1:5" ht="14.4" x14ac:dyDescent="0.3">
      <c r="A3635" t="s">
        <v>3794</v>
      </c>
      <c r="B3635" t="s">
        <v>165</v>
      </c>
      <c r="C3635">
        <v>9.51</v>
      </c>
      <c r="D3635">
        <v>10.01</v>
      </c>
      <c r="E3635" t="str">
        <f t="shared" si="57"/>
        <v>2007</v>
      </c>
    </row>
    <row r="3636" spans="1:5" ht="14.4" x14ac:dyDescent="0.3">
      <c r="A3636" t="s">
        <v>3795</v>
      </c>
      <c r="B3636" t="s">
        <v>165</v>
      </c>
      <c r="C3636">
        <v>9.52</v>
      </c>
      <c r="D3636">
        <v>10.02</v>
      </c>
      <c r="E3636" t="str">
        <f t="shared" si="57"/>
        <v>2007</v>
      </c>
    </row>
    <row r="3637" spans="1:5" ht="14.4" x14ac:dyDescent="0.3">
      <c r="A3637" t="s">
        <v>3796</v>
      </c>
      <c r="B3637" t="s">
        <v>165</v>
      </c>
      <c r="C3637">
        <v>9.52</v>
      </c>
      <c r="D3637">
        <v>10.02</v>
      </c>
      <c r="E3637" t="str">
        <f t="shared" si="57"/>
        <v>2007</v>
      </c>
    </row>
    <row r="3638" spans="1:5" ht="14.4" x14ac:dyDescent="0.3">
      <c r="A3638" t="s">
        <v>3797</v>
      </c>
      <c r="B3638" t="s">
        <v>165</v>
      </c>
      <c r="C3638">
        <v>9.56</v>
      </c>
      <c r="D3638">
        <v>10.06</v>
      </c>
      <c r="E3638" t="str">
        <f t="shared" si="57"/>
        <v>2007</v>
      </c>
    </row>
    <row r="3639" spans="1:5" ht="14.4" x14ac:dyDescent="0.3">
      <c r="A3639" t="s">
        <v>3798</v>
      </c>
      <c r="B3639" t="s">
        <v>165</v>
      </c>
      <c r="C3639">
        <v>9.59</v>
      </c>
      <c r="D3639">
        <v>10.09</v>
      </c>
      <c r="E3639" t="str">
        <f t="shared" si="57"/>
        <v>2007</v>
      </c>
    </row>
    <row r="3640" spans="1:5" ht="14.4" x14ac:dyDescent="0.3">
      <c r="A3640" t="s">
        <v>3799</v>
      </c>
      <c r="B3640" t="s">
        <v>165</v>
      </c>
      <c r="C3640">
        <v>9.57</v>
      </c>
      <c r="D3640">
        <v>10.07</v>
      </c>
      <c r="E3640" t="str">
        <f t="shared" si="57"/>
        <v>2007</v>
      </c>
    </row>
    <row r="3641" spans="1:5" ht="14.4" x14ac:dyDescent="0.3">
      <c r="A3641" t="s">
        <v>3800</v>
      </c>
      <c r="B3641" t="s">
        <v>165</v>
      </c>
      <c r="C3641">
        <v>9.59</v>
      </c>
      <c r="D3641">
        <v>10.09</v>
      </c>
      <c r="E3641" t="str">
        <f t="shared" si="57"/>
        <v>2007</v>
      </c>
    </row>
    <row r="3642" spans="1:5" ht="14.4" x14ac:dyDescent="0.3">
      <c r="A3642" t="s">
        <v>3801</v>
      </c>
      <c r="B3642" t="s">
        <v>165</v>
      </c>
      <c r="C3642">
        <v>9.59</v>
      </c>
      <c r="D3642">
        <v>10.09</v>
      </c>
      <c r="E3642" t="str">
        <f t="shared" si="57"/>
        <v>2007</v>
      </c>
    </row>
    <row r="3643" spans="1:5" ht="14.4" x14ac:dyDescent="0.3">
      <c r="A3643" t="s">
        <v>3802</v>
      </c>
      <c r="B3643" t="s">
        <v>165</v>
      </c>
      <c r="C3643">
        <v>9.6</v>
      </c>
      <c r="D3643">
        <v>10.1</v>
      </c>
      <c r="E3643" t="str">
        <f t="shared" si="57"/>
        <v>2007</v>
      </c>
    </row>
    <row r="3644" spans="1:5" ht="14.4" x14ac:dyDescent="0.3">
      <c r="A3644" t="s">
        <v>3803</v>
      </c>
      <c r="B3644" t="s">
        <v>165</v>
      </c>
      <c r="C3644">
        <v>9.6</v>
      </c>
      <c r="D3644">
        <v>10.1</v>
      </c>
      <c r="E3644" t="str">
        <f t="shared" si="57"/>
        <v>2007</v>
      </c>
    </row>
    <row r="3645" spans="1:5" ht="14.4" x14ac:dyDescent="0.3">
      <c r="A3645" t="s">
        <v>3804</v>
      </c>
      <c r="B3645" t="s">
        <v>165</v>
      </c>
      <c r="C3645">
        <v>9.6</v>
      </c>
      <c r="D3645">
        <v>10.1</v>
      </c>
      <c r="E3645" t="str">
        <f t="shared" si="57"/>
        <v>2007</v>
      </c>
    </row>
    <row r="3646" spans="1:5" ht="14.4" x14ac:dyDescent="0.3">
      <c r="A3646" t="s">
        <v>3805</v>
      </c>
      <c r="B3646" t="s">
        <v>165</v>
      </c>
      <c r="C3646">
        <v>9.59</v>
      </c>
      <c r="D3646">
        <v>10.09</v>
      </c>
      <c r="E3646" t="str">
        <f t="shared" si="57"/>
        <v>2007</v>
      </c>
    </row>
    <row r="3647" spans="1:5" ht="14.4" x14ac:dyDescent="0.3">
      <c r="A3647" t="s">
        <v>3806</v>
      </c>
      <c r="B3647" t="s">
        <v>165</v>
      </c>
      <c r="C3647">
        <v>9.6</v>
      </c>
      <c r="D3647">
        <v>10.1</v>
      </c>
      <c r="E3647" t="str">
        <f t="shared" si="57"/>
        <v>2007</v>
      </c>
    </row>
    <row r="3648" spans="1:5" ht="14.4" x14ac:dyDescent="0.3">
      <c r="A3648" t="s">
        <v>3807</v>
      </c>
      <c r="B3648" t="s">
        <v>165</v>
      </c>
      <c r="C3648">
        <v>9.61</v>
      </c>
      <c r="D3648">
        <v>10.11</v>
      </c>
      <c r="E3648" t="str">
        <f t="shared" si="57"/>
        <v>2007</v>
      </c>
    </row>
    <row r="3649" spans="1:5" ht="14.4" x14ac:dyDescent="0.3">
      <c r="A3649" t="s">
        <v>3808</v>
      </c>
      <c r="B3649" t="s">
        <v>165</v>
      </c>
      <c r="C3649">
        <v>9.6</v>
      </c>
      <c r="D3649">
        <v>10.1</v>
      </c>
      <c r="E3649" t="str">
        <f t="shared" si="57"/>
        <v>2007</v>
      </c>
    </row>
    <row r="3650" spans="1:5" ht="14.4" x14ac:dyDescent="0.3">
      <c r="A3650" t="s">
        <v>3809</v>
      </c>
      <c r="B3650" t="s">
        <v>165</v>
      </c>
      <c r="C3650">
        <v>9.6300000000000008</v>
      </c>
      <c r="D3650">
        <v>10.130000000000001</v>
      </c>
      <c r="E3650" t="str">
        <f t="shared" ref="E3650:E3713" si="58">RIGHT(A3650,4)</f>
        <v>2007</v>
      </c>
    </row>
    <row r="3651" spans="1:5" ht="14.4" x14ac:dyDescent="0.3">
      <c r="A3651" t="s">
        <v>3810</v>
      </c>
      <c r="B3651" t="s">
        <v>165</v>
      </c>
      <c r="C3651">
        <v>9.6199999999999992</v>
      </c>
      <c r="D3651">
        <v>10.119999999999999</v>
      </c>
      <c r="E3651" t="str">
        <f t="shared" si="58"/>
        <v>2007</v>
      </c>
    </row>
    <row r="3652" spans="1:5" ht="14.4" x14ac:dyDescent="0.3">
      <c r="A3652" t="s">
        <v>3811</v>
      </c>
      <c r="B3652" t="s">
        <v>165</v>
      </c>
      <c r="C3652">
        <v>9.6199999999999992</v>
      </c>
      <c r="D3652">
        <v>10.119999999999999</v>
      </c>
      <c r="E3652" t="str">
        <f t="shared" si="58"/>
        <v>2007</v>
      </c>
    </row>
    <row r="3653" spans="1:5" ht="14.4" x14ac:dyDescent="0.3">
      <c r="A3653" t="s">
        <v>3812</v>
      </c>
      <c r="B3653" t="s">
        <v>165</v>
      </c>
      <c r="C3653">
        <v>9.6300000000000008</v>
      </c>
      <c r="D3653">
        <v>10.130000000000001</v>
      </c>
      <c r="E3653" t="str">
        <f t="shared" si="58"/>
        <v>2007</v>
      </c>
    </row>
    <row r="3654" spans="1:5" ht="14.4" x14ac:dyDescent="0.3">
      <c r="A3654" t="s">
        <v>3813</v>
      </c>
      <c r="B3654" t="s">
        <v>165</v>
      </c>
      <c r="C3654">
        <v>9.6</v>
      </c>
      <c r="D3654">
        <v>10.1</v>
      </c>
      <c r="E3654" t="str">
        <f t="shared" si="58"/>
        <v>2007</v>
      </c>
    </row>
    <row r="3655" spans="1:5" ht="14.4" x14ac:dyDescent="0.3">
      <c r="A3655" t="s">
        <v>3814</v>
      </c>
      <c r="B3655" t="s">
        <v>165</v>
      </c>
      <c r="C3655">
        <v>9.6</v>
      </c>
      <c r="D3655">
        <v>10.1</v>
      </c>
      <c r="E3655" t="str">
        <f t="shared" si="58"/>
        <v>2007</v>
      </c>
    </row>
    <row r="3656" spans="1:5" ht="14.4" x14ac:dyDescent="0.3">
      <c r="A3656" t="s">
        <v>3815</v>
      </c>
      <c r="B3656" t="s">
        <v>165</v>
      </c>
      <c r="C3656">
        <v>9.6199999999999992</v>
      </c>
      <c r="D3656">
        <v>10.119999999999999</v>
      </c>
      <c r="E3656" t="str">
        <f t="shared" si="58"/>
        <v>2007</v>
      </c>
    </row>
    <row r="3657" spans="1:5" ht="14.4" x14ac:dyDescent="0.3">
      <c r="A3657" t="s">
        <v>3816</v>
      </c>
      <c r="B3657" t="s">
        <v>165</v>
      </c>
      <c r="C3657">
        <v>9.64</v>
      </c>
      <c r="D3657">
        <v>10.14</v>
      </c>
      <c r="E3657" t="str">
        <f t="shared" si="58"/>
        <v>2007</v>
      </c>
    </row>
    <row r="3658" spans="1:5" ht="14.4" x14ac:dyDescent="0.3">
      <c r="A3658" t="s">
        <v>3817</v>
      </c>
      <c r="B3658" t="s">
        <v>165</v>
      </c>
      <c r="C3658">
        <v>9.6199999999999992</v>
      </c>
      <c r="D3658">
        <v>10.119999999999999</v>
      </c>
      <c r="E3658" t="str">
        <f t="shared" si="58"/>
        <v>2007</v>
      </c>
    </row>
    <row r="3659" spans="1:5" ht="14.4" x14ac:dyDescent="0.3">
      <c r="A3659" t="s">
        <v>3818</v>
      </c>
      <c r="B3659" t="s">
        <v>165</v>
      </c>
      <c r="C3659">
        <v>9.6199999999999992</v>
      </c>
      <c r="D3659">
        <v>10.119999999999999</v>
      </c>
      <c r="E3659" t="str">
        <f t="shared" si="58"/>
        <v>2007</v>
      </c>
    </row>
    <row r="3660" spans="1:5" ht="14.4" x14ac:dyDescent="0.3">
      <c r="A3660" t="s">
        <v>3819</v>
      </c>
      <c r="B3660" t="s">
        <v>165</v>
      </c>
      <c r="C3660">
        <v>9.61</v>
      </c>
      <c r="D3660">
        <v>10.11</v>
      </c>
      <c r="E3660" t="str">
        <f t="shared" si="58"/>
        <v>2007</v>
      </c>
    </row>
    <row r="3661" spans="1:5" ht="14.4" x14ac:dyDescent="0.3">
      <c r="A3661" t="s">
        <v>3820</v>
      </c>
      <c r="B3661" t="s">
        <v>165</v>
      </c>
      <c r="C3661">
        <v>9.6199999999999992</v>
      </c>
      <c r="D3661">
        <v>10.119999999999999</v>
      </c>
      <c r="E3661" t="str">
        <f t="shared" si="58"/>
        <v>2007</v>
      </c>
    </row>
    <row r="3662" spans="1:5" ht="14.4" x14ac:dyDescent="0.3">
      <c r="A3662" t="s">
        <v>3821</v>
      </c>
      <c r="B3662" t="s">
        <v>165</v>
      </c>
      <c r="C3662">
        <v>9.6300000000000008</v>
      </c>
      <c r="D3662">
        <v>10.130000000000001</v>
      </c>
      <c r="E3662" t="str">
        <f t="shared" si="58"/>
        <v>2007</v>
      </c>
    </row>
    <row r="3663" spans="1:5" ht="14.4" x14ac:dyDescent="0.3">
      <c r="A3663" t="s">
        <v>3822</v>
      </c>
      <c r="B3663" t="s">
        <v>165</v>
      </c>
      <c r="C3663">
        <v>9.69</v>
      </c>
      <c r="D3663">
        <v>10.19</v>
      </c>
      <c r="E3663" t="str">
        <f t="shared" si="58"/>
        <v>2007</v>
      </c>
    </row>
    <row r="3664" spans="1:5" ht="14.4" x14ac:dyDescent="0.3">
      <c r="A3664" t="s">
        <v>3823</v>
      </c>
      <c r="B3664" t="s">
        <v>165</v>
      </c>
      <c r="C3664">
        <v>9.6999999999999993</v>
      </c>
      <c r="D3664">
        <v>10.199999999999999</v>
      </c>
      <c r="E3664" t="str">
        <f t="shared" si="58"/>
        <v>2007</v>
      </c>
    </row>
    <row r="3665" spans="1:5" ht="14.4" x14ac:dyDescent="0.3">
      <c r="A3665" t="s">
        <v>3824</v>
      </c>
      <c r="B3665" t="s">
        <v>165</v>
      </c>
      <c r="C3665">
        <v>9.68</v>
      </c>
      <c r="D3665">
        <v>10.18</v>
      </c>
      <c r="E3665" t="str">
        <f t="shared" si="58"/>
        <v>2007</v>
      </c>
    </row>
    <row r="3666" spans="1:5" ht="14.4" x14ac:dyDescent="0.3">
      <c r="A3666" t="s">
        <v>3825</v>
      </c>
      <c r="B3666" t="s">
        <v>165</v>
      </c>
      <c r="C3666">
        <v>9.6999999999999993</v>
      </c>
      <c r="D3666">
        <v>10.199999999999999</v>
      </c>
      <c r="E3666" t="str">
        <f t="shared" si="58"/>
        <v>2007</v>
      </c>
    </row>
    <row r="3667" spans="1:5" ht="14.4" x14ac:dyDescent="0.3">
      <c r="A3667" t="s">
        <v>3826</v>
      </c>
      <c r="B3667" t="s">
        <v>165</v>
      </c>
      <c r="C3667">
        <v>9.76</v>
      </c>
      <c r="D3667">
        <v>10.26</v>
      </c>
      <c r="E3667" t="str">
        <f t="shared" si="58"/>
        <v>2007</v>
      </c>
    </row>
    <row r="3668" spans="1:5" ht="14.4" x14ac:dyDescent="0.3">
      <c r="A3668" t="s">
        <v>3827</v>
      </c>
      <c r="B3668" t="s">
        <v>165</v>
      </c>
      <c r="C3668">
        <v>9.4600000000000009</v>
      </c>
      <c r="D3668">
        <v>9.9600000000000009</v>
      </c>
      <c r="E3668" t="str">
        <f t="shared" si="58"/>
        <v>2007</v>
      </c>
    </row>
    <row r="3669" spans="1:5" ht="14.4" x14ac:dyDescent="0.3">
      <c r="A3669" t="s">
        <v>3828</v>
      </c>
      <c r="B3669" t="s">
        <v>165</v>
      </c>
      <c r="C3669">
        <v>9.4499999999999993</v>
      </c>
      <c r="D3669">
        <v>9.9499999999999993</v>
      </c>
      <c r="E3669" t="str">
        <f t="shared" si="58"/>
        <v>2007</v>
      </c>
    </row>
    <row r="3670" spans="1:5" ht="14.4" x14ac:dyDescent="0.3">
      <c r="A3670" t="s">
        <v>3829</v>
      </c>
      <c r="B3670" t="s">
        <v>165</v>
      </c>
      <c r="C3670">
        <v>9.4600000000000009</v>
      </c>
      <c r="D3670">
        <v>9.9600000000000009</v>
      </c>
      <c r="E3670" t="str">
        <f t="shared" si="58"/>
        <v>2007</v>
      </c>
    </row>
    <row r="3671" spans="1:5" ht="14.4" x14ac:dyDescent="0.3">
      <c r="A3671" t="s">
        <v>3830</v>
      </c>
      <c r="B3671" t="s">
        <v>165</v>
      </c>
      <c r="C3671">
        <v>9.4499999999999993</v>
      </c>
      <c r="D3671">
        <v>9.9499999999999993</v>
      </c>
      <c r="E3671" t="str">
        <f t="shared" si="58"/>
        <v>2007</v>
      </c>
    </row>
    <row r="3672" spans="1:5" ht="14.4" x14ac:dyDescent="0.3">
      <c r="A3672" t="s">
        <v>3831</v>
      </c>
      <c r="B3672" t="s">
        <v>165</v>
      </c>
      <c r="C3672">
        <v>9.43</v>
      </c>
      <c r="D3672">
        <v>9.93</v>
      </c>
      <c r="E3672" t="str">
        <f t="shared" si="58"/>
        <v>2007</v>
      </c>
    </row>
    <row r="3673" spans="1:5" ht="14.4" x14ac:dyDescent="0.3">
      <c r="A3673" t="s">
        <v>3832</v>
      </c>
      <c r="B3673" t="s">
        <v>165</v>
      </c>
      <c r="C3673">
        <v>9.4499999999999993</v>
      </c>
      <c r="D3673">
        <v>9.9499999999999993</v>
      </c>
      <c r="E3673" t="str">
        <f t="shared" si="58"/>
        <v>2007</v>
      </c>
    </row>
    <row r="3674" spans="1:5" ht="14.4" x14ac:dyDescent="0.3">
      <c r="A3674" t="s">
        <v>3833</v>
      </c>
      <c r="B3674" t="s">
        <v>165</v>
      </c>
      <c r="C3674">
        <v>9.4600000000000009</v>
      </c>
      <c r="D3674">
        <v>9.9600000000000009</v>
      </c>
      <c r="E3674" t="str">
        <f t="shared" si="58"/>
        <v>2007</v>
      </c>
    </row>
    <row r="3675" spans="1:5" ht="14.4" x14ac:dyDescent="0.3">
      <c r="A3675" t="s">
        <v>3834</v>
      </c>
      <c r="B3675" t="s">
        <v>165</v>
      </c>
      <c r="C3675">
        <v>9.4600000000000009</v>
      </c>
      <c r="D3675">
        <v>9.9600000000000009</v>
      </c>
      <c r="E3675" t="str">
        <f t="shared" si="58"/>
        <v>2007</v>
      </c>
    </row>
    <row r="3676" spans="1:5" ht="14.4" x14ac:dyDescent="0.3">
      <c r="A3676" t="s">
        <v>3835</v>
      </c>
      <c r="B3676" t="s">
        <v>165</v>
      </c>
      <c r="C3676">
        <v>9.4600000000000009</v>
      </c>
      <c r="D3676">
        <v>9.9600000000000009</v>
      </c>
      <c r="E3676" t="str">
        <f t="shared" si="58"/>
        <v>2007</v>
      </c>
    </row>
    <row r="3677" spans="1:5" ht="14.4" x14ac:dyDescent="0.3">
      <c r="A3677" t="s">
        <v>3836</v>
      </c>
      <c r="B3677" t="s">
        <v>165</v>
      </c>
      <c r="C3677">
        <v>9.48</v>
      </c>
      <c r="D3677">
        <v>9.98</v>
      </c>
      <c r="E3677" t="str">
        <f t="shared" si="58"/>
        <v>2007</v>
      </c>
    </row>
    <row r="3678" spans="1:5" ht="14.4" x14ac:dyDescent="0.3">
      <c r="A3678" t="s">
        <v>3837</v>
      </c>
      <c r="B3678" t="s">
        <v>165</v>
      </c>
      <c r="C3678">
        <v>9.4499999999999993</v>
      </c>
      <c r="D3678">
        <v>9.9499999999999993</v>
      </c>
      <c r="E3678" t="str">
        <f t="shared" si="58"/>
        <v>2007</v>
      </c>
    </row>
    <row r="3679" spans="1:5" ht="14.4" x14ac:dyDescent="0.3">
      <c r="A3679" t="s">
        <v>3838</v>
      </c>
      <c r="B3679" t="s">
        <v>165</v>
      </c>
      <c r="C3679">
        <v>9.43</v>
      </c>
      <c r="D3679">
        <v>9.93</v>
      </c>
      <c r="E3679" t="str">
        <f t="shared" si="58"/>
        <v>2007</v>
      </c>
    </row>
    <row r="3680" spans="1:5" ht="14.4" x14ac:dyDescent="0.3">
      <c r="A3680" t="s">
        <v>3839</v>
      </c>
      <c r="B3680" t="s">
        <v>165</v>
      </c>
      <c r="C3680">
        <v>9.4499999999999993</v>
      </c>
      <c r="D3680">
        <v>9.9499999999999993</v>
      </c>
      <c r="E3680" t="str">
        <f t="shared" si="58"/>
        <v>2007</v>
      </c>
    </row>
    <row r="3681" spans="1:5" ht="14.4" x14ac:dyDescent="0.3">
      <c r="A3681" t="s">
        <v>3840</v>
      </c>
      <c r="B3681" t="s">
        <v>165</v>
      </c>
      <c r="C3681">
        <v>9.4499999999999993</v>
      </c>
      <c r="D3681">
        <v>9.9499999999999993</v>
      </c>
      <c r="E3681" t="str">
        <f t="shared" si="58"/>
        <v>2007</v>
      </c>
    </row>
    <row r="3682" spans="1:5" ht="14.4" x14ac:dyDescent="0.3">
      <c r="A3682" t="s">
        <v>3841</v>
      </c>
      <c r="B3682" t="s">
        <v>165</v>
      </c>
      <c r="C3682">
        <v>9.43</v>
      </c>
      <c r="D3682">
        <v>9.93</v>
      </c>
      <c r="E3682" t="str">
        <f t="shared" si="58"/>
        <v>2007</v>
      </c>
    </row>
    <row r="3683" spans="1:5" ht="14.4" x14ac:dyDescent="0.3">
      <c r="A3683" t="s">
        <v>3842</v>
      </c>
      <c r="B3683" t="s">
        <v>165</v>
      </c>
      <c r="C3683">
        <v>9.51</v>
      </c>
      <c r="D3683">
        <v>10.01</v>
      </c>
      <c r="E3683" t="str">
        <f t="shared" si="58"/>
        <v>2007</v>
      </c>
    </row>
    <row r="3684" spans="1:5" ht="14.4" x14ac:dyDescent="0.3">
      <c r="A3684" t="s">
        <v>3843</v>
      </c>
      <c r="B3684" t="s">
        <v>165</v>
      </c>
      <c r="C3684">
        <v>9.4600000000000009</v>
      </c>
      <c r="D3684">
        <v>9.9600000000000009</v>
      </c>
      <c r="E3684" t="str">
        <f t="shared" si="58"/>
        <v>2007</v>
      </c>
    </row>
    <row r="3685" spans="1:5" ht="14.4" x14ac:dyDescent="0.3">
      <c r="A3685" t="s">
        <v>3844</v>
      </c>
      <c r="B3685" t="s">
        <v>165</v>
      </c>
      <c r="C3685">
        <v>9.4700000000000006</v>
      </c>
      <c r="D3685">
        <v>9.9700000000000006</v>
      </c>
      <c r="E3685" t="str">
        <f t="shared" si="58"/>
        <v>2007</v>
      </c>
    </row>
    <row r="3686" spans="1:5" ht="14.4" x14ac:dyDescent="0.3">
      <c r="A3686" t="s">
        <v>3845</v>
      </c>
      <c r="B3686" t="s">
        <v>165</v>
      </c>
      <c r="C3686">
        <v>9.48</v>
      </c>
      <c r="D3686">
        <v>9.98</v>
      </c>
      <c r="E3686" t="str">
        <f t="shared" si="58"/>
        <v>2007</v>
      </c>
    </row>
    <row r="3687" spans="1:5" ht="14.4" x14ac:dyDescent="0.3">
      <c r="A3687" t="s">
        <v>3846</v>
      </c>
      <c r="B3687" t="s">
        <v>165</v>
      </c>
      <c r="C3687">
        <v>9.48</v>
      </c>
      <c r="D3687">
        <v>9.98</v>
      </c>
      <c r="E3687" t="str">
        <f t="shared" si="58"/>
        <v>2007</v>
      </c>
    </row>
    <row r="3688" spans="1:5" ht="14.4" x14ac:dyDescent="0.3">
      <c r="A3688" t="s">
        <v>3847</v>
      </c>
      <c r="B3688" t="s">
        <v>165</v>
      </c>
      <c r="C3688">
        <v>9.4700000000000006</v>
      </c>
      <c r="D3688">
        <v>9.9700000000000006</v>
      </c>
      <c r="E3688" t="str">
        <f t="shared" si="58"/>
        <v>2007</v>
      </c>
    </row>
    <row r="3689" spans="1:5" ht="14.4" x14ac:dyDescent="0.3">
      <c r="A3689" t="s">
        <v>3848</v>
      </c>
      <c r="B3689" t="s">
        <v>165</v>
      </c>
      <c r="C3689">
        <v>9.48</v>
      </c>
      <c r="D3689">
        <v>9.98</v>
      </c>
      <c r="E3689" t="str">
        <f t="shared" si="58"/>
        <v>2007</v>
      </c>
    </row>
    <row r="3690" spans="1:5" ht="14.4" x14ac:dyDescent="0.3">
      <c r="A3690" t="s">
        <v>3849</v>
      </c>
      <c r="B3690" t="s">
        <v>165</v>
      </c>
      <c r="C3690">
        <v>9.49</v>
      </c>
      <c r="D3690">
        <v>9.99</v>
      </c>
      <c r="E3690" t="str">
        <f t="shared" si="58"/>
        <v>2007</v>
      </c>
    </row>
    <row r="3691" spans="1:5" ht="14.4" x14ac:dyDescent="0.3">
      <c r="A3691" t="s">
        <v>3850</v>
      </c>
      <c r="B3691" t="s">
        <v>165</v>
      </c>
      <c r="C3691">
        <v>9.52</v>
      </c>
      <c r="D3691">
        <v>10.02</v>
      </c>
      <c r="E3691" t="str">
        <f t="shared" si="58"/>
        <v>2007</v>
      </c>
    </row>
    <row r="3692" spans="1:5" ht="14.4" x14ac:dyDescent="0.3">
      <c r="A3692" t="s">
        <v>3851</v>
      </c>
      <c r="B3692" t="s">
        <v>165</v>
      </c>
      <c r="C3692">
        <v>9.51</v>
      </c>
      <c r="D3692">
        <v>10.01</v>
      </c>
      <c r="E3692" t="str">
        <f t="shared" si="58"/>
        <v>2007</v>
      </c>
    </row>
    <row r="3693" spans="1:5" ht="14.4" x14ac:dyDescent="0.3">
      <c r="A3693" t="s">
        <v>3852</v>
      </c>
      <c r="B3693" t="s">
        <v>165</v>
      </c>
      <c r="C3693">
        <v>9.52</v>
      </c>
      <c r="D3693">
        <v>10.02</v>
      </c>
      <c r="E3693" t="str">
        <f t="shared" si="58"/>
        <v>2007</v>
      </c>
    </row>
    <row r="3694" spans="1:5" ht="14.4" x14ac:dyDescent="0.3">
      <c r="A3694" t="s">
        <v>3853</v>
      </c>
      <c r="B3694" t="s">
        <v>165</v>
      </c>
      <c r="C3694">
        <v>9.52</v>
      </c>
      <c r="D3694">
        <v>10.02</v>
      </c>
      <c r="E3694" t="str">
        <f t="shared" si="58"/>
        <v>2007</v>
      </c>
    </row>
    <row r="3695" spans="1:5" ht="14.4" x14ac:dyDescent="0.3">
      <c r="A3695" t="s">
        <v>3854</v>
      </c>
      <c r="B3695" t="s">
        <v>165</v>
      </c>
      <c r="C3695">
        <v>9.5</v>
      </c>
      <c r="D3695">
        <v>10</v>
      </c>
      <c r="E3695" t="str">
        <f t="shared" si="58"/>
        <v>2007</v>
      </c>
    </row>
    <row r="3696" spans="1:5" ht="14.4" x14ac:dyDescent="0.3">
      <c r="A3696" t="s">
        <v>3855</v>
      </c>
      <c r="B3696" t="s">
        <v>165</v>
      </c>
      <c r="C3696">
        <v>9.5</v>
      </c>
      <c r="D3696">
        <v>10</v>
      </c>
      <c r="E3696" t="str">
        <f t="shared" si="58"/>
        <v>2007</v>
      </c>
    </row>
    <row r="3697" spans="1:5" ht="14.4" x14ac:dyDescent="0.3">
      <c r="A3697" t="s">
        <v>3856</v>
      </c>
      <c r="B3697" t="s">
        <v>165</v>
      </c>
      <c r="C3697">
        <v>9.52</v>
      </c>
      <c r="D3697">
        <v>10.02</v>
      </c>
      <c r="E3697" t="str">
        <f t="shared" si="58"/>
        <v>2007</v>
      </c>
    </row>
    <row r="3698" spans="1:5" ht="14.4" x14ac:dyDescent="0.3">
      <c r="A3698" t="s">
        <v>3857</v>
      </c>
      <c r="B3698" t="s">
        <v>165</v>
      </c>
      <c r="C3698">
        <v>9.49</v>
      </c>
      <c r="D3698">
        <v>9.99</v>
      </c>
      <c r="E3698" t="str">
        <f t="shared" si="58"/>
        <v>2007</v>
      </c>
    </row>
    <row r="3699" spans="1:5" ht="14.4" x14ac:dyDescent="0.3">
      <c r="A3699" t="s">
        <v>3858</v>
      </c>
      <c r="B3699" t="s">
        <v>165</v>
      </c>
      <c r="C3699">
        <v>9.49</v>
      </c>
      <c r="D3699">
        <v>9.99</v>
      </c>
      <c r="E3699" t="str">
        <f t="shared" si="58"/>
        <v>2007</v>
      </c>
    </row>
    <row r="3700" spans="1:5" ht="14.4" x14ac:dyDescent="0.3">
      <c r="A3700" t="s">
        <v>3859</v>
      </c>
      <c r="B3700" t="s">
        <v>165</v>
      </c>
      <c r="C3700">
        <v>9.5</v>
      </c>
      <c r="D3700">
        <v>10</v>
      </c>
      <c r="E3700" t="str">
        <f t="shared" si="58"/>
        <v>2007</v>
      </c>
    </row>
    <row r="3701" spans="1:5" ht="14.4" x14ac:dyDescent="0.3">
      <c r="A3701" t="s">
        <v>3860</v>
      </c>
      <c r="B3701" t="s">
        <v>165</v>
      </c>
      <c r="C3701">
        <v>9.52</v>
      </c>
      <c r="D3701">
        <v>10.02</v>
      </c>
      <c r="E3701" t="str">
        <f t="shared" si="58"/>
        <v>2007</v>
      </c>
    </row>
    <row r="3702" spans="1:5" ht="14.4" x14ac:dyDescent="0.3">
      <c r="A3702" t="s">
        <v>3861</v>
      </c>
      <c r="B3702" t="s">
        <v>165</v>
      </c>
      <c r="C3702">
        <v>9.51</v>
      </c>
      <c r="D3702">
        <v>10.01</v>
      </c>
      <c r="E3702" t="str">
        <f t="shared" si="58"/>
        <v>2007</v>
      </c>
    </row>
    <row r="3703" spans="1:5" ht="14.4" x14ac:dyDescent="0.3">
      <c r="A3703" t="s">
        <v>3862</v>
      </c>
      <c r="B3703" t="s">
        <v>165</v>
      </c>
      <c r="C3703">
        <v>9.52</v>
      </c>
      <c r="D3703">
        <v>10.02</v>
      </c>
      <c r="E3703" t="str">
        <f t="shared" si="58"/>
        <v>2007</v>
      </c>
    </row>
    <row r="3704" spans="1:5" ht="14.4" x14ac:dyDescent="0.3">
      <c r="A3704" t="s">
        <v>3863</v>
      </c>
      <c r="B3704" t="s">
        <v>165</v>
      </c>
      <c r="C3704">
        <v>9.52</v>
      </c>
      <c r="D3704">
        <v>10.02</v>
      </c>
      <c r="E3704" t="str">
        <f t="shared" si="58"/>
        <v>2007</v>
      </c>
    </row>
    <row r="3705" spans="1:5" ht="14.4" x14ac:dyDescent="0.3">
      <c r="A3705" t="s">
        <v>3864</v>
      </c>
      <c r="B3705" t="s">
        <v>165</v>
      </c>
      <c r="C3705">
        <v>9.5399999999999991</v>
      </c>
      <c r="D3705">
        <v>10.039999999999999</v>
      </c>
      <c r="E3705" t="str">
        <f t="shared" si="58"/>
        <v>2007</v>
      </c>
    </row>
    <row r="3706" spans="1:5" ht="14.4" x14ac:dyDescent="0.3">
      <c r="A3706" t="s">
        <v>3865</v>
      </c>
      <c r="B3706" t="s">
        <v>165</v>
      </c>
      <c r="C3706">
        <v>9.5299999999999994</v>
      </c>
      <c r="D3706">
        <v>10.029999999999999</v>
      </c>
      <c r="E3706" t="str">
        <f t="shared" si="58"/>
        <v>2007</v>
      </c>
    </row>
    <row r="3707" spans="1:5" ht="14.4" x14ac:dyDescent="0.3">
      <c r="A3707" t="s">
        <v>3866</v>
      </c>
      <c r="B3707" t="s">
        <v>165</v>
      </c>
      <c r="C3707">
        <v>9.5</v>
      </c>
      <c r="D3707">
        <v>10</v>
      </c>
      <c r="E3707" t="str">
        <f t="shared" si="58"/>
        <v>2007</v>
      </c>
    </row>
    <row r="3708" spans="1:5" ht="14.4" x14ac:dyDescent="0.3">
      <c r="A3708" t="s">
        <v>3867</v>
      </c>
      <c r="B3708" t="s">
        <v>165</v>
      </c>
      <c r="C3708">
        <v>9.52</v>
      </c>
      <c r="D3708">
        <v>10.02</v>
      </c>
      <c r="E3708" t="str">
        <f t="shared" si="58"/>
        <v>2007</v>
      </c>
    </row>
    <row r="3709" spans="1:5" ht="14.4" x14ac:dyDescent="0.3">
      <c r="A3709" t="s">
        <v>3868</v>
      </c>
      <c r="B3709" t="s">
        <v>165</v>
      </c>
      <c r="C3709">
        <v>9.5399999999999991</v>
      </c>
      <c r="D3709">
        <v>10.039999999999999</v>
      </c>
      <c r="E3709" t="str">
        <f t="shared" si="58"/>
        <v>2007</v>
      </c>
    </row>
    <row r="3710" spans="1:5" ht="14.4" x14ac:dyDescent="0.3">
      <c r="A3710" t="s">
        <v>3869</v>
      </c>
      <c r="B3710" t="s">
        <v>165</v>
      </c>
      <c r="C3710">
        <v>9.5399999999999991</v>
      </c>
      <c r="D3710">
        <v>10.039999999999999</v>
      </c>
      <c r="E3710" t="str">
        <f t="shared" si="58"/>
        <v>2007</v>
      </c>
    </row>
    <row r="3711" spans="1:5" ht="14.4" x14ac:dyDescent="0.3">
      <c r="A3711" t="s">
        <v>3870</v>
      </c>
      <c r="B3711" t="s">
        <v>165</v>
      </c>
      <c r="C3711">
        <v>9.5500000000000007</v>
      </c>
      <c r="D3711">
        <v>10.050000000000001</v>
      </c>
      <c r="E3711" t="str">
        <f t="shared" si="58"/>
        <v>2007</v>
      </c>
    </row>
    <row r="3712" spans="1:5" ht="14.4" x14ac:dyDescent="0.3">
      <c r="A3712" t="s">
        <v>3871</v>
      </c>
      <c r="B3712" t="s">
        <v>165</v>
      </c>
      <c r="C3712">
        <v>9.56</v>
      </c>
      <c r="D3712">
        <v>10.06</v>
      </c>
      <c r="E3712" t="str">
        <f t="shared" si="58"/>
        <v>2007</v>
      </c>
    </row>
    <row r="3713" spans="1:5" ht="14.4" x14ac:dyDescent="0.3">
      <c r="A3713" t="s">
        <v>3872</v>
      </c>
      <c r="B3713" t="s">
        <v>165</v>
      </c>
      <c r="C3713">
        <v>9.57</v>
      </c>
      <c r="D3713">
        <v>10.07</v>
      </c>
      <c r="E3713" t="str">
        <f t="shared" si="58"/>
        <v>2007</v>
      </c>
    </row>
    <row r="3714" spans="1:5" ht="14.4" x14ac:dyDescent="0.3">
      <c r="A3714" t="s">
        <v>3873</v>
      </c>
      <c r="B3714" t="s">
        <v>165</v>
      </c>
      <c r="C3714">
        <v>9.59</v>
      </c>
      <c r="D3714">
        <v>10.09</v>
      </c>
      <c r="E3714" t="str">
        <f t="shared" ref="E3714:E3777" si="59">RIGHT(A3714,4)</f>
        <v>2007</v>
      </c>
    </row>
    <row r="3715" spans="1:5" ht="14.4" x14ac:dyDescent="0.3">
      <c r="A3715" t="s">
        <v>3874</v>
      </c>
      <c r="B3715" t="s">
        <v>165</v>
      </c>
      <c r="C3715">
        <v>9.5500000000000007</v>
      </c>
      <c r="D3715">
        <v>10.050000000000001</v>
      </c>
      <c r="E3715" t="str">
        <f t="shared" si="59"/>
        <v>2007</v>
      </c>
    </row>
    <row r="3716" spans="1:5" ht="14.4" x14ac:dyDescent="0.3">
      <c r="A3716" t="s">
        <v>3875</v>
      </c>
      <c r="B3716" t="s">
        <v>165</v>
      </c>
      <c r="C3716">
        <v>9.5299999999999994</v>
      </c>
      <c r="D3716">
        <v>10.029999999999999</v>
      </c>
      <c r="E3716" t="str">
        <f t="shared" si="59"/>
        <v>2007</v>
      </c>
    </row>
    <row r="3717" spans="1:5" ht="14.4" x14ac:dyDescent="0.3">
      <c r="A3717" t="s">
        <v>3876</v>
      </c>
      <c r="B3717" t="s">
        <v>165</v>
      </c>
      <c r="C3717">
        <v>9.52</v>
      </c>
      <c r="D3717">
        <v>10.02</v>
      </c>
      <c r="E3717" t="str">
        <f t="shared" si="59"/>
        <v>2007</v>
      </c>
    </row>
    <row r="3718" spans="1:5" ht="14.4" x14ac:dyDescent="0.3">
      <c r="A3718" t="s">
        <v>3877</v>
      </c>
      <c r="B3718" t="s">
        <v>165</v>
      </c>
      <c r="C3718">
        <v>9.5299999999999994</v>
      </c>
      <c r="D3718">
        <v>10.029999999999999</v>
      </c>
      <c r="E3718" t="str">
        <f t="shared" si="59"/>
        <v>2007</v>
      </c>
    </row>
    <row r="3719" spans="1:5" ht="14.4" x14ac:dyDescent="0.3">
      <c r="A3719" t="s">
        <v>3878</v>
      </c>
      <c r="B3719" t="s">
        <v>165</v>
      </c>
      <c r="C3719">
        <v>9.5399999999999991</v>
      </c>
      <c r="D3719">
        <v>10.039999999999999</v>
      </c>
      <c r="E3719" t="str">
        <f t="shared" si="59"/>
        <v>2007</v>
      </c>
    </row>
    <row r="3720" spans="1:5" ht="14.4" x14ac:dyDescent="0.3">
      <c r="A3720" t="s">
        <v>3879</v>
      </c>
      <c r="B3720" t="s">
        <v>165</v>
      </c>
      <c r="C3720">
        <v>9.6</v>
      </c>
      <c r="D3720">
        <v>10.1</v>
      </c>
      <c r="E3720" t="str">
        <f t="shared" si="59"/>
        <v>2007</v>
      </c>
    </row>
    <row r="3721" spans="1:5" ht="14.4" x14ac:dyDescent="0.3">
      <c r="A3721" t="s">
        <v>3880</v>
      </c>
      <c r="B3721" t="s">
        <v>165</v>
      </c>
      <c r="C3721">
        <v>9.6300000000000008</v>
      </c>
      <c r="D3721">
        <v>10.130000000000001</v>
      </c>
      <c r="E3721" t="str">
        <f t="shared" si="59"/>
        <v>2007</v>
      </c>
    </row>
    <row r="3722" spans="1:5" ht="14.4" x14ac:dyDescent="0.3">
      <c r="A3722" t="s">
        <v>3881</v>
      </c>
      <c r="B3722" t="s">
        <v>165</v>
      </c>
      <c r="C3722">
        <v>9.64</v>
      </c>
      <c r="D3722">
        <v>10.14</v>
      </c>
      <c r="E3722" t="str">
        <f t="shared" si="59"/>
        <v>2007</v>
      </c>
    </row>
    <row r="3723" spans="1:5" ht="14.4" x14ac:dyDescent="0.3">
      <c r="A3723" t="s">
        <v>3882</v>
      </c>
      <c r="B3723" t="s">
        <v>165</v>
      </c>
      <c r="C3723">
        <v>9.64</v>
      </c>
      <c r="D3723">
        <v>10.14</v>
      </c>
      <c r="E3723" t="str">
        <f t="shared" si="59"/>
        <v>2007</v>
      </c>
    </row>
    <row r="3724" spans="1:5" ht="14.4" x14ac:dyDescent="0.3">
      <c r="A3724" t="s">
        <v>3883</v>
      </c>
      <c r="B3724" t="s">
        <v>165</v>
      </c>
      <c r="C3724">
        <v>9.65</v>
      </c>
      <c r="D3724">
        <v>10.15</v>
      </c>
      <c r="E3724" t="str">
        <f t="shared" si="59"/>
        <v>2007</v>
      </c>
    </row>
    <row r="3725" spans="1:5" ht="14.4" x14ac:dyDescent="0.3">
      <c r="A3725" t="s">
        <v>3884</v>
      </c>
      <c r="B3725" t="s">
        <v>165</v>
      </c>
      <c r="C3725">
        <v>9.66</v>
      </c>
      <c r="D3725">
        <v>10.16</v>
      </c>
      <c r="E3725" t="str">
        <f t="shared" si="59"/>
        <v>2007</v>
      </c>
    </row>
    <row r="3726" spans="1:5" ht="14.4" x14ac:dyDescent="0.3">
      <c r="A3726" t="s">
        <v>3885</v>
      </c>
      <c r="B3726" t="s">
        <v>165</v>
      </c>
      <c r="C3726">
        <v>9.67</v>
      </c>
      <c r="D3726">
        <v>10.17</v>
      </c>
      <c r="E3726" t="str">
        <f t="shared" si="59"/>
        <v>2007</v>
      </c>
    </row>
    <row r="3727" spans="1:5" ht="14.4" x14ac:dyDescent="0.3">
      <c r="A3727" t="s">
        <v>3886</v>
      </c>
      <c r="B3727" t="s">
        <v>165</v>
      </c>
      <c r="C3727">
        <v>9.66</v>
      </c>
      <c r="D3727">
        <v>10.16</v>
      </c>
      <c r="E3727" t="str">
        <f t="shared" si="59"/>
        <v>2007</v>
      </c>
    </row>
    <row r="3728" spans="1:5" ht="14.4" x14ac:dyDescent="0.3">
      <c r="A3728" t="s">
        <v>3887</v>
      </c>
      <c r="B3728" t="s">
        <v>165</v>
      </c>
      <c r="C3728">
        <v>9.66</v>
      </c>
      <c r="D3728">
        <v>10.16</v>
      </c>
      <c r="E3728" t="str">
        <f t="shared" si="59"/>
        <v>2007</v>
      </c>
    </row>
    <row r="3729" spans="1:5" ht="14.4" x14ac:dyDescent="0.3">
      <c r="A3729" t="s">
        <v>3888</v>
      </c>
      <c r="B3729" t="s">
        <v>165</v>
      </c>
      <c r="C3729">
        <v>9.67</v>
      </c>
      <c r="D3729">
        <v>10.17</v>
      </c>
      <c r="E3729" t="str">
        <f t="shared" si="59"/>
        <v>2007</v>
      </c>
    </row>
    <row r="3730" spans="1:5" ht="14.4" x14ac:dyDescent="0.3">
      <c r="A3730" t="s">
        <v>3889</v>
      </c>
      <c r="B3730" t="s">
        <v>165</v>
      </c>
      <c r="C3730">
        <v>9.66</v>
      </c>
      <c r="D3730">
        <v>10.16</v>
      </c>
      <c r="E3730" t="str">
        <f t="shared" si="59"/>
        <v>2007</v>
      </c>
    </row>
    <row r="3731" spans="1:5" ht="14.4" x14ac:dyDescent="0.3">
      <c r="A3731" t="s">
        <v>3890</v>
      </c>
      <c r="B3731" t="s">
        <v>165</v>
      </c>
      <c r="C3731">
        <v>9.65</v>
      </c>
      <c r="D3731">
        <v>10.15</v>
      </c>
      <c r="E3731" t="str">
        <f t="shared" si="59"/>
        <v>2007</v>
      </c>
    </row>
    <row r="3732" spans="1:5" ht="14.4" x14ac:dyDescent="0.3">
      <c r="A3732" t="s">
        <v>3891</v>
      </c>
      <c r="B3732" t="s">
        <v>165</v>
      </c>
      <c r="C3732">
        <v>9.66</v>
      </c>
      <c r="D3732">
        <v>10.16</v>
      </c>
      <c r="E3732" t="str">
        <f t="shared" si="59"/>
        <v>2007</v>
      </c>
    </row>
    <row r="3733" spans="1:5" ht="14.4" x14ac:dyDescent="0.3">
      <c r="A3733" t="s">
        <v>3892</v>
      </c>
      <c r="B3733" t="s">
        <v>165</v>
      </c>
      <c r="C3733">
        <v>9.69</v>
      </c>
      <c r="D3733">
        <v>10.19</v>
      </c>
      <c r="E3733" t="str">
        <f t="shared" si="59"/>
        <v>2007</v>
      </c>
    </row>
    <row r="3734" spans="1:5" ht="14.4" x14ac:dyDescent="0.3">
      <c r="A3734" t="s">
        <v>3893</v>
      </c>
      <c r="B3734" t="s">
        <v>165</v>
      </c>
      <c r="C3734">
        <v>9.68</v>
      </c>
      <c r="D3734">
        <v>10.18</v>
      </c>
      <c r="E3734" t="str">
        <f t="shared" si="59"/>
        <v>2007</v>
      </c>
    </row>
    <row r="3735" spans="1:5" ht="14.4" x14ac:dyDescent="0.3">
      <c r="A3735" t="s">
        <v>3894</v>
      </c>
      <c r="B3735" t="s">
        <v>165</v>
      </c>
      <c r="C3735">
        <v>9.68</v>
      </c>
      <c r="D3735">
        <v>10.18</v>
      </c>
      <c r="E3735" t="str">
        <f t="shared" si="59"/>
        <v>2007</v>
      </c>
    </row>
    <row r="3736" spans="1:5" ht="14.4" x14ac:dyDescent="0.3">
      <c r="A3736" t="s">
        <v>3895</v>
      </c>
      <c r="B3736" t="s">
        <v>165</v>
      </c>
      <c r="C3736">
        <v>9.66</v>
      </c>
      <c r="D3736">
        <v>10.16</v>
      </c>
      <c r="E3736" t="str">
        <f t="shared" si="59"/>
        <v>2007</v>
      </c>
    </row>
    <row r="3737" spans="1:5" ht="14.4" x14ac:dyDescent="0.3">
      <c r="A3737" t="s">
        <v>3896</v>
      </c>
      <c r="B3737" t="s">
        <v>165</v>
      </c>
      <c r="C3737">
        <v>9.69</v>
      </c>
      <c r="D3737">
        <v>10.19</v>
      </c>
      <c r="E3737" t="str">
        <f t="shared" si="59"/>
        <v>2007</v>
      </c>
    </row>
    <row r="3738" spans="1:5" ht="14.4" x14ac:dyDescent="0.3">
      <c r="A3738" t="s">
        <v>3897</v>
      </c>
      <c r="B3738" t="s">
        <v>165</v>
      </c>
      <c r="C3738">
        <v>9.7100000000000009</v>
      </c>
      <c r="D3738">
        <v>10.210000000000001</v>
      </c>
      <c r="E3738" t="str">
        <f t="shared" si="59"/>
        <v>2007</v>
      </c>
    </row>
    <row r="3739" spans="1:5" ht="14.4" x14ac:dyDescent="0.3">
      <c r="A3739" t="s">
        <v>3898</v>
      </c>
      <c r="B3739" t="s">
        <v>165</v>
      </c>
      <c r="C3739">
        <v>9.7100000000000009</v>
      </c>
      <c r="D3739">
        <v>10.210000000000001</v>
      </c>
      <c r="E3739" t="str">
        <f t="shared" si="59"/>
        <v>2007</v>
      </c>
    </row>
    <row r="3740" spans="1:5" ht="14.4" x14ac:dyDescent="0.3">
      <c r="A3740" t="s">
        <v>3899</v>
      </c>
      <c r="B3740" t="s">
        <v>165</v>
      </c>
      <c r="C3740">
        <v>9.6999999999999993</v>
      </c>
      <c r="D3740">
        <v>10.199999999999999</v>
      </c>
      <c r="E3740" t="str">
        <f t="shared" si="59"/>
        <v>2007</v>
      </c>
    </row>
    <row r="3741" spans="1:5" ht="14.4" x14ac:dyDescent="0.3">
      <c r="A3741" t="s">
        <v>3900</v>
      </c>
      <c r="B3741" t="s">
        <v>165</v>
      </c>
      <c r="C3741">
        <v>9.68</v>
      </c>
      <c r="D3741">
        <v>10.18</v>
      </c>
      <c r="E3741" t="str">
        <f t="shared" si="59"/>
        <v>2007</v>
      </c>
    </row>
    <row r="3742" spans="1:5" ht="14.4" x14ac:dyDescent="0.3">
      <c r="A3742" t="s">
        <v>3901</v>
      </c>
      <c r="B3742" t="s">
        <v>165</v>
      </c>
      <c r="C3742">
        <v>9.69</v>
      </c>
      <c r="D3742">
        <v>10.19</v>
      </c>
      <c r="E3742" t="str">
        <f t="shared" si="59"/>
        <v>2007</v>
      </c>
    </row>
    <row r="3743" spans="1:5" ht="14.4" x14ac:dyDescent="0.3">
      <c r="A3743" t="s">
        <v>3902</v>
      </c>
      <c r="B3743" t="s">
        <v>165</v>
      </c>
      <c r="C3743">
        <v>9.6999999999999993</v>
      </c>
      <c r="D3743">
        <v>10.199999999999999</v>
      </c>
      <c r="E3743" t="str">
        <f t="shared" si="59"/>
        <v>2007</v>
      </c>
    </row>
    <row r="3744" spans="1:5" ht="14.4" x14ac:dyDescent="0.3">
      <c r="A3744" t="s">
        <v>3903</v>
      </c>
      <c r="B3744" t="s">
        <v>165</v>
      </c>
      <c r="C3744">
        <v>9.6999999999999993</v>
      </c>
      <c r="D3744">
        <v>10.199999999999999</v>
      </c>
      <c r="E3744" t="str">
        <f t="shared" si="59"/>
        <v>2007</v>
      </c>
    </row>
    <row r="3745" spans="1:5" ht="14.4" x14ac:dyDescent="0.3">
      <c r="A3745" t="s">
        <v>3904</v>
      </c>
      <c r="B3745" t="s">
        <v>165</v>
      </c>
      <c r="C3745">
        <v>9.7100000000000009</v>
      </c>
      <c r="D3745">
        <v>10.210000000000001</v>
      </c>
      <c r="E3745" t="str">
        <f t="shared" si="59"/>
        <v>2007</v>
      </c>
    </row>
    <row r="3746" spans="1:5" ht="14.4" x14ac:dyDescent="0.3">
      <c r="A3746" t="s">
        <v>3905</v>
      </c>
      <c r="B3746" t="s">
        <v>165</v>
      </c>
      <c r="C3746">
        <v>9.73</v>
      </c>
      <c r="D3746">
        <v>10.23</v>
      </c>
      <c r="E3746" t="str">
        <f t="shared" si="59"/>
        <v>2007</v>
      </c>
    </row>
    <row r="3747" spans="1:5" ht="14.4" x14ac:dyDescent="0.3">
      <c r="A3747" t="s">
        <v>3906</v>
      </c>
      <c r="B3747" t="s">
        <v>165</v>
      </c>
      <c r="C3747">
        <v>9.73</v>
      </c>
      <c r="D3747">
        <v>10.23</v>
      </c>
      <c r="E3747" t="str">
        <f t="shared" si="59"/>
        <v>2007</v>
      </c>
    </row>
    <row r="3748" spans="1:5" ht="14.4" x14ac:dyDescent="0.3">
      <c r="A3748" t="s">
        <v>3907</v>
      </c>
      <c r="B3748" t="s">
        <v>165</v>
      </c>
      <c r="C3748">
        <v>9.7200000000000006</v>
      </c>
      <c r="D3748">
        <v>10.220000000000001</v>
      </c>
      <c r="E3748" t="str">
        <f t="shared" si="59"/>
        <v>2007</v>
      </c>
    </row>
    <row r="3749" spans="1:5" ht="14.4" x14ac:dyDescent="0.3">
      <c r="A3749" t="s">
        <v>3908</v>
      </c>
      <c r="B3749" t="s">
        <v>165</v>
      </c>
      <c r="C3749">
        <v>9.7100000000000009</v>
      </c>
      <c r="D3749">
        <v>10.210000000000001</v>
      </c>
      <c r="E3749" t="str">
        <f t="shared" si="59"/>
        <v>2007</v>
      </c>
    </row>
    <row r="3750" spans="1:5" ht="14.4" x14ac:dyDescent="0.3">
      <c r="A3750" t="s">
        <v>3909</v>
      </c>
      <c r="B3750" t="s">
        <v>165</v>
      </c>
      <c r="C3750">
        <v>9.69</v>
      </c>
      <c r="D3750">
        <v>10.19</v>
      </c>
      <c r="E3750" t="str">
        <f t="shared" si="59"/>
        <v>2007</v>
      </c>
    </row>
    <row r="3751" spans="1:5" ht="14.4" x14ac:dyDescent="0.3">
      <c r="A3751" t="s">
        <v>3910</v>
      </c>
      <c r="B3751" t="s">
        <v>165</v>
      </c>
      <c r="C3751">
        <v>9.69</v>
      </c>
      <c r="D3751">
        <v>10.19</v>
      </c>
      <c r="E3751" t="str">
        <f t="shared" si="59"/>
        <v>2007</v>
      </c>
    </row>
    <row r="3752" spans="1:5" ht="14.4" x14ac:dyDescent="0.3">
      <c r="A3752" t="s">
        <v>3911</v>
      </c>
      <c r="B3752" t="s">
        <v>165</v>
      </c>
      <c r="C3752">
        <v>9.66</v>
      </c>
      <c r="D3752">
        <v>10.16</v>
      </c>
      <c r="E3752" t="str">
        <f t="shared" si="59"/>
        <v>2007</v>
      </c>
    </row>
    <row r="3753" spans="1:5" ht="14.4" x14ac:dyDescent="0.3">
      <c r="A3753" t="s">
        <v>3912</v>
      </c>
      <c r="B3753" t="s">
        <v>165</v>
      </c>
      <c r="C3753">
        <v>9.68</v>
      </c>
      <c r="D3753">
        <v>10.18</v>
      </c>
      <c r="E3753" t="str">
        <f t="shared" si="59"/>
        <v>2007</v>
      </c>
    </row>
    <row r="3754" spans="1:5" ht="14.4" x14ac:dyDescent="0.3">
      <c r="A3754" t="s">
        <v>3913</v>
      </c>
      <c r="B3754" t="s">
        <v>165</v>
      </c>
      <c r="C3754">
        <v>9.68</v>
      </c>
      <c r="D3754">
        <v>10.18</v>
      </c>
      <c r="E3754" t="str">
        <f t="shared" si="59"/>
        <v>2007</v>
      </c>
    </row>
    <row r="3755" spans="1:5" ht="14.4" x14ac:dyDescent="0.3">
      <c r="A3755" t="s">
        <v>3914</v>
      </c>
      <c r="B3755" t="s">
        <v>165</v>
      </c>
      <c r="C3755">
        <v>9.7100000000000009</v>
      </c>
      <c r="D3755">
        <v>10.210000000000001</v>
      </c>
      <c r="E3755" t="str">
        <f t="shared" si="59"/>
        <v>2007</v>
      </c>
    </row>
    <row r="3756" spans="1:5" ht="14.4" x14ac:dyDescent="0.3">
      <c r="A3756" t="s">
        <v>3915</v>
      </c>
      <c r="B3756" t="s">
        <v>165</v>
      </c>
      <c r="C3756">
        <v>9.74</v>
      </c>
      <c r="D3756">
        <v>10.24</v>
      </c>
      <c r="E3756" t="str">
        <f t="shared" si="59"/>
        <v>2007</v>
      </c>
    </row>
    <row r="3757" spans="1:5" ht="14.4" x14ac:dyDescent="0.3">
      <c r="A3757" t="s">
        <v>3916</v>
      </c>
      <c r="B3757" t="s">
        <v>165</v>
      </c>
      <c r="C3757">
        <v>9.76</v>
      </c>
      <c r="D3757">
        <v>10.26</v>
      </c>
      <c r="E3757" t="str">
        <f t="shared" si="59"/>
        <v>2007</v>
      </c>
    </row>
    <row r="3758" spans="1:5" ht="14.4" x14ac:dyDescent="0.3">
      <c r="A3758" t="s">
        <v>3917</v>
      </c>
      <c r="B3758" t="s">
        <v>165</v>
      </c>
      <c r="C3758">
        <v>9.76</v>
      </c>
      <c r="D3758">
        <v>10.26</v>
      </c>
      <c r="E3758" t="str">
        <f t="shared" si="59"/>
        <v>2007</v>
      </c>
    </row>
    <row r="3759" spans="1:5" ht="14.4" x14ac:dyDescent="0.3">
      <c r="A3759" t="s">
        <v>3918</v>
      </c>
      <c r="B3759" t="s">
        <v>165</v>
      </c>
      <c r="C3759">
        <v>9.75</v>
      </c>
      <c r="D3759">
        <v>10.25</v>
      </c>
      <c r="E3759" t="str">
        <f t="shared" si="59"/>
        <v>2007</v>
      </c>
    </row>
    <row r="3760" spans="1:5" ht="14.4" x14ac:dyDescent="0.3">
      <c r="A3760" t="s">
        <v>3919</v>
      </c>
      <c r="B3760" t="s">
        <v>165</v>
      </c>
      <c r="C3760">
        <v>9.74</v>
      </c>
      <c r="D3760">
        <v>10.24</v>
      </c>
      <c r="E3760" t="str">
        <f t="shared" si="59"/>
        <v>2007</v>
      </c>
    </row>
    <row r="3761" spans="1:5" ht="14.4" x14ac:dyDescent="0.3">
      <c r="A3761" t="s">
        <v>3920</v>
      </c>
      <c r="B3761" t="s">
        <v>165</v>
      </c>
      <c r="C3761">
        <v>9.76</v>
      </c>
      <c r="D3761">
        <v>10.26</v>
      </c>
      <c r="E3761" t="str">
        <f t="shared" si="59"/>
        <v>2007</v>
      </c>
    </row>
    <row r="3762" spans="1:5" ht="14.4" x14ac:dyDescent="0.3">
      <c r="A3762" t="s">
        <v>3921</v>
      </c>
      <c r="B3762" t="s">
        <v>165</v>
      </c>
      <c r="C3762">
        <v>9.76</v>
      </c>
      <c r="D3762">
        <v>10.26</v>
      </c>
      <c r="E3762" t="str">
        <f t="shared" si="59"/>
        <v>2007</v>
      </c>
    </row>
    <row r="3763" spans="1:5" ht="14.4" x14ac:dyDescent="0.3">
      <c r="A3763" t="s">
        <v>3922</v>
      </c>
      <c r="B3763" t="s">
        <v>165</v>
      </c>
      <c r="C3763">
        <v>9.7799999999999994</v>
      </c>
      <c r="D3763">
        <v>10.28</v>
      </c>
      <c r="E3763" t="str">
        <f t="shared" si="59"/>
        <v>2007</v>
      </c>
    </row>
    <row r="3764" spans="1:5" ht="14.4" x14ac:dyDescent="0.3">
      <c r="A3764" t="s">
        <v>3923</v>
      </c>
      <c r="B3764" t="s">
        <v>165</v>
      </c>
      <c r="C3764">
        <v>9.7899999999999991</v>
      </c>
      <c r="D3764">
        <v>10.29</v>
      </c>
      <c r="E3764" t="str">
        <f t="shared" si="59"/>
        <v>2007</v>
      </c>
    </row>
    <row r="3765" spans="1:5" ht="14.4" x14ac:dyDescent="0.3">
      <c r="A3765" t="s">
        <v>3924</v>
      </c>
      <c r="B3765" t="s">
        <v>165</v>
      </c>
      <c r="C3765">
        <v>9.81</v>
      </c>
      <c r="D3765">
        <v>10.31</v>
      </c>
      <c r="E3765" t="str">
        <f t="shared" si="59"/>
        <v>2007</v>
      </c>
    </row>
    <row r="3766" spans="1:5" ht="14.4" x14ac:dyDescent="0.3">
      <c r="A3766" t="s">
        <v>3925</v>
      </c>
      <c r="B3766" t="s">
        <v>165</v>
      </c>
      <c r="C3766">
        <v>9.7899999999999991</v>
      </c>
      <c r="D3766">
        <v>10.29</v>
      </c>
      <c r="E3766" t="str">
        <f t="shared" si="59"/>
        <v>2007</v>
      </c>
    </row>
    <row r="3767" spans="1:5" ht="14.4" x14ac:dyDescent="0.3">
      <c r="A3767" t="s">
        <v>3926</v>
      </c>
      <c r="B3767" t="s">
        <v>165</v>
      </c>
      <c r="C3767">
        <v>9.84</v>
      </c>
      <c r="D3767">
        <v>10.34</v>
      </c>
      <c r="E3767" t="str">
        <f t="shared" si="59"/>
        <v>2007</v>
      </c>
    </row>
    <row r="3768" spans="1:5" ht="14.4" x14ac:dyDescent="0.3">
      <c r="A3768" t="s">
        <v>3927</v>
      </c>
      <c r="B3768" t="s">
        <v>165</v>
      </c>
      <c r="C3768">
        <v>9.8000000000000007</v>
      </c>
      <c r="D3768">
        <v>10.3</v>
      </c>
      <c r="E3768" t="str">
        <f t="shared" si="59"/>
        <v>2007</v>
      </c>
    </row>
    <row r="3769" spans="1:5" ht="14.4" x14ac:dyDescent="0.3">
      <c r="A3769" t="s">
        <v>3928</v>
      </c>
      <c r="B3769" t="s">
        <v>165</v>
      </c>
      <c r="C3769">
        <v>9.83</v>
      </c>
      <c r="D3769">
        <v>10.33</v>
      </c>
      <c r="E3769" t="str">
        <f t="shared" si="59"/>
        <v>2007</v>
      </c>
    </row>
    <row r="3770" spans="1:5" ht="14.4" x14ac:dyDescent="0.3">
      <c r="A3770" t="s">
        <v>3929</v>
      </c>
      <c r="B3770" t="s">
        <v>165</v>
      </c>
      <c r="C3770">
        <v>9.8800000000000008</v>
      </c>
      <c r="D3770">
        <v>10.38</v>
      </c>
      <c r="E3770" t="str">
        <f t="shared" si="59"/>
        <v>2007</v>
      </c>
    </row>
    <row r="3771" spans="1:5" ht="14.4" x14ac:dyDescent="0.3">
      <c r="A3771" t="s">
        <v>3930</v>
      </c>
      <c r="B3771" t="s">
        <v>165</v>
      </c>
      <c r="C3771">
        <v>9.9</v>
      </c>
      <c r="D3771">
        <v>10.4</v>
      </c>
      <c r="E3771" t="str">
        <f t="shared" si="59"/>
        <v>2007</v>
      </c>
    </row>
    <row r="3772" spans="1:5" ht="14.4" x14ac:dyDescent="0.3">
      <c r="A3772" t="s">
        <v>3931</v>
      </c>
      <c r="B3772" t="s">
        <v>165</v>
      </c>
      <c r="C3772">
        <v>9.89</v>
      </c>
      <c r="D3772">
        <v>10.39</v>
      </c>
      <c r="E3772" t="str">
        <f t="shared" si="59"/>
        <v>2007</v>
      </c>
    </row>
    <row r="3773" spans="1:5" ht="14.4" x14ac:dyDescent="0.3">
      <c r="A3773" t="s">
        <v>3932</v>
      </c>
      <c r="B3773" t="s">
        <v>165</v>
      </c>
      <c r="C3773">
        <v>9.8800000000000008</v>
      </c>
      <c r="D3773">
        <v>10.38</v>
      </c>
      <c r="E3773" t="str">
        <f t="shared" si="59"/>
        <v>2007</v>
      </c>
    </row>
    <row r="3774" spans="1:5" ht="14.4" x14ac:dyDescent="0.3">
      <c r="A3774" t="s">
        <v>3933</v>
      </c>
      <c r="B3774" t="s">
        <v>165</v>
      </c>
      <c r="C3774">
        <v>9.89</v>
      </c>
      <c r="D3774">
        <v>10.39</v>
      </c>
      <c r="E3774" t="str">
        <f t="shared" si="59"/>
        <v>2007</v>
      </c>
    </row>
    <row r="3775" spans="1:5" ht="14.4" x14ac:dyDescent="0.3">
      <c r="A3775" t="s">
        <v>3934</v>
      </c>
      <c r="B3775" t="s">
        <v>165</v>
      </c>
      <c r="C3775">
        <v>9.8800000000000008</v>
      </c>
      <c r="D3775">
        <v>10.38</v>
      </c>
      <c r="E3775" t="str">
        <f t="shared" si="59"/>
        <v>2007</v>
      </c>
    </row>
    <row r="3776" spans="1:5" ht="14.4" x14ac:dyDescent="0.3">
      <c r="A3776" t="s">
        <v>3935</v>
      </c>
      <c r="B3776" t="s">
        <v>165</v>
      </c>
      <c r="C3776">
        <v>9.93</v>
      </c>
      <c r="D3776">
        <v>10.43</v>
      </c>
      <c r="E3776" t="str">
        <f t="shared" si="59"/>
        <v>2007</v>
      </c>
    </row>
    <row r="3777" spans="1:5" ht="14.4" x14ac:dyDescent="0.3">
      <c r="A3777" t="s">
        <v>3936</v>
      </c>
      <c r="B3777" t="s">
        <v>165</v>
      </c>
      <c r="C3777">
        <v>9.92</v>
      </c>
      <c r="D3777">
        <v>10.42</v>
      </c>
      <c r="E3777" t="str">
        <f t="shared" si="59"/>
        <v>2007</v>
      </c>
    </row>
    <row r="3778" spans="1:5" ht="14.4" x14ac:dyDescent="0.3">
      <c r="A3778" t="s">
        <v>3937</v>
      </c>
      <c r="B3778" t="s">
        <v>165</v>
      </c>
      <c r="C3778">
        <v>9.93</v>
      </c>
      <c r="D3778">
        <v>10.43</v>
      </c>
      <c r="E3778" t="str">
        <f t="shared" ref="E3778:E3841" si="60">RIGHT(A3778,4)</f>
        <v>2007</v>
      </c>
    </row>
    <row r="3779" spans="1:5" ht="14.4" x14ac:dyDescent="0.3">
      <c r="A3779" t="s">
        <v>3938</v>
      </c>
      <c r="B3779" t="s">
        <v>165</v>
      </c>
      <c r="C3779">
        <v>9.94</v>
      </c>
      <c r="D3779">
        <v>10.44</v>
      </c>
      <c r="E3779" t="str">
        <f t="shared" si="60"/>
        <v>2007</v>
      </c>
    </row>
    <row r="3780" spans="1:5" ht="14.4" x14ac:dyDescent="0.3">
      <c r="A3780" t="s">
        <v>3939</v>
      </c>
      <c r="B3780" t="s">
        <v>165</v>
      </c>
      <c r="C3780">
        <v>9.93</v>
      </c>
      <c r="D3780">
        <v>10.43</v>
      </c>
      <c r="E3780" t="str">
        <f t="shared" si="60"/>
        <v>2007</v>
      </c>
    </row>
    <row r="3781" spans="1:5" ht="14.4" x14ac:dyDescent="0.3">
      <c r="A3781" t="s">
        <v>3940</v>
      </c>
      <c r="B3781" t="s">
        <v>165</v>
      </c>
      <c r="C3781">
        <v>9.92</v>
      </c>
      <c r="D3781">
        <v>10.42</v>
      </c>
      <c r="E3781" t="str">
        <f t="shared" si="60"/>
        <v>2007</v>
      </c>
    </row>
    <row r="3782" spans="1:5" ht="14.4" x14ac:dyDescent="0.3">
      <c r="A3782" t="s">
        <v>3941</v>
      </c>
      <c r="B3782" t="s">
        <v>165</v>
      </c>
      <c r="C3782">
        <v>9.92</v>
      </c>
      <c r="D3782">
        <v>10.42</v>
      </c>
      <c r="E3782" t="str">
        <f t="shared" si="60"/>
        <v>2007</v>
      </c>
    </row>
    <row r="3783" spans="1:5" ht="14.4" x14ac:dyDescent="0.3">
      <c r="A3783" t="s">
        <v>3942</v>
      </c>
      <c r="B3783" t="s">
        <v>165</v>
      </c>
      <c r="C3783">
        <v>9.92</v>
      </c>
      <c r="D3783">
        <v>10.42</v>
      </c>
      <c r="E3783" t="str">
        <f t="shared" si="60"/>
        <v>2007</v>
      </c>
    </row>
    <row r="3784" spans="1:5" ht="14.4" x14ac:dyDescent="0.3">
      <c r="A3784" t="s">
        <v>3943</v>
      </c>
      <c r="B3784" t="s">
        <v>165</v>
      </c>
      <c r="C3784">
        <v>9.93</v>
      </c>
      <c r="D3784">
        <v>10.43</v>
      </c>
      <c r="E3784" t="str">
        <f t="shared" si="60"/>
        <v>2007</v>
      </c>
    </row>
    <row r="3785" spans="1:5" ht="14.4" x14ac:dyDescent="0.3">
      <c r="A3785" t="s">
        <v>3944</v>
      </c>
      <c r="B3785" t="s">
        <v>165</v>
      </c>
      <c r="C3785">
        <v>9.93</v>
      </c>
      <c r="D3785">
        <v>10.43</v>
      </c>
      <c r="E3785" t="str">
        <f t="shared" si="60"/>
        <v>2007</v>
      </c>
    </row>
    <row r="3786" spans="1:5" ht="14.4" x14ac:dyDescent="0.3">
      <c r="A3786" t="s">
        <v>3945</v>
      </c>
      <c r="B3786" t="s">
        <v>165</v>
      </c>
      <c r="C3786">
        <v>9.94</v>
      </c>
      <c r="D3786">
        <v>10.44</v>
      </c>
      <c r="E3786" t="str">
        <f t="shared" si="60"/>
        <v>2007</v>
      </c>
    </row>
    <row r="3787" spans="1:5" ht="14.4" x14ac:dyDescent="0.3">
      <c r="A3787" t="s">
        <v>3946</v>
      </c>
      <c r="B3787" t="s">
        <v>165</v>
      </c>
      <c r="C3787">
        <v>9.93</v>
      </c>
      <c r="D3787">
        <v>10.43</v>
      </c>
      <c r="E3787" t="str">
        <f t="shared" si="60"/>
        <v>2007</v>
      </c>
    </row>
    <row r="3788" spans="1:5" ht="14.4" x14ac:dyDescent="0.3">
      <c r="A3788" t="s">
        <v>3947</v>
      </c>
      <c r="B3788" t="s">
        <v>165</v>
      </c>
      <c r="C3788">
        <v>9.94</v>
      </c>
      <c r="D3788">
        <v>10.44</v>
      </c>
      <c r="E3788" t="str">
        <f t="shared" si="60"/>
        <v>2007</v>
      </c>
    </row>
    <row r="3789" spans="1:5" ht="14.4" x14ac:dyDescent="0.3">
      <c r="A3789" t="s">
        <v>3948</v>
      </c>
      <c r="B3789" t="s">
        <v>165</v>
      </c>
      <c r="C3789">
        <v>9.94</v>
      </c>
      <c r="D3789">
        <v>10.44</v>
      </c>
      <c r="E3789" t="str">
        <f t="shared" si="60"/>
        <v>2007</v>
      </c>
    </row>
    <row r="3790" spans="1:5" ht="14.4" x14ac:dyDescent="0.3">
      <c r="A3790" t="s">
        <v>3949</v>
      </c>
      <c r="B3790" t="s">
        <v>165</v>
      </c>
      <c r="C3790">
        <v>9.93</v>
      </c>
      <c r="D3790">
        <v>10.43</v>
      </c>
      <c r="E3790" t="str">
        <f t="shared" si="60"/>
        <v>2007</v>
      </c>
    </row>
    <row r="3791" spans="1:5" ht="14.4" x14ac:dyDescent="0.3">
      <c r="A3791" t="s">
        <v>3950</v>
      </c>
      <c r="B3791" t="s">
        <v>165</v>
      </c>
      <c r="C3791">
        <v>9.9499999999999993</v>
      </c>
      <c r="D3791">
        <v>10.45</v>
      </c>
      <c r="E3791" t="str">
        <f t="shared" si="60"/>
        <v>2007</v>
      </c>
    </row>
    <row r="3792" spans="1:5" ht="14.4" x14ac:dyDescent="0.3">
      <c r="A3792" t="s">
        <v>3951</v>
      </c>
      <c r="B3792" t="s">
        <v>165</v>
      </c>
      <c r="C3792">
        <v>9.9499999999999993</v>
      </c>
      <c r="D3792">
        <v>10.45</v>
      </c>
      <c r="E3792" t="str">
        <f t="shared" si="60"/>
        <v>2007</v>
      </c>
    </row>
    <row r="3793" spans="1:5" ht="14.4" x14ac:dyDescent="0.3">
      <c r="A3793" t="s">
        <v>3952</v>
      </c>
      <c r="B3793" t="s">
        <v>165</v>
      </c>
      <c r="C3793">
        <v>9.9600000000000009</v>
      </c>
      <c r="D3793">
        <v>10.46</v>
      </c>
      <c r="E3793" t="str">
        <f t="shared" si="60"/>
        <v>2007</v>
      </c>
    </row>
    <row r="3794" spans="1:5" ht="14.4" x14ac:dyDescent="0.3">
      <c r="A3794" t="s">
        <v>3953</v>
      </c>
      <c r="B3794" t="s">
        <v>165</v>
      </c>
      <c r="C3794">
        <v>9.9600000000000009</v>
      </c>
      <c r="D3794">
        <v>10.46</v>
      </c>
      <c r="E3794" t="str">
        <f t="shared" si="60"/>
        <v>2007</v>
      </c>
    </row>
    <row r="3795" spans="1:5" ht="14.4" x14ac:dyDescent="0.3">
      <c r="A3795" t="s">
        <v>3954</v>
      </c>
      <c r="B3795" t="s">
        <v>165</v>
      </c>
      <c r="C3795">
        <v>9.9700000000000006</v>
      </c>
      <c r="D3795">
        <v>10.47</v>
      </c>
      <c r="E3795" t="str">
        <f t="shared" si="60"/>
        <v>2007</v>
      </c>
    </row>
    <row r="3796" spans="1:5" ht="14.4" x14ac:dyDescent="0.3">
      <c r="A3796" t="s">
        <v>3955</v>
      </c>
      <c r="B3796" t="s">
        <v>165</v>
      </c>
      <c r="C3796">
        <v>9.9600000000000009</v>
      </c>
      <c r="D3796">
        <v>10.46</v>
      </c>
      <c r="E3796" t="str">
        <f t="shared" si="60"/>
        <v>2007</v>
      </c>
    </row>
    <row r="3797" spans="1:5" ht="14.4" x14ac:dyDescent="0.3">
      <c r="A3797" t="s">
        <v>3956</v>
      </c>
      <c r="B3797" t="s">
        <v>165</v>
      </c>
      <c r="C3797">
        <v>9.98</v>
      </c>
      <c r="D3797">
        <v>10.48</v>
      </c>
      <c r="E3797" t="str">
        <f t="shared" si="60"/>
        <v>2007</v>
      </c>
    </row>
    <row r="3798" spans="1:5" ht="14.4" x14ac:dyDescent="0.3">
      <c r="A3798" t="s">
        <v>3957</v>
      </c>
      <c r="B3798" t="s">
        <v>165</v>
      </c>
      <c r="C3798">
        <v>9.94</v>
      </c>
      <c r="D3798">
        <v>10.44</v>
      </c>
      <c r="E3798" t="str">
        <f t="shared" si="60"/>
        <v>2007</v>
      </c>
    </row>
    <row r="3799" spans="1:5" ht="14.4" x14ac:dyDescent="0.3">
      <c r="A3799" t="s">
        <v>3958</v>
      </c>
      <c r="B3799" t="s">
        <v>165</v>
      </c>
      <c r="C3799">
        <v>9.94</v>
      </c>
      <c r="D3799">
        <v>10.44</v>
      </c>
      <c r="E3799" t="str">
        <f t="shared" si="60"/>
        <v>2007</v>
      </c>
    </row>
    <row r="3800" spans="1:5" ht="14.4" x14ac:dyDescent="0.3">
      <c r="A3800" t="s">
        <v>3959</v>
      </c>
      <c r="B3800" t="s">
        <v>165</v>
      </c>
      <c r="C3800">
        <v>9.94</v>
      </c>
      <c r="D3800">
        <v>10.44</v>
      </c>
      <c r="E3800" t="str">
        <f t="shared" si="60"/>
        <v>2007</v>
      </c>
    </row>
    <row r="3801" spans="1:5" ht="14.4" x14ac:dyDescent="0.3">
      <c r="A3801" t="s">
        <v>3960</v>
      </c>
      <c r="B3801" t="s">
        <v>165</v>
      </c>
      <c r="C3801">
        <v>9.94</v>
      </c>
      <c r="D3801">
        <v>10.44</v>
      </c>
      <c r="E3801" t="str">
        <f t="shared" si="60"/>
        <v>2007</v>
      </c>
    </row>
    <row r="3802" spans="1:5" ht="14.4" x14ac:dyDescent="0.3">
      <c r="A3802" t="s">
        <v>3961</v>
      </c>
      <c r="B3802" t="s">
        <v>165</v>
      </c>
      <c r="C3802">
        <v>9.94</v>
      </c>
      <c r="D3802">
        <v>10.44</v>
      </c>
      <c r="E3802" t="str">
        <f t="shared" si="60"/>
        <v>2007</v>
      </c>
    </row>
    <row r="3803" spans="1:5" ht="14.4" x14ac:dyDescent="0.3">
      <c r="A3803" t="s">
        <v>3962</v>
      </c>
      <c r="B3803" t="s">
        <v>165</v>
      </c>
      <c r="C3803">
        <v>9.98</v>
      </c>
      <c r="D3803">
        <v>10.48</v>
      </c>
      <c r="E3803" t="str">
        <f t="shared" si="60"/>
        <v>2007</v>
      </c>
    </row>
    <row r="3804" spans="1:5" ht="14.4" x14ac:dyDescent="0.3">
      <c r="A3804" t="s">
        <v>3963</v>
      </c>
      <c r="B3804" t="s">
        <v>165</v>
      </c>
      <c r="C3804">
        <v>9.99</v>
      </c>
      <c r="D3804">
        <v>10.49</v>
      </c>
      <c r="E3804" t="str">
        <f t="shared" si="60"/>
        <v>2007</v>
      </c>
    </row>
    <row r="3805" spans="1:5" ht="14.4" x14ac:dyDescent="0.3">
      <c r="A3805" t="s">
        <v>3964</v>
      </c>
      <c r="B3805" t="s">
        <v>165</v>
      </c>
      <c r="C3805">
        <v>10</v>
      </c>
      <c r="D3805">
        <v>10.5</v>
      </c>
      <c r="E3805" t="str">
        <f t="shared" si="60"/>
        <v>2007</v>
      </c>
    </row>
    <row r="3806" spans="1:5" ht="14.4" x14ac:dyDescent="0.3">
      <c r="A3806" t="s">
        <v>3965</v>
      </c>
      <c r="B3806" t="s">
        <v>165</v>
      </c>
      <c r="C3806">
        <v>9.99</v>
      </c>
      <c r="D3806">
        <v>10.49</v>
      </c>
      <c r="E3806" t="str">
        <f t="shared" si="60"/>
        <v>2007</v>
      </c>
    </row>
    <row r="3807" spans="1:5" ht="14.4" x14ac:dyDescent="0.3">
      <c r="A3807" t="s">
        <v>3966</v>
      </c>
      <c r="B3807" t="s">
        <v>165</v>
      </c>
      <c r="C3807">
        <v>10.01</v>
      </c>
      <c r="D3807">
        <v>10.51</v>
      </c>
      <c r="E3807" t="str">
        <f t="shared" si="60"/>
        <v>2007</v>
      </c>
    </row>
    <row r="3808" spans="1:5" ht="14.4" x14ac:dyDescent="0.3">
      <c r="A3808" t="s">
        <v>3967</v>
      </c>
      <c r="B3808" t="s">
        <v>165</v>
      </c>
      <c r="C3808">
        <v>10.01</v>
      </c>
      <c r="D3808">
        <v>10.51</v>
      </c>
      <c r="E3808" t="str">
        <f t="shared" si="60"/>
        <v>2007</v>
      </c>
    </row>
    <row r="3809" spans="1:5" ht="14.4" x14ac:dyDescent="0.3">
      <c r="A3809" t="s">
        <v>3968</v>
      </c>
      <c r="B3809" t="s">
        <v>165</v>
      </c>
      <c r="C3809">
        <v>10</v>
      </c>
      <c r="D3809">
        <v>10.5</v>
      </c>
      <c r="E3809" t="str">
        <f t="shared" si="60"/>
        <v>2007</v>
      </c>
    </row>
    <row r="3810" spans="1:5" ht="14.4" x14ac:dyDescent="0.3">
      <c r="A3810" t="s">
        <v>3969</v>
      </c>
      <c r="B3810" t="s">
        <v>165</v>
      </c>
      <c r="C3810">
        <v>10.01</v>
      </c>
      <c r="D3810">
        <v>10.51</v>
      </c>
      <c r="E3810" t="str">
        <f t="shared" si="60"/>
        <v>2007</v>
      </c>
    </row>
    <row r="3811" spans="1:5" ht="14.4" x14ac:dyDescent="0.3">
      <c r="A3811" t="s">
        <v>3970</v>
      </c>
      <c r="B3811" t="s">
        <v>165</v>
      </c>
      <c r="C3811">
        <v>9.99</v>
      </c>
      <c r="D3811">
        <v>10.49</v>
      </c>
      <c r="E3811" t="str">
        <f t="shared" si="60"/>
        <v>2007</v>
      </c>
    </row>
    <row r="3812" spans="1:5" ht="14.4" x14ac:dyDescent="0.3">
      <c r="A3812" t="s">
        <v>3971</v>
      </c>
      <c r="B3812" t="s">
        <v>165</v>
      </c>
      <c r="C3812">
        <v>9.9700000000000006</v>
      </c>
      <c r="D3812">
        <v>10.47</v>
      </c>
      <c r="E3812" t="str">
        <f t="shared" si="60"/>
        <v>2007</v>
      </c>
    </row>
    <row r="3813" spans="1:5" ht="14.4" x14ac:dyDescent="0.3">
      <c r="A3813" t="s">
        <v>3972</v>
      </c>
      <c r="B3813" t="s">
        <v>165</v>
      </c>
      <c r="C3813">
        <v>9.9700000000000006</v>
      </c>
      <c r="D3813">
        <v>10.47</v>
      </c>
      <c r="E3813" t="str">
        <f t="shared" si="60"/>
        <v>2007</v>
      </c>
    </row>
    <row r="3814" spans="1:5" ht="14.4" x14ac:dyDescent="0.3">
      <c r="A3814" t="s">
        <v>3973</v>
      </c>
      <c r="B3814" t="s">
        <v>165</v>
      </c>
      <c r="C3814">
        <v>9.9600000000000009</v>
      </c>
      <c r="D3814">
        <v>10.46</v>
      </c>
      <c r="E3814" t="str">
        <f t="shared" si="60"/>
        <v>2007</v>
      </c>
    </row>
    <row r="3815" spans="1:5" ht="14.4" x14ac:dyDescent="0.3">
      <c r="A3815" t="s">
        <v>3974</v>
      </c>
      <c r="B3815" t="s">
        <v>165</v>
      </c>
      <c r="C3815">
        <v>9.9600000000000009</v>
      </c>
      <c r="D3815">
        <v>10.46</v>
      </c>
      <c r="E3815" t="str">
        <f t="shared" si="60"/>
        <v>2007</v>
      </c>
    </row>
    <row r="3816" spans="1:5" ht="14.4" x14ac:dyDescent="0.3">
      <c r="A3816" t="s">
        <v>3975</v>
      </c>
      <c r="B3816" t="s">
        <v>165</v>
      </c>
      <c r="C3816">
        <v>9.99</v>
      </c>
      <c r="D3816">
        <v>10.49</v>
      </c>
      <c r="E3816" t="str">
        <f t="shared" si="60"/>
        <v>2007</v>
      </c>
    </row>
    <row r="3817" spans="1:5" ht="14.4" x14ac:dyDescent="0.3">
      <c r="A3817" t="s">
        <v>3976</v>
      </c>
      <c r="B3817" t="s">
        <v>165</v>
      </c>
      <c r="C3817">
        <v>9.99</v>
      </c>
      <c r="D3817">
        <v>10.49</v>
      </c>
      <c r="E3817" t="str">
        <f t="shared" si="60"/>
        <v>2007</v>
      </c>
    </row>
    <row r="3818" spans="1:5" ht="14.4" x14ac:dyDescent="0.3">
      <c r="A3818" t="s">
        <v>3977</v>
      </c>
      <c r="B3818" t="s">
        <v>165</v>
      </c>
      <c r="C3818">
        <v>10</v>
      </c>
      <c r="D3818">
        <v>10.5</v>
      </c>
      <c r="E3818" t="str">
        <f t="shared" si="60"/>
        <v>2007</v>
      </c>
    </row>
    <row r="3819" spans="1:5" ht="14.4" x14ac:dyDescent="0.3">
      <c r="A3819" t="s">
        <v>3978</v>
      </c>
      <c r="B3819" t="s">
        <v>165</v>
      </c>
      <c r="C3819">
        <v>10.02</v>
      </c>
      <c r="D3819">
        <v>10.52</v>
      </c>
      <c r="E3819" t="str">
        <f t="shared" si="60"/>
        <v>2007</v>
      </c>
    </row>
    <row r="3820" spans="1:5" ht="14.4" x14ac:dyDescent="0.3">
      <c r="A3820" t="s">
        <v>3979</v>
      </c>
      <c r="B3820" t="s">
        <v>165</v>
      </c>
      <c r="C3820">
        <v>10.050000000000001</v>
      </c>
      <c r="D3820">
        <v>10.55</v>
      </c>
      <c r="E3820" t="str">
        <f t="shared" si="60"/>
        <v>2007</v>
      </c>
    </row>
    <row r="3821" spans="1:5" ht="14.4" x14ac:dyDescent="0.3">
      <c r="A3821" t="s">
        <v>3980</v>
      </c>
      <c r="B3821" t="s">
        <v>165</v>
      </c>
      <c r="C3821">
        <v>10.050000000000001</v>
      </c>
      <c r="D3821">
        <v>10.55</v>
      </c>
      <c r="E3821" t="str">
        <f t="shared" si="60"/>
        <v>2007</v>
      </c>
    </row>
    <row r="3822" spans="1:5" ht="14.4" x14ac:dyDescent="0.3">
      <c r="A3822" t="s">
        <v>3981</v>
      </c>
      <c r="B3822" t="s">
        <v>165</v>
      </c>
      <c r="C3822">
        <v>10.039999999999999</v>
      </c>
      <c r="D3822">
        <v>10.54</v>
      </c>
      <c r="E3822" t="str">
        <f t="shared" si="60"/>
        <v>2007</v>
      </c>
    </row>
    <row r="3823" spans="1:5" ht="14.4" x14ac:dyDescent="0.3">
      <c r="A3823" t="s">
        <v>3982</v>
      </c>
      <c r="B3823" t="s">
        <v>165</v>
      </c>
      <c r="C3823">
        <v>10.050000000000001</v>
      </c>
      <c r="D3823">
        <v>10.55</v>
      </c>
      <c r="E3823" t="str">
        <f t="shared" si="60"/>
        <v>2007</v>
      </c>
    </row>
    <row r="3824" spans="1:5" ht="14.4" x14ac:dyDescent="0.3">
      <c r="A3824" t="s">
        <v>3983</v>
      </c>
      <c r="B3824" t="s">
        <v>165</v>
      </c>
      <c r="C3824">
        <v>10.029999999999999</v>
      </c>
      <c r="D3824">
        <v>10.53</v>
      </c>
      <c r="E3824" t="str">
        <f t="shared" si="60"/>
        <v>2007</v>
      </c>
    </row>
    <row r="3825" spans="1:5" ht="14.4" x14ac:dyDescent="0.3">
      <c r="A3825" t="s">
        <v>3984</v>
      </c>
      <c r="B3825" t="s">
        <v>165</v>
      </c>
      <c r="C3825">
        <v>10.050000000000001</v>
      </c>
      <c r="D3825">
        <v>10.55</v>
      </c>
      <c r="E3825" t="str">
        <f t="shared" si="60"/>
        <v>2007</v>
      </c>
    </row>
    <row r="3826" spans="1:5" ht="14.4" x14ac:dyDescent="0.3">
      <c r="A3826" t="s">
        <v>3985</v>
      </c>
      <c r="B3826" t="s">
        <v>165</v>
      </c>
      <c r="C3826">
        <v>10.050000000000001</v>
      </c>
      <c r="D3826">
        <v>10.55</v>
      </c>
      <c r="E3826" t="str">
        <f t="shared" si="60"/>
        <v>2007</v>
      </c>
    </row>
    <row r="3827" spans="1:5" ht="14.4" x14ac:dyDescent="0.3">
      <c r="A3827" t="s">
        <v>3986</v>
      </c>
      <c r="B3827" t="s">
        <v>165</v>
      </c>
      <c r="C3827">
        <v>10.02</v>
      </c>
      <c r="D3827">
        <v>10.52</v>
      </c>
      <c r="E3827" t="str">
        <f t="shared" si="60"/>
        <v>2007</v>
      </c>
    </row>
    <row r="3828" spans="1:5" ht="14.4" x14ac:dyDescent="0.3">
      <c r="A3828" t="s">
        <v>3987</v>
      </c>
      <c r="B3828" t="s">
        <v>165</v>
      </c>
      <c r="C3828">
        <v>10.039999999999999</v>
      </c>
      <c r="D3828">
        <v>10.54</v>
      </c>
      <c r="E3828" t="str">
        <f t="shared" si="60"/>
        <v>2007</v>
      </c>
    </row>
    <row r="3829" spans="1:5" ht="14.4" x14ac:dyDescent="0.3">
      <c r="A3829" t="s">
        <v>3988</v>
      </c>
      <c r="B3829" t="s">
        <v>165</v>
      </c>
      <c r="C3829">
        <v>10.050000000000001</v>
      </c>
      <c r="D3829">
        <v>10.55</v>
      </c>
      <c r="E3829" t="str">
        <f t="shared" si="60"/>
        <v>2007</v>
      </c>
    </row>
    <row r="3830" spans="1:5" ht="14.4" x14ac:dyDescent="0.3">
      <c r="A3830" t="s">
        <v>3989</v>
      </c>
      <c r="B3830" t="s">
        <v>165</v>
      </c>
      <c r="C3830">
        <v>10.050000000000001</v>
      </c>
      <c r="D3830">
        <v>10.55</v>
      </c>
      <c r="E3830" t="str">
        <f t="shared" si="60"/>
        <v>2007</v>
      </c>
    </row>
    <row r="3831" spans="1:5" ht="14.4" x14ac:dyDescent="0.3">
      <c r="A3831" t="s">
        <v>3990</v>
      </c>
      <c r="B3831" t="s">
        <v>165</v>
      </c>
      <c r="C3831">
        <v>10.029999999999999</v>
      </c>
      <c r="D3831">
        <v>10.53</v>
      </c>
      <c r="E3831" t="str">
        <f t="shared" si="60"/>
        <v>2007</v>
      </c>
    </row>
    <row r="3832" spans="1:5" ht="14.4" x14ac:dyDescent="0.3">
      <c r="A3832" t="s">
        <v>3991</v>
      </c>
      <c r="B3832" t="s">
        <v>165</v>
      </c>
      <c r="C3832">
        <v>10.06</v>
      </c>
      <c r="D3832">
        <v>10.56</v>
      </c>
      <c r="E3832" t="str">
        <f t="shared" si="60"/>
        <v>2007</v>
      </c>
    </row>
    <row r="3833" spans="1:5" ht="14.4" x14ac:dyDescent="0.3">
      <c r="A3833" t="s">
        <v>3992</v>
      </c>
      <c r="B3833" t="s">
        <v>165</v>
      </c>
      <c r="C3833">
        <v>10.06</v>
      </c>
      <c r="D3833">
        <v>10.56</v>
      </c>
      <c r="E3833" t="str">
        <f t="shared" si="60"/>
        <v>2007</v>
      </c>
    </row>
    <row r="3834" spans="1:5" ht="14.4" x14ac:dyDescent="0.3">
      <c r="A3834" t="s">
        <v>3993</v>
      </c>
      <c r="B3834" t="s">
        <v>165</v>
      </c>
      <c r="C3834">
        <v>10.050000000000001</v>
      </c>
      <c r="D3834">
        <v>10.55</v>
      </c>
      <c r="E3834" t="str">
        <f t="shared" si="60"/>
        <v>2007</v>
      </c>
    </row>
    <row r="3835" spans="1:5" ht="14.4" x14ac:dyDescent="0.3">
      <c r="A3835" t="s">
        <v>3994</v>
      </c>
      <c r="B3835" t="s">
        <v>165</v>
      </c>
      <c r="C3835">
        <v>10.06</v>
      </c>
      <c r="D3835">
        <v>10.56</v>
      </c>
      <c r="E3835" t="str">
        <f t="shared" si="60"/>
        <v>2007</v>
      </c>
    </row>
    <row r="3836" spans="1:5" ht="14.4" x14ac:dyDescent="0.3">
      <c r="A3836" t="s">
        <v>3995</v>
      </c>
      <c r="B3836" t="s">
        <v>165</v>
      </c>
      <c r="C3836">
        <v>10.039999999999999</v>
      </c>
      <c r="D3836">
        <v>10.54</v>
      </c>
      <c r="E3836" t="str">
        <f t="shared" si="60"/>
        <v>2007</v>
      </c>
    </row>
    <row r="3837" spans="1:5" ht="14.4" x14ac:dyDescent="0.3">
      <c r="A3837" t="s">
        <v>3996</v>
      </c>
      <c r="B3837" t="s">
        <v>165</v>
      </c>
      <c r="C3837">
        <v>10.039999999999999</v>
      </c>
      <c r="D3837">
        <v>10.54</v>
      </c>
      <c r="E3837" t="str">
        <f t="shared" si="60"/>
        <v>2007</v>
      </c>
    </row>
    <row r="3838" spans="1:5" ht="14.4" x14ac:dyDescent="0.3">
      <c r="A3838" t="s">
        <v>3997</v>
      </c>
      <c r="B3838" t="s">
        <v>165</v>
      </c>
      <c r="C3838">
        <v>10.050000000000001</v>
      </c>
      <c r="D3838">
        <v>10.55</v>
      </c>
      <c r="E3838" t="str">
        <f t="shared" si="60"/>
        <v>2007</v>
      </c>
    </row>
    <row r="3839" spans="1:5" ht="14.4" x14ac:dyDescent="0.3">
      <c r="A3839" t="s">
        <v>3998</v>
      </c>
      <c r="B3839" t="s">
        <v>165</v>
      </c>
      <c r="C3839">
        <v>10.06</v>
      </c>
      <c r="D3839">
        <v>10.56</v>
      </c>
      <c r="E3839" t="str">
        <f t="shared" si="60"/>
        <v>2007</v>
      </c>
    </row>
    <row r="3840" spans="1:5" ht="14.4" x14ac:dyDescent="0.3">
      <c r="A3840" t="s">
        <v>3999</v>
      </c>
      <c r="B3840" t="s">
        <v>165</v>
      </c>
      <c r="C3840">
        <v>10.06</v>
      </c>
      <c r="D3840">
        <v>10.56</v>
      </c>
      <c r="E3840" t="str">
        <f t="shared" si="60"/>
        <v>2007</v>
      </c>
    </row>
    <row r="3841" spans="1:5" ht="14.4" x14ac:dyDescent="0.3">
      <c r="A3841" t="s">
        <v>4000</v>
      </c>
      <c r="B3841" t="s">
        <v>165</v>
      </c>
      <c r="C3841">
        <v>10.06</v>
      </c>
      <c r="D3841">
        <v>10.56</v>
      </c>
      <c r="E3841" t="str">
        <f t="shared" si="60"/>
        <v>2007</v>
      </c>
    </row>
    <row r="3842" spans="1:5" ht="14.4" x14ac:dyDescent="0.3">
      <c r="A3842" t="s">
        <v>4001</v>
      </c>
      <c r="B3842" t="s">
        <v>165</v>
      </c>
      <c r="C3842">
        <v>10.06</v>
      </c>
      <c r="D3842">
        <v>10.56</v>
      </c>
      <c r="E3842" t="str">
        <f t="shared" ref="E3842:E3905" si="61">RIGHT(A3842,4)</f>
        <v>2007</v>
      </c>
    </row>
    <row r="3843" spans="1:5" ht="14.4" x14ac:dyDescent="0.3">
      <c r="A3843" t="s">
        <v>4002</v>
      </c>
      <c r="B3843" t="s">
        <v>165</v>
      </c>
      <c r="C3843">
        <v>10.039999999999999</v>
      </c>
      <c r="D3843">
        <v>10.54</v>
      </c>
      <c r="E3843" t="str">
        <f t="shared" si="61"/>
        <v>2007</v>
      </c>
    </row>
    <row r="3844" spans="1:5" ht="14.4" x14ac:dyDescent="0.3">
      <c r="A3844" t="s">
        <v>4003</v>
      </c>
      <c r="B3844" t="s">
        <v>165</v>
      </c>
      <c r="C3844">
        <v>10.039999999999999</v>
      </c>
      <c r="D3844">
        <v>10.54</v>
      </c>
      <c r="E3844" t="str">
        <f t="shared" si="61"/>
        <v>2007</v>
      </c>
    </row>
    <row r="3845" spans="1:5" ht="14.4" x14ac:dyDescent="0.3">
      <c r="A3845" t="s">
        <v>4004</v>
      </c>
      <c r="B3845" t="s">
        <v>165</v>
      </c>
      <c r="C3845">
        <v>10.050000000000001</v>
      </c>
      <c r="D3845">
        <v>10.55</v>
      </c>
      <c r="E3845" t="str">
        <f t="shared" si="61"/>
        <v>2007</v>
      </c>
    </row>
    <row r="3846" spans="1:5" ht="14.4" x14ac:dyDescent="0.3">
      <c r="A3846" t="s">
        <v>4005</v>
      </c>
      <c r="B3846" t="s">
        <v>165</v>
      </c>
      <c r="C3846">
        <v>10.1</v>
      </c>
      <c r="D3846">
        <v>10.6</v>
      </c>
      <c r="E3846" t="str">
        <f t="shared" si="61"/>
        <v>2007</v>
      </c>
    </row>
    <row r="3847" spans="1:5" ht="14.4" x14ac:dyDescent="0.3">
      <c r="A3847" t="s">
        <v>4006</v>
      </c>
      <c r="B3847" t="s">
        <v>165</v>
      </c>
      <c r="C3847">
        <v>10.1</v>
      </c>
      <c r="D3847">
        <v>10.6</v>
      </c>
      <c r="E3847" t="str">
        <f t="shared" si="61"/>
        <v>2007</v>
      </c>
    </row>
    <row r="3848" spans="1:5" ht="14.4" x14ac:dyDescent="0.3">
      <c r="A3848" t="s">
        <v>4007</v>
      </c>
      <c r="B3848" t="s">
        <v>165</v>
      </c>
      <c r="C3848">
        <v>10.08</v>
      </c>
      <c r="D3848">
        <v>10.58</v>
      </c>
      <c r="E3848" t="str">
        <f t="shared" si="61"/>
        <v>2007</v>
      </c>
    </row>
    <row r="3849" spans="1:5" ht="14.4" x14ac:dyDescent="0.3">
      <c r="A3849" t="s">
        <v>4008</v>
      </c>
      <c r="B3849" t="s">
        <v>165</v>
      </c>
      <c r="C3849">
        <v>10.130000000000001</v>
      </c>
      <c r="D3849">
        <v>10.63</v>
      </c>
      <c r="E3849" t="str">
        <f t="shared" si="61"/>
        <v>2007</v>
      </c>
    </row>
    <row r="3850" spans="1:5" ht="14.4" x14ac:dyDescent="0.3">
      <c r="A3850" t="s">
        <v>4009</v>
      </c>
      <c r="B3850" t="s">
        <v>165</v>
      </c>
      <c r="C3850">
        <v>10.15</v>
      </c>
      <c r="D3850">
        <v>10.65</v>
      </c>
      <c r="E3850" t="str">
        <f t="shared" si="61"/>
        <v>2007</v>
      </c>
    </row>
    <row r="3851" spans="1:5" ht="14.4" x14ac:dyDescent="0.3">
      <c r="A3851" t="s">
        <v>4010</v>
      </c>
      <c r="B3851" t="s">
        <v>165</v>
      </c>
      <c r="C3851">
        <v>10.15</v>
      </c>
      <c r="D3851">
        <v>10.65</v>
      </c>
      <c r="E3851" t="str">
        <f t="shared" si="61"/>
        <v>2007</v>
      </c>
    </row>
    <row r="3852" spans="1:5" ht="14.4" x14ac:dyDescent="0.3">
      <c r="A3852" t="s">
        <v>4011</v>
      </c>
      <c r="B3852" t="s">
        <v>165</v>
      </c>
      <c r="C3852">
        <v>10.15</v>
      </c>
      <c r="D3852">
        <v>10.65</v>
      </c>
      <c r="E3852" t="str">
        <f t="shared" si="61"/>
        <v>2006</v>
      </c>
    </row>
    <row r="3853" spans="1:5" ht="14.4" x14ac:dyDescent="0.3">
      <c r="A3853" t="s">
        <v>4012</v>
      </c>
      <c r="B3853" t="s">
        <v>165</v>
      </c>
      <c r="C3853">
        <v>10.15</v>
      </c>
      <c r="D3853">
        <v>10.65</v>
      </c>
      <c r="E3853" t="str">
        <f t="shared" si="61"/>
        <v>2006</v>
      </c>
    </row>
    <row r="3854" spans="1:5" ht="14.4" x14ac:dyDescent="0.3">
      <c r="A3854" t="s">
        <v>4013</v>
      </c>
      <c r="B3854" t="s">
        <v>165</v>
      </c>
      <c r="C3854">
        <v>10.16</v>
      </c>
      <c r="D3854">
        <v>10.66</v>
      </c>
      <c r="E3854" t="str">
        <f t="shared" si="61"/>
        <v>2006</v>
      </c>
    </row>
    <row r="3855" spans="1:5" ht="14.4" x14ac:dyDescent="0.3">
      <c r="A3855" t="s">
        <v>4014</v>
      </c>
      <c r="B3855" t="s">
        <v>165</v>
      </c>
      <c r="C3855">
        <v>10.15</v>
      </c>
      <c r="D3855">
        <v>10.65</v>
      </c>
      <c r="E3855" t="str">
        <f t="shared" si="61"/>
        <v>2006</v>
      </c>
    </row>
    <row r="3856" spans="1:5" ht="14.4" x14ac:dyDescent="0.3">
      <c r="A3856" t="s">
        <v>4015</v>
      </c>
      <c r="B3856" t="s">
        <v>165</v>
      </c>
      <c r="C3856">
        <v>10.119999999999999</v>
      </c>
      <c r="D3856">
        <v>10.62</v>
      </c>
      <c r="E3856" t="str">
        <f t="shared" si="61"/>
        <v>2006</v>
      </c>
    </row>
    <row r="3857" spans="1:5" ht="14.4" x14ac:dyDescent="0.3">
      <c r="A3857" t="s">
        <v>4016</v>
      </c>
      <c r="B3857" t="s">
        <v>165</v>
      </c>
      <c r="C3857">
        <v>10.130000000000001</v>
      </c>
      <c r="D3857">
        <v>10.63</v>
      </c>
      <c r="E3857" t="str">
        <f t="shared" si="61"/>
        <v>2006</v>
      </c>
    </row>
    <row r="3858" spans="1:5" ht="14.4" x14ac:dyDescent="0.3">
      <c r="A3858" t="s">
        <v>4017</v>
      </c>
      <c r="B3858" t="s">
        <v>165</v>
      </c>
      <c r="C3858">
        <v>10.130000000000001</v>
      </c>
      <c r="D3858">
        <v>10.63</v>
      </c>
      <c r="E3858" t="str">
        <f t="shared" si="61"/>
        <v>2006</v>
      </c>
    </row>
    <row r="3859" spans="1:5" ht="14.4" x14ac:dyDescent="0.3">
      <c r="A3859" t="s">
        <v>4018</v>
      </c>
      <c r="B3859" t="s">
        <v>165</v>
      </c>
      <c r="C3859">
        <v>10.1</v>
      </c>
      <c r="D3859">
        <v>10.6</v>
      </c>
      <c r="E3859" t="str">
        <f t="shared" si="61"/>
        <v>2006</v>
      </c>
    </row>
    <row r="3860" spans="1:5" ht="14.4" x14ac:dyDescent="0.3">
      <c r="A3860" t="s">
        <v>4019</v>
      </c>
      <c r="B3860" t="s">
        <v>165</v>
      </c>
      <c r="C3860">
        <v>10.15</v>
      </c>
      <c r="D3860">
        <v>10.65</v>
      </c>
      <c r="E3860" t="str">
        <f t="shared" si="61"/>
        <v>2006</v>
      </c>
    </row>
    <row r="3861" spans="1:5" ht="14.4" x14ac:dyDescent="0.3">
      <c r="A3861" t="s">
        <v>4020</v>
      </c>
      <c r="B3861" t="s">
        <v>165</v>
      </c>
      <c r="C3861">
        <v>10.15</v>
      </c>
      <c r="D3861">
        <v>10.65</v>
      </c>
      <c r="E3861" t="str">
        <f t="shared" si="61"/>
        <v>2006</v>
      </c>
    </row>
    <row r="3862" spans="1:5" ht="14.4" x14ac:dyDescent="0.3">
      <c r="A3862" t="s">
        <v>4021</v>
      </c>
      <c r="B3862" t="s">
        <v>165</v>
      </c>
      <c r="C3862">
        <v>10.16</v>
      </c>
      <c r="D3862">
        <v>10.66</v>
      </c>
      <c r="E3862" t="str">
        <f t="shared" si="61"/>
        <v>2006</v>
      </c>
    </row>
    <row r="3863" spans="1:5" ht="14.4" x14ac:dyDescent="0.3">
      <c r="A3863" t="s">
        <v>4022</v>
      </c>
      <c r="B3863" t="s">
        <v>165</v>
      </c>
      <c r="C3863">
        <v>10.119999999999999</v>
      </c>
      <c r="D3863">
        <v>10.62</v>
      </c>
      <c r="E3863" t="str">
        <f t="shared" si="61"/>
        <v>2006</v>
      </c>
    </row>
    <row r="3864" spans="1:5" ht="14.4" x14ac:dyDescent="0.3">
      <c r="A3864" t="s">
        <v>4023</v>
      </c>
      <c r="B3864" t="s">
        <v>165</v>
      </c>
      <c r="C3864">
        <v>10.11</v>
      </c>
      <c r="D3864">
        <v>10.61</v>
      </c>
      <c r="E3864" t="str">
        <f t="shared" si="61"/>
        <v>2006</v>
      </c>
    </row>
    <row r="3865" spans="1:5" ht="14.4" x14ac:dyDescent="0.3">
      <c r="A3865" t="s">
        <v>4024</v>
      </c>
      <c r="B3865" t="s">
        <v>165</v>
      </c>
      <c r="C3865">
        <v>10.11</v>
      </c>
      <c r="D3865">
        <v>10.61</v>
      </c>
      <c r="E3865" t="str">
        <f t="shared" si="61"/>
        <v>2006</v>
      </c>
    </row>
    <row r="3866" spans="1:5" ht="14.4" x14ac:dyDescent="0.3">
      <c r="A3866" t="s">
        <v>4025</v>
      </c>
      <c r="B3866" t="s">
        <v>165</v>
      </c>
      <c r="C3866">
        <v>10.119999999999999</v>
      </c>
      <c r="D3866">
        <v>10.62</v>
      </c>
      <c r="E3866" t="str">
        <f t="shared" si="61"/>
        <v>2006</v>
      </c>
    </row>
    <row r="3867" spans="1:5" ht="14.4" x14ac:dyDescent="0.3">
      <c r="A3867" t="s">
        <v>4026</v>
      </c>
      <c r="B3867" t="s">
        <v>165</v>
      </c>
      <c r="C3867">
        <v>10.1</v>
      </c>
      <c r="D3867">
        <v>10.6</v>
      </c>
      <c r="E3867" t="str">
        <f t="shared" si="61"/>
        <v>2006</v>
      </c>
    </row>
    <row r="3868" spans="1:5" ht="14.4" x14ac:dyDescent="0.3">
      <c r="A3868" t="s">
        <v>4027</v>
      </c>
      <c r="B3868" t="s">
        <v>165</v>
      </c>
      <c r="C3868">
        <v>10.1</v>
      </c>
      <c r="D3868">
        <v>10.6</v>
      </c>
      <c r="E3868" t="str">
        <f t="shared" si="61"/>
        <v>2006</v>
      </c>
    </row>
    <row r="3869" spans="1:5" ht="14.4" x14ac:dyDescent="0.3">
      <c r="A3869" t="s">
        <v>4028</v>
      </c>
      <c r="B3869" t="s">
        <v>165</v>
      </c>
      <c r="C3869">
        <v>10.08</v>
      </c>
      <c r="D3869">
        <v>10.58</v>
      </c>
      <c r="E3869" t="str">
        <f t="shared" si="61"/>
        <v>2006</v>
      </c>
    </row>
    <row r="3870" spans="1:5" ht="14.4" x14ac:dyDescent="0.3">
      <c r="A3870" t="s">
        <v>4029</v>
      </c>
      <c r="B3870" t="s">
        <v>165</v>
      </c>
      <c r="C3870">
        <v>10.09</v>
      </c>
      <c r="D3870">
        <v>10.59</v>
      </c>
      <c r="E3870" t="str">
        <f t="shared" si="61"/>
        <v>2006</v>
      </c>
    </row>
    <row r="3871" spans="1:5" ht="14.4" x14ac:dyDescent="0.3">
      <c r="A3871" t="s">
        <v>4030</v>
      </c>
      <c r="B3871" t="s">
        <v>165</v>
      </c>
      <c r="C3871">
        <v>10.07</v>
      </c>
      <c r="D3871">
        <v>10.57</v>
      </c>
      <c r="E3871" t="str">
        <f t="shared" si="61"/>
        <v>2006</v>
      </c>
    </row>
    <row r="3872" spans="1:5" ht="14.4" x14ac:dyDescent="0.3">
      <c r="A3872" t="s">
        <v>4031</v>
      </c>
      <c r="B3872" t="s">
        <v>165</v>
      </c>
      <c r="C3872">
        <v>10.07</v>
      </c>
      <c r="D3872">
        <v>10.57</v>
      </c>
      <c r="E3872" t="str">
        <f t="shared" si="61"/>
        <v>2006</v>
      </c>
    </row>
    <row r="3873" spans="1:5" ht="14.4" x14ac:dyDescent="0.3">
      <c r="A3873" t="s">
        <v>4032</v>
      </c>
      <c r="B3873" t="s">
        <v>165</v>
      </c>
      <c r="C3873">
        <v>10.08</v>
      </c>
      <c r="D3873">
        <v>10.58</v>
      </c>
      <c r="E3873" t="str">
        <f t="shared" si="61"/>
        <v>2006</v>
      </c>
    </row>
    <row r="3874" spans="1:5" ht="14.4" x14ac:dyDescent="0.3">
      <c r="A3874" t="s">
        <v>4033</v>
      </c>
      <c r="B3874" t="s">
        <v>165</v>
      </c>
      <c r="C3874">
        <v>10.09</v>
      </c>
      <c r="D3874">
        <v>10.59</v>
      </c>
      <c r="E3874" t="str">
        <f t="shared" si="61"/>
        <v>2006</v>
      </c>
    </row>
    <row r="3875" spans="1:5" ht="14.4" x14ac:dyDescent="0.3">
      <c r="A3875" t="s">
        <v>4034</v>
      </c>
      <c r="B3875" t="s">
        <v>165</v>
      </c>
      <c r="C3875">
        <v>10.1</v>
      </c>
      <c r="D3875">
        <v>10.6</v>
      </c>
      <c r="E3875" t="str">
        <f t="shared" si="61"/>
        <v>2006</v>
      </c>
    </row>
    <row r="3876" spans="1:5" ht="14.4" x14ac:dyDescent="0.3">
      <c r="A3876" t="s">
        <v>4035</v>
      </c>
      <c r="B3876" t="s">
        <v>165</v>
      </c>
      <c r="C3876">
        <v>10.09</v>
      </c>
      <c r="D3876">
        <v>10.59</v>
      </c>
      <c r="E3876" t="str">
        <f t="shared" si="61"/>
        <v>2006</v>
      </c>
    </row>
    <row r="3877" spans="1:5" ht="14.4" x14ac:dyDescent="0.3">
      <c r="A3877" t="s">
        <v>4036</v>
      </c>
      <c r="B3877" t="s">
        <v>165</v>
      </c>
      <c r="C3877">
        <v>10.050000000000001</v>
      </c>
      <c r="D3877">
        <v>10.55</v>
      </c>
      <c r="E3877" t="str">
        <f t="shared" si="61"/>
        <v>2006</v>
      </c>
    </row>
    <row r="3878" spans="1:5" ht="14.4" x14ac:dyDescent="0.3">
      <c r="A3878" t="s">
        <v>4037</v>
      </c>
      <c r="B3878" t="s">
        <v>165</v>
      </c>
      <c r="C3878">
        <v>10.050000000000001</v>
      </c>
      <c r="D3878">
        <v>10.55</v>
      </c>
      <c r="E3878" t="str">
        <f t="shared" si="61"/>
        <v>2006</v>
      </c>
    </row>
    <row r="3879" spans="1:5" ht="14.4" x14ac:dyDescent="0.3">
      <c r="A3879" t="s">
        <v>4038</v>
      </c>
      <c r="B3879" t="s">
        <v>165</v>
      </c>
      <c r="C3879">
        <v>10.029999999999999</v>
      </c>
      <c r="D3879">
        <v>10.53</v>
      </c>
      <c r="E3879" t="str">
        <f t="shared" si="61"/>
        <v>2006</v>
      </c>
    </row>
    <row r="3880" spans="1:5" ht="14.4" x14ac:dyDescent="0.3">
      <c r="A3880" t="s">
        <v>4039</v>
      </c>
      <c r="B3880" t="s">
        <v>165</v>
      </c>
      <c r="C3880">
        <v>10.029999999999999</v>
      </c>
      <c r="D3880">
        <v>10.53</v>
      </c>
      <c r="E3880" t="str">
        <f t="shared" si="61"/>
        <v>2006</v>
      </c>
    </row>
    <row r="3881" spans="1:5" ht="14.4" x14ac:dyDescent="0.3">
      <c r="A3881" t="s">
        <v>4040</v>
      </c>
      <c r="B3881" t="s">
        <v>165</v>
      </c>
      <c r="C3881">
        <v>10.039999999999999</v>
      </c>
      <c r="D3881">
        <v>10.54</v>
      </c>
      <c r="E3881" t="str">
        <f t="shared" si="61"/>
        <v>2006</v>
      </c>
    </row>
    <row r="3882" spans="1:5" ht="14.4" x14ac:dyDescent="0.3">
      <c r="A3882" t="s">
        <v>4041</v>
      </c>
      <c r="B3882" t="s">
        <v>165</v>
      </c>
      <c r="C3882">
        <v>10.07</v>
      </c>
      <c r="D3882">
        <v>10.57</v>
      </c>
      <c r="E3882" t="str">
        <f t="shared" si="61"/>
        <v>2006</v>
      </c>
    </row>
    <row r="3883" spans="1:5" ht="14.4" x14ac:dyDescent="0.3">
      <c r="A3883" t="s">
        <v>4042</v>
      </c>
      <c r="B3883" t="s">
        <v>165</v>
      </c>
      <c r="C3883">
        <v>10.07</v>
      </c>
      <c r="D3883">
        <v>10.57</v>
      </c>
      <c r="E3883" t="str">
        <f t="shared" si="61"/>
        <v>2006</v>
      </c>
    </row>
    <row r="3884" spans="1:5" ht="14.4" x14ac:dyDescent="0.3">
      <c r="A3884" t="s">
        <v>4043</v>
      </c>
      <c r="B3884" t="s">
        <v>165</v>
      </c>
      <c r="C3884">
        <v>10.06</v>
      </c>
      <c r="D3884">
        <v>10.56</v>
      </c>
      <c r="E3884" t="str">
        <f t="shared" si="61"/>
        <v>2006</v>
      </c>
    </row>
    <row r="3885" spans="1:5" ht="14.4" x14ac:dyDescent="0.3">
      <c r="A3885" t="s">
        <v>4044</v>
      </c>
      <c r="B3885" t="s">
        <v>165</v>
      </c>
      <c r="C3885">
        <v>10.06</v>
      </c>
      <c r="D3885">
        <v>10.56</v>
      </c>
      <c r="E3885" t="str">
        <f t="shared" si="61"/>
        <v>2006</v>
      </c>
    </row>
    <row r="3886" spans="1:5" ht="14.4" x14ac:dyDescent="0.3">
      <c r="A3886" t="s">
        <v>4045</v>
      </c>
      <c r="B3886" t="s">
        <v>165</v>
      </c>
      <c r="C3886">
        <v>10.050000000000001</v>
      </c>
      <c r="D3886">
        <v>10.55</v>
      </c>
      <c r="E3886" t="str">
        <f t="shared" si="61"/>
        <v>2006</v>
      </c>
    </row>
    <row r="3887" spans="1:5" ht="14.4" x14ac:dyDescent="0.3">
      <c r="A3887" t="s">
        <v>4046</v>
      </c>
      <c r="B3887" t="s">
        <v>165</v>
      </c>
      <c r="C3887">
        <v>10.050000000000001</v>
      </c>
      <c r="D3887">
        <v>10.55</v>
      </c>
      <c r="E3887" t="str">
        <f t="shared" si="61"/>
        <v>2006</v>
      </c>
    </row>
    <row r="3888" spans="1:5" ht="14.4" x14ac:dyDescent="0.3">
      <c r="A3888" t="s">
        <v>4047</v>
      </c>
      <c r="B3888" t="s">
        <v>165</v>
      </c>
      <c r="C3888">
        <v>10.08</v>
      </c>
      <c r="D3888">
        <v>10.58</v>
      </c>
      <c r="E3888" t="str">
        <f t="shared" si="61"/>
        <v>2006</v>
      </c>
    </row>
    <row r="3889" spans="1:5" ht="14.4" x14ac:dyDescent="0.3">
      <c r="A3889" t="s">
        <v>4048</v>
      </c>
      <c r="B3889" t="s">
        <v>165</v>
      </c>
      <c r="C3889">
        <v>10.07</v>
      </c>
      <c r="D3889">
        <v>10.57</v>
      </c>
      <c r="E3889" t="str">
        <f t="shared" si="61"/>
        <v>2006</v>
      </c>
    </row>
    <row r="3890" spans="1:5" ht="14.4" x14ac:dyDescent="0.3">
      <c r="A3890" t="s">
        <v>4049</v>
      </c>
      <c r="B3890" t="s">
        <v>165</v>
      </c>
      <c r="C3890">
        <v>10.08</v>
      </c>
      <c r="D3890">
        <v>10.58</v>
      </c>
      <c r="E3890" t="str">
        <f t="shared" si="61"/>
        <v>2006</v>
      </c>
    </row>
    <row r="3891" spans="1:5" ht="14.4" x14ac:dyDescent="0.3">
      <c r="A3891" t="s">
        <v>4050</v>
      </c>
      <c r="B3891" t="s">
        <v>165</v>
      </c>
      <c r="C3891">
        <v>10.07</v>
      </c>
      <c r="D3891">
        <v>10.57</v>
      </c>
      <c r="E3891" t="str">
        <f t="shared" si="61"/>
        <v>2006</v>
      </c>
    </row>
    <row r="3892" spans="1:5" ht="14.4" x14ac:dyDescent="0.3">
      <c r="A3892" t="s">
        <v>4051</v>
      </c>
      <c r="B3892" t="s">
        <v>165</v>
      </c>
      <c r="C3892">
        <v>10.06</v>
      </c>
      <c r="D3892">
        <v>10.56</v>
      </c>
      <c r="E3892" t="str">
        <f t="shared" si="61"/>
        <v>2006</v>
      </c>
    </row>
    <row r="3893" spans="1:5" ht="14.4" x14ac:dyDescent="0.3">
      <c r="A3893" t="s">
        <v>4052</v>
      </c>
      <c r="B3893" t="s">
        <v>165</v>
      </c>
      <c r="C3893">
        <v>10.06</v>
      </c>
      <c r="D3893">
        <v>10.56</v>
      </c>
      <c r="E3893" t="str">
        <f t="shared" si="61"/>
        <v>2006</v>
      </c>
    </row>
    <row r="3894" spans="1:5" ht="14.4" x14ac:dyDescent="0.3">
      <c r="A3894" t="s">
        <v>4053</v>
      </c>
      <c r="B3894" t="s">
        <v>165</v>
      </c>
      <c r="C3894">
        <v>10.06</v>
      </c>
      <c r="D3894">
        <v>10.56</v>
      </c>
      <c r="E3894" t="str">
        <f t="shared" si="61"/>
        <v>2006</v>
      </c>
    </row>
    <row r="3895" spans="1:5" ht="14.4" x14ac:dyDescent="0.3">
      <c r="A3895" t="s">
        <v>4054</v>
      </c>
      <c r="B3895" t="s">
        <v>165</v>
      </c>
      <c r="C3895">
        <v>10.06</v>
      </c>
      <c r="D3895">
        <v>10.56</v>
      </c>
      <c r="E3895" t="str">
        <f t="shared" si="61"/>
        <v>2006</v>
      </c>
    </row>
    <row r="3896" spans="1:5" ht="14.4" x14ac:dyDescent="0.3">
      <c r="A3896" t="s">
        <v>4055</v>
      </c>
      <c r="B3896" t="s">
        <v>165</v>
      </c>
      <c r="C3896">
        <v>10.050000000000001</v>
      </c>
      <c r="D3896">
        <v>10.55</v>
      </c>
      <c r="E3896" t="str">
        <f t="shared" si="61"/>
        <v>2006</v>
      </c>
    </row>
    <row r="3897" spans="1:5" ht="14.4" x14ac:dyDescent="0.3">
      <c r="A3897" t="s">
        <v>4056</v>
      </c>
      <c r="B3897" t="s">
        <v>165</v>
      </c>
      <c r="C3897">
        <v>10.050000000000001</v>
      </c>
      <c r="D3897">
        <v>10.55</v>
      </c>
      <c r="E3897" t="str">
        <f t="shared" si="61"/>
        <v>2006</v>
      </c>
    </row>
    <row r="3898" spans="1:5" ht="14.4" x14ac:dyDescent="0.3">
      <c r="A3898" t="s">
        <v>4057</v>
      </c>
      <c r="B3898" t="s">
        <v>165</v>
      </c>
      <c r="C3898">
        <v>10.050000000000001</v>
      </c>
      <c r="D3898">
        <v>10.55</v>
      </c>
      <c r="E3898" t="str">
        <f t="shared" si="61"/>
        <v>2006</v>
      </c>
    </row>
    <row r="3899" spans="1:5" ht="14.4" x14ac:dyDescent="0.3">
      <c r="A3899" t="s">
        <v>4058</v>
      </c>
      <c r="B3899" t="s">
        <v>165</v>
      </c>
      <c r="C3899">
        <v>10.06</v>
      </c>
      <c r="D3899">
        <v>10.56</v>
      </c>
      <c r="E3899" t="str">
        <f t="shared" si="61"/>
        <v>2006</v>
      </c>
    </row>
    <row r="3900" spans="1:5" ht="14.4" x14ac:dyDescent="0.3">
      <c r="A3900" t="s">
        <v>4059</v>
      </c>
      <c r="B3900" t="s">
        <v>165</v>
      </c>
      <c r="C3900">
        <v>10.050000000000001</v>
      </c>
      <c r="D3900">
        <v>10.55</v>
      </c>
      <c r="E3900" t="str">
        <f t="shared" si="61"/>
        <v>2006</v>
      </c>
    </row>
    <row r="3901" spans="1:5" ht="14.4" x14ac:dyDescent="0.3">
      <c r="A3901" t="s">
        <v>4060</v>
      </c>
      <c r="B3901" t="s">
        <v>165</v>
      </c>
      <c r="C3901">
        <v>10.050000000000001</v>
      </c>
      <c r="D3901">
        <v>10.55</v>
      </c>
      <c r="E3901" t="str">
        <f t="shared" si="61"/>
        <v>2006</v>
      </c>
    </row>
    <row r="3902" spans="1:5" ht="14.4" x14ac:dyDescent="0.3">
      <c r="A3902" t="s">
        <v>4061</v>
      </c>
      <c r="B3902" t="s">
        <v>165</v>
      </c>
      <c r="C3902">
        <v>10.06</v>
      </c>
      <c r="D3902">
        <v>10.56</v>
      </c>
      <c r="E3902" t="str">
        <f t="shared" si="61"/>
        <v>2006</v>
      </c>
    </row>
    <row r="3903" spans="1:5" ht="14.4" x14ac:dyDescent="0.3">
      <c r="A3903" t="s">
        <v>4062</v>
      </c>
      <c r="B3903" t="s">
        <v>165</v>
      </c>
      <c r="C3903">
        <v>10.06</v>
      </c>
      <c r="D3903">
        <v>10.56</v>
      </c>
      <c r="E3903" t="str">
        <f t="shared" si="61"/>
        <v>2006</v>
      </c>
    </row>
    <row r="3904" spans="1:5" ht="14.4" x14ac:dyDescent="0.3">
      <c r="A3904" t="s">
        <v>4063</v>
      </c>
      <c r="B3904" t="s">
        <v>165</v>
      </c>
      <c r="C3904">
        <v>10.06</v>
      </c>
      <c r="D3904">
        <v>10.56</v>
      </c>
      <c r="E3904" t="str">
        <f t="shared" si="61"/>
        <v>2006</v>
      </c>
    </row>
    <row r="3905" spans="1:5" ht="14.4" x14ac:dyDescent="0.3">
      <c r="A3905" t="s">
        <v>4064</v>
      </c>
      <c r="B3905" t="s">
        <v>165</v>
      </c>
      <c r="C3905">
        <v>10.050000000000001</v>
      </c>
      <c r="D3905">
        <v>10.55</v>
      </c>
      <c r="E3905" t="str">
        <f t="shared" si="61"/>
        <v>2006</v>
      </c>
    </row>
    <row r="3906" spans="1:5" ht="14.4" x14ac:dyDescent="0.3">
      <c r="A3906" t="s">
        <v>4065</v>
      </c>
      <c r="B3906" t="s">
        <v>165</v>
      </c>
      <c r="C3906">
        <v>10.08</v>
      </c>
      <c r="D3906">
        <v>10.58</v>
      </c>
      <c r="E3906" t="str">
        <f t="shared" ref="E3906:E3969" si="62">RIGHT(A3906,4)</f>
        <v>2006</v>
      </c>
    </row>
    <row r="3907" spans="1:5" ht="14.4" x14ac:dyDescent="0.3">
      <c r="A3907" t="s">
        <v>4066</v>
      </c>
      <c r="B3907" t="s">
        <v>165</v>
      </c>
      <c r="C3907">
        <v>10.050000000000001</v>
      </c>
      <c r="D3907">
        <v>10.55</v>
      </c>
      <c r="E3907" t="str">
        <f t="shared" si="62"/>
        <v>2006</v>
      </c>
    </row>
    <row r="3908" spans="1:5" ht="14.4" x14ac:dyDescent="0.3">
      <c r="A3908" t="s">
        <v>4067</v>
      </c>
      <c r="B3908" t="s">
        <v>165</v>
      </c>
      <c r="C3908">
        <v>10.050000000000001</v>
      </c>
      <c r="D3908">
        <v>10.55</v>
      </c>
      <c r="E3908" t="str">
        <f t="shared" si="62"/>
        <v>2006</v>
      </c>
    </row>
    <row r="3909" spans="1:5" ht="14.4" x14ac:dyDescent="0.3">
      <c r="A3909" t="s">
        <v>4068</v>
      </c>
      <c r="B3909" t="s">
        <v>165</v>
      </c>
      <c r="C3909">
        <v>10.050000000000001</v>
      </c>
      <c r="D3909">
        <v>10.55</v>
      </c>
      <c r="E3909" t="str">
        <f t="shared" si="62"/>
        <v>2006</v>
      </c>
    </row>
    <row r="3910" spans="1:5" ht="14.4" x14ac:dyDescent="0.3">
      <c r="A3910" t="s">
        <v>4069</v>
      </c>
      <c r="B3910" t="s">
        <v>165</v>
      </c>
      <c r="C3910">
        <v>10.1</v>
      </c>
      <c r="D3910">
        <v>10.6</v>
      </c>
      <c r="E3910" t="str">
        <f t="shared" si="62"/>
        <v>2006</v>
      </c>
    </row>
    <row r="3911" spans="1:5" ht="14.4" x14ac:dyDescent="0.3">
      <c r="A3911" t="s">
        <v>4070</v>
      </c>
      <c r="B3911" t="s">
        <v>165</v>
      </c>
      <c r="C3911">
        <v>10.06</v>
      </c>
      <c r="D3911">
        <v>10.56</v>
      </c>
      <c r="E3911" t="str">
        <f t="shared" si="62"/>
        <v>2006</v>
      </c>
    </row>
    <row r="3912" spans="1:5" ht="14.4" x14ac:dyDescent="0.3">
      <c r="A3912" t="s">
        <v>4071</v>
      </c>
      <c r="B3912" t="s">
        <v>165</v>
      </c>
      <c r="C3912">
        <v>10.08</v>
      </c>
      <c r="D3912">
        <v>10.58</v>
      </c>
      <c r="E3912" t="str">
        <f t="shared" si="62"/>
        <v>2006</v>
      </c>
    </row>
    <row r="3913" spans="1:5" ht="14.4" x14ac:dyDescent="0.3">
      <c r="A3913" t="s">
        <v>4072</v>
      </c>
      <c r="B3913" t="s">
        <v>165</v>
      </c>
      <c r="C3913">
        <v>10.050000000000001</v>
      </c>
      <c r="D3913">
        <v>10.55</v>
      </c>
      <c r="E3913" t="str">
        <f t="shared" si="62"/>
        <v>2006</v>
      </c>
    </row>
    <row r="3914" spans="1:5" ht="14.4" x14ac:dyDescent="0.3">
      <c r="A3914" t="s">
        <v>4073</v>
      </c>
      <c r="B3914" t="s">
        <v>165</v>
      </c>
      <c r="C3914">
        <v>10.07</v>
      </c>
      <c r="D3914">
        <v>10.57</v>
      </c>
      <c r="E3914" t="str">
        <f t="shared" si="62"/>
        <v>2006</v>
      </c>
    </row>
    <row r="3915" spans="1:5" ht="14.4" x14ac:dyDescent="0.3">
      <c r="A3915" t="s">
        <v>4074</v>
      </c>
      <c r="B3915" t="s">
        <v>165</v>
      </c>
      <c r="C3915">
        <v>10.039999999999999</v>
      </c>
      <c r="D3915">
        <v>10.54</v>
      </c>
      <c r="E3915" t="str">
        <f t="shared" si="62"/>
        <v>2006</v>
      </c>
    </row>
    <row r="3916" spans="1:5" ht="14.4" x14ac:dyDescent="0.3">
      <c r="A3916" t="s">
        <v>4075</v>
      </c>
      <c r="B3916" t="s">
        <v>165</v>
      </c>
      <c r="C3916">
        <v>10.029999999999999</v>
      </c>
      <c r="D3916">
        <v>10.53</v>
      </c>
      <c r="E3916" t="str">
        <f t="shared" si="62"/>
        <v>2006</v>
      </c>
    </row>
    <row r="3917" spans="1:5" ht="14.4" x14ac:dyDescent="0.3">
      <c r="A3917" t="s">
        <v>4076</v>
      </c>
      <c r="B3917" t="s">
        <v>165</v>
      </c>
      <c r="C3917">
        <v>10.050000000000001</v>
      </c>
      <c r="D3917">
        <v>10.55</v>
      </c>
      <c r="E3917" t="str">
        <f t="shared" si="62"/>
        <v>2006</v>
      </c>
    </row>
    <row r="3918" spans="1:5" ht="14.4" x14ac:dyDescent="0.3">
      <c r="A3918" t="s">
        <v>4077</v>
      </c>
      <c r="B3918" t="s">
        <v>165</v>
      </c>
      <c r="C3918">
        <v>10.02</v>
      </c>
      <c r="D3918">
        <v>10.52</v>
      </c>
      <c r="E3918" t="str">
        <f t="shared" si="62"/>
        <v>2006</v>
      </c>
    </row>
    <row r="3919" spans="1:5" ht="14.4" x14ac:dyDescent="0.3">
      <c r="A3919" t="s">
        <v>4078</v>
      </c>
      <c r="B3919" t="s">
        <v>165</v>
      </c>
      <c r="C3919">
        <v>10.039999999999999</v>
      </c>
      <c r="D3919">
        <v>10.54</v>
      </c>
      <c r="E3919" t="str">
        <f t="shared" si="62"/>
        <v>2006</v>
      </c>
    </row>
    <row r="3920" spans="1:5" ht="14.4" x14ac:dyDescent="0.3">
      <c r="A3920" t="s">
        <v>4079</v>
      </c>
      <c r="B3920" t="s">
        <v>165</v>
      </c>
      <c r="C3920">
        <v>10.039999999999999</v>
      </c>
      <c r="D3920">
        <v>10.54</v>
      </c>
      <c r="E3920" t="str">
        <f t="shared" si="62"/>
        <v>2006</v>
      </c>
    </row>
    <row r="3921" spans="1:5" ht="14.4" x14ac:dyDescent="0.3">
      <c r="A3921" t="s">
        <v>4080</v>
      </c>
      <c r="B3921" t="s">
        <v>165</v>
      </c>
      <c r="C3921">
        <v>10.01</v>
      </c>
      <c r="D3921">
        <v>10.51</v>
      </c>
      <c r="E3921" t="str">
        <f t="shared" si="62"/>
        <v>2006</v>
      </c>
    </row>
    <row r="3922" spans="1:5" ht="14.4" x14ac:dyDescent="0.3">
      <c r="A3922" t="s">
        <v>4081</v>
      </c>
      <c r="B3922" t="s">
        <v>165</v>
      </c>
      <c r="C3922">
        <v>10.02</v>
      </c>
      <c r="D3922">
        <v>10.52</v>
      </c>
      <c r="E3922" t="str">
        <f t="shared" si="62"/>
        <v>2006</v>
      </c>
    </row>
    <row r="3923" spans="1:5" ht="14.4" x14ac:dyDescent="0.3">
      <c r="A3923" t="s">
        <v>4082</v>
      </c>
      <c r="B3923" t="s">
        <v>165</v>
      </c>
      <c r="C3923">
        <v>10.029999999999999</v>
      </c>
      <c r="D3923">
        <v>10.53</v>
      </c>
      <c r="E3923" t="str">
        <f t="shared" si="62"/>
        <v>2006</v>
      </c>
    </row>
    <row r="3924" spans="1:5" ht="14.4" x14ac:dyDescent="0.3">
      <c r="A3924" t="s">
        <v>4083</v>
      </c>
      <c r="B3924" t="s">
        <v>165</v>
      </c>
      <c r="C3924">
        <v>10.02</v>
      </c>
      <c r="D3924">
        <v>10.52</v>
      </c>
      <c r="E3924" t="str">
        <f t="shared" si="62"/>
        <v>2006</v>
      </c>
    </row>
    <row r="3925" spans="1:5" ht="14.4" x14ac:dyDescent="0.3">
      <c r="A3925" t="s">
        <v>4084</v>
      </c>
      <c r="B3925" t="s">
        <v>165</v>
      </c>
      <c r="C3925">
        <v>10.01</v>
      </c>
      <c r="D3925">
        <v>10.51</v>
      </c>
      <c r="E3925" t="str">
        <f t="shared" si="62"/>
        <v>2006</v>
      </c>
    </row>
    <row r="3926" spans="1:5" ht="14.4" x14ac:dyDescent="0.3">
      <c r="A3926" t="s">
        <v>4085</v>
      </c>
      <c r="B3926" t="s">
        <v>165</v>
      </c>
      <c r="C3926">
        <v>10</v>
      </c>
      <c r="D3926">
        <v>10.5</v>
      </c>
      <c r="E3926" t="str">
        <f t="shared" si="62"/>
        <v>2006</v>
      </c>
    </row>
    <row r="3927" spans="1:5" ht="14.4" x14ac:dyDescent="0.3">
      <c r="A3927" t="s">
        <v>4086</v>
      </c>
      <c r="B3927" t="s">
        <v>165</v>
      </c>
      <c r="C3927">
        <v>9.99</v>
      </c>
      <c r="D3927">
        <v>10.49</v>
      </c>
      <c r="E3927" t="str">
        <f t="shared" si="62"/>
        <v>2006</v>
      </c>
    </row>
    <row r="3928" spans="1:5" ht="14.4" x14ac:dyDescent="0.3">
      <c r="A3928" t="s">
        <v>4087</v>
      </c>
      <c r="B3928" t="s">
        <v>165</v>
      </c>
      <c r="C3928">
        <v>9.98</v>
      </c>
      <c r="D3928">
        <v>10.48</v>
      </c>
      <c r="E3928" t="str">
        <f t="shared" si="62"/>
        <v>2006</v>
      </c>
    </row>
    <row r="3929" spans="1:5" ht="14.4" x14ac:dyDescent="0.3">
      <c r="A3929" t="s">
        <v>4088</v>
      </c>
      <c r="B3929" t="s">
        <v>165</v>
      </c>
      <c r="C3929">
        <v>9.9600000000000009</v>
      </c>
      <c r="D3929">
        <v>10.46</v>
      </c>
      <c r="E3929" t="str">
        <f t="shared" si="62"/>
        <v>2006</v>
      </c>
    </row>
    <row r="3930" spans="1:5" ht="14.4" x14ac:dyDescent="0.3">
      <c r="A3930" t="s">
        <v>4089</v>
      </c>
      <c r="B3930" t="s">
        <v>165</v>
      </c>
      <c r="C3930">
        <v>9.93</v>
      </c>
      <c r="D3930">
        <v>10.43</v>
      </c>
      <c r="E3930" t="str">
        <f t="shared" si="62"/>
        <v>2006</v>
      </c>
    </row>
    <row r="3931" spans="1:5" ht="14.4" x14ac:dyDescent="0.3">
      <c r="A3931" t="s">
        <v>4090</v>
      </c>
      <c r="B3931" t="s">
        <v>165</v>
      </c>
      <c r="C3931">
        <v>9.93</v>
      </c>
      <c r="D3931">
        <v>10.43</v>
      </c>
      <c r="E3931" t="str">
        <f t="shared" si="62"/>
        <v>2006</v>
      </c>
    </row>
    <row r="3932" spans="1:5" ht="14.4" x14ac:dyDescent="0.3">
      <c r="A3932" t="s">
        <v>4091</v>
      </c>
      <c r="B3932" t="s">
        <v>165</v>
      </c>
      <c r="C3932">
        <v>9.93</v>
      </c>
      <c r="D3932">
        <v>10.43</v>
      </c>
      <c r="E3932" t="str">
        <f t="shared" si="62"/>
        <v>2006</v>
      </c>
    </row>
    <row r="3933" spans="1:5" ht="14.4" x14ac:dyDescent="0.3">
      <c r="A3933" t="s">
        <v>4092</v>
      </c>
      <c r="B3933" t="s">
        <v>165</v>
      </c>
      <c r="C3933">
        <v>9.9</v>
      </c>
      <c r="D3933">
        <v>10.4</v>
      </c>
      <c r="E3933" t="str">
        <f t="shared" si="62"/>
        <v>2006</v>
      </c>
    </row>
    <row r="3934" spans="1:5" ht="14.4" x14ac:dyDescent="0.3">
      <c r="A3934" t="s">
        <v>4093</v>
      </c>
      <c r="B3934" t="s">
        <v>165</v>
      </c>
      <c r="C3934">
        <v>9.89</v>
      </c>
      <c r="D3934">
        <v>10.39</v>
      </c>
      <c r="E3934" t="str">
        <f t="shared" si="62"/>
        <v>2006</v>
      </c>
    </row>
    <row r="3935" spans="1:5" ht="14.4" x14ac:dyDescent="0.3">
      <c r="A3935" t="s">
        <v>4094</v>
      </c>
      <c r="B3935" t="s">
        <v>165</v>
      </c>
      <c r="C3935">
        <v>9.89</v>
      </c>
      <c r="D3935">
        <v>10.39</v>
      </c>
      <c r="E3935" t="str">
        <f t="shared" si="62"/>
        <v>2006</v>
      </c>
    </row>
    <row r="3936" spans="1:5" ht="14.4" x14ac:dyDescent="0.3">
      <c r="A3936" t="s">
        <v>4095</v>
      </c>
      <c r="B3936" t="s">
        <v>165</v>
      </c>
      <c r="C3936">
        <v>9.8699999999999992</v>
      </c>
      <c r="D3936">
        <v>10.37</v>
      </c>
      <c r="E3936" t="str">
        <f t="shared" si="62"/>
        <v>2006</v>
      </c>
    </row>
    <row r="3937" spans="1:5" ht="14.4" x14ac:dyDescent="0.3">
      <c r="A3937" t="s">
        <v>4096</v>
      </c>
      <c r="B3937" t="s">
        <v>165</v>
      </c>
      <c r="C3937">
        <v>9.89</v>
      </c>
      <c r="D3937">
        <v>10.39</v>
      </c>
      <c r="E3937" t="str">
        <f t="shared" si="62"/>
        <v>2006</v>
      </c>
    </row>
    <row r="3938" spans="1:5" ht="14.4" x14ac:dyDescent="0.3">
      <c r="A3938" t="s">
        <v>4097</v>
      </c>
      <c r="B3938" t="s">
        <v>165</v>
      </c>
      <c r="C3938">
        <v>9.89</v>
      </c>
      <c r="D3938">
        <v>10.39</v>
      </c>
      <c r="E3938" t="str">
        <f t="shared" si="62"/>
        <v>2006</v>
      </c>
    </row>
    <row r="3939" spans="1:5" ht="14.4" x14ac:dyDescent="0.3">
      <c r="A3939" t="s">
        <v>4098</v>
      </c>
      <c r="B3939" t="s">
        <v>165</v>
      </c>
      <c r="C3939">
        <v>9.89</v>
      </c>
      <c r="D3939">
        <v>10.39</v>
      </c>
      <c r="E3939" t="str">
        <f t="shared" si="62"/>
        <v>2006</v>
      </c>
    </row>
    <row r="3940" spans="1:5" ht="14.4" x14ac:dyDescent="0.3">
      <c r="A3940" t="s">
        <v>4099</v>
      </c>
      <c r="B3940" t="s">
        <v>165</v>
      </c>
      <c r="C3940">
        <v>9.8800000000000008</v>
      </c>
      <c r="D3940">
        <v>10.38</v>
      </c>
      <c r="E3940" t="str">
        <f t="shared" si="62"/>
        <v>2006</v>
      </c>
    </row>
    <row r="3941" spans="1:5" ht="14.4" x14ac:dyDescent="0.3">
      <c r="A3941" t="s">
        <v>4100</v>
      </c>
      <c r="B3941" t="s">
        <v>165</v>
      </c>
      <c r="C3941">
        <v>9.89</v>
      </c>
      <c r="D3941">
        <v>10.39</v>
      </c>
      <c r="E3941" t="str">
        <f t="shared" si="62"/>
        <v>2006</v>
      </c>
    </row>
    <row r="3942" spans="1:5" ht="14.4" x14ac:dyDescent="0.3">
      <c r="A3942" t="s">
        <v>4101</v>
      </c>
      <c r="B3942" t="s">
        <v>165</v>
      </c>
      <c r="C3942">
        <v>9.89</v>
      </c>
      <c r="D3942">
        <v>10.39</v>
      </c>
      <c r="E3942" t="str">
        <f t="shared" si="62"/>
        <v>2006</v>
      </c>
    </row>
    <row r="3943" spans="1:5" ht="14.4" x14ac:dyDescent="0.3">
      <c r="A3943" t="s">
        <v>4102</v>
      </c>
      <c r="B3943" t="s">
        <v>165</v>
      </c>
      <c r="C3943">
        <v>9.86</v>
      </c>
      <c r="D3943">
        <v>10.36</v>
      </c>
      <c r="E3943" t="str">
        <f t="shared" si="62"/>
        <v>2006</v>
      </c>
    </row>
    <row r="3944" spans="1:5" ht="14.4" x14ac:dyDescent="0.3">
      <c r="A3944" t="s">
        <v>4103</v>
      </c>
      <c r="B3944" t="s">
        <v>165</v>
      </c>
      <c r="C3944">
        <v>9.81</v>
      </c>
      <c r="D3944">
        <v>10.31</v>
      </c>
      <c r="E3944" t="str">
        <f t="shared" si="62"/>
        <v>2006</v>
      </c>
    </row>
    <row r="3945" spans="1:5" ht="14.4" x14ac:dyDescent="0.3">
      <c r="A3945" t="s">
        <v>4104</v>
      </c>
      <c r="B3945" t="s">
        <v>165</v>
      </c>
      <c r="C3945">
        <v>9.85</v>
      </c>
      <c r="D3945">
        <v>10.35</v>
      </c>
      <c r="E3945" t="str">
        <f t="shared" si="62"/>
        <v>2006</v>
      </c>
    </row>
    <row r="3946" spans="1:5" ht="14.4" x14ac:dyDescent="0.3">
      <c r="A3946" t="s">
        <v>4105</v>
      </c>
      <c r="B3946" t="s">
        <v>165</v>
      </c>
      <c r="C3946">
        <v>9.86</v>
      </c>
      <c r="D3946">
        <v>10.36</v>
      </c>
      <c r="E3946" t="str">
        <f t="shared" si="62"/>
        <v>2006</v>
      </c>
    </row>
    <row r="3947" spans="1:5" ht="14.4" x14ac:dyDescent="0.3">
      <c r="A3947" t="s">
        <v>4106</v>
      </c>
      <c r="B3947" t="s">
        <v>165</v>
      </c>
      <c r="C3947">
        <v>9.85</v>
      </c>
      <c r="D3947">
        <v>10.35</v>
      </c>
      <c r="E3947" t="str">
        <f t="shared" si="62"/>
        <v>2006</v>
      </c>
    </row>
    <row r="3948" spans="1:5" ht="14.4" x14ac:dyDescent="0.3">
      <c r="A3948" t="s">
        <v>4107</v>
      </c>
      <c r="B3948" t="s">
        <v>165</v>
      </c>
      <c r="C3948">
        <v>9.85</v>
      </c>
      <c r="D3948">
        <v>10.35</v>
      </c>
      <c r="E3948" t="str">
        <f t="shared" si="62"/>
        <v>2006</v>
      </c>
    </row>
    <row r="3949" spans="1:5" ht="14.4" x14ac:dyDescent="0.3">
      <c r="A3949" t="s">
        <v>4108</v>
      </c>
      <c r="B3949" t="s">
        <v>165</v>
      </c>
      <c r="C3949">
        <v>9.83</v>
      </c>
      <c r="D3949">
        <v>10.33</v>
      </c>
      <c r="E3949" t="str">
        <f t="shared" si="62"/>
        <v>2006</v>
      </c>
    </row>
    <row r="3950" spans="1:5" ht="14.4" x14ac:dyDescent="0.3">
      <c r="A3950" t="s">
        <v>4109</v>
      </c>
      <c r="B3950" t="s">
        <v>165</v>
      </c>
      <c r="C3950">
        <v>9.84</v>
      </c>
      <c r="D3950">
        <v>10.34</v>
      </c>
      <c r="E3950" t="str">
        <f t="shared" si="62"/>
        <v>2006</v>
      </c>
    </row>
    <row r="3951" spans="1:5" ht="14.4" x14ac:dyDescent="0.3">
      <c r="A3951" t="s">
        <v>4110</v>
      </c>
      <c r="B3951" t="s">
        <v>165</v>
      </c>
      <c r="C3951">
        <v>9.8699999999999992</v>
      </c>
      <c r="D3951">
        <v>10.37</v>
      </c>
      <c r="E3951" t="str">
        <f t="shared" si="62"/>
        <v>2006</v>
      </c>
    </row>
    <row r="3952" spans="1:5" ht="14.4" x14ac:dyDescent="0.3">
      <c r="A3952" t="s">
        <v>4111</v>
      </c>
      <c r="B3952" t="s">
        <v>165</v>
      </c>
      <c r="C3952">
        <v>9.8699999999999992</v>
      </c>
      <c r="D3952">
        <v>10.37</v>
      </c>
      <c r="E3952" t="str">
        <f t="shared" si="62"/>
        <v>2006</v>
      </c>
    </row>
    <row r="3953" spans="1:5" ht="14.4" x14ac:dyDescent="0.3">
      <c r="A3953" t="s">
        <v>4112</v>
      </c>
      <c r="B3953" t="s">
        <v>165</v>
      </c>
      <c r="C3953">
        <v>9.8699999999999992</v>
      </c>
      <c r="D3953">
        <v>10.37</v>
      </c>
      <c r="E3953" t="str">
        <f t="shared" si="62"/>
        <v>2006</v>
      </c>
    </row>
    <row r="3954" spans="1:5" ht="14.4" x14ac:dyDescent="0.3">
      <c r="A3954" t="s">
        <v>4113</v>
      </c>
      <c r="B3954" t="s">
        <v>165</v>
      </c>
      <c r="C3954">
        <v>9.86</v>
      </c>
      <c r="D3954">
        <v>10.36</v>
      </c>
      <c r="E3954" t="str">
        <f t="shared" si="62"/>
        <v>2006</v>
      </c>
    </row>
    <row r="3955" spans="1:5" ht="14.4" x14ac:dyDescent="0.3">
      <c r="A3955" t="s">
        <v>4114</v>
      </c>
      <c r="B3955" t="s">
        <v>165</v>
      </c>
      <c r="C3955">
        <v>9.85</v>
      </c>
      <c r="D3955">
        <v>10.35</v>
      </c>
      <c r="E3955" t="str">
        <f t="shared" si="62"/>
        <v>2006</v>
      </c>
    </row>
    <row r="3956" spans="1:5" ht="14.4" x14ac:dyDescent="0.3">
      <c r="A3956" t="s">
        <v>4115</v>
      </c>
      <c r="B3956" t="s">
        <v>165</v>
      </c>
      <c r="C3956">
        <v>9.86</v>
      </c>
      <c r="D3956">
        <v>10.36</v>
      </c>
      <c r="E3956" t="str">
        <f t="shared" si="62"/>
        <v>2006</v>
      </c>
    </row>
    <row r="3957" spans="1:5" ht="14.4" x14ac:dyDescent="0.3">
      <c r="A3957" t="s">
        <v>4116</v>
      </c>
      <c r="B3957" t="s">
        <v>165</v>
      </c>
      <c r="C3957">
        <v>9.8800000000000008</v>
      </c>
      <c r="D3957">
        <v>10.38</v>
      </c>
      <c r="E3957" t="str">
        <f t="shared" si="62"/>
        <v>2006</v>
      </c>
    </row>
    <row r="3958" spans="1:5" ht="14.4" x14ac:dyDescent="0.3">
      <c r="A3958" t="s">
        <v>4117</v>
      </c>
      <c r="B3958" t="s">
        <v>165</v>
      </c>
      <c r="C3958">
        <v>9.8699999999999992</v>
      </c>
      <c r="D3958">
        <v>10.37</v>
      </c>
      <c r="E3958" t="str">
        <f t="shared" si="62"/>
        <v>2006</v>
      </c>
    </row>
    <row r="3959" spans="1:5" ht="14.4" x14ac:dyDescent="0.3">
      <c r="A3959" t="s">
        <v>4118</v>
      </c>
      <c r="B3959" t="s">
        <v>165</v>
      </c>
      <c r="C3959">
        <v>9.83</v>
      </c>
      <c r="D3959">
        <v>10.33</v>
      </c>
      <c r="E3959" t="str">
        <f t="shared" si="62"/>
        <v>2006</v>
      </c>
    </row>
    <row r="3960" spans="1:5" ht="14.4" x14ac:dyDescent="0.3">
      <c r="A3960" t="s">
        <v>4119</v>
      </c>
      <c r="B3960" t="s">
        <v>165</v>
      </c>
      <c r="C3960">
        <v>9.8800000000000008</v>
      </c>
      <c r="D3960">
        <v>10.38</v>
      </c>
      <c r="E3960" t="str">
        <f t="shared" si="62"/>
        <v>2006</v>
      </c>
    </row>
    <row r="3961" spans="1:5" ht="14.4" x14ac:dyDescent="0.3">
      <c r="A3961" t="s">
        <v>4120</v>
      </c>
      <c r="B3961" t="s">
        <v>165</v>
      </c>
      <c r="C3961">
        <v>9.8800000000000008</v>
      </c>
      <c r="D3961">
        <v>10.38</v>
      </c>
      <c r="E3961" t="str">
        <f t="shared" si="62"/>
        <v>2006</v>
      </c>
    </row>
    <row r="3962" spans="1:5" ht="14.4" x14ac:dyDescent="0.3">
      <c r="A3962" t="s">
        <v>4121</v>
      </c>
      <c r="B3962" t="s">
        <v>165</v>
      </c>
      <c r="C3962">
        <v>9.9</v>
      </c>
      <c r="D3962">
        <v>10.4</v>
      </c>
      <c r="E3962" t="str">
        <f t="shared" si="62"/>
        <v>2006</v>
      </c>
    </row>
    <row r="3963" spans="1:5" ht="14.4" x14ac:dyDescent="0.3">
      <c r="A3963" t="s">
        <v>4122</v>
      </c>
      <c r="B3963" t="s">
        <v>165</v>
      </c>
      <c r="C3963">
        <v>9.85</v>
      </c>
      <c r="D3963">
        <v>10.35</v>
      </c>
      <c r="E3963" t="str">
        <f t="shared" si="62"/>
        <v>2006</v>
      </c>
    </row>
    <row r="3964" spans="1:5" ht="14.4" x14ac:dyDescent="0.3">
      <c r="A3964" t="s">
        <v>4123</v>
      </c>
      <c r="B3964" t="s">
        <v>165</v>
      </c>
      <c r="C3964">
        <v>9.8699999999999992</v>
      </c>
      <c r="D3964">
        <v>10.37</v>
      </c>
      <c r="E3964" t="str">
        <f t="shared" si="62"/>
        <v>2006</v>
      </c>
    </row>
    <row r="3965" spans="1:5" ht="14.4" x14ac:dyDescent="0.3">
      <c r="A3965" t="s">
        <v>4124</v>
      </c>
      <c r="B3965" t="s">
        <v>165</v>
      </c>
      <c r="C3965">
        <v>9.89</v>
      </c>
      <c r="D3965">
        <v>10.39</v>
      </c>
      <c r="E3965" t="str">
        <f t="shared" si="62"/>
        <v>2006</v>
      </c>
    </row>
    <row r="3966" spans="1:5" ht="14.4" x14ac:dyDescent="0.3">
      <c r="A3966" t="s">
        <v>4125</v>
      </c>
      <c r="B3966" t="s">
        <v>165</v>
      </c>
      <c r="C3966">
        <v>9.93</v>
      </c>
      <c r="D3966">
        <v>10.43</v>
      </c>
      <c r="E3966" t="str">
        <f t="shared" si="62"/>
        <v>2006</v>
      </c>
    </row>
    <row r="3967" spans="1:5" ht="14.4" x14ac:dyDescent="0.3">
      <c r="A3967" t="s">
        <v>4126</v>
      </c>
      <c r="B3967" t="s">
        <v>165</v>
      </c>
      <c r="C3967">
        <v>9.93</v>
      </c>
      <c r="D3967">
        <v>10.43</v>
      </c>
      <c r="E3967" t="str">
        <f t="shared" si="62"/>
        <v>2006</v>
      </c>
    </row>
    <row r="3968" spans="1:5" ht="14.4" x14ac:dyDescent="0.3">
      <c r="A3968" t="s">
        <v>4127</v>
      </c>
      <c r="B3968" t="s">
        <v>165</v>
      </c>
      <c r="C3968">
        <v>9.93</v>
      </c>
      <c r="D3968">
        <v>10.43</v>
      </c>
      <c r="E3968" t="str">
        <f t="shared" si="62"/>
        <v>2006</v>
      </c>
    </row>
    <row r="3969" spans="1:5" ht="14.4" x14ac:dyDescent="0.3">
      <c r="A3969" t="s">
        <v>4128</v>
      </c>
      <c r="B3969" t="s">
        <v>165</v>
      </c>
      <c r="C3969">
        <v>9.9700000000000006</v>
      </c>
      <c r="D3969">
        <v>10.47</v>
      </c>
      <c r="E3969" t="str">
        <f t="shared" si="62"/>
        <v>2006</v>
      </c>
    </row>
    <row r="3970" spans="1:5" ht="14.4" x14ac:dyDescent="0.3">
      <c r="A3970" t="s">
        <v>4129</v>
      </c>
      <c r="B3970" t="s">
        <v>165</v>
      </c>
      <c r="C3970">
        <v>9.9</v>
      </c>
      <c r="D3970">
        <v>10.4</v>
      </c>
      <c r="E3970" t="str">
        <f t="shared" ref="E3970:E4033" si="63">RIGHT(A3970,4)</f>
        <v>2006</v>
      </c>
    </row>
    <row r="3971" spans="1:5" ht="14.4" x14ac:dyDescent="0.3">
      <c r="A3971" t="s">
        <v>4130</v>
      </c>
      <c r="B3971" t="s">
        <v>165</v>
      </c>
      <c r="C3971">
        <v>9.91</v>
      </c>
      <c r="D3971">
        <v>10.41</v>
      </c>
      <c r="E3971" t="str">
        <f t="shared" si="63"/>
        <v>2006</v>
      </c>
    </row>
    <row r="3972" spans="1:5" ht="14.4" x14ac:dyDescent="0.3">
      <c r="A3972" t="s">
        <v>4131</v>
      </c>
      <c r="B3972" t="s">
        <v>165</v>
      </c>
      <c r="C3972">
        <v>9.91</v>
      </c>
      <c r="D3972">
        <v>10.41</v>
      </c>
      <c r="E3972" t="str">
        <f t="shared" si="63"/>
        <v>2006</v>
      </c>
    </row>
    <row r="3973" spans="1:5" ht="14.4" x14ac:dyDescent="0.3">
      <c r="A3973" t="s">
        <v>4132</v>
      </c>
      <c r="B3973" t="s">
        <v>165</v>
      </c>
      <c r="C3973">
        <v>9.93</v>
      </c>
      <c r="D3973">
        <v>10.43</v>
      </c>
      <c r="E3973" t="str">
        <f t="shared" si="63"/>
        <v>2006</v>
      </c>
    </row>
    <row r="3974" spans="1:5" ht="14.4" x14ac:dyDescent="0.3">
      <c r="A3974" t="s">
        <v>4133</v>
      </c>
      <c r="B3974" t="s">
        <v>165</v>
      </c>
      <c r="C3974">
        <v>9.9499999999999993</v>
      </c>
      <c r="D3974">
        <v>10.45</v>
      </c>
      <c r="E3974" t="str">
        <f t="shared" si="63"/>
        <v>2006</v>
      </c>
    </row>
    <row r="3975" spans="1:5" ht="14.4" x14ac:dyDescent="0.3">
      <c r="A3975" t="s">
        <v>4134</v>
      </c>
      <c r="B3975" t="s">
        <v>165</v>
      </c>
      <c r="C3975">
        <v>9.9600000000000009</v>
      </c>
      <c r="D3975">
        <v>10.46</v>
      </c>
      <c r="E3975" t="str">
        <f t="shared" si="63"/>
        <v>2006</v>
      </c>
    </row>
    <row r="3976" spans="1:5" ht="14.4" x14ac:dyDescent="0.3">
      <c r="A3976" t="s">
        <v>4135</v>
      </c>
      <c r="B3976" t="s">
        <v>165</v>
      </c>
      <c r="C3976">
        <v>9.93</v>
      </c>
      <c r="D3976">
        <v>10.43</v>
      </c>
      <c r="E3976" t="str">
        <f t="shared" si="63"/>
        <v>2006</v>
      </c>
    </row>
    <row r="3977" spans="1:5" ht="14.4" x14ac:dyDescent="0.3">
      <c r="A3977" t="s">
        <v>4136</v>
      </c>
      <c r="B3977" t="s">
        <v>165</v>
      </c>
      <c r="C3977">
        <v>9.93</v>
      </c>
      <c r="D3977">
        <v>10.43</v>
      </c>
      <c r="E3977" t="str">
        <f t="shared" si="63"/>
        <v>2006</v>
      </c>
    </row>
    <row r="3978" spans="1:5" ht="14.4" x14ac:dyDescent="0.3">
      <c r="A3978" t="s">
        <v>4137</v>
      </c>
      <c r="B3978" t="s">
        <v>165</v>
      </c>
      <c r="C3978">
        <v>9.94</v>
      </c>
      <c r="D3978">
        <v>10.44</v>
      </c>
      <c r="E3978" t="str">
        <f t="shared" si="63"/>
        <v>2006</v>
      </c>
    </row>
    <row r="3979" spans="1:5" ht="14.4" x14ac:dyDescent="0.3">
      <c r="A3979" t="s">
        <v>4138</v>
      </c>
      <c r="B3979" t="s">
        <v>165</v>
      </c>
      <c r="C3979">
        <v>9.86</v>
      </c>
      <c r="D3979">
        <v>10.36</v>
      </c>
      <c r="E3979" t="str">
        <f t="shared" si="63"/>
        <v>2006</v>
      </c>
    </row>
    <row r="3980" spans="1:5" ht="14.4" x14ac:dyDescent="0.3">
      <c r="A3980" t="s">
        <v>4139</v>
      </c>
      <c r="B3980" t="s">
        <v>165</v>
      </c>
      <c r="C3980">
        <v>9.93</v>
      </c>
      <c r="D3980">
        <v>10.43</v>
      </c>
      <c r="E3980" t="str">
        <f t="shared" si="63"/>
        <v>2006</v>
      </c>
    </row>
    <row r="3981" spans="1:5" ht="14.4" x14ac:dyDescent="0.3">
      <c r="A3981" t="s">
        <v>4140</v>
      </c>
      <c r="B3981" t="s">
        <v>165</v>
      </c>
      <c r="C3981">
        <v>9.94</v>
      </c>
      <c r="D3981">
        <v>10.44</v>
      </c>
      <c r="E3981" t="str">
        <f t="shared" si="63"/>
        <v>2006</v>
      </c>
    </row>
    <row r="3982" spans="1:5" ht="14.4" x14ac:dyDescent="0.3">
      <c r="A3982" t="s">
        <v>4141</v>
      </c>
      <c r="B3982" t="s">
        <v>165</v>
      </c>
      <c r="C3982">
        <v>10.050000000000001</v>
      </c>
      <c r="D3982">
        <v>10.55</v>
      </c>
      <c r="E3982" t="str">
        <f t="shared" si="63"/>
        <v>2006</v>
      </c>
    </row>
    <row r="3983" spans="1:5" ht="14.4" x14ac:dyDescent="0.3">
      <c r="A3983" t="s">
        <v>4142</v>
      </c>
      <c r="B3983" t="s">
        <v>165</v>
      </c>
      <c r="C3983">
        <v>10.1</v>
      </c>
      <c r="D3983">
        <v>10.6</v>
      </c>
      <c r="E3983" t="str">
        <f t="shared" si="63"/>
        <v>2006</v>
      </c>
    </row>
    <row r="3984" spans="1:5" ht="14.4" x14ac:dyDescent="0.3">
      <c r="A3984" t="s">
        <v>4143</v>
      </c>
      <c r="B3984" t="s">
        <v>165</v>
      </c>
      <c r="C3984">
        <v>10.15</v>
      </c>
      <c r="D3984">
        <v>10.65</v>
      </c>
      <c r="E3984" t="str">
        <f t="shared" si="63"/>
        <v>2006</v>
      </c>
    </row>
    <row r="3985" spans="1:5" ht="14.4" x14ac:dyDescent="0.3">
      <c r="A3985" t="s">
        <v>4144</v>
      </c>
      <c r="B3985" t="s">
        <v>165</v>
      </c>
      <c r="C3985">
        <v>9.9</v>
      </c>
      <c r="D3985">
        <v>10.4</v>
      </c>
      <c r="E3985" t="str">
        <f t="shared" si="63"/>
        <v>2006</v>
      </c>
    </row>
    <row r="3986" spans="1:5" ht="14.4" x14ac:dyDescent="0.3">
      <c r="A3986" t="s">
        <v>4145</v>
      </c>
      <c r="B3986" t="s">
        <v>165</v>
      </c>
      <c r="C3986">
        <v>9.92</v>
      </c>
      <c r="D3986">
        <v>10.42</v>
      </c>
      <c r="E3986" t="str">
        <f t="shared" si="63"/>
        <v>2006</v>
      </c>
    </row>
    <row r="3987" spans="1:5" ht="14.4" x14ac:dyDescent="0.3">
      <c r="A3987" t="s">
        <v>4146</v>
      </c>
      <c r="B3987" t="s">
        <v>165</v>
      </c>
      <c r="C3987">
        <v>9.94</v>
      </c>
      <c r="D3987">
        <v>10.44</v>
      </c>
      <c r="E3987" t="str">
        <f t="shared" si="63"/>
        <v>2006</v>
      </c>
    </row>
    <row r="3988" spans="1:5" ht="14.4" x14ac:dyDescent="0.3">
      <c r="A3988" t="s">
        <v>4147</v>
      </c>
      <c r="B3988" t="s">
        <v>165</v>
      </c>
      <c r="C3988">
        <v>10.01</v>
      </c>
      <c r="D3988">
        <v>10.51</v>
      </c>
      <c r="E3988" t="str">
        <f t="shared" si="63"/>
        <v>2006</v>
      </c>
    </row>
    <row r="3989" spans="1:5" ht="14.4" x14ac:dyDescent="0.3">
      <c r="A3989" t="s">
        <v>4148</v>
      </c>
      <c r="B3989" t="s">
        <v>165</v>
      </c>
      <c r="C3989">
        <v>10.039999999999999</v>
      </c>
      <c r="D3989">
        <v>10.54</v>
      </c>
      <c r="E3989" t="str">
        <f t="shared" si="63"/>
        <v>2006</v>
      </c>
    </row>
    <row r="3990" spans="1:5" ht="14.4" x14ac:dyDescent="0.3">
      <c r="A3990" t="s">
        <v>4149</v>
      </c>
      <c r="B3990" t="s">
        <v>165</v>
      </c>
      <c r="C3990">
        <v>10.07</v>
      </c>
      <c r="D3990">
        <v>10.57</v>
      </c>
      <c r="E3990" t="str">
        <f t="shared" si="63"/>
        <v>2006</v>
      </c>
    </row>
    <row r="3991" spans="1:5" ht="14.4" x14ac:dyDescent="0.3">
      <c r="A3991" t="s">
        <v>4150</v>
      </c>
      <c r="B3991" t="s">
        <v>165</v>
      </c>
      <c r="C3991">
        <v>10</v>
      </c>
      <c r="D3991">
        <v>10.5</v>
      </c>
      <c r="E3991" t="str">
        <f t="shared" si="63"/>
        <v>2006</v>
      </c>
    </row>
    <row r="3992" spans="1:5" ht="14.4" x14ac:dyDescent="0.3">
      <c r="A3992" t="s">
        <v>4151</v>
      </c>
      <c r="B3992" t="s">
        <v>165</v>
      </c>
      <c r="C3992">
        <v>9.66</v>
      </c>
      <c r="D3992">
        <v>10.16</v>
      </c>
      <c r="E3992" t="str">
        <f t="shared" si="63"/>
        <v>2006</v>
      </c>
    </row>
    <row r="3993" spans="1:5" ht="14.4" x14ac:dyDescent="0.3">
      <c r="A3993" t="s">
        <v>4152</v>
      </c>
      <c r="B3993" t="s">
        <v>165</v>
      </c>
      <c r="C3993">
        <v>9.57</v>
      </c>
      <c r="D3993">
        <v>10.07</v>
      </c>
      <c r="E3993" t="str">
        <f t="shared" si="63"/>
        <v>2006</v>
      </c>
    </row>
    <row r="3994" spans="1:5" ht="14.4" x14ac:dyDescent="0.3">
      <c r="A3994" t="s">
        <v>4153</v>
      </c>
      <c r="B3994" t="s">
        <v>165</v>
      </c>
      <c r="C3994">
        <v>9.57</v>
      </c>
      <c r="D3994">
        <v>10.07</v>
      </c>
      <c r="E3994" t="str">
        <f t="shared" si="63"/>
        <v>2006</v>
      </c>
    </row>
    <row r="3995" spans="1:5" ht="14.4" x14ac:dyDescent="0.3">
      <c r="A3995" t="s">
        <v>4154</v>
      </c>
      <c r="B3995" t="s">
        <v>165</v>
      </c>
      <c r="C3995">
        <v>9.0299999999999994</v>
      </c>
      <c r="D3995">
        <v>9.5299999999999994</v>
      </c>
      <c r="E3995" t="str">
        <f t="shared" si="63"/>
        <v>2006</v>
      </c>
    </row>
    <row r="3996" spans="1:5" ht="14.4" x14ac:dyDescent="0.3">
      <c r="A3996" t="s">
        <v>4155</v>
      </c>
      <c r="B3996" t="s">
        <v>165</v>
      </c>
      <c r="C3996">
        <v>9.0299999999999994</v>
      </c>
      <c r="D3996">
        <v>9.5299999999999994</v>
      </c>
      <c r="E3996" t="str">
        <f t="shared" si="63"/>
        <v>2006</v>
      </c>
    </row>
    <row r="3997" spans="1:5" ht="14.4" x14ac:dyDescent="0.3">
      <c r="A3997" t="s">
        <v>4156</v>
      </c>
      <c r="B3997" t="s">
        <v>165</v>
      </c>
      <c r="C3997">
        <v>9.0500000000000007</v>
      </c>
      <c r="D3997">
        <v>9.5500000000000007</v>
      </c>
      <c r="E3997" t="str">
        <f t="shared" si="63"/>
        <v>2006</v>
      </c>
    </row>
    <row r="3998" spans="1:5" ht="14.4" x14ac:dyDescent="0.3">
      <c r="A3998" t="s">
        <v>4157</v>
      </c>
      <c r="B3998" t="s">
        <v>165</v>
      </c>
      <c r="C3998">
        <v>9</v>
      </c>
      <c r="D3998">
        <v>9.5</v>
      </c>
      <c r="E3998" t="str">
        <f t="shared" si="63"/>
        <v>2006</v>
      </c>
    </row>
    <row r="3999" spans="1:5" ht="14.4" x14ac:dyDescent="0.3">
      <c r="A3999" t="s">
        <v>4158</v>
      </c>
      <c r="B3999" t="s">
        <v>165</v>
      </c>
      <c r="C3999">
        <v>9.01</v>
      </c>
      <c r="D3999">
        <v>9.51</v>
      </c>
      <c r="E3999" t="str">
        <f t="shared" si="63"/>
        <v>2006</v>
      </c>
    </row>
    <row r="4000" spans="1:5" ht="14.4" x14ac:dyDescent="0.3">
      <c r="A4000" t="s">
        <v>4159</v>
      </c>
      <c r="B4000" t="s">
        <v>165</v>
      </c>
      <c r="C4000">
        <v>9.02</v>
      </c>
      <c r="D4000">
        <v>9.52</v>
      </c>
      <c r="E4000" t="str">
        <f t="shared" si="63"/>
        <v>2006</v>
      </c>
    </row>
    <row r="4001" spans="1:5" ht="14.4" x14ac:dyDescent="0.3">
      <c r="A4001" t="s">
        <v>4160</v>
      </c>
      <c r="B4001" t="s">
        <v>165</v>
      </c>
      <c r="C4001">
        <v>9.0299999999999994</v>
      </c>
      <c r="D4001">
        <v>9.5299999999999994</v>
      </c>
      <c r="E4001" t="str">
        <f t="shared" si="63"/>
        <v>2006</v>
      </c>
    </row>
    <row r="4002" spans="1:5" ht="14.4" x14ac:dyDescent="0.3">
      <c r="A4002" t="s">
        <v>4161</v>
      </c>
      <c r="B4002" t="s">
        <v>165</v>
      </c>
      <c r="C4002">
        <v>9.07</v>
      </c>
      <c r="D4002">
        <v>9.57</v>
      </c>
      <c r="E4002" t="str">
        <f t="shared" si="63"/>
        <v>2006</v>
      </c>
    </row>
    <row r="4003" spans="1:5" ht="14.4" x14ac:dyDescent="0.3">
      <c r="A4003" t="s">
        <v>4162</v>
      </c>
      <c r="B4003" t="s">
        <v>165</v>
      </c>
      <c r="C4003">
        <v>9.08</v>
      </c>
      <c r="D4003">
        <v>9.58</v>
      </c>
      <c r="E4003" t="str">
        <f t="shared" si="63"/>
        <v>2006</v>
      </c>
    </row>
    <row r="4004" spans="1:5" ht="14.4" x14ac:dyDescent="0.3">
      <c r="A4004" t="s">
        <v>4163</v>
      </c>
      <c r="B4004" t="s">
        <v>165</v>
      </c>
      <c r="C4004">
        <v>9.09</v>
      </c>
      <c r="D4004">
        <v>9.59</v>
      </c>
      <c r="E4004" t="str">
        <f t="shared" si="63"/>
        <v>2006</v>
      </c>
    </row>
    <row r="4005" spans="1:5" ht="14.4" x14ac:dyDescent="0.3">
      <c r="A4005" t="s">
        <v>4164</v>
      </c>
      <c r="B4005" t="s">
        <v>165</v>
      </c>
      <c r="C4005">
        <v>9.07</v>
      </c>
      <c r="D4005">
        <v>9.57</v>
      </c>
      <c r="E4005" t="str">
        <f t="shared" si="63"/>
        <v>2006</v>
      </c>
    </row>
    <row r="4006" spans="1:5" ht="14.4" x14ac:dyDescent="0.3">
      <c r="A4006" t="s">
        <v>4165</v>
      </c>
      <c r="B4006" t="s">
        <v>165</v>
      </c>
      <c r="C4006">
        <v>9.1</v>
      </c>
      <c r="D4006">
        <v>9.6</v>
      </c>
      <c r="E4006" t="str">
        <f t="shared" si="63"/>
        <v>2006</v>
      </c>
    </row>
    <row r="4007" spans="1:5" ht="14.4" x14ac:dyDescent="0.3">
      <c r="A4007" t="s">
        <v>4166</v>
      </c>
      <c r="B4007" t="s">
        <v>165</v>
      </c>
      <c r="C4007">
        <v>9.1199999999999992</v>
      </c>
      <c r="D4007">
        <v>9.6199999999999992</v>
      </c>
      <c r="E4007" t="str">
        <f t="shared" si="63"/>
        <v>2006</v>
      </c>
    </row>
    <row r="4008" spans="1:5" ht="14.4" x14ac:dyDescent="0.3">
      <c r="A4008" t="s">
        <v>4167</v>
      </c>
      <c r="B4008" t="s">
        <v>165</v>
      </c>
      <c r="C4008">
        <v>9.11</v>
      </c>
      <c r="D4008">
        <v>9.61</v>
      </c>
      <c r="E4008" t="str">
        <f t="shared" si="63"/>
        <v>2006</v>
      </c>
    </row>
    <row r="4009" spans="1:5" ht="14.4" x14ac:dyDescent="0.3">
      <c r="A4009" t="s">
        <v>4168</v>
      </c>
      <c r="B4009" t="s">
        <v>165</v>
      </c>
      <c r="C4009">
        <v>9.11</v>
      </c>
      <c r="D4009">
        <v>9.61</v>
      </c>
      <c r="E4009" t="str">
        <f t="shared" si="63"/>
        <v>2006</v>
      </c>
    </row>
    <row r="4010" spans="1:5" ht="14.4" x14ac:dyDescent="0.3">
      <c r="A4010" t="s">
        <v>4169</v>
      </c>
      <c r="B4010" t="s">
        <v>165</v>
      </c>
      <c r="C4010">
        <v>9.17</v>
      </c>
      <c r="D4010">
        <v>9.67</v>
      </c>
      <c r="E4010" t="str">
        <f t="shared" si="63"/>
        <v>2006</v>
      </c>
    </row>
    <row r="4011" spans="1:5" ht="14.4" x14ac:dyDescent="0.3">
      <c r="A4011" t="s">
        <v>4170</v>
      </c>
      <c r="B4011" t="s">
        <v>165</v>
      </c>
      <c r="C4011">
        <v>9.16</v>
      </c>
      <c r="D4011">
        <v>9.66</v>
      </c>
      <c r="E4011" t="str">
        <f t="shared" si="63"/>
        <v>2006</v>
      </c>
    </row>
    <row r="4012" spans="1:5" ht="14.4" x14ac:dyDescent="0.3">
      <c r="A4012" t="s">
        <v>4171</v>
      </c>
      <c r="B4012" t="s">
        <v>165</v>
      </c>
      <c r="C4012">
        <v>9.1300000000000008</v>
      </c>
      <c r="D4012">
        <v>9.6300000000000008</v>
      </c>
      <c r="E4012" t="str">
        <f t="shared" si="63"/>
        <v>2006</v>
      </c>
    </row>
    <row r="4013" spans="1:5" ht="14.4" x14ac:dyDescent="0.3">
      <c r="A4013" t="s">
        <v>4172</v>
      </c>
      <c r="B4013" t="s">
        <v>165</v>
      </c>
      <c r="C4013">
        <v>9.15</v>
      </c>
      <c r="D4013">
        <v>9.65</v>
      </c>
      <c r="E4013" t="str">
        <f t="shared" si="63"/>
        <v>2006</v>
      </c>
    </row>
    <row r="4014" spans="1:5" ht="14.4" x14ac:dyDescent="0.3">
      <c r="A4014" t="s">
        <v>4173</v>
      </c>
      <c r="B4014" t="s">
        <v>165</v>
      </c>
      <c r="C4014">
        <v>9.1999999999999993</v>
      </c>
      <c r="D4014">
        <v>9.6999999999999993</v>
      </c>
      <c r="E4014" t="str">
        <f t="shared" si="63"/>
        <v>2006</v>
      </c>
    </row>
    <row r="4015" spans="1:5" ht="14.4" x14ac:dyDescent="0.3">
      <c r="A4015" t="s">
        <v>4174</v>
      </c>
      <c r="B4015" t="s">
        <v>165</v>
      </c>
      <c r="C4015">
        <v>9.1999999999999993</v>
      </c>
      <c r="D4015">
        <v>9.6999999999999993</v>
      </c>
      <c r="E4015" t="str">
        <f t="shared" si="63"/>
        <v>2006</v>
      </c>
    </row>
    <row r="4016" spans="1:5" ht="14.4" x14ac:dyDescent="0.3">
      <c r="A4016" t="s">
        <v>4175</v>
      </c>
      <c r="B4016" t="s">
        <v>165</v>
      </c>
      <c r="C4016">
        <v>9.19</v>
      </c>
      <c r="D4016">
        <v>9.69</v>
      </c>
      <c r="E4016" t="str">
        <f t="shared" si="63"/>
        <v>2006</v>
      </c>
    </row>
    <row r="4017" spans="1:5" ht="14.4" x14ac:dyDescent="0.3">
      <c r="A4017" t="s">
        <v>4176</v>
      </c>
      <c r="B4017" t="s">
        <v>165</v>
      </c>
      <c r="C4017">
        <v>9.1999999999999993</v>
      </c>
      <c r="D4017">
        <v>9.6999999999999993</v>
      </c>
      <c r="E4017" t="str">
        <f t="shared" si="63"/>
        <v>2006</v>
      </c>
    </row>
    <row r="4018" spans="1:5" ht="14.4" x14ac:dyDescent="0.3">
      <c r="A4018" t="s">
        <v>4177</v>
      </c>
      <c r="B4018" t="s">
        <v>165</v>
      </c>
      <c r="C4018">
        <v>9.2200000000000006</v>
      </c>
      <c r="D4018">
        <v>9.7200000000000006</v>
      </c>
      <c r="E4018" t="str">
        <f t="shared" si="63"/>
        <v>2006</v>
      </c>
    </row>
    <row r="4019" spans="1:5" ht="14.4" x14ac:dyDescent="0.3">
      <c r="A4019" t="s">
        <v>4178</v>
      </c>
      <c r="B4019" t="s">
        <v>165</v>
      </c>
      <c r="C4019">
        <v>9.24</v>
      </c>
      <c r="D4019">
        <v>9.74</v>
      </c>
      <c r="E4019" t="str">
        <f t="shared" si="63"/>
        <v>2006</v>
      </c>
    </row>
    <row r="4020" spans="1:5" ht="14.4" x14ac:dyDescent="0.3">
      <c r="A4020" t="s">
        <v>4179</v>
      </c>
      <c r="B4020" t="s">
        <v>165</v>
      </c>
      <c r="C4020">
        <v>9.24</v>
      </c>
      <c r="D4020">
        <v>9.74</v>
      </c>
      <c r="E4020" t="str">
        <f t="shared" si="63"/>
        <v>2006</v>
      </c>
    </row>
    <row r="4021" spans="1:5" ht="14.4" x14ac:dyDescent="0.3">
      <c r="A4021" t="s">
        <v>4180</v>
      </c>
      <c r="B4021" t="s">
        <v>165</v>
      </c>
      <c r="C4021">
        <v>9.19</v>
      </c>
      <c r="D4021">
        <v>9.69</v>
      </c>
      <c r="E4021" t="str">
        <f t="shared" si="63"/>
        <v>2006</v>
      </c>
    </row>
    <row r="4022" spans="1:5" ht="14.4" x14ac:dyDescent="0.3">
      <c r="A4022" t="s">
        <v>4181</v>
      </c>
      <c r="B4022" t="s">
        <v>165</v>
      </c>
      <c r="C4022">
        <v>9.18</v>
      </c>
      <c r="D4022">
        <v>9.68</v>
      </c>
      <c r="E4022" t="str">
        <f t="shared" si="63"/>
        <v>2006</v>
      </c>
    </row>
    <row r="4023" spans="1:5" ht="14.4" x14ac:dyDescent="0.3">
      <c r="A4023" t="s">
        <v>4182</v>
      </c>
      <c r="B4023" t="s">
        <v>165</v>
      </c>
      <c r="C4023">
        <v>9.2100000000000009</v>
      </c>
      <c r="D4023">
        <v>9.7100000000000009</v>
      </c>
      <c r="E4023" t="str">
        <f t="shared" si="63"/>
        <v>2006</v>
      </c>
    </row>
    <row r="4024" spans="1:5" ht="14.4" x14ac:dyDescent="0.3">
      <c r="A4024" t="s">
        <v>4183</v>
      </c>
      <c r="B4024" t="s">
        <v>165</v>
      </c>
      <c r="C4024">
        <v>9.16</v>
      </c>
      <c r="D4024">
        <v>9.66</v>
      </c>
      <c r="E4024" t="str">
        <f t="shared" si="63"/>
        <v>2006</v>
      </c>
    </row>
    <row r="4025" spans="1:5" ht="14.4" x14ac:dyDescent="0.3">
      <c r="A4025" t="s">
        <v>4184</v>
      </c>
      <c r="B4025" t="s">
        <v>165</v>
      </c>
      <c r="C4025">
        <v>9.2200000000000006</v>
      </c>
      <c r="D4025">
        <v>9.7200000000000006</v>
      </c>
      <c r="E4025" t="str">
        <f t="shared" si="63"/>
        <v>2006</v>
      </c>
    </row>
    <row r="4026" spans="1:5" ht="14.4" x14ac:dyDescent="0.3">
      <c r="A4026" t="s">
        <v>4185</v>
      </c>
      <c r="B4026" t="s">
        <v>165</v>
      </c>
      <c r="C4026">
        <v>9.2100000000000009</v>
      </c>
      <c r="D4026">
        <v>9.7100000000000009</v>
      </c>
      <c r="E4026" t="str">
        <f t="shared" si="63"/>
        <v>2006</v>
      </c>
    </row>
    <row r="4027" spans="1:5" ht="14.4" x14ac:dyDescent="0.3">
      <c r="A4027" t="s">
        <v>4186</v>
      </c>
      <c r="B4027" t="s">
        <v>165</v>
      </c>
      <c r="C4027">
        <v>9.1999999999999993</v>
      </c>
      <c r="D4027">
        <v>9.6999999999999993</v>
      </c>
      <c r="E4027" t="str">
        <f t="shared" si="63"/>
        <v>2006</v>
      </c>
    </row>
    <row r="4028" spans="1:5" ht="14.4" x14ac:dyDescent="0.3">
      <c r="A4028" t="s">
        <v>4187</v>
      </c>
      <c r="B4028" t="s">
        <v>165</v>
      </c>
      <c r="C4028">
        <v>9.2100000000000009</v>
      </c>
      <c r="D4028">
        <v>9.7100000000000009</v>
      </c>
      <c r="E4028" t="str">
        <f t="shared" si="63"/>
        <v>2006</v>
      </c>
    </row>
    <row r="4029" spans="1:5" ht="14.4" x14ac:dyDescent="0.3">
      <c r="A4029" t="s">
        <v>4188</v>
      </c>
      <c r="B4029" t="s">
        <v>165</v>
      </c>
      <c r="C4029">
        <v>9.15</v>
      </c>
      <c r="D4029">
        <v>9.65</v>
      </c>
      <c r="E4029" t="str">
        <f t="shared" si="63"/>
        <v>2006</v>
      </c>
    </row>
    <row r="4030" spans="1:5" ht="14.4" x14ac:dyDescent="0.3">
      <c r="A4030" t="s">
        <v>4189</v>
      </c>
      <c r="B4030" t="s">
        <v>165</v>
      </c>
      <c r="C4030">
        <v>9.17</v>
      </c>
      <c r="D4030">
        <v>9.67</v>
      </c>
      <c r="E4030" t="str">
        <f t="shared" si="63"/>
        <v>2006</v>
      </c>
    </row>
    <row r="4031" spans="1:5" ht="14.4" x14ac:dyDescent="0.3">
      <c r="A4031" t="s">
        <v>4190</v>
      </c>
      <c r="B4031" t="s">
        <v>165</v>
      </c>
      <c r="C4031">
        <v>9.1300000000000008</v>
      </c>
      <c r="D4031">
        <v>9.6300000000000008</v>
      </c>
      <c r="E4031" t="str">
        <f t="shared" si="63"/>
        <v>2006</v>
      </c>
    </row>
    <row r="4032" spans="1:5" ht="14.4" x14ac:dyDescent="0.3">
      <c r="A4032" t="s">
        <v>4191</v>
      </c>
      <c r="B4032" t="s">
        <v>165</v>
      </c>
      <c r="C4032">
        <v>9.1300000000000008</v>
      </c>
      <c r="D4032">
        <v>9.6300000000000008</v>
      </c>
      <c r="E4032" t="str">
        <f t="shared" si="63"/>
        <v>2006</v>
      </c>
    </row>
    <row r="4033" spans="1:5" ht="14.4" x14ac:dyDescent="0.3">
      <c r="A4033" t="s">
        <v>4192</v>
      </c>
      <c r="B4033" t="s">
        <v>165</v>
      </c>
      <c r="C4033">
        <v>9.15</v>
      </c>
      <c r="D4033">
        <v>9.65</v>
      </c>
      <c r="E4033" t="str">
        <f t="shared" si="63"/>
        <v>2006</v>
      </c>
    </row>
    <row r="4034" spans="1:5" ht="14.4" x14ac:dyDescent="0.3">
      <c r="A4034" t="s">
        <v>4193</v>
      </c>
      <c r="B4034" t="s">
        <v>165</v>
      </c>
      <c r="C4034">
        <v>9.16</v>
      </c>
      <c r="D4034">
        <v>9.66</v>
      </c>
      <c r="E4034" t="str">
        <f t="shared" ref="E4034:E4097" si="64">RIGHT(A4034,4)</f>
        <v>2006</v>
      </c>
    </row>
    <row r="4035" spans="1:5" ht="14.4" x14ac:dyDescent="0.3">
      <c r="A4035" t="s">
        <v>4194</v>
      </c>
      <c r="B4035" t="s">
        <v>165</v>
      </c>
      <c r="C4035">
        <v>9.16</v>
      </c>
      <c r="D4035">
        <v>9.66</v>
      </c>
      <c r="E4035" t="str">
        <f t="shared" si="64"/>
        <v>2006</v>
      </c>
    </row>
    <row r="4036" spans="1:5" ht="14.4" x14ac:dyDescent="0.3">
      <c r="A4036" t="s">
        <v>4195</v>
      </c>
      <c r="B4036" t="s">
        <v>165</v>
      </c>
      <c r="C4036">
        <v>9.11</v>
      </c>
      <c r="D4036">
        <v>9.61</v>
      </c>
      <c r="E4036" t="str">
        <f t="shared" si="64"/>
        <v>2006</v>
      </c>
    </row>
    <row r="4037" spans="1:5" ht="14.4" x14ac:dyDescent="0.3">
      <c r="A4037" t="s">
        <v>4196</v>
      </c>
      <c r="B4037" t="s">
        <v>165</v>
      </c>
      <c r="C4037">
        <v>9.1199999999999992</v>
      </c>
      <c r="D4037">
        <v>9.6199999999999992</v>
      </c>
      <c r="E4037" t="str">
        <f t="shared" si="64"/>
        <v>2006</v>
      </c>
    </row>
    <row r="4038" spans="1:5" ht="14.4" x14ac:dyDescent="0.3">
      <c r="A4038" t="s">
        <v>4197</v>
      </c>
      <c r="B4038" t="s">
        <v>165</v>
      </c>
      <c r="C4038">
        <v>9.16</v>
      </c>
      <c r="D4038">
        <v>9.66</v>
      </c>
      <c r="E4038" t="str">
        <f t="shared" si="64"/>
        <v>2006</v>
      </c>
    </row>
    <row r="4039" spans="1:5" ht="14.4" x14ac:dyDescent="0.3">
      <c r="A4039" t="s">
        <v>4198</v>
      </c>
      <c r="B4039" t="s">
        <v>165</v>
      </c>
      <c r="C4039">
        <v>9.16</v>
      </c>
      <c r="D4039">
        <v>9.66</v>
      </c>
      <c r="E4039" t="str">
        <f t="shared" si="64"/>
        <v>2006</v>
      </c>
    </row>
    <row r="4040" spans="1:5" ht="14.4" x14ac:dyDescent="0.3">
      <c r="A4040" t="s">
        <v>4199</v>
      </c>
      <c r="B4040" t="s">
        <v>165</v>
      </c>
      <c r="C4040">
        <v>9.18</v>
      </c>
      <c r="D4040">
        <v>9.68</v>
      </c>
      <c r="E4040" t="str">
        <f t="shared" si="64"/>
        <v>2006</v>
      </c>
    </row>
    <row r="4041" spans="1:5" ht="14.4" x14ac:dyDescent="0.3">
      <c r="A4041" t="s">
        <v>4200</v>
      </c>
      <c r="B4041" t="s">
        <v>165</v>
      </c>
      <c r="C4041">
        <v>9.19</v>
      </c>
      <c r="D4041">
        <v>9.69</v>
      </c>
      <c r="E4041" t="str">
        <f t="shared" si="64"/>
        <v>2006</v>
      </c>
    </row>
    <row r="4042" spans="1:5" ht="14.4" x14ac:dyDescent="0.3">
      <c r="A4042" t="s">
        <v>4201</v>
      </c>
      <c r="B4042" t="s">
        <v>165</v>
      </c>
      <c r="C4042">
        <v>9.1999999999999993</v>
      </c>
      <c r="D4042">
        <v>9.6999999999999993</v>
      </c>
      <c r="E4042" t="str">
        <f t="shared" si="64"/>
        <v>2006</v>
      </c>
    </row>
    <row r="4043" spans="1:5" ht="14.4" x14ac:dyDescent="0.3">
      <c r="A4043" t="s">
        <v>4202</v>
      </c>
      <c r="B4043" t="s">
        <v>165</v>
      </c>
      <c r="C4043">
        <v>9.19</v>
      </c>
      <c r="D4043">
        <v>9.69</v>
      </c>
      <c r="E4043" t="str">
        <f t="shared" si="64"/>
        <v>2006</v>
      </c>
    </row>
    <row r="4044" spans="1:5" ht="14.4" x14ac:dyDescent="0.3">
      <c r="A4044" t="s">
        <v>4203</v>
      </c>
      <c r="B4044" t="s">
        <v>165</v>
      </c>
      <c r="C4044">
        <v>9.19</v>
      </c>
      <c r="D4044">
        <v>9.69</v>
      </c>
      <c r="E4044" t="str">
        <f t="shared" si="64"/>
        <v>2006</v>
      </c>
    </row>
    <row r="4045" spans="1:5" ht="14.4" x14ac:dyDescent="0.3">
      <c r="A4045" t="s">
        <v>4204</v>
      </c>
      <c r="B4045" t="s">
        <v>165</v>
      </c>
      <c r="C4045">
        <v>9.1300000000000008</v>
      </c>
      <c r="D4045">
        <v>9.6300000000000008</v>
      </c>
      <c r="E4045" t="str">
        <f t="shared" si="64"/>
        <v>2006</v>
      </c>
    </row>
    <row r="4046" spans="1:5" ht="14.4" x14ac:dyDescent="0.3">
      <c r="A4046" t="s">
        <v>4205</v>
      </c>
      <c r="B4046" t="s">
        <v>165</v>
      </c>
      <c r="C4046">
        <v>9.15</v>
      </c>
      <c r="D4046">
        <v>9.65</v>
      </c>
      <c r="E4046" t="str">
        <f t="shared" si="64"/>
        <v>2006</v>
      </c>
    </row>
    <row r="4047" spans="1:5" ht="14.4" x14ac:dyDescent="0.3">
      <c r="A4047" t="s">
        <v>4206</v>
      </c>
      <c r="B4047" t="s">
        <v>165</v>
      </c>
      <c r="C4047">
        <v>9.1999999999999993</v>
      </c>
      <c r="D4047">
        <v>9.6999999999999993</v>
      </c>
      <c r="E4047" t="str">
        <f t="shared" si="64"/>
        <v>2006</v>
      </c>
    </row>
    <row r="4048" spans="1:5" ht="14.4" x14ac:dyDescent="0.3">
      <c r="A4048" t="s">
        <v>4207</v>
      </c>
      <c r="B4048" t="s">
        <v>165</v>
      </c>
      <c r="C4048">
        <v>9.19</v>
      </c>
      <c r="D4048">
        <v>9.69</v>
      </c>
      <c r="E4048" t="str">
        <f t="shared" si="64"/>
        <v>2006</v>
      </c>
    </row>
    <row r="4049" spans="1:5" ht="14.4" x14ac:dyDescent="0.3">
      <c r="A4049" t="s">
        <v>4208</v>
      </c>
      <c r="B4049" t="s">
        <v>165</v>
      </c>
      <c r="C4049">
        <v>9.1999999999999993</v>
      </c>
      <c r="D4049">
        <v>9.6999999999999993</v>
      </c>
      <c r="E4049" t="str">
        <f t="shared" si="64"/>
        <v>2006</v>
      </c>
    </row>
    <row r="4050" spans="1:5" ht="14.4" x14ac:dyDescent="0.3">
      <c r="A4050" t="s">
        <v>4209</v>
      </c>
      <c r="B4050" t="s">
        <v>165</v>
      </c>
      <c r="C4050">
        <v>9.18</v>
      </c>
      <c r="D4050">
        <v>9.68</v>
      </c>
      <c r="E4050" t="str">
        <f t="shared" si="64"/>
        <v>2006</v>
      </c>
    </row>
    <row r="4051" spans="1:5" ht="14.4" x14ac:dyDescent="0.3">
      <c r="A4051" t="s">
        <v>4210</v>
      </c>
      <c r="B4051" t="s">
        <v>165</v>
      </c>
      <c r="C4051">
        <v>9.16</v>
      </c>
      <c r="D4051">
        <v>9.66</v>
      </c>
      <c r="E4051" t="str">
        <f t="shared" si="64"/>
        <v>2006</v>
      </c>
    </row>
    <row r="4052" spans="1:5" ht="14.4" x14ac:dyDescent="0.3">
      <c r="A4052" t="s">
        <v>4211</v>
      </c>
      <c r="B4052" t="s">
        <v>165</v>
      </c>
      <c r="C4052">
        <v>9.1999999999999993</v>
      </c>
      <c r="D4052">
        <v>9.6999999999999993</v>
      </c>
      <c r="E4052" t="str">
        <f t="shared" si="64"/>
        <v>2006</v>
      </c>
    </row>
    <row r="4053" spans="1:5" ht="14.4" x14ac:dyDescent="0.3">
      <c r="A4053" t="s">
        <v>4212</v>
      </c>
      <c r="B4053" t="s">
        <v>165</v>
      </c>
      <c r="C4053">
        <v>9.19</v>
      </c>
      <c r="D4053">
        <v>9.69</v>
      </c>
      <c r="E4053" t="str">
        <f t="shared" si="64"/>
        <v>2006</v>
      </c>
    </row>
    <row r="4054" spans="1:5" ht="14.4" x14ac:dyDescent="0.3">
      <c r="A4054" t="s">
        <v>4213</v>
      </c>
      <c r="B4054" t="s">
        <v>165</v>
      </c>
      <c r="C4054">
        <v>9.19</v>
      </c>
      <c r="D4054">
        <v>9.69</v>
      </c>
      <c r="E4054" t="str">
        <f t="shared" si="64"/>
        <v>2006</v>
      </c>
    </row>
    <row r="4055" spans="1:5" ht="14.4" x14ac:dyDescent="0.3">
      <c r="A4055" t="s">
        <v>4214</v>
      </c>
      <c r="B4055" t="s">
        <v>165</v>
      </c>
      <c r="C4055">
        <v>9.1999999999999993</v>
      </c>
      <c r="D4055">
        <v>9.6999999999999993</v>
      </c>
      <c r="E4055" t="str">
        <f t="shared" si="64"/>
        <v>2006</v>
      </c>
    </row>
    <row r="4056" spans="1:5" ht="14.4" x14ac:dyDescent="0.3">
      <c r="A4056" t="s">
        <v>4215</v>
      </c>
      <c r="B4056" t="s">
        <v>165</v>
      </c>
      <c r="C4056">
        <v>9.19</v>
      </c>
      <c r="D4056">
        <v>9.69</v>
      </c>
      <c r="E4056" t="str">
        <f t="shared" si="64"/>
        <v>2006</v>
      </c>
    </row>
    <row r="4057" spans="1:5" ht="14.4" x14ac:dyDescent="0.3">
      <c r="A4057" t="s">
        <v>4216</v>
      </c>
      <c r="B4057" t="s">
        <v>165</v>
      </c>
      <c r="C4057">
        <v>9.19</v>
      </c>
      <c r="D4057">
        <v>9.69</v>
      </c>
      <c r="E4057" t="str">
        <f t="shared" si="64"/>
        <v>2006</v>
      </c>
    </row>
    <row r="4058" spans="1:5" ht="14.4" x14ac:dyDescent="0.3">
      <c r="A4058" t="s">
        <v>4217</v>
      </c>
      <c r="B4058" t="s">
        <v>165</v>
      </c>
      <c r="C4058">
        <v>9.18</v>
      </c>
      <c r="D4058">
        <v>9.68</v>
      </c>
      <c r="E4058" t="str">
        <f t="shared" si="64"/>
        <v>2006</v>
      </c>
    </row>
    <row r="4059" spans="1:5" ht="14.4" x14ac:dyDescent="0.3">
      <c r="A4059" t="s">
        <v>4218</v>
      </c>
      <c r="B4059" t="s">
        <v>165</v>
      </c>
      <c r="C4059">
        <v>9.17</v>
      </c>
      <c r="D4059">
        <v>9.67</v>
      </c>
      <c r="E4059" t="str">
        <f t="shared" si="64"/>
        <v>2006</v>
      </c>
    </row>
    <row r="4060" spans="1:5" ht="14.4" x14ac:dyDescent="0.3">
      <c r="A4060" t="s">
        <v>4219</v>
      </c>
      <c r="B4060" t="s">
        <v>165</v>
      </c>
      <c r="C4060">
        <v>9.1300000000000008</v>
      </c>
      <c r="D4060">
        <v>9.6300000000000008</v>
      </c>
      <c r="E4060" t="str">
        <f t="shared" si="64"/>
        <v>2006</v>
      </c>
    </row>
    <row r="4061" spans="1:5" ht="14.4" x14ac:dyDescent="0.3">
      <c r="A4061" t="s">
        <v>4220</v>
      </c>
      <c r="B4061" t="s">
        <v>165</v>
      </c>
      <c r="C4061">
        <v>9.1</v>
      </c>
      <c r="D4061">
        <v>9.6</v>
      </c>
      <c r="E4061" t="str">
        <f t="shared" si="64"/>
        <v>2006</v>
      </c>
    </row>
    <row r="4062" spans="1:5" ht="14.4" x14ac:dyDescent="0.3">
      <c r="A4062" t="s">
        <v>4221</v>
      </c>
      <c r="B4062" t="s">
        <v>165</v>
      </c>
      <c r="C4062">
        <v>9.1</v>
      </c>
      <c r="D4062">
        <v>9.6</v>
      </c>
      <c r="E4062" t="str">
        <f t="shared" si="64"/>
        <v>2006</v>
      </c>
    </row>
    <row r="4063" spans="1:5" ht="14.4" x14ac:dyDescent="0.3">
      <c r="A4063" t="s">
        <v>4222</v>
      </c>
      <c r="B4063" t="s">
        <v>165</v>
      </c>
      <c r="C4063">
        <v>9.09</v>
      </c>
      <c r="D4063">
        <v>9.59</v>
      </c>
      <c r="E4063" t="str">
        <f t="shared" si="64"/>
        <v>2006</v>
      </c>
    </row>
    <row r="4064" spans="1:5" ht="14.4" x14ac:dyDescent="0.3">
      <c r="A4064" t="s">
        <v>4223</v>
      </c>
      <c r="B4064" t="s">
        <v>165</v>
      </c>
      <c r="C4064">
        <v>9.07</v>
      </c>
      <c r="D4064">
        <v>9.57</v>
      </c>
      <c r="E4064" t="str">
        <f t="shared" si="64"/>
        <v>2006</v>
      </c>
    </row>
    <row r="4065" spans="1:5" ht="14.4" x14ac:dyDescent="0.3">
      <c r="A4065" t="s">
        <v>4224</v>
      </c>
      <c r="B4065" t="s">
        <v>165</v>
      </c>
      <c r="C4065">
        <v>9.0500000000000007</v>
      </c>
      <c r="D4065">
        <v>9.5500000000000007</v>
      </c>
      <c r="E4065" t="str">
        <f t="shared" si="64"/>
        <v>2006</v>
      </c>
    </row>
    <row r="4066" spans="1:5" ht="14.4" x14ac:dyDescent="0.3">
      <c r="A4066" t="s">
        <v>4225</v>
      </c>
      <c r="B4066" t="s">
        <v>165</v>
      </c>
      <c r="C4066">
        <v>9.0399999999999991</v>
      </c>
      <c r="D4066">
        <v>9.5399999999999991</v>
      </c>
      <c r="E4066" t="str">
        <f t="shared" si="64"/>
        <v>2006</v>
      </c>
    </row>
    <row r="4067" spans="1:5" ht="14.4" x14ac:dyDescent="0.3">
      <c r="A4067" t="s">
        <v>4226</v>
      </c>
      <c r="B4067" t="s">
        <v>165</v>
      </c>
      <c r="C4067">
        <v>9.02</v>
      </c>
      <c r="D4067">
        <v>9.52</v>
      </c>
      <c r="E4067" t="str">
        <f t="shared" si="64"/>
        <v>2006</v>
      </c>
    </row>
    <row r="4068" spans="1:5" ht="14.4" x14ac:dyDescent="0.3">
      <c r="A4068" t="s">
        <v>4227</v>
      </c>
      <c r="B4068" t="s">
        <v>165</v>
      </c>
      <c r="C4068">
        <v>9.0399999999999991</v>
      </c>
      <c r="D4068">
        <v>9.5399999999999991</v>
      </c>
      <c r="E4068" t="str">
        <f t="shared" si="64"/>
        <v>2006</v>
      </c>
    </row>
    <row r="4069" spans="1:5" ht="14.4" x14ac:dyDescent="0.3">
      <c r="A4069" t="s">
        <v>4228</v>
      </c>
      <c r="B4069" t="s">
        <v>165</v>
      </c>
      <c r="C4069">
        <v>9.0299999999999994</v>
      </c>
      <c r="D4069">
        <v>9.5299999999999994</v>
      </c>
      <c r="E4069" t="str">
        <f t="shared" si="64"/>
        <v>2006</v>
      </c>
    </row>
    <row r="4070" spans="1:5" ht="14.4" x14ac:dyDescent="0.3">
      <c r="A4070" t="s">
        <v>4229</v>
      </c>
      <c r="B4070" t="s">
        <v>165</v>
      </c>
      <c r="C4070">
        <v>9.0299999999999994</v>
      </c>
      <c r="D4070">
        <v>9.5299999999999994</v>
      </c>
      <c r="E4070" t="str">
        <f t="shared" si="64"/>
        <v>2006</v>
      </c>
    </row>
    <row r="4071" spans="1:5" ht="14.4" x14ac:dyDescent="0.3">
      <c r="A4071" t="s">
        <v>4230</v>
      </c>
      <c r="B4071" t="s">
        <v>165</v>
      </c>
      <c r="C4071">
        <v>9.0500000000000007</v>
      </c>
      <c r="D4071">
        <v>9.5500000000000007</v>
      </c>
      <c r="E4071" t="str">
        <f t="shared" si="64"/>
        <v>2006</v>
      </c>
    </row>
    <row r="4072" spans="1:5" ht="14.4" x14ac:dyDescent="0.3">
      <c r="A4072" t="s">
        <v>4231</v>
      </c>
      <c r="B4072" t="s">
        <v>165</v>
      </c>
      <c r="C4072">
        <v>9</v>
      </c>
      <c r="D4072">
        <v>9.5</v>
      </c>
      <c r="E4072" t="str">
        <f t="shared" si="64"/>
        <v>2006</v>
      </c>
    </row>
    <row r="4073" spans="1:5" ht="14.4" x14ac:dyDescent="0.3">
      <c r="A4073" t="s">
        <v>4232</v>
      </c>
      <c r="B4073" t="s">
        <v>165</v>
      </c>
      <c r="C4073">
        <v>8.99</v>
      </c>
      <c r="D4073">
        <v>9.49</v>
      </c>
      <c r="E4073" t="str">
        <f t="shared" si="64"/>
        <v>2006</v>
      </c>
    </row>
    <row r="4074" spans="1:5" ht="14.4" x14ac:dyDescent="0.3">
      <c r="A4074" t="s">
        <v>4233</v>
      </c>
      <c r="B4074" t="s">
        <v>165</v>
      </c>
      <c r="C4074">
        <v>8.9600000000000009</v>
      </c>
      <c r="D4074">
        <v>9.4600000000000009</v>
      </c>
      <c r="E4074" t="str">
        <f t="shared" si="64"/>
        <v>2006</v>
      </c>
    </row>
    <row r="4075" spans="1:5" ht="14.4" x14ac:dyDescent="0.3">
      <c r="A4075" t="s">
        <v>4234</v>
      </c>
      <c r="B4075" t="s">
        <v>165</v>
      </c>
      <c r="C4075">
        <v>8.9600000000000009</v>
      </c>
      <c r="D4075">
        <v>9.4600000000000009</v>
      </c>
      <c r="E4075" t="str">
        <f t="shared" si="64"/>
        <v>2006</v>
      </c>
    </row>
    <row r="4076" spans="1:5" ht="14.4" x14ac:dyDescent="0.3">
      <c r="A4076" t="s">
        <v>4235</v>
      </c>
      <c r="B4076" t="s">
        <v>165</v>
      </c>
      <c r="C4076">
        <v>8.9499999999999993</v>
      </c>
      <c r="D4076">
        <v>9.4499999999999993</v>
      </c>
      <c r="E4076" t="str">
        <f t="shared" si="64"/>
        <v>2006</v>
      </c>
    </row>
    <row r="4077" spans="1:5" ht="14.4" x14ac:dyDescent="0.3">
      <c r="A4077" t="s">
        <v>4236</v>
      </c>
      <c r="B4077" t="s">
        <v>165</v>
      </c>
      <c r="C4077">
        <v>8.9</v>
      </c>
      <c r="D4077">
        <v>9.4</v>
      </c>
      <c r="E4077" t="str">
        <f t="shared" si="64"/>
        <v>2006</v>
      </c>
    </row>
    <row r="4078" spans="1:5" ht="14.4" x14ac:dyDescent="0.3">
      <c r="A4078" t="s">
        <v>4237</v>
      </c>
      <c r="B4078" t="s">
        <v>165</v>
      </c>
      <c r="C4078">
        <v>8.89</v>
      </c>
      <c r="D4078">
        <v>9.39</v>
      </c>
      <c r="E4078" t="str">
        <f t="shared" si="64"/>
        <v>2006</v>
      </c>
    </row>
    <row r="4079" spans="1:5" ht="14.4" x14ac:dyDescent="0.3">
      <c r="A4079" t="s">
        <v>4238</v>
      </c>
      <c r="B4079" t="s">
        <v>165</v>
      </c>
      <c r="C4079">
        <v>8.89</v>
      </c>
      <c r="D4079">
        <v>9.39</v>
      </c>
      <c r="E4079" t="str">
        <f t="shared" si="64"/>
        <v>2006</v>
      </c>
    </row>
    <row r="4080" spans="1:5" ht="14.4" x14ac:dyDescent="0.3">
      <c r="A4080" t="s">
        <v>4239</v>
      </c>
      <c r="B4080" t="s">
        <v>165</v>
      </c>
      <c r="C4080">
        <v>8.8800000000000008</v>
      </c>
      <c r="D4080">
        <v>9.3800000000000008</v>
      </c>
      <c r="E4080" t="str">
        <f t="shared" si="64"/>
        <v>2006</v>
      </c>
    </row>
    <row r="4081" spans="1:5" ht="14.4" x14ac:dyDescent="0.3">
      <c r="A4081" t="s">
        <v>4240</v>
      </c>
      <c r="B4081" t="s">
        <v>165</v>
      </c>
      <c r="C4081">
        <v>8.89</v>
      </c>
      <c r="D4081">
        <v>9.39</v>
      </c>
      <c r="E4081" t="str">
        <f t="shared" si="64"/>
        <v>2006</v>
      </c>
    </row>
    <row r="4082" spans="1:5" ht="14.4" x14ac:dyDescent="0.3">
      <c r="A4082" t="s">
        <v>4241</v>
      </c>
      <c r="B4082" t="s">
        <v>165</v>
      </c>
      <c r="C4082">
        <v>8.91</v>
      </c>
      <c r="D4082">
        <v>9.41</v>
      </c>
      <c r="E4082" t="str">
        <f t="shared" si="64"/>
        <v>2006</v>
      </c>
    </row>
    <row r="4083" spans="1:5" ht="14.4" x14ac:dyDescent="0.3">
      <c r="A4083" t="s">
        <v>4242</v>
      </c>
      <c r="B4083" t="s">
        <v>165</v>
      </c>
      <c r="C4083">
        <v>8.91</v>
      </c>
      <c r="D4083">
        <v>9.41</v>
      </c>
      <c r="E4083" t="str">
        <f t="shared" si="64"/>
        <v>2006</v>
      </c>
    </row>
    <row r="4084" spans="1:5" ht="14.4" x14ac:dyDescent="0.3">
      <c r="A4084" t="s">
        <v>4243</v>
      </c>
      <c r="B4084" t="s">
        <v>165</v>
      </c>
      <c r="C4084">
        <v>8.94</v>
      </c>
      <c r="D4084">
        <v>9.44</v>
      </c>
      <c r="E4084" t="str">
        <f t="shared" si="64"/>
        <v>2006</v>
      </c>
    </row>
    <row r="4085" spans="1:5" ht="14.4" x14ac:dyDescent="0.3">
      <c r="A4085" t="s">
        <v>4244</v>
      </c>
      <c r="B4085" t="s">
        <v>165</v>
      </c>
      <c r="C4085">
        <v>8.93</v>
      </c>
      <c r="D4085">
        <v>9.43</v>
      </c>
      <c r="E4085" t="str">
        <f t="shared" si="64"/>
        <v>2006</v>
      </c>
    </row>
    <row r="4086" spans="1:5" ht="14.4" x14ac:dyDescent="0.3">
      <c r="A4086" t="s">
        <v>4245</v>
      </c>
      <c r="B4086" t="s">
        <v>165</v>
      </c>
      <c r="C4086">
        <v>8.8800000000000008</v>
      </c>
      <c r="D4086">
        <v>9.3800000000000008</v>
      </c>
      <c r="E4086" t="str">
        <f t="shared" si="64"/>
        <v>2006</v>
      </c>
    </row>
    <row r="4087" spans="1:5" ht="14.4" x14ac:dyDescent="0.3">
      <c r="A4087" t="s">
        <v>4246</v>
      </c>
      <c r="B4087" t="s">
        <v>165</v>
      </c>
      <c r="C4087">
        <v>8.8699999999999992</v>
      </c>
      <c r="D4087">
        <v>9.3699999999999992</v>
      </c>
      <c r="E4087" t="str">
        <f t="shared" si="64"/>
        <v>2006</v>
      </c>
    </row>
    <row r="4088" spans="1:5" ht="14.4" x14ac:dyDescent="0.3">
      <c r="A4088" t="s">
        <v>4247</v>
      </c>
      <c r="B4088" t="s">
        <v>165</v>
      </c>
      <c r="C4088">
        <v>8.85</v>
      </c>
      <c r="D4088">
        <v>9.35</v>
      </c>
      <c r="E4088" t="str">
        <f t="shared" si="64"/>
        <v>2006</v>
      </c>
    </row>
    <row r="4089" spans="1:5" ht="14.4" x14ac:dyDescent="0.3">
      <c r="A4089" t="s">
        <v>4248</v>
      </c>
      <c r="B4089" t="s">
        <v>165</v>
      </c>
      <c r="C4089">
        <v>8.8800000000000008</v>
      </c>
      <c r="D4089">
        <v>9.3800000000000008</v>
      </c>
      <c r="E4089" t="str">
        <f t="shared" si="64"/>
        <v>2006</v>
      </c>
    </row>
    <row r="4090" spans="1:5" ht="14.4" x14ac:dyDescent="0.3">
      <c r="A4090" t="s">
        <v>4249</v>
      </c>
      <c r="B4090" t="s">
        <v>165</v>
      </c>
      <c r="C4090">
        <v>8.8800000000000008</v>
      </c>
      <c r="D4090">
        <v>9.3800000000000008</v>
      </c>
      <c r="E4090" t="str">
        <f t="shared" si="64"/>
        <v>2006</v>
      </c>
    </row>
    <row r="4091" spans="1:5" ht="14.4" x14ac:dyDescent="0.3">
      <c r="A4091" t="s">
        <v>4250</v>
      </c>
      <c r="B4091" t="s">
        <v>165</v>
      </c>
      <c r="C4091">
        <v>8.89</v>
      </c>
      <c r="D4091">
        <v>9.39</v>
      </c>
      <c r="E4091" t="str">
        <f t="shared" si="64"/>
        <v>2006</v>
      </c>
    </row>
    <row r="4092" spans="1:5" ht="14.4" x14ac:dyDescent="0.3">
      <c r="A4092" t="s">
        <v>4251</v>
      </c>
      <c r="B4092" t="s">
        <v>165</v>
      </c>
      <c r="C4092">
        <v>8.85</v>
      </c>
      <c r="D4092">
        <v>9.35</v>
      </c>
      <c r="E4092" t="str">
        <f t="shared" si="64"/>
        <v>2006</v>
      </c>
    </row>
    <row r="4093" spans="1:5" ht="14.4" x14ac:dyDescent="0.3">
      <c r="A4093" t="s">
        <v>4252</v>
      </c>
      <c r="B4093" t="s">
        <v>165</v>
      </c>
      <c r="C4093">
        <v>8.84</v>
      </c>
      <c r="D4093">
        <v>9.34</v>
      </c>
      <c r="E4093" t="str">
        <f t="shared" si="64"/>
        <v>2006</v>
      </c>
    </row>
    <row r="4094" spans="1:5" ht="14.4" x14ac:dyDescent="0.3">
      <c r="A4094" t="s">
        <v>4253</v>
      </c>
      <c r="B4094" t="s">
        <v>165</v>
      </c>
      <c r="C4094">
        <v>8.84</v>
      </c>
      <c r="D4094">
        <v>9.34</v>
      </c>
      <c r="E4094" t="str">
        <f t="shared" si="64"/>
        <v>2006</v>
      </c>
    </row>
    <row r="4095" spans="1:5" ht="14.4" x14ac:dyDescent="0.3">
      <c r="A4095" t="s">
        <v>4254</v>
      </c>
      <c r="B4095" t="s">
        <v>165</v>
      </c>
      <c r="C4095">
        <v>8.84</v>
      </c>
      <c r="D4095">
        <v>9.34</v>
      </c>
      <c r="E4095" t="str">
        <f t="shared" si="64"/>
        <v>2006</v>
      </c>
    </row>
    <row r="4096" spans="1:5" ht="14.4" x14ac:dyDescent="0.3">
      <c r="A4096" t="s">
        <v>4255</v>
      </c>
      <c r="B4096" t="s">
        <v>165</v>
      </c>
      <c r="C4096">
        <v>8.7899999999999991</v>
      </c>
      <c r="D4096">
        <v>9.2899999999999991</v>
      </c>
      <c r="E4096" t="str">
        <f t="shared" si="64"/>
        <v>2006</v>
      </c>
    </row>
    <row r="4097" spans="1:5" ht="14.4" x14ac:dyDescent="0.3">
      <c r="A4097" t="s">
        <v>4256</v>
      </c>
      <c r="B4097" t="s">
        <v>165</v>
      </c>
      <c r="C4097">
        <v>8.7899999999999991</v>
      </c>
      <c r="D4097">
        <v>9.2899999999999991</v>
      </c>
      <c r="E4097" t="str">
        <f t="shared" si="64"/>
        <v>2006</v>
      </c>
    </row>
    <row r="4098" spans="1:5" ht="14.4" x14ac:dyDescent="0.3">
      <c r="A4098" t="s">
        <v>4257</v>
      </c>
      <c r="B4098" t="s">
        <v>165</v>
      </c>
      <c r="C4098">
        <v>8.81</v>
      </c>
      <c r="D4098">
        <v>9.31</v>
      </c>
      <c r="E4098" t="str">
        <f t="shared" ref="E4098:E4161" si="65">RIGHT(A4098,4)</f>
        <v>2006</v>
      </c>
    </row>
    <row r="4099" spans="1:5" ht="14.4" x14ac:dyDescent="0.3">
      <c r="A4099" t="s">
        <v>4258</v>
      </c>
      <c r="B4099" t="s">
        <v>165</v>
      </c>
      <c r="C4099">
        <v>8.81</v>
      </c>
      <c r="D4099">
        <v>9.31</v>
      </c>
      <c r="E4099" t="str">
        <f t="shared" si="65"/>
        <v>2006</v>
      </c>
    </row>
    <row r="4100" spans="1:5" ht="14.4" x14ac:dyDescent="0.3">
      <c r="A4100" t="s">
        <v>4259</v>
      </c>
      <c r="B4100" t="s">
        <v>165</v>
      </c>
      <c r="C4100">
        <v>8.84</v>
      </c>
      <c r="D4100">
        <v>9.34</v>
      </c>
      <c r="E4100" t="str">
        <f t="shared" si="65"/>
        <v>2006</v>
      </c>
    </row>
    <row r="4101" spans="1:5" ht="14.4" x14ac:dyDescent="0.3">
      <c r="A4101" t="s">
        <v>4260</v>
      </c>
      <c r="B4101" t="s">
        <v>165</v>
      </c>
      <c r="C4101">
        <v>8.82</v>
      </c>
      <c r="D4101">
        <v>9.32</v>
      </c>
      <c r="E4101" t="str">
        <f t="shared" si="65"/>
        <v>2006</v>
      </c>
    </row>
    <row r="4102" spans="1:5" ht="14.4" x14ac:dyDescent="0.3">
      <c r="A4102" t="s">
        <v>4261</v>
      </c>
      <c r="B4102" t="s">
        <v>165</v>
      </c>
      <c r="C4102">
        <v>8.84</v>
      </c>
      <c r="D4102">
        <v>9.34</v>
      </c>
      <c r="E4102" t="str">
        <f t="shared" si="65"/>
        <v>2006</v>
      </c>
    </row>
    <row r="4103" spans="1:5" ht="14.4" x14ac:dyDescent="0.3">
      <c r="A4103" t="s">
        <v>4262</v>
      </c>
      <c r="B4103" t="s">
        <v>165</v>
      </c>
      <c r="C4103">
        <v>8.83</v>
      </c>
      <c r="D4103">
        <v>9.33</v>
      </c>
      <c r="E4103" t="str">
        <f t="shared" si="65"/>
        <v>2006</v>
      </c>
    </row>
    <row r="4104" spans="1:5" ht="14.4" x14ac:dyDescent="0.3">
      <c r="A4104" t="s">
        <v>4263</v>
      </c>
      <c r="B4104" t="s">
        <v>165</v>
      </c>
      <c r="C4104">
        <v>8.85</v>
      </c>
      <c r="D4104">
        <v>9.35</v>
      </c>
      <c r="E4104" t="str">
        <f t="shared" si="65"/>
        <v>2006</v>
      </c>
    </row>
    <row r="4105" spans="1:5" ht="14.4" x14ac:dyDescent="0.3">
      <c r="A4105" t="s">
        <v>4264</v>
      </c>
      <c r="B4105" t="s">
        <v>165</v>
      </c>
      <c r="C4105">
        <v>8.85</v>
      </c>
      <c r="D4105">
        <v>9.35</v>
      </c>
      <c r="E4105" t="str">
        <f t="shared" si="65"/>
        <v>2006</v>
      </c>
    </row>
    <row r="4106" spans="1:5" ht="14.4" x14ac:dyDescent="0.3">
      <c r="A4106" t="s">
        <v>4265</v>
      </c>
      <c r="B4106" t="s">
        <v>165</v>
      </c>
      <c r="C4106">
        <v>8.85</v>
      </c>
      <c r="D4106">
        <v>9.35</v>
      </c>
      <c r="E4106" t="str">
        <f t="shared" si="65"/>
        <v>2006</v>
      </c>
    </row>
    <row r="4107" spans="1:5" ht="14.4" x14ac:dyDescent="0.3">
      <c r="A4107" t="s">
        <v>4266</v>
      </c>
      <c r="B4107" t="s">
        <v>165</v>
      </c>
      <c r="C4107">
        <v>8.8000000000000007</v>
      </c>
      <c r="D4107">
        <v>9.3000000000000007</v>
      </c>
      <c r="E4107" t="str">
        <f t="shared" si="65"/>
        <v>2006</v>
      </c>
    </row>
    <row r="4108" spans="1:5" ht="14.4" x14ac:dyDescent="0.3">
      <c r="A4108" t="s">
        <v>4267</v>
      </c>
      <c r="B4108" t="s">
        <v>165</v>
      </c>
      <c r="C4108">
        <v>8.76</v>
      </c>
      <c r="D4108">
        <v>9.26</v>
      </c>
      <c r="E4108" t="str">
        <f t="shared" si="65"/>
        <v>2006</v>
      </c>
    </row>
    <row r="4109" spans="1:5" ht="14.4" x14ac:dyDescent="0.3">
      <c r="A4109" t="s">
        <v>4268</v>
      </c>
      <c r="B4109" t="s">
        <v>165</v>
      </c>
      <c r="C4109">
        <v>8.82</v>
      </c>
      <c r="D4109">
        <v>9.32</v>
      </c>
      <c r="E4109" t="str">
        <f t="shared" si="65"/>
        <v>2006</v>
      </c>
    </row>
    <row r="4110" spans="1:5" ht="14.4" x14ac:dyDescent="0.3">
      <c r="A4110" t="s">
        <v>4269</v>
      </c>
      <c r="B4110" t="s">
        <v>165</v>
      </c>
      <c r="C4110">
        <v>8.82</v>
      </c>
      <c r="D4110">
        <v>9.32</v>
      </c>
      <c r="E4110" t="str">
        <f t="shared" si="65"/>
        <v>2006</v>
      </c>
    </row>
    <row r="4111" spans="1:5" ht="14.4" x14ac:dyDescent="0.3">
      <c r="A4111" t="s">
        <v>4270</v>
      </c>
      <c r="B4111" t="s">
        <v>165</v>
      </c>
      <c r="C4111">
        <v>8.89</v>
      </c>
      <c r="D4111">
        <v>9.39</v>
      </c>
      <c r="E4111" t="str">
        <f t="shared" si="65"/>
        <v>2006</v>
      </c>
    </row>
    <row r="4112" spans="1:5" ht="14.4" x14ac:dyDescent="0.3">
      <c r="A4112" t="s">
        <v>4271</v>
      </c>
      <c r="B4112" t="s">
        <v>165</v>
      </c>
      <c r="C4112">
        <v>8.81</v>
      </c>
      <c r="D4112">
        <v>9.31</v>
      </c>
      <c r="E4112" t="str">
        <f t="shared" si="65"/>
        <v>2006</v>
      </c>
    </row>
    <row r="4113" spans="1:5" ht="14.4" x14ac:dyDescent="0.3">
      <c r="A4113" t="s">
        <v>4272</v>
      </c>
      <c r="B4113" t="s">
        <v>165</v>
      </c>
      <c r="C4113">
        <v>8.8000000000000007</v>
      </c>
      <c r="D4113">
        <v>9.3000000000000007</v>
      </c>
      <c r="E4113" t="str">
        <f t="shared" si="65"/>
        <v>2006</v>
      </c>
    </row>
    <row r="4114" spans="1:5" ht="14.4" x14ac:dyDescent="0.3">
      <c r="A4114" t="s">
        <v>4273</v>
      </c>
      <c r="B4114" t="s">
        <v>165</v>
      </c>
      <c r="C4114">
        <v>8.82</v>
      </c>
      <c r="D4114">
        <v>9.32</v>
      </c>
      <c r="E4114" t="str">
        <f t="shared" si="65"/>
        <v>2006</v>
      </c>
    </row>
    <row r="4115" spans="1:5" ht="14.4" x14ac:dyDescent="0.3">
      <c r="A4115" t="s">
        <v>4274</v>
      </c>
      <c r="B4115" t="s">
        <v>165</v>
      </c>
      <c r="C4115">
        <v>8.86</v>
      </c>
      <c r="D4115">
        <v>9.36</v>
      </c>
      <c r="E4115" t="str">
        <f t="shared" si="65"/>
        <v>2006</v>
      </c>
    </row>
    <row r="4116" spans="1:5" ht="14.4" x14ac:dyDescent="0.3">
      <c r="A4116" t="s">
        <v>4275</v>
      </c>
      <c r="B4116" t="s">
        <v>165</v>
      </c>
      <c r="C4116">
        <v>8.85</v>
      </c>
      <c r="D4116">
        <v>9.35</v>
      </c>
      <c r="E4116" t="str">
        <f t="shared" si="65"/>
        <v>2006</v>
      </c>
    </row>
    <row r="4117" spans="1:5" ht="14.4" x14ac:dyDescent="0.3">
      <c r="A4117" t="s">
        <v>4276</v>
      </c>
      <c r="B4117" t="s">
        <v>165</v>
      </c>
      <c r="C4117">
        <v>8.8000000000000007</v>
      </c>
      <c r="D4117">
        <v>9.3000000000000007</v>
      </c>
      <c r="E4117" t="str">
        <f t="shared" si="65"/>
        <v>2006</v>
      </c>
    </row>
    <row r="4118" spans="1:5" ht="14.4" x14ac:dyDescent="0.3">
      <c r="A4118" t="s">
        <v>4277</v>
      </c>
      <c r="B4118" t="s">
        <v>165</v>
      </c>
      <c r="C4118">
        <v>8.7899999999999991</v>
      </c>
      <c r="D4118">
        <v>9.2899999999999991</v>
      </c>
      <c r="E4118" t="str">
        <f t="shared" si="65"/>
        <v>2006</v>
      </c>
    </row>
    <row r="4119" spans="1:5" ht="14.4" x14ac:dyDescent="0.3">
      <c r="A4119" t="s">
        <v>4278</v>
      </c>
      <c r="B4119" t="s">
        <v>165</v>
      </c>
      <c r="C4119">
        <v>8.75</v>
      </c>
      <c r="D4119">
        <v>9.25</v>
      </c>
      <c r="E4119" t="str">
        <f t="shared" si="65"/>
        <v>2006</v>
      </c>
    </row>
    <row r="4120" spans="1:5" ht="14.4" x14ac:dyDescent="0.3">
      <c r="A4120" t="s">
        <v>4279</v>
      </c>
      <c r="B4120" t="s">
        <v>165</v>
      </c>
      <c r="C4120">
        <v>8.7200000000000006</v>
      </c>
      <c r="D4120">
        <v>9.2200000000000006</v>
      </c>
      <c r="E4120" t="str">
        <f t="shared" si="65"/>
        <v>2006</v>
      </c>
    </row>
    <row r="4121" spans="1:5" ht="14.4" x14ac:dyDescent="0.3">
      <c r="A4121" t="s">
        <v>4280</v>
      </c>
      <c r="B4121" t="s">
        <v>165</v>
      </c>
      <c r="C4121">
        <v>8.7100000000000009</v>
      </c>
      <c r="D4121">
        <v>9.2100000000000009</v>
      </c>
      <c r="E4121" t="str">
        <f t="shared" si="65"/>
        <v>2006</v>
      </c>
    </row>
    <row r="4122" spans="1:5" ht="14.4" x14ac:dyDescent="0.3">
      <c r="A4122" t="s">
        <v>4281</v>
      </c>
      <c r="B4122" t="s">
        <v>165</v>
      </c>
      <c r="C4122">
        <v>8.7100000000000009</v>
      </c>
      <c r="D4122">
        <v>9.2100000000000009</v>
      </c>
      <c r="E4122" t="str">
        <f t="shared" si="65"/>
        <v>2006</v>
      </c>
    </row>
    <row r="4123" spans="1:5" ht="14.4" x14ac:dyDescent="0.3">
      <c r="A4123" t="s">
        <v>4282</v>
      </c>
      <c r="B4123" t="s">
        <v>165</v>
      </c>
      <c r="C4123">
        <v>8.69</v>
      </c>
      <c r="D4123">
        <v>9.19</v>
      </c>
      <c r="E4123" t="str">
        <f t="shared" si="65"/>
        <v>2006</v>
      </c>
    </row>
    <row r="4124" spans="1:5" ht="14.4" x14ac:dyDescent="0.3">
      <c r="A4124" t="s">
        <v>4283</v>
      </c>
      <c r="B4124" t="s">
        <v>165</v>
      </c>
      <c r="C4124">
        <v>8.6999999999999993</v>
      </c>
      <c r="D4124">
        <v>9.1999999999999993</v>
      </c>
      <c r="E4124" t="str">
        <f t="shared" si="65"/>
        <v>2006</v>
      </c>
    </row>
    <row r="4125" spans="1:5" ht="14.4" x14ac:dyDescent="0.3">
      <c r="A4125" t="s">
        <v>4284</v>
      </c>
      <c r="B4125" t="s">
        <v>165</v>
      </c>
      <c r="C4125">
        <v>8.7100000000000009</v>
      </c>
      <c r="D4125">
        <v>9.2100000000000009</v>
      </c>
      <c r="E4125" t="str">
        <f t="shared" si="65"/>
        <v>2006</v>
      </c>
    </row>
    <row r="4126" spans="1:5" ht="14.4" x14ac:dyDescent="0.3">
      <c r="A4126" t="s">
        <v>4285</v>
      </c>
      <c r="B4126" t="s">
        <v>165</v>
      </c>
      <c r="C4126">
        <v>8.6999999999999993</v>
      </c>
      <c r="D4126">
        <v>9.1999999999999993</v>
      </c>
      <c r="E4126" t="str">
        <f t="shared" si="65"/>
        <v>2006</v>
      </c>
    </row>
    <row r="4127" spans="1:5" ht="14.4" x14ac:dyDescent="0.3">
      <c r="A4127" t="s">
        <v>4286</v>
      </c>
      <c r="B4127" t="s">
        <v>165</v>
      </c>
      <c r="C4127">
        <v>8.74</v>
      </c>
      <c r="D4127">
        <v>9.24</v>
      </c>
      <c r="E4127" t="str">
        <f t="shared" si="65"/>
        <v>2006</v>
      </c>
    </row>
    <row r="4128" spans="1:5" ht="14.4" x14ac:dyDescent="0.3">
      <c r="A4128" t="s">
        <v>4287</v>
      </c>
      <c r="B4128" t="s">
        <v>165</v>
      </c>
      <c r="C4128">
        <v>8.7200000000000006</v>
      </c>
      <c r="D4128">
        <v>9.2200000000000006</v>
      </c>
      <c r="E4128" t="str">
        <f t="shared" si="65"/>
        <v>2006</v>
      </c>
    </row>
    <row r="4129" spans="1:5" ht="14.4" x14ac:dyDescent="0.3">
      <c r="A4129" t="s">
        <v>4288</v>
      </c>
      <c r="B4129" t="s">
        <v>165</v>
      </c>
      <c r="C4129">
        <v>8.6999999999999993</v>
      </c>
      <c r="D4129">
        <v>9.1999999999999993</v>
      </c>
      <c r="E4129" t="str">
        <f t="shared" si="65"/>
        <v>2006</v>
      </c>
    </row>
    <row r="4130" spans="1:5" ht="14.4" x14ac:dyDescent="0.3">
      <c r="A4130" t="s">
        <v>4289</v>
      </c>
      <c r="B4130" t="s">
        <v>165</v>
      </c>
      <c r="C4130">
        <v>8.68</v>
      </c>
      <c r="D4130">
        <v>9.18</v>
      </c>
      <c r="E4130" t="str">
        <f t="shared" si="65"/>
        <v>2006</v>
      </c>
    </row>
    <row r="4131" spans="1:5" ht="14.4" x14ac:dyDescent="0.3">
      <c r="A4131" t="s">
        <v>4290</v>
      </c>
      <c r="B4131" t="s">
        <v>165</v>
      </c>
      <c r="C4131">
        <v>8.68</v>
      </c>
      <c r="D4131">
        <v>9.18</v>
      </c>
      <c r="E4131" t="str">
        <f t="shared" si="65"/>
        <v>2006</v>
      </c>
    </row>
    <row r="4132" spans="1:5" ht="14.4" x14ac:dyDescent="0.3">
      <c r="A4132" t="s">
        <v>4291</v>
      </c>
      <c r="B4132" t="s">
        <v>165</v>
      </c>
      <c r="C4132">
        <v>8.7100000000000009</v>
      </c>
      <c r="D4132">
        <v>9.2100000000000009</v>
      </c>
      <c r="E4132" t="str">
        <f t="shared" si="65"/>
        <v>2006</v>
      </c>
    </row>
    <row r="4133" spans="1:5" ht="14.4" x14ac:dyDescent="0.3">
      <c r="A4133" t="s">
        <v>4292</v>
      </c>
      <c r="B4133" t="s">
        <v>165</v>
      </c>
      <c r="C4133">
        <v>8.73</v>
      </c>
      <c r="D4133">
        <v>9.23</v>
      </c>
      <c r="E4133" t="str">
        <f t="shared" si="65"/>
        <v>2006</v>
      </c>
    </row>
    <row r="4134" spans="1:5" ht="14.4" x14ac:dyDescent="0.3">
      <c r="A4134" t="s">
        <v>4293</v>
      </c>
      <c r="B4134" t="s">
        <v>165</v>
      </c>
      <c r="C4134">
        <v>8.7200000000000006</v>
      </c>
      <c r="D4134">
        <v>9.2200000000000006</v>
      </c>
      <c r="E4134" t="str">
        <f t="shared" si="65"/>
        <v>2006</v>
      </c>
    </row>
    <row r="4135" spans="1:5" ht="14.4" x14ac:dyDescent="0.3">
      <c r="A4135" t="s">
        <v>4294</v>
      </c>
      <c r="B4135" t="s">
        <v>165</v>
      </c>
      <c r="C4135">
        <v>8.7200000000000006</v>
      </c>
      <c r="D4135">
        <v>9.2200000000000006</v>
      </c>
      <c r="E4135" t="str">
        <f t="shared" si="65"/>
        <v>2006</v>
      </c>
    </row>
    <row r="4136" spans="1:5" ht="14.4" x14ac:dyDescent="0.3">
      <c r="A4136" t="s">
        <v>4295</v>
      </c>
      <c r="B4136" t="s">
        <v>165</v>
      </c>
      <c r="C4136">
        <v>8.7200000000000006</v>
      </c>
      <c r="D4136">
        <v>9.2200000000000006</v>
      </c>
      <c r="E4136" t="str">
        <f t="shared" si="65"/>
        <v>2006</v>
      </c>
    </row>
    <row r="4137" spans="1:5" ht="14.4" x14ac:dyDescent="0.3">
      <c r="A4137" t="s">
        <v>4296</v>
      </c>
      <c r="B4137" t="s">
        <v>165</v>
      </c>
      <c r="C4137">
        <v>8.7100000000000009</v>
      </c>
      <c r="D4137">
        <v>9.2100000000000009</v>
      </c>
      <c r="E4137" t="str">
        <f t="shared" si="65"/>
        <v>2006</v>
      </c>
    </row>
    <row r="4138" spans="1:5" ht="14.4" x14ac:dyDescent="0.3">
      <c r="A4138" t="s">
        <v>4297</v>
      </c>
      <c r="B4138" t="s">
        <v>165</v>
      </c>
      <c r="C4138">
        <v>8.66</v>
      </c>
      <c r="D4138">
        <v>9.16</v>
      </c>
      <c r="E4138" t="str">
        <f t="shared" si="65"/>
        <v>2006</v>
      </c>
    </row>
    <row r="4139" spans="1:5" ht="14.4" x14ac:dyDescent="0.3">
      <c r="A4139" t="s">
        <v>4298</v>
      </c>
      <c r="B4139" t="s">
        <v>165</v>
      </c>
      <c r="C4139">
        <v>8.7100000000000009</v>
      </c>
      <c r="D4139">
        <v>9.2100000000000009</v>
      </c>
      <c r="E4139" t="str">
        <f t="shared" si="65"/>
        <v>2006</v>
      </c>
    </row>
    <row r="4140" spans="1:5" ht="14.4" x14ac:dyDescent="0.3">
      <c r="A4140" t="s">
        <v>4299</v>
      </c>
      <c r="B4140" t="s">
        <v>165</v>
      </c>
      <c r="C4140">
        <v>8.66</v>
      </c>
      <c r="D4140">
        <v>9.16</v>
      </c>
      <c r="E4140" t="str">
        <f t="shared" si="65"/>
        <v>2006</v>
      </c>
    </row>
    <row r="4141" spans="1:5" ht="14.4" x14ac:dyDescent="0.3">
      <c r="A4141" t="s">
        <v>4300</v>
      </c>
      <c r="B4141" t="s">
        <v>165</v>
      </c>
      <c r="C4141">
        <v>8.69</v>
      </c>
      <c r="D4141">
        <v>9.19</v>
      </c>
      <c r="E4141" t="str">
        <f t="shared" si="65"/>
        <v>2006</v>
      </c>
    </row>
    <row r="4142" spans="1:5" ht="14.4" x14ac:dyDescent="0.3">
      <c r="A4142" t="s">
        <v>4301</v>
      </c>
      <c r="B4142" t="s">
        <v>165</v>
      </c>
      <c r="C4142">
        <v>8.65</v>
      </c>
      <c r="D4142">
        <v>9.15</v>
      </c>
      <c r="E4142" t="str">
        <f t="shared" si="65"/>
        <v>2006</v>
      </c>
    </row>
    <row r="4143" spans="1:5" ht="14.4" x14ac:dyDescent="0.3">
      <c r="A4143" t="s">
        <v>4302</v>
      </c>
      <c r="B4143" t="s">
        <v>165</v>
      </c>
      <c r="C4143">
        <v>8.65</v>
      </c>
      <c r="D4143">
        <v>9.15</v>
      </c>
      <c r="E4143" t="str">
        <f t="shared" si="65"/>
        <v>2006</v>
      </c>
    </row>
    <row r="4144" spans="1:5" ht="14.4" x14ac:dyDescent="0.3">
      <c r="A4144" t="s">
        <v>4303</v>
      </c>
      <c r="B4144" t="s">
        <v>165</v>
      </c>
      <c r="C4144">
        <v>8.7200000000000006</v>
      </c>
      <c r="D4144">
        <v>9.2200000000000006</v>
      </c>
      <c r="E4144" t="str">
        <f t="shared" si="65"/>
        <v>2006</v>
      </c>
    </row>
    <row r="4145" spans="1:5" ht="14.4" x14ac:dyDescent="0.3">
      <c r="A4145" t="s">
        <v>4304</v>
      </c>
      <c r="B4145" t="s">
        <v>165</v>
      </c>
      <c r="C4145">
        <v>8.65</v>
      </c>
      <c r="D4145">
        <v>9.15</v>
      </c>
      <c r="E4145" t="str">
        <f t="shared" si="65"/>
        <v>2006</v>
      </c>
    </row>
    <row r="4146" spans="1:5" ht="14.4" x14ac:dyDescent="0.3">
      <c r="A4146" t="s">
        <v>4305</v>
      </c>
      <c r="B4146" t="s">
        <v>165</v>
      </c>
      <c r="C4146">
        <v>8.64</v>
      </c>
      <c r="D4146">
        <v>9.14</v>
      </c>
      <c r="E4146" t="str">
        <f t="shared" si="65"/>
        <v>2006</v>
      </c>
    </row>
    <row r="4147" spans="1:5" ht="14.4" x14ac:dyDescent="0.3">
      <c r="A4147" t="s">
        <v>4306</v>
      </c>
      <c r="B4147" t="s">
        <v>165</v>
      </c>
      <c r="C4147">
        <v>8.6300000000000008</v>
      </c>
      <c r="D4147">
        <v>9.1300000000000008</v>
      </c>
      <c r="E4147" t="str">
        <f t="shared" si="65"/>
        <v>2006</v>
      </c>
    </row>
    <row r="4148" spans="1:5" ht="14.4" x14ac:dyDescent="0.3">
      <c r="A4148" t="s">
        <v>4307</v>
      </c>
      <c r="B4148" t="s">
        <v>165</v>
      </c>
      <c r="C4148">
        <v>8.57</v>
      </c>
      <c r="D4148">
        <v>9.07</v>
      </c>
      <c r="E4148" t="str">
        <f t="shared" si="65"/>
        <v>2006</v>
      </c>
    </row>
    <row r="4149" spans="1:5" ht="14.4" x14ac:dyDescent="0.3">
      <c r="A4149" t="s">
        <v>4308</v>
      </c>
      <c r="B4149" t="s">
        <v>165</v>
      </c>
      <c r="C4149">
        <v>8.58</v>
      </c>
      <c r="D4149">
        <v>9.08</v>
      </c>
      <c r="E4149" t="str">
        <f t="shared" si="65"/>
        <v>2006</v>
      </c>
    </row>
    <row r="4150" spans="1:5" ht="14.4" x14ac:dyDescent="0.3">
      <c r="A4150" t="s">
        <v>4309</v>
      </c>
      <c r="B4150" t="s">
        <v>165</v>
      </c>
      <c r="C4150">
        <v>8.58</v>
      </c>
      <c r="D4150">
        <v>9.08</v>
      </c>
      <c r="E4150" t="str">
        <f t="shared" si="65"/>
        <v>2006</v>
      </c>
    </row>
    <row r="4151" spans="1:5" ht="14.4" x14ac:dyDescent="0.3">
      <c r="A4151" t="s">
        <v>4310</v>
      </c>
      <c r="B4151" t="s">
        <v>165</v>
      </c>
      <c r="C4151">
        <v>8.5399999999999991</v>
      </c>
      <c r="D4151">
        <v>9.0399999999999991</v>
      </c>
      <c r="E4151" t="str">
        <f t="shared" si="65"/>
        <v>2006</v>
      </c>
    </row>
    <row r="4152" spans="1:5" ht="14.4" x14ac:dyDescent="0.3">
      <c r="A4152" t="s">
        <v>4311</v>
      </c>
      <c r="B4152" t="s">
        <v>165</v>
      </c>
      <c r="C4152">
        <v>8.56</v>
      </c>
      <c r="D4152">
        <v>9.06</v>
      </c>
      <c r="E4152" t="str">
        <f t="shared" si="65"/>
        <v>2006</v>
      </c>
    </row>
    <row r="4153" spans="1:5" ht="14.4" x14ac:dyDescent="0.3">
      <c r="A4153" t="s">
        <v>4312</v>
      </c>
      <c r="B4153" t="s">
        <v>165</v>
      </c>
      <c r="C4153">
        <v>8.5500000000000007</v>
      </c>
      <c r="D4153">
        <v>9.0500000000000007</v>
      </c>
      <c r="E4153" t="str">
        <f t="shared" si="65"/>
        <v>2006</v>
      </c>
    </row>
    <row r="4154" spans="1:5" ht="14.4" x14ac:dyDescent="0.3">
      <c r="A4154" t="s">
        <v>4313</v>
      </c>
      <c r="B4154" t="s">
        <v>165</v>
      </c>
      <c r="C4154">
        <v>8.51</v>
      </c>
      <c r="D4154">
        <v>9.01</v>
      </c>
      <c r="E4154" t="str">
        <f t="shared" si="65"/>
        <v>2006</v>
      </c>
    </row>
    <row r="4155" spans="1:5" ht="14.4" x14ac:dyDescent="0.3">
      <c r="A4155" t="s">
        <v>4314</v>
      </c>
      <c r="B4155" t="s">
        <v>165</v>
      </c>
      <c r="C4155">
        <v>8.51</v>
      </c>
      <c r="D4155">
        <v>9.01</v>
      </c>
      <c r="E4155" t="str">
        <f t="shared" si="65"/>
        <v>2006</v>
      </c>
    </row>
    <row r="4156" spans="1:5" ht="14.4" x14ac:dyDescent="0.3">
      <c r="A4156" t="s">
        <v>4315</v>
      </c>
      <c r="B4156" t="s">
        <v>165</v>
      </c>
      <c r="C4156">
        <v>8.5500000000000007</v>
      </c>
      <c r="D4156">
        <v>9.0500000000000007</v>
      </c>
      <c r="E4156" t="str">
        <f t="shared" si="65"/>
        <v>2006</v>
      </c>
    </row>
    <row r="4157" spans="1:5" ht="14.4" x14ac:dyDescent="0.3">
      <c r="A4157" t="s">
        <v>4316</v>
      </c>
      <c r="B4157" t="s">
        <v>165</v>
      </c>
      <c r="C4157">
        <v>8.5500000000000007</v>
      </c>
      <c r="D4157">
        <v>9.0500000000000007</v>
      </c>
      <c r="E4157" t="str">
        <f t="shared" si="65"/>
        <v>2005</v>
      </c>
    </row>
    <row r="4158" spans="1:5" ht="14.4" x14ac:dyDescent="0.3">
      <c r="A4158" t="s">
        <v>4317</v>
      </c>
      <c r="B4158" t="s">
        <v>165</v>
      </c>
      <c r="C4158">
        <v>8.5299999999999994</v>
      </c>
      <c r="D4158">
        <v>9.0299999999999994</v>
      </c>
      <c r="E4158" t="str">
        <f t="shared" si="65"/>
        <v>2005</v>
      </c>
    </row>
    <row r="4159" spans="1:5" ht="14.4" x14ac:dyDescent="0.3">
      <c r="A4159" t="s">
        <v>4318</v>
      </c>
      <c r="B4159" t="s">
        <v>165</v>
      </c>
      <c r="C4159">
        <v>8.6</v>
      </c>
      <c r="D4159">
        <v>9.1</v>
      </c>
      <c r="E4159" t="str">
        <f t="shared" si="65"/>
        <v>2005</v>
      </c>
    </row>
    <row r="4160" spans="1:5" ht="14.4" x14ac:dyDescent="0.3">
      <c r="A4160" t="s">
        <v>4319</v>
      </c>
      <c r="B4160" t="s">
        <v>165</v>
      </c>
      <c r="C4160">
        <v>8.52</v>
      </c>
      <c r="D4160">
        <v>9.02</v>
      </c>
      <c r="E4160" t="str">
        <f t="shared" si="65"/>
        <v>2005</v>
      </c>
    </row>
    <row r="4161" spans="1:5" ht="14.4" x14ac:dyDescent="0.3">
      <c r="A4161" t="s">
        <v>4320</v>
      </c>
      <c r="B4161" t="s">
        <v>165</v>
      </c>
      <c r="C4161">
        <v>8.59</v>
      </c>
      <c r="D4161">
        <v>9.09</v>
      </c>
      <c r="E4161" t="str">
        <f t="shared" si="65"/>
        <v>2005</v>
      </c>
    </row>
    <row r="4162" spans="1:5" ht="14.4" x14ac:dyDescent="0.3">
      <c r="A4162" t="s">
        <v>4321</v>
      </c>
      <c r="B4162" t="s">
        <v>165</v>
      </c>
      <c r="C4162">
        <v>8.61</v>
      </c>
      <c r="D4162">
        <v>9.11</v>
      </c>
      <c r="E4162" t="str">
        <f t="shared" ref="E4162:E4225" si="66">RIGHT(A4162,4)</f>
        <v>2005</v>
      </c>
    </row>
    <row r="4163" spans="1:5" ht="14.4" x14ac:dyDescent="0.3">
      <c r="A4163" t="s">
        <v>4322</v>
      </c>
      <c r="B4163" t="s">
        <v>165</v>
      </c>
      <c r="C4163">
        <v>8.6199999999999992</v>
      </c>
      <c r="D4163">
        <v>9.1199999999999992</v>
      </c>
      <c r="E4163" t="str">
        <f t="shared" si="66"/>
        <v>2005</v>
      </c>
    </row>
    <row r="4164" spans="1:5" ht="14.4" x14ac:dyDescent="0.3">
      <c r="A4164" t="s">
        <v>4323</v>
      </c>
      <c r="B4164" t="s">
        <v>165</v>
      </c>
      <c r="C4164">
        <v>8.64</v>
      </c>
      <c r="D4164">
        <v>9.14</v>
      </c>
      <c r="E4164" t="str">
        <f t="shared" si="66"/>
        <v>2005</v>
      </c>
    </row>
    <row r="4165" spans="1:5" ht="14.4" x14ac:dyDescent="0.3">
      <c r="A4165" t="s">
        <v>4324</v>
      </c>
      <c r="B4165" t="s">
        <v>165</v>
      </c>
      <c r="C4165">
        <v>8.6300000000000008</v>
      </c>
      <c r="D4165">
        <v>9.1300000000000008</v>
      </c>
      <c r="E4165" t="str">
        <f t="shared" si="66"/>
        <v>2005</v>
      </c>
    </row>
    <row r="4166" spans="1:5" ht="14.4" x14ac:dyDescent="0.3">
      <c r="A4166" t="s">
        <v>4325</v>
      </c>
      <c r="B4166" t="s">
        <v>165</v>
      </c>
      <c r="C4166">
        <v>8.65</v>
      </c>
      <c r="D4166">
        <v>9.15</v>
      </c>
      <c r="E4166" t="str">
        <f t="shared" si="66"/>
        <v>2005</v>
      </c>
    </row>
    <row r="4167" spans="1:5" ht="14.4" x14ac:dyDescent="0.3">
      <c r="A4167" t="s">
        <v>4326</v>
      </c>
      <c r="B4167" t="s">
        <v>165</v>
      </c>
      <c r="C4167">
        <v>8.6300000000000008</v>
      </c>
      <c r="D4167">
        <v>9.1300000000000008</v>
      </c>
      <c r="E4167" t="str">
        <f t="shared" si="66"/>
        <v>2005</v>
      </c>
    </row>
    <row r="4168" spans="1:5" ht="14.4" x14ac:dyDescent="0.3">
      <c r="A4168" t="s">
        <v>4327</v>
      </c>
      <c r="B4168" t="s">
        <v>165</v>
      </c>
      <c r="C4168">
        <v>8.66</v>
      </c>
      <c r="D4168">
        <v>9.16</v>
      </c>
      <c r="E4168" t="str">
        <f t="shared" si="66"/>
        <v>2005</v>
      </c>
    </row>
    <row r="4169" spans="1:5" ht="14.4" x14ac:dyDescent="0.3">
      <c r="A4169" t="s">
        <v>4328</v>
      </c>
      <c r="B4169" t="s">
        <v>165</v>
      </c>
      <c r="C4169">
        <v>8.75</v>
      </c>
      <c r="D4169">
        <v>9.25</v>
      </c>
      <c r="E4169" t="str">
        <f t="shared" si="66"/>
        <v>2005</v>
      </c>
    </row>
    <row r="4170" spans="1:5" ht="14.4" x14ac:dyDescent="0.3">
      <c r="A4170" t="s">
        <v>4329</v>
      </c>
      <c r="B4170" t="s">
        <v>165</v>
      </c>
      <c r="C4170">
        <v>8.59</v>
      </c>
      <c r="D4170">
        <v>9.09</v>
      </c>
      <c r="E4170" t="str">
        <f t="shared" si="66"/>
        <v>2005</v>
      </c>
    </row>
    <row r="4171" spans="1:5" ht="14.4" x14ac:dyDescent="0.3">
      <c r="A4171" t="s">
        <v>4330</v>
      </c>
      <c r="B4171" t="s">
        <v>165</v>
      </c>
      <c r="C4171">
        <v>8.6</v>
      </c>
      <c r="D4171">
        <v>9.1</v>
      </c>
      <c r="E4171" t="str">
        <f t="shared" si="66"/>
        <v>2005</v>
      </c>
    </row>
    <row r="4172" spans="1:5" ht="14.4" x14ac:dyDescent="0.3">
      <c r="A4172" t="s">
        <v>4331</v>
      </c>
      <c r="B4172" t="s">
        <v>165</v>
      </c>
      <c r="C4172">
        <v>8.5500000000000007</v>
      </c>
      <c r="D4172">
        <v>9.0500000000000007</v>
      </c>
      <c r="E4172" t="str">
        <f t="shared" si="66"/>
        <v>2005</v>
      </c>
    </row>
    <row r="4173" spans="1:5" ht="14.4" x14ac:dyDescent="0.3">
      <c r="A4173" t="s">
        <v>4332</v>
      </c>
      <c r="B4173" t="s">
        <v>165</v>
      </c>
      <c r="C4173">
        <v>8.6199999999999992</v>
      </c>
      <c r="D4173">
        <v>9.1199999999999992</v>
      </c>
      <c r="E4173" t="str">
        <f t="shared" si="66"/>
        <v>2005</v>
      </c>
    </row>
    <row r="4174" spans="1:5" ht="14.4" x14ac:dyDescent="0.3">
      <c r="A4174" t="s">
        <v>4333</v>
      </c>
      <c r="B4174" t="s">
        <v>165</v>
      </c>
      <c r="C4174">
        <v>8.68</v>
      </c>
      <c r="D4174">
        <v>9.18</v>
      </c>
      <c r="E4174" t="str">
        <f t="shared" si="66"/>
        <v>2005</v>
      </c>
    </row>
    <row r="4175" spans="1:5" ht="14.4" x14ac:dyDescent="0.3">
      <c r="A4175" t="s">
        <v>4334</v>
      </c>
      <c r="B4175" t="s">
        <v>165</v>
      </c>
      <c r="C4175">
        <v>8.59</v>
      </c>
      <c r="D4175">
        <v>9.09</v>
      </c>
      <c r="E4175" t="str">
        <f t="shared" si="66"/>
        <v>2005</v>
      </c>
    </row>
    <row r="4176" spans="1:5" ht="14.4" x14ac:dyDescent="0.3">
      <c r="A4176" t="s">
        <v>4335</v>
      </c>
      <c r="B4176" t="s">
        <v>165</v>
      </c>
      <c r="C4176">
        <v>8.75</v>
      </c>
      <c r="D4176">
        <v>9.25</v>
      </c>
      <c r="E4176" t="str">
        <f t="shared" si="66"/>
        <v>2005</v>
      </c>
    </row>
    <row r="4177" spans="1:5" ht="14.4" x14ac:dyDescent="0.3">
      <c r="A4177" t="s">
        <v>4336</v>
      </c>
      <c r="B4177" t="s">
        <v>165</v>
      </c>
      <c r="C4177">
        <v>8.75</v>
      </c>
      <c r="D4177">
        <v>9.25</v>
      </c>
      <c r="E4177" t="str">
        <f t="shared" si="66"/>
        <v>2005</v>
      </c>
    </row>
    <row r="4178" spans="1:5" ht="14.4" x14ac:dyDescent="0.3">
      <c r="A4178" t="s">
        <v>4337</v>
      </c>
      <c r="B4178" t="s">
        <v>165</v>
      </c>
      <c r="C4178">
        <v>8.75</v>
      </c>
      <c r="D4178">
        <v>9.25</v>
      </c>
      <c r="E4178" t="str">
        <f t="shared" si="66"/>
        <v>2005</v>
      </c>
    </row>
    <row r="4179" spans="1:5" ht="14.4" x14ac:dyDescent="0.3">
      <c r="A4179" t="s">
        <v>4338</v>
      </c>
      <c r="B4179" t="s">
        <v>165</v>
      </c>
      <c r="C4179">
        <v>8.7200000000000006</v>
      </c>
      <c r="D4179">
        <v>9.2200000000000006</v>
      </c>
      <c r="E4179" t="str">
        <f t="shared" si="66"/>
        <v>2005</v>
      </c>
    </row>
    <row r="4180" spans="1:5" ht="14.4" x14ac:dyDescent="0.3">
      <c r="A4180" t="s">
        <v>4339</v>
      </c>
      <c r="B4180" t="s">
        <v>165</v>
      </c>
      <c r="C4180">
        <v>8.68</v>
      </c>
      <c r="D4180">
        <v>9.18</v>
      </c>
      <c r="E4180" t="str">
        <f t="shared" si="66"/>
        <v>2005</v>
      </c>
    </row>
    <row r="4181" spans="1:5" ht="14.4" x14ac:dyDescent="0.3">
      <c r="A4181" t="s">
        <v>4340</v>
      </c>
      <c r="B4181" t="s">
        <v>165</v>
      </c>
      <c r="C4181">
        <v>8.69</v>
      </c>
      <c r="D4181">
        <v>9.19</v>
      </c>
      <c r="E4181" t="str">
        <f t="shared" si="66"/>
        <v>2005</v>
      </c>
    </row>
    <row r="4182" spans="1:5" ht="14.4" x14ac:dyDescent="0.3">
      <c r="A4182" t="s">
        <v>4341</v>
      </c>
      <c r="B4182" t="s">
        <v>165</v>
      </c>
      <c r="C4182">
        <v>8.6999999999999993</v>
      </c>
      <c r="D4182">
        <v>9.1999999999999993</v>
      </c>
      <c r="E4182" t="str">
        <f t="shared" si="66"/>
        <v>2005</v>
      </c>
    </row>
    <row r="4183" spans="1:5" ht="14.4" x14ac:dyDescent="0.3">
      <c r="A4183" t="s">
        <v>4342</v>
      </c>
      <c r="B4183" t="s">
        <v>165</v>
      </c>
      <c r="C4183">
        <v>8.66</v>
      </c>
      <c r="D4183">
        <v>9.16</v>
      </c>
      <c r="E4183" t="str">
        <f t="shared" si="66"/>
        <v>2005</v>
      </c>
    </row>
    <row r="4184" spans="1:5" ht="14.4" x14ac:dyDescent="0.3">
      <c r="A4184" t="s">
        <v>4343</v>
      </c>
      <c r="B4184" t="s">
        <v>165</v>
      </c>
      <c r="C4184">
        <v>8.69</v>
      </c>
      <c r="D4184">
        <v>9.19</v>
      </c>
      <c r="E4184" t="str">
        <f t="shared" si="66"/>
        <v>2005</v>
      </c>
    </row>
    <row r="4185" spans="1:5" ht="14.4" x14ac:dyDescent="0.3">
      <c r="A4185" t="s">
        <v>4344</v>
      </c>
      <c r="B4185" t="s">
        <v>165</v>
      </c>
      <c r="C4185">
        <v>8.6999999999999993</v>
      </c>
      <c r="D4185">
        <v>9.1999999999999993</v>
      </c>
      <c r="E4185" t="str">
        <f t="shared" si="66"/>
        <v>2005</v>
      </c>
    </row>
    <row r="4186" spans="1:5" ht="14.4" x14ac:dyDescent="0.3">
      <c r="A4186" t="s">
        <v>4345</v>
      </c>
      <c r="B4186" t="s">
        <v>165</v>
      </c>
      <c r="C4186">
        <v>8.68</v>
      </c>
      <c r="D4186">
        <v>9.18</v>
      </c>
      <c r="E4186" t="str">
        <f t="shared" si="66"/>
        <v>2005</v>
      </c>
    </row>
    <row r="4187" spans="1:5" ht="14.4" x14ac:dyDescent="0.3">
      <c r="A4187" t="s">
        <v>4346</v>
      </c>
      <c r="B4187" t="s">
        <v>165</v>
      </c>
      <c r="C4187">
        <v>8.64</v>
      </c>
      <c r="D4187">
        <v>9.14</v>
      </c>
      <c r="E4187" t="str">
        <f t="shared" si="66"/>
        <v>2005</v>
      </c>
    </row>
    <row r="4188" spans="1:5" ht="14.4" x14ac:dyDescent="0.3">
      <c r="A4188" t="s">
        <v>4347</v>
      </c>
      <c r="B4188" t="s">
        <v>165</v>
      </c>
      <c r="C4188">
        <v>8.6199999999999992</v>
      </c>
      <c r="D4188">
        <v>9.1199999999999992</v>
      </c>
      <c r="E4188" t="str">
        <f t="shared" si="66"/>
        <v>2005</v>
      </c>
    </row>
    <row r="4189" spans="1:5" ht="14.4" x14ac:dyDescent="0.3">
      <c r="A4189" t="s">
        <v>4348</v>
      </c>
      <c r="B4189" t="s">
        <v>165</v>
      </c>
      <c r="C4189">
        <v>8.66</v>
      </c>
      <c r="D4189">
        <v>9.16</v>
      </c>
      <c r="E4189" t="str">
        <f t="shared" si="66"/>
        <v>2005</v>
      </c>
    </row>
    <row r="4190" spans="1:5" ht="14.4" x14ac:dyDescent="0.3">
      <c r="A4190" t="s">
        <v>4349</v>
      </c>
      <c r="B4190" t="s">
        <v>165</v>
      </c>
      <c r="C4190">
        <v>8.61</v>
      </c>
      <c r="D4190">
        <v>9.11</v>
      </c>
      <c r="E4190" t="str">
        <f t="shared" si="66"/>
        <v>2005</v>
      </c>
    </row>
    <row r="4191" spans="1:5" ht="14.4" x14ac:dyDescent="0.3">
      <c r="A4191" t="s">
        <v>4350</v>
      </c>
      <c r="B4191" t="s">
        <v>165</v>
      </c>
      <c r="C4191">
        <v>8.64</v>
      </c>
      <c r="D4191">
        <v>9.14</v>
      </c>
      <c r="E4191" t="str">
        <f t="shared" si="66"/>
        <v>2005</v>
      </c>
    </row>
    <row r="4192" spans="1:5" ht="14.4" x14ac:dyDescent="0.3">
      <c r="A4192" t="s">
        <v>4351</v>
      </c>
      <c r="B4192" t="s">
        <v>165</v>
      </c>
      <c r="C4192">
        <v>8.61</v>
      </c>
      <c r="D4192">
        <v>9.11</v>
      </c>
      <c r="E4192" t="str">
        <f t="shared" si="66"/>
        <v>2005</v>
      </c>
    </row>
    <row r="4193" spans="1:5" ht="14.4" x14ac:dyDescent="0.3">
      <c r="A4193" t="s">
        <v>4352</v>
      </c>
      <c r="B4193" t="s">
        <v>165</v>
      </c>
      <c r="C4193">
        <v>8.61</v>
      </c>
      <c r="D4193">
        <v>9.11</v>
      </c>
      <c r="E4193" t="str">
        <f t="shared" si="66"/>
        <v>2005</v>
      </c>
    </row>
    <row r="4194" spans="1:5" ht="14.4" x14ac:dyDescent="0.3">
      <c r="A4194" t="s">
        <v>4353</v>
      </c>
      <c r="B4194" t="s">
        <v>165</v>
      </c>
      <c r="C4194">
        <v>8.6</v>
      </c>
      <c r="D4194">
        <v>9.1</v>
      </c>
      <c r="E4194" t="str">
        <f t="shared" si="66"/>
        <v>2005</v>
      </c>
    </row>
    <row r="4195" spans="1:5" ht="14.4" x14ac:dyDescent="0.3">
      <c r="A4195" t="s">
        <v>4354</v>
      </c>
      <c r="B4195" t="s">
        <v>165</v>
      </c>
      <c r="C4195">
        <v>8.65</v>
      </c>
      <c r="D4195">
        <v>9.15</v>
      </c>
      <c r="E4195" t="str">
        <f t="shared" si="66"/>
        <v>2005</v>
      </c>
    </row>
    <row r="4196" spans="1:5" ht="14.4" x14ac:dyDescent="0.3">
      <c r="A4196" t="s">
        <v>4355</v>
      </c>
      <c r="B4196" t="s">
        <v>165</v>
      </c>
      <c r="C4196">
        <v>8.68</v>
      </c>
      <c r="D4196">
        <v>9.18</v>
      </c>
      <c r="E4196" t="str">
        <f t="shared" si="66"/>
        <v>2005</v>
      </c>
    </row>
    <row r="4197" spans="1:5" ht="14.4" x14ac:dyDescent="0.3">
      <c r="A4197" t="s">
        <v>4356</v>
      </c>
      <c r="B4197" t="s">
        <v>165</v>
      </c>
      <c r="C4197">
        <v>8.66</v>
      </c>
      <c r="D4197">
        <v>9.16</v>
      </c>
      <c r="E4197" t="str">
        <f t="shared" si="66"/>
        <v>2005</v>
      </c>
    </row>
    <row r="4198" spans="1:5" ht="14.4" x14ac:dyDescent="0.3">
      <c r="A4198" t="s">
        <v>4357</v>
      </c>
      <c r="B4198" t="s">
        <v>165</v>
      </c>
      <c r="C4198">
        <v>8.65</v>
      </c>
      <c r="D4198">
        <v>9.15</v>
      </c>
      <c r="E4198" t="str">
        <f t="shared" si="66"/>
        <v>2005</v>
      </c>
    </row>
    <row r="4199" spans="1:5" ht="14.4" x14ac:dyDescent="0.3">
      <c r="A4199" t="s">
        <v>4358</v>
      </c>
      <c r="B4199" t="s">
        <v>165</v>
      </c>
      <c r="C4199">
        <v>8.64</v>
      </c>
      <c r="D4199">
        <v>9.14</v>
      </c>
      <c r="E4199" t="str">
        <f t="shared" si="66"/>
        <v>2005</v>
      </c>
    </row>
    <row r="4200" spans="1:5" ht="14.4" x14ac:dyDescent="0.3">
      <c r="A4200" t="s">
        <v>4359</v>
      </c>
      <c r="B4200" t="s">
        <v>165</v>
      </c>
      <c r="C4200">
        <v>8.68</v>
      </c>
      <c r="D4200">
        <v>9.18</v>
      </c>
      <c r="E4200" t="str">
        <f t="shared" si="66"/>
        <v>2005</v>
      </c>
    </row>
    <row r="4201" spans="1:5" ht="14.4" x14ac:dyDescent="0.3">
      <c r="A4201" t="s">
        <v>4360</v>
      </c>
      <c r="B4201" t="s">
        <v>165</v>
      </c>
      <c r="C4201">
        <v>8.66</v>
      </c>
      <c r="D4201">
        <v>9.16</v>
      </c>
      <c r="E4201" t="str">
        <f t="shared" si="66"/>
        <v>2005</v>
      </c>
    </row>
    <row r="4202" spans="1:5" ht="14.4" x14ac:dyDescent="0.3">
      <c r="A4202" t="s">
        <v>4361</v>
      </c>
      <c r="B4202" t="s">
        <v>165</v>
      </c>
      <c r="C4202">
        <v>8.61</v>
      </c>
      <c r="D4202">
        <v>9.11</v>
      </c>
      <c r="E4202" t="str">
        <f t="shared" si="66"/>
        <v>2005</v>
      </c>
    </row>
    <row r="4203" spans="1:5" ht="14.4" x14ac:dyDescent="0.3">
      <c r="A4203" t="s">
        <v>4362</v>
      </c>
      <c r="B4203" t="s">
        <v>165</v>
      </c>
      <c r="C4203">
        <v>8.61</v>
      </c>
      <c r="D4203">
        <v>9.11</v>
      </c>
      <c r="E4203" t="str">
        <f t="shared" si="66"/>
        <v>2005</v>
      </c>
    </row>
    <row r="4204" spans="1:5" ht="14.4" x14ac:dyDescent="0.3">
      <c r="A4204" t="s">
        <v>4363</v>
      </c>
      <c r="B4204" t="s">
        <v>165</v>
      </c>
      <c r="C4204">
        <v>8.6300000000000008</v>
      </c>
      <c r="D4204">
        <v>9.1300000000000008</v>
      </c>
      <c r="E4204" t="str">
        <f t="shared" si="66"/>
        <v>2005</v>
      </c>
    </row>
    <row r="4205" spans="1:5" ht="14.4" x14ac:dyDescent="0.3">
      <c r="A4205" t="s">
        <v>4364</v>
      </c>
      <c r="B4205" t="s">
        <v>165</v>
      </c>
      <c r="C4205">
        <v>8.58</v>
      </c>
      <c r="D4205">
        <v>9.08</v>
      </c>
      <c r="E4205" t="str">
        <f t="shared" si="66"/>
        <v>2005</v>
      </c>
    </row>
    <row r="4206" spans="1:5" ht="14.4" x14ac:dyDescent="0.3">
      <c r="A4206" t="s">
        <v>4365</v>
      </c>
      <c r="B4206" t="s">
        <v>165</v>
      </c>
      <c r="C4206">
        <v>8.6</v>
      </c>
      <c r="D4206">
        <v>9.1</v>
      </c>
      <c r="E4206" t="str">
        <f t="shared" si="66"/>
        <v>2005</v>
      </c>
    </row>
    <row r="4207" spans="1:5" ht="14.4" x14ac:dyDescent="0.3">
      <c r="A4207" t="s">
        <v>4366</v>
      </c>
      <c r="B4207" t="s">
        <v>165</v>
      </c>
      <c r="C4207">
        <v>8.6</v>
      </c>
      <c r="D4207">
        <v>9.1</v>
      </c>
      <c r="E4207" t="str">
        <f t="shared" si="66"/>
        <v>2005</v>
      </c>
    </row>
    <row r="4208" spans="1:5" ht="14.4" x14ac:dyDescent="0.3">
      <c r="A4208" t="s">
        <v>4367</v>
      </c>
      <c r="B4208" t="s">
        <v>165</v>
      </c>
      <c r="C4208">
        <v>8.5500000000000007</v>
      </c>
      <c r="D4208">
        <v>9.0500000000000007</v>
      </c>
      <c r="E4208" t="str">
        <f t="shared" si="66"/>
        <v>2005</v>
      </c>
    </row>
    <row r="4209" spans="1:5" ht="14.4" x14ac:dyDescent="0.3">
      <c r="A4209" t="s">
        <v>4368</v>
      </c>
      <c r="B4209" t="s">
        <v>165</v>
      </c>
      <c r="C4209">
        <v>8.56</v>
      </c>
      <c r="D4209">
        <v>9.06</v>
      </c>
      <c r="E4209" t="str">
        <f t="shared" si="66"/>
        <v>2005</v>
      </c>
    </row>
    <row r="4210" spans="1:5" ht="14.4" x14ac:dyDescent="0.3">
      <c r="A4210" t="s">
        <v>4369</v>
      </c>
      <c r="B4210" t="s">
        <v>165</v>
      </c>
      <c r="C4210">
        <v>8.57</v>
      </c>
      <c r="D4210">
        <v>9.07</v>
      </c>
      <c r="E4210" t="str">
        <f t="shared" si="66"/>
        <v>2005</v>
      </c>
    </row>
    <row r="4211" spans="1:5" ht="14.4" x14ac:dyDescent="0.3">
      <c r="A4211" t="s">
        <v>4370</v>
      </c>
      <c r="B4211" t="s">
        <v>165</v>
      </c>
      <c r="C4211">
        <v>8.5500000000000007</v>
      </c>
      <c r="D4211">
        <v>9.0500000000000007</v>
      </c>
      <c r="E4211" t="str">
        <f t="shared" si="66"/>
        <v>2005</v>
      </c>
    </row>
    <row r="4212" spans="1:5" ht="14.4" x14ac:dyDescent="0.3">
      <c r="A4212" t="s">
        <v>4371</v>
      </c>
      <c r="B4212" t="s">
        <v>165</v>
      </c>
      <c r="C4212">
        <v>8.59</v>
      </c>
      <c r="D4212">
        <v>9.09</v>
      </c>
      <c r="E4212" t="str">
        <f t="shared" si="66"/>
        <v>2005</v>
      </c>
    </row>
    <row r="4213" spans="1:5" ht="14.4" x14ac:dyDescent="0.3">
      <c r="A4213" t="s">
        <v>4372</v>
      </c>
      <c r="B4213" t="s">
        <v>165</v>
      </c>
      <c r="C4213">
        <v>8.57</v>
      </c>
      <c r="D4213">
        <v>9.07</v>
      </c>
      <c r="E4213" t="str">
        <f t="shared" si="66"/>
        <v>2005</v>
      </c>
    </row>
    <row r="4214" spans="1:5" ht="14.4" x14ac:dyDescent="0.3">
      <c r="A4214" t="s">
        <v>4373</v>
      </c>
      <c r="B4214" t="s">
        <v>165</v>
      </c>
      <c r="C4214">
        <v>8.58</v>
      </c>
      <c r="D4214">
        <v>9.08</v>
      </c>
      <c r="E4214" t="str">
        <f t="shared" si="66"/>
        <v>2005</v>
      </c>
    </row>
    <row r="4215" spans="1:5" ht="14.4" x14ac:dyDescent="0.3">
      <c r="A4215" t="s">
        <v>4374</v>
      </c>
      <c r="B4215" t="s">
        <v>165</v>
      </c>
      <c r="C4215">
        <v>8.5500000000000007</v>
      </c>
      <c r="D4215">
        <v>9.0500000000000007</v>
      </c>
      <c r="E4215" t="str">
        <f t="shared" si="66"/>
        <v>2005</v>
      </c>
    </row>
    <row r="4216" spans="1:5" ht="14.4" x14ac:dyDescent="0.3">
      <c r="A4216" t="s">
        <v>4375</v>
      </c>
      <c r="B4216" t="s">
        <v>165</v>
      </c>
      <c r="C4216">
        <v>8.5299999999999994</v>
      </c>
      <c r="D4216">
        <v>9.0299999999999994</v>
      </c>
      <c r="E4216" t="str">
        <f t="shared" si="66"/>
        <v>2005</v>
      </c>
    </row>
    <row r="4217" spans="1:5" ht="14.4" x14ac:dyDescent="0.3">
      <c r="A4217" t="s">
        <v>4376</v>
      </c>
      <c r="B4217" t="s">
        <v>165</v>
      </c>
      <c r="C4217">
        <v>8.52</v>
      </c>
      <c r="D4217">
        <v>9.02</v>
      </c>
      <c r="E4217" t="str">
        <f t="shared" si="66"/>
        <v>2005</v>
      </c>
    </row>
    <row r="4218" spans="1:5" ht="14.4" x14ac:dyDescent="0.3">
      <c r="A4218" t="s">
        <v>4377</v>
      </c>
      <c r="B4218" t="s">
        <v>165</v>
      </c>
      <c r="C4218">
        <v>8.5399999999999991</v>
      </c>
      <c r="D4218">
        <v>9.0399999999999991</v>
      </c>
      <c r="E4218" t="str">
        <f t="shared" si="66"/>
        <v>2005</v>
      </c>
    </row>
    <row r="4219" spans="1:5" ht="14.4" x14ac:dyDescent="0.3">
      <c r="A4219" t="s">
        <v>4378</v>
      </c>
      <c r="B4219" t="s">
        <v>165</v>
      </c>
      <c r="C4219">
        <v>8.51</v>
      </c>
      <c r="D4219">
        <v>9.01</v>
      </c>
      <c r="E4219" t="str">
        <f t="shared" si="66"/>
        <v>2005</v>
      </c>
    </row>
    <row r="4220" spans="1:5" ht="14.4" x14ac:dyDescent="0.3">
      <c r="A4220" t="s">
        <v>4379</v>
      </c>
      <c r="B4220" t="s">
        <v>165</v>
      </c>
      <c r="C4220">
        <v>8.51</v>
      </c>
      <c r="D4220">
        <v>9.01</v>
      </c>
      <c r="E4220" t="str">
        <f t="shared" si="66"/>
        <v>2005</v>
      </c>
    </row>
    <row r="4221" spans="1:5" ht="14.4" x14ac:dyDescent="0.3">
      <c r="A4221" t="s">
        <v>4380</v>
      </c>
      <c r="B4221" t="s">
        <v>165</v>
      </c>
      <c r="C4221">
        <v>8.52</v>
      </c>
      <c r="D4221">
        <v>9.02</v>
      </c>
      <c r="E4221" t="str">
        <f t="shared" si="66"/>
        <v>2005</v>
      </c>
    </row>
    <row r="4222" spans="1:5" ht="14.4" x14ac:dyDescent="0.3">
      <c r="A4222" t="s">
        <v>4381</v>
      </c>
      <c r="B4222" t="s">
        <v>165</v>
      </c>
      <c r="C4222">
        <v>8.49</v>
      </c>
      <c r="D4222">
        <v>8.99</v>
      </c>
      <c r="E4222" t="str">
        <f t="shared" si="66"/>
        <v>2005</v>
      </c>
    </row>
    <row r="4223" spans="1:5" ht="14.4" x14ac:dyDescent="0.3">
      <c r="A4223" t="s">
        <v>4382</v>
      </c>
      <c r="B4223" t="s">
        <v>165</v>
      </c>
      <c r="C4223">
        <v>8.51</v>
      </c>
      <c r="D4223">
        <v>9.01</v>
      </c>
      <c r="E4223" t="str">
        <f t="shared" si="66"/>
        <v>2005</v>
      </c>
    </row>
    <row r="4224" spans="1:5" ht="14.4" x14ac:dyDescent="0.3">
      <c r="A4224" t="s">
        <v>4383</v>
      </c>
      <c r="B4224" t="s">
        <v>165</v>
      </c>
      <c r="C4224">
        <v>8.49</v>
      </c>
      <c r="D4224">
        <v>8.99</v>
      </c>
      <c r="E4224" t="str">
        <f t="shared" si="66"/>
        <v>2005</v>
      </c>
    </row>
    <row r="4225" spans="1:5" ht="14.4" x14ac:dyDescent="0.3">
      <c r="A4225" t="s">
        <v>4384</v>
      </c>
      <c r="B4225" t="s">
        <v>165</v>
      </c>
      <c r="C4225">
        <v>8.4600000000000009</v>
      </c>
      <c r="D4225">
        <v>8.9600000000000009</v>
      </c>
      <c r="E4225" t="str">
        <f t="shared" si="66"/>
        <v>2005</v>
      </c>
    </row>
    <row r="4226" spans="1:5" ht="14.4" x14ac:dyDescent="0.3">
      <c r="A4226" t="s">
        <v>4385</v>
      </c>
      <c r="B4226" t="s">
        <v>165</v>
      </c>
      <c r="C4226">
        <v>8.48</v>
      </c>
      <c r="D4226">
        <v>8.98</v>
      </c>
      <c r="E4226" t="str">
        <f t="shared" ref="E4226:E4289" si="67">RIGHT(A4226,4)</f>
        <v>2005</v>
      </c>
    </row>
    <row r="4227" spans="1:5" ht="14.4" x14ac:dyDescent="0.3">
      <c r="A4227" t="s">
        <v>4386</v>
      </c>
      <c r="B4227" t="s">
        <v>165</v>
      </c>
      <c r="C4227">
        <v>8.48</v>
      </c>
      <c r="D4227">
        <v>8.98</v>
      </c>
      <c r="E4227" t="str">
        <f t="shared" si="67"/>
        <v>2005</v>
      </c>
    </row>
    <row r="4228" spans="1:5" ht="14.4" x14ac:dyDescent="0.3">
      <c r="A4228" t="s">
        <v>4387</v>
      </c>
      <c r="B4228" t="s">
        <v>165</v>
      </c>
      <c r="C4228">
        <v>8.4499999999999993</v>
      </c>
      <c r="D4228">
        <v>8.9499999999999993</v>
      </c>
      <c r="E4228" t="str">
        <f t="shared" si="67"/>
        <v>2005</v>
      </c>
    </row>
    <row r="4229" spans="1:5" ht="14.4" x14ac:dyDescent="0.3">
      <c r="A4229" t="s">
        <v>4388</v>
      </c>
      <c r="B4229" t="s">
        <v>165</v>
      </c>
      <c r="C4229">
        <v>8.44</v>
      </c>
      <c r="D4229">
        <v>8.94</v>
      </c>
      <c r="E4229" t="str">
        <f t="shared" si="67"/>
        <v>2005</v>
      </c>
    </row>
    <row r="4230" spans="1:5" ht="14.4" x14ac:dyDescent="0.3">
      <c r="A4230" t="s">
        <v>4389</v>
      </c>
      <c r="B4230" t="s">
        <v>165</v>
      </c>
      <c r="C4230">
        <v>8.42</v>
      </c>
      <c r="D4230">
        <v>8.92</v>
      </c>
      <c r="E4230" t="str">
        <f t="shared" si="67"/>
        <v>2005</v>
      </c>
    </row>
    <row r="4231" spans="1:5" ht="14.4" x14ac:dyDescent="0.3">
      <c r="A4231" t="s">
        <v>4390</v>
      </c>
      <c r="B4231" t="s">
        <v>165</v>
      </c>
      <c r="C4231">
        <v>8.44</v>
      </c>
      <c r="D4231">
        <v>8.94</v>
      </c>
      <c r="E4231" t="str">
        <f t="shared" si="67"/>
        <v>2005</v>
      </c>
    </row>
    <row r="4232" spans="1:5" ht="14.4" x14ac:dyDescent="0.3">
      <c r="A4232" t="s">
        <v>4391</v>
      </c>
      <c r="B4232" t="s">
        <v>165</v>
      </c>
      <c r="C4232">
        <v>8.41</v>
      </c>
      <c r="D4232">
        <v>8.91</v>
      </c>
      <c r="E4232" t="str">
        <f t="shared" si="67"/>
        <v>2005</v>
      </c>
    </row>
    <row r="4233" spans="1:5" ht="14.4" x14ac:dyDescent="0.3">
      <c r="A4233" t="s">
        <v>4392</v>
      </c>
      <c r="B4233" t="s">
        <v>165</v>
      </c>
      <c r="C4233">
        <v>8.42</v>
      </c>
      <c r="D4233">
        <v>8.92</v>
      </c>
      <c r="E4233" t="str">
        <f t="shared" si="67"/>
        <v>2005</v>
      </c>
    </row>
    <row r="4234" spans="1:5" ht="14.4" x14ac:dyDescent="0.3">
      <c r="A4234" t="s">
        <v>4393</v>
      </c>
      <c r="B4234" t="s">
        <v>165</v>
      </c>
      <c r="C4234">
        <v>8.44</v>
      </c>
      <c r="D4234">
        <v>8.94</v>
      </c>
      <c r="E4234" t="str">
        <f t="shared" si="67"/>
        <v>2005</v>
      </c>
    </row>
    <row r="4235" spans="1:5" ht="14.4" x14ac:dyDescent="0.3">
      <c r="A4235" t="s">
        <v>4394</v>
      </c>
      <c r="B4235" t="s">
        <v>165</v>
      </c>
      <c r="C4235">
        <v>8.43</v>
      </c>
      <c r="D4235">
        <v>8.93</v>
      </c>
      <c r="E4235" t="str">
        <f t="shared" si="67"/>
        <v>2005</v>
      </c>
    </row>
    <row r="4236" spans="1:5" ht="14.4" x14ac:dyDescent="0.3">
      <c r="A4236" t="s">
        <v>4395</v>
      </c>
      <c r="B4236" t="s">
        <v>165</v>
      </c>
      <c r="C4236">
        <v>8.43</v>
      </c>
      <c r="D4236">
        <v>8.93</v>
      </c>
      <c r="E4236" t="str">
        <f t="shared" si="67"/>
        <v>2005</v>
      </c>
    </row>
    <row r="4237" spans="1:5" ht="14.4" x14ac:dyDescent="0.3">
      <c r="A4237" t="s">
        <v>4396</v>
      </c>
      <c r="B4237" t="s">
        <v>165</v>
      </c>
      <c r="C4237">
        <v>8.4600000000000009</v>
      </c>
      <c r="D4237">
        <v>8.9600000000000009</v>
      </c>
      <c r="E4237" t="str">
        <f t="shared" si="67"/>
        <v>2005</v>
      </c>
    </row>
    <row r="4238" spans="1:5" ht="14.4" x14ac:dyDescent="0.3">
      <c r="A4238" t="s">
        <v>4397</v>
      </c>
      <c r="B4238" t="s">
        <v>165</v>
      </c>
      <c r="C4238">
        <v>8.4499999999999993</v>
      </c>
      <c r="D4238">
        <v>8.9499999999999993</v>
      </c>
      <c r="E4238" t="str">
        <f t="shared" si="67"/>
        <v>2005</v>
      </c>
    </row>
    <row r="4239" spans="1:5" ht="14.4" x14ac:dyDescent="0.3">
      <c r="A4239" t="s">
        <v>4398</v>
      </c>
      <c r="B4239" t="s">
        <v>165</v>
      </c>
      <c r="C4239">
        <v>8.41</v>
      </c>
      <c r="D4239">
        <v>8.91</v>
      </c>
      <c r="E4239" t="str">
        <f t="shared" si="67"/>
        <v>2005</v>
      </c>
    </row>
    <row r="4240" spans="1:5" ht="14.4" x14ac:dyDescent="0.3">
      <c r="A4240" t="s">
        <v>4399</v>
      </c>
      <c r="B4240" t="s">
        <v>165</v>
      </c>
      <c r="C4240">
        <v>8.42</v>
      </c>
      <c r="D4240">
        <v>8.92</v>
      </c>
      <c r="E4240" t="str">
        <f t="shared" si="67"/>
        <v>2005</v>
      </c>
    </row>
    <row r="4241" spans="1:5" ht="14.4" x14ac:dyDescent="0.3">
      <c r="A4241" t="s">
        <v>4400</v>
      </c>
      <c r="B4241" t="s">
        <v>165</v>
      </c>
      <c r="C4241">
        <v>8.39</v>
      </c>
      <c r="D4241">
        <v>8.89</v>
      </c>
      <c r="E4241" t="str">
        <f t="shared" si="67"/>
        <v>2005</v>
      </c>
    </row>
    <row r="4242" spans="1:5" ht="14.4" x14ac:dyDescent="0.3">
      <c r="A4242" t="s">
        <v>4401</v>
      </c>
      <c r="B4242" t="s">
        <v>165</v>
      </c>
      <c r="C4242">
        <v>8.3800000000000008</v>
      </c>
      <c r="D4242">
        <v>8.8800000000000008</v>
      </c>
      <c r="E4242" t="str">
        <f t="shared" si="67"/>
        <v>2005</v>
      </c>
    </row>
    <row r="4243" spans="1:5" ht="14.4" x14ac:dyDescent="0.3">
      <c r="A4243" t="s">
        <v>4402</v>
      </c>
      <c r="B4243" t="s">
        <v>165</v>
      </c>
      <c r="C4243">
        <v>8.39</v>
      </c>
      <c r="D4243">
        <v>8.89</v>
      </c>
      <c r="E4243" t="str">
        <f t="shared" si="67"/>
        <v>2005</v>
      </c>
    </row>
    <row r="4244" spans="1:5" ht="14.4" x14ac:dyDescent="0.3">
      <c r="A4244" t="s">
        <v>4403</v>
      </c>
      <c r="B4244" t="s">
        <v>165</v>
      </c>
      <c r="C4244">
        <v>8.4</v>
      </c>
      <c r="D4244">
        <v>8.9</v>
      </c>
      <c r="E4244" t="str">
        <f t="shared" si="67"/>
        <v>2005</v>
      </c>
    </row>
    <row r="4245" spans="1:5" ht="14.4" x14ac:dyDescent="0.3">
      <c r="A4245" t="s">
        <v>4404</v>
      </c>
      <c r="B4245" t="s">
        <v>165</v>
      </c>
      <c r="C4245">
        <v>8.39</v>
      </c>
      <c r="D4245">
        <v>8.89</v>
      </c>
      <c r="E4245" t="str">
        <f t="shared" si="67"/>
        <v>2005</v>
      </c>
    </row>
    <row r="4246" spans="1:5" ht="14.4" x14ac:dyDescent="0.3">
      <c r="A4246" t="s">
        <v>4405</v>
      </c>
      <c r="B4246" t="s">
        <v>165</v>
      </c>
      <c r="C4246">
        <v>8.3800000000000008</v>
      </c>
      <c r="D4246">
        <v>8.8800000000000008</v>
      </c>
      <c r="E4246" t="str">
        <f t="shared" si="67"/>
        <v>2005</v>
      </c>
    </row>
    <row r="4247" spans="1:5" ht="14.4" x14ac:dyDescent="0.3">
      <c r="A4247" t="s">
        <v>4406</v>
      </c>
      <c r="B4247" t="s">
        <v>165</v>
      </c>
      <c r="C4247">
        <v>8.39</v>
      </c>
      <c r="D4247">
        <v>8.89</v>
      </c>
      <c r="E4247" t="str">
        <f t="shared" si="67"/>
        <v>2005</v>
      </c>
    </row>
    <row r="4248" spans="1:5" ht="14.4" x14ac:dyDescent="0.3">
      <c r="A4248" t="s">
        <v>4407</v>
      </c>
      <c r="B4248" t="s">
        <v>165</v>
      </c>
      <c r="C4248">
        <v>8.41</v>
      </c>
      <c r="D4248">
        <v>8.91</v>
      </c>
      <c r="E4248" t="str">
        <f t="shared" si="67"/>
        <v>2005</v>
      </c>
    </row>
    <row r="4249" spans="1:5" ht="14.4" x14ac:dyDescent="0.3">
      <c r="A4249" t="s">
        <v>4408</v>
      </c>
      <c r="B4249" t="s">
        <v>165</v>
      </c>
      <c r="C4249">
        <v>8.36</v>
      </c>
      <c r="D4249">
        <v>8.86</v>
      </c>
      <c r="E4249" t="str">
        <f t="shared" si="67"/>
        <v>2005</v>
      </c>
    </row>
    <row r="4250" spans="1:5" ht="14.4" x14ac:dyDescent="0.3">
      <c r="A4250" t="s">
        <v>4409</v>
      </c>
      <c r="B4250" t="s">
        <v>165</v>
      </c>
      <c r="C4250">
        <v>8.3699999999999992</v>
      </c>
      <c r="D4250">
        <v>8.8699999999999992</v>
      </c>
      <c r="E4250" t="str">
        <f t="shared" si="67"/>
        <v>2005</v>
      </c>
    </row>
    <row r="4251" spans="1:5" ht="14.4" x14ac:dyDescent="0.3">
      <c r="A4251" t="s">
        <v>4410</v>
      </c>
      <c r="B4251" t="s">
        <v>165</v>
      </c>
      <c r="C4251">
        <v>8.35</v>
      </c>
      <c r="D4251">
        <v>8.85</v>
      </c>
      <c r="E4251" t="str">
        <f t="shared" si="67"/>
        <v>2005</v>
      </c>
    </row>
    <row r="4252" spans="1:5" ht="14.4" x14ac:dyDescent="0.3">
      <c r="A4252" t="s">
        <v>4411</v>
      </c>
      <c r="B4252" t="s">
        <v>165</v>
      </c>
      <c r="C4252">
        <v>8.36</v>
      </c>
      <c r="D4252">
        <v>8.86</v>
      </c>
      <c r="E4252" t="str">
        <f t="shared" si="67"/>
        <v>2005</v>
      </c>
    </row>
    <row r="4253" spans="1:5" ht="14.4" x14ac:dyDescent="0.3">
      <c r="A4253" t="s">
        <v>4412</v>
      </c>
      <c r="B4253" t="s">
        <v>165</v>
      </c>
      <c r="C4253">
        <v>8.35</v>
      </c>
      <c r="D4253">
        <v>8.85</v>
      </c>
      <c r="E4253" t="str">
        <f t="shared" si="67"/>
        <v>2005</v>
      </c>
    </row>
    <row r="4254" spans="1:5" ht="14.4" x14ac:dyDescent="0.3">
      <c r="A4254" t="s">
        <v>4413</v>
      </c>
      <c r="B4254" t="s">
        <v>165</v>
      </c>
      <c r="C4254">
        <v>8.34</v>
      </c>
      <c r="D4254">
        <v>8.84</v>
      </c>
      <c r="E4254" t="str">
        <f t="shared" si="67"/>
        <v>2005</v>
      </c>
    </row>
    <row r="4255" spans="1:5" ht="14.4" x14ac:dyDescent="0.3">
      <c r="A4255" t="s">
        <v>4414</v>
      </c>
      <c r="B4255" t="s">
        <v>165</v>
      </c>
      <c r="C4255">
        <v>8.39</v>
      </c>
      <c r="D4255">
        <v>8.89</v>
      </c>
      <c r="E4255" t="str">
        <f t="shared" si="67"/>
        <v>2005</v>
      </c>
    </row>
    <row r="4256" spans="1:5" ht="14.4" x14ac:dyDescent="0.3">
      <c r="A4256" t="s">
        <v>4415</v>
      </c>
      <c r="B4256" t="s">
        <v>165</v>
      </c>
      <c r="C4256">
        <v>8.4</v>
      </c>
      <c r="D4256">
        <v>8.9</v>
      </c>
      <c r="E4256" t="str">
        <f t="shared" si="67"/>
        <v>2005</v>
      </c>
    </row>
    <row r="4257" spans="1:5" ht="14.4" x14ac:dyDescent="0.3">
      <c r="A4257" t="s">
        <v>4416</v>
      </c>
      <c r="B4257" t="s">
        <v>165</v>
      </c>
      <c r="C4257">
        <v>8.3699999999999992</v>
      </c>
      <c r="D4257">
        <v>8.8699999999999992</v>
      </c>
      <c r="E4257" t="str">
        <f t="shared" si="67"/>
        <v>2005</v>
      </c>
    </row>
    <row r="4258" spans="1:5" ht="14.4" x14ac:dyDescent="0.3">
      <c r="A4258" t="s">
        <v>4417</v>
      </c>
      <c r="B4258" t="s">
        <v>165</v>
      </c>
      <c r="C4258">
        <v>8.3800000000000008</v>
      </c>
      <c r="D4258">
        <v>8.8800000000000008</v>
      </c>
      <c r="E4258" t="str">
        <f t="shared" si="67"/>
        <v>2005</v>
      </c>
    </row>
    <row r="4259" spans="1:5" ht="14.4" x14ac:dyDescent="0.3">
      <c r="A4259" t="s">
        <v>4418</v>
      </c>
      <c r="B4259" t="s">
        <v>165</v>
      </c>
      <c r="C4259">
        <v>8.36</v>
      </c>
      <c r="D4259">
        <v>8.86</v>
      </c>
      <c r="E4259" t="str">
        <f t="shared" si="67"/>
        <v>2005</v>
      </c>
    </row>
    <row r="4260" spans="1:5" ht="14.4" x14ac:dyDescent="0.3">
      <c r="A4260" t="s">
        <v>4419</v>
      </c>
      <c r="B4260" t="s">
        <v>165</v>
      </c>
      <c r="C4260">
        <v>8.33</v>
      </c>
      <c r="D4260">
        <v>8.83</v>
      </c>
      <c r="E4260" t="str">
        <f t="shared" si="67"/>
        <v>2005</v>
      </c>
    </row>
    <row r="4261" spans="1:5" ht="14.4" x14ac:dyDescent="0.3">
      <c r="A4261" t="s">
        <v>4420</v>
      </c>
      <c r="B4261" t="s">
        <v>165</v>
      </c>
      <c r="C4261">
        <v>8.41</v>
      </c>
      <c r="D4261">
        <v>8.91</v>
      </c>
      <c r="E4261" t="str">
        <f t="shared" si="67"/>
        <v>2005</v>
      </c>
    </row>
    <row r="4262" spans="1:5" ht="14.4" x14ac:dyDescent="0.3">
      <c r="A4262" t="s">
        <v>4421</v>
      </c>
      <c r="B4262" t="s">
        <v>165</v>
      </c>
      <c r="C4262">
        <v>8.42</v>
      </c>
      <c r="D4262">
        <v>8.92</v>
      </c>
      <c r="E4262" t="str">
        <f t="shared" si="67"/>
        <v>2005</v>
      </c>
    </row>
    <row r="4263" spans="1:5" ht="14.4" x14ac:dyDescent="0.3">
      <c r="A4263" t="s">
        <v>4422</v>
      </c>
      <c r="B4263" t="s">
        <v>165</v>
      </c>
      <c r="C4263">
        <v>8.43</v>
      </c>
      <c r="D4263">
        <v>8.93</v>
      </c>
      <c r="E4263" t="str">
        <f t="shared" si="67"/>
        <v>2005</v>
      </c>
    </row>
    <row r="4264" spans="1:5" ht="14.4" x14ac:dyDescent="0.3">
      <c r="A4264" t="s">
        <v>4423</v>
      </c>
      <c r="B4264" t="s">
        <v>165</v>
      </c>
      <c r="C4264">
        <v>8.44</v>
      </c>
      <c r="D4264">
        <v>8.94</v>
      </c>
      <c r="E4264" t="str">
        <f t="shared" si="67"/>
        <v>2005</v>
      </c>
    </row>
    <row r="4265" spans="1:5" ht="14.4" x14ac:dyDescent="0.3">
      <c r="A4265" t="s">
        <v>4424</v>
      </c>
      <c r="B4265" t="s">
        <v>165</v>
      </c>
      <c r="C4265">
        <v>8.4499999999999993</v>
      </c>
      <c r="D4265">
        <v>8.9499999999999993</v>
      </c>
      <c r="E4265" t="str">
        <f t="shared" si="67"/>
        <v>2005</v>
      </c>
    </row>
    <row r="4266" spans="1:5" ht="14.4" x14ac:dyDescent="0.3">
      <c r="A4266" t="s">
        <v>4425</v>
      </c>
      <c r="B4266" t="s">
        <v>165</v>
      </c>
      <c r="C4266">
        <v>8.4499999999999993</v>
      </c>
      <c r="D4266">
        <v>8.9499999999999993</v>
      </c>
      <c r="E4266" t="str">
        <f t="shared" si="67"/>
        <v>2005</v>
      </c>
    </row>
    <row r="4267" spans="1:5" ht="14.4" x14ac:dyDescent="0.3">
      <c r="A4267" t="s">
        <v>4426</v>
      </c>
      <c r="B4267" t="s">
        <v>165</v>
      </c>
      <c r="C4267">
        <v>8.44</v>
      </c>
      <c r="D4267">
        <v>8.94</v>
      </c>
      <c r="E4267" t="str">
        <f t="shared" si="67"/>
        <v>2005</v>
      </c>
    </row>
    <row r="4268" spans="1:5" ht="14.4" x14ac:dyDescent="0.3">
      <c r="A4268" t="s">
        <v>4427</v>
      </c>
      <c r="B4268" t="s">
        <v>165</v>
      </c>
      <c r="C4268">
        <v>8.44</v>
      </c>
      <c r="D4268">
        <v>8.94</v>
      </c>
      <c r="E4268" t="str">
        <f t="shared" si="67"/>
        <v>2005</v>
      </c>
    </row>
    <row r="4269" spans="1:5" ht="14.4" x14ac:dyDescent="0.3">
      <c r="A4269" t="s">
        <v>4428</v>
      </c>
      <c r="B4269" t="s">
        <v>165</v>
      </c>
      <c r="C4269">
        <v>8.44</v>
      </c>
      <c r="D4269">
        <v>8.94</v>
      </c>
      <c r="E4269" t="str">
        <f t="shared" si="67"/>
        <v>2005</v>
      </c>
    </row>
    <row r="4270" spans="1:5" ht="14.4" x14ac:dyDescent="0.3">
      <c r="A4270" t="s">
        <v>4429</v>
      </c>
      <c r="B4270" t="s">
        <v>165</v>
      </c>
      <c r="C4270">
        <v>8.4600000000000009</v>
      </c>
      <c r="D4270">
        <v>8.9600000000000009</v>
      </c>
      <c r="E4270" t="str">
        <f t="shared" si="67"/>
        <v>2005</v>
      </c>
    </row>
    <row r="4271" spans="1:5" ht="14.4" x14ac:dyDescent="0.3">
      <c r="A4271" t="s">
        <v>4430</v>
      </c>
      <c r="B4271" t="s">
        <v>165</v>
      </c>
      <c r="C4271">
        <v>8.4499999999999993</v>
      </c>
      <c r="D4271">
        <v>8.9499999999999993</v>
      </c>
      <c r="E4271" t="str">
        <f t="shared" si="67"/>
        <v>2005</v>
      </c>
    </row>
    <row r="4272" spans="1:5" ht="14.4" x14ac:dyDescent="0.3">
      <c r="A4272" t="s">
        <v>4431</v>
      </c>
      <c r="B4272" t="s">
        <v>165</v>
      </c>
      <c r="C4272">
        <v>8.44</v>
      </c>
      <c r="D4272">
        <v>8.94</v>
      </c>
      <c r="E4272" t="str">
        <f t="shared" si="67"/>
        <v>2005</v>
      </c>
    </row>
    <row r="4273" spans="1:5" ht="14.4" x14ac:dyDescent="0.3">
      <c r="A4273" t="s">
        <v>4432</v>
      </c>
      <c r="B4273" t="s">
        <v>165</v>
      </c>
      <c r="C4273">
        <v>8.3800000000000008</v>
      </c>
      <c r="D4273">
        <v>8.8800000000000008</v>
      </c>
      <c r="E4273" t="str">
        <f t="shared" si="67"/>
        <v>2005</v>
      </c>
    </row>
    <row r="4274" spans="1:5" ht="14.4" x14ac:dyDescent="0.3">
      <c r="A4274" t="s">
        <v>4433</v>
      </c>
      <c r="B4274" t="s">
        <v>165</v>
      </c>
      <c r="C4274">
        <v>8.44</v>
      </c>
      <c r="D4274">
        <v>8.94</v>
      </c>
      <c r="E4274" t="str">
        <f t="shared" si="67"/>
        <v>2005</v>
      </c>
    </row>
    <row r="4275" spans="1:5" ht="14.4" x14ac:dyDescent="0.3">
      <c r="A4275" t="s">
        <v>4434</v>
      </c>
      <c r="B4275" t="s">
        <v>165</v>
      </c>
      <c r="C4275">
        <v>8.42</v>
      </c>
      <c r="D4275">
        <v>8.92</v>
      </c>
      <c r="E4275" t="str">
        <f t="shared" si="67"/>
        <v>2005</v>
      </c>
    </row>
    <row r="4276" spans="1:5" ht="14.4" x14ac:dyDescent="0.3">
      <c r="A4276" t="s">
        <v>4435</v>
      </c>
      <c r="B4276" t="s">
        <v>165</v>
      </c>
      <c r="C4276">
        <v>8.41</v>
      </c>
      <c r="D4276">
        <v>8.91</v>
      </c>
      <c r="E4276" t="str">
        <f t="shared" si="67"/>
        <v>2005</v>
      </c>
    </row>
    <row r="4277" spans="1:5" ht="14.4" x14ac:dyDescent="0.3">
      <c r="A4277" t="s">
        <v>4436</v>
      </c>
      <c r="B4277" t="s">
        <v>165</v>
      </c>
      <c r="C4277">
        <v>8.4</v>
      </c>
      <c r="D4277">
        <v>8.9</v>
      </c>
      <c r="E4277" t="str">
        <f t="shared" si="67"/>
        <v>2005</v>
      </c>
    </row>
    <row r="4278" spans="1:5" ht="14.4" x14ac:dyDescent="0.3">
      <c r="A4278" t="s">
        <v>4437</v>
      </c>
      <c r="B4278" t="s">
        <v>165</v>
      </c>
      <c r="C4278">
        <v>8.42</v>
      </c>
      <c r="D4278">
        <v>8.92</v>
      </c>
      <c r="E4278" t="str">
        <f t="shared" si="67"/>
        <v>2005</v>
      </c>
    </row>
    <row r="4279" spans="1:5" ht="14.4" x14ac:dyDescent="0.3">
      <c r="A4279" t="s">
        <v>4438</v>
      </c>
      <c r="B4279" t="s">
        <v>165</v>
      </c>
      <c r="C4279">
        <v>8.39</v>
      </c>
      <c r="D4279">
        <v>8.89</v>
      </c>
      <c r="E4279" t="str">
        <f t="shared" si="67"/>
        <v>2005</v>
      </c>
    </row>
    <row r="4280" spans="1:5" ht="14.4" x14ac:dyDescent="0.3">
      <c r="A4280" t="s">
        <v>4439</v>
      </c>
      <c r="B4280" t="s">
        <v>165</v>
      </c>
      <c r="C4280">
        <v>8.44</v>
      </c>
      <c r="D4280">
        <v>8.94</v>
      </c>
      <c r="E4280" t="str">
        <f t="shared" si="67"/>
        <v>2005</v>
      </c>
    </row>
    <row r="4281" spans="1:5" ht="14.4" x14ac:dyDescent="0.3">
      <c r="A4281" t="s">
        <v>4440</v>
      </c>
      <c r="B4281" t="s">
        <v>165</v>
      </c>
      <c r="C4281">
        <v>8.5</v>
      </c>
      <c r="D4281">
        <v>9</v>
      </c>
      <c r="E4281" t="str">
        <f t="shared" si="67"/>
        <v>2005</v>
      </c>
    </row>
    <row r="4282" spans="1:5" ht="14.4" x14ac:dyDescent="0.3">
      <c r="A4282" t="s">
        <v>4441</v>
      </c>
      <c r="B4282" t="s">
        <v>165</v>
      </c>
      <c r="C4282">
        <v>8.57</v>
      </c>
      <c r="D4282">
        <v>9.07</v>
      </c>
      <c r="E4282" t="str">
        <f t="shared" si="67"/>
        <v>2005</v>
      </c>
    </row>
    <row r="4283" spans="1:5" ht="14.4" x14ac:dyDescent="0.3">
      <c r="A4283" t="s">
        <v>4442</v>
      </c>
      <c r="B4283" t="s">
        <v>165</v>
      </c>
      <c r="C4283">
        <v>8.6</v>
      </c>
      <c r="D4283">
        <v>9.1</v>
      </c>
      <c r="E4283" t="str">
        <f t="shared" si="67"/>
        <v>2005</v>
      </c>
    </row>
    <row r="4284" spans="1:5" ht="14.4" x14ac:dyDescent="0.3">
      <c r="A4284" t="s">
        <v>4443</v>
      </c>
      <c r="B4284" t="s">
        <v>165</v>
      </c>
      <c r="C4284">
        <v>8.6</v>
      </c>
      <c r="D4284">
        <v>9.1</v>
      </c>
      <c r="E4284" t="str">
        <f t="shared" si="67"/>
        <v>2005</v>
      </c>
    </row>
    <row r="4285" spans="1:5" ht="14.4" x14ac:dyDescent="0.3">
      <c r="A4285" t="s">
        <v>4444</v>
      </c>
      <c r="B4285" t="s">
        <v>165</v>
      </c>
      <c r="C4285">
        <v>8.59</v>
      </c>
      <c r="D4285">
        <v>9.09</v>
      </c>
      <c r="E4285" t="str">
        <f t="shared" si="67"/>
        <v>2005</v>
      </c>
    </row>
    <row r="4286" spans="1:5" ht="14.4" x14ac:dyDescent="0.3">
      <c r="A4286" t="s">
        <v>4445</v>
      </c>
      <c r="B4286" t="s">
        <v>165</v>
      </c>
      <c r="C4286">
        <v>8.58</v>
      </c>
      <c r="D4286">
        <v>9.08</v>
      </c>
      <c r="E4286" t="str">
        <f t="shared" si="67"/>
        <v>2005</v>
      </c>
    </row>
    <row r="4287" spans="1:5" ht="14.4" x14ac:dyDescent="0.3">
      <c r="A4287" t="s">
        <v>4446</v>
      </c>
      <c r="B4287" t="s">
        <v>165</v>
      </c>
      <c r="C4287">
        <v>8.61</v>
      </c>
      <c r="D4287">
        <v>9.11</v>
      </c>
      <c r="E4287" t="str">
        <f t="shared" si="67"/>
        <v>2005</v>
      </c>
    </row>
    <row r="4288" spans="1:5" ht="14.4" x14ac:dyDescent="0.3">
      <c r="A4288" t="s">
        <v>4447</v>
      </c>
      <c r="B4288" t="s">
        <v>165</v>
      </c>
      <c r="C4288">
        <v>8.59</v>
      </c>
      <c r="D4288">
        <v>9.09</v>
      </c>
      <c r="E4288" t="str">
        <f t="shared" si="67"/>
        <v>2005</v>
      </c>
    </row>
    <row r="4289" spans="1:5" ht="14.4" x14ac:dyDescent="0.3">
      <c r="A4289" t="s">
        <v>4448</v>
      </c>
      <c r="B4289" t="s">
        <v>165</v>
      </c>
      <c r="C4289">
        <v>8.56</v>
      </c>
      <c r="D4289">
        <v>9.06</v>
      </c>
      <c r="E4289" t="str">
        <f t="shared" si="67"/>
        <v>2005</v>
      </c>
    </row>
    <row r="4290" spans="1:5" ht="14.4" x14ac:dyDescent="0.3">
      <c r="A4290" t="s">
        <v>4449</v>
      </c>
      <c r="B4290" t="s">
        <v>165</v>
      </c>
      <c r="C4290">
        <v>8.5500000000000007</v>
      </c>
      <c r="D4290">
        <v>9.0500000000000007</v>
      </c>
      <c r="E4290" t="str">
        <f t="shared" ref="E4290:E4353" si="68">RIGHT(A4290,4)</f>
        <v>2005</v>
      </c>
    </row>
    <row r="4291" spans="1:5" ht="14.4" x14ac:dyDescent="0.3">
      <c r="A4291" t="s">
        <v>4450</v>
      </c>
      <c r="B4291" t="s">
        <v>165</v>
      </c>
      <c r="C4291">
        <v>8.57</v>
      </c>
      <c r="D4291">
        <v>9.07</v>
      </c>
      <c r="E4291" t="str">
        <f t="shared" si="68"/>
        <v>2005</v>
      </c>
    </row>
    <row r="4292" spans="1:5" ht="14.4" x14ac:dyDescent="0.3">
      <c r="A4292" t="s">
        <v>4451</v>
      </c>
      <c r="B4292" t="s">
        <v>165</v>
      </c>
      <c r="C4292">
        <v>8.48</v>
      </c>
      <c r="D4292">
        <v>8.98</v>
      </c>
      <c r="E4292" t="str">
        <f t="shared" si="68"/>
        <v>2005</v>
      </c>
    </row>
    <row r="4293" spans="1:5" ht="14.4" x14ac:dyDescent="0.3">
      <c r="A4293" t="s">
        <v>4452</v>
      </c>
      <c r="B4293" t="s">
        <v>165</v>
      </c>
      <c r="C4293">
        <v>8.4600000000000009</v>
      </c>
      <c r="D4293">
        <v>8.9600000000000009</v>
      </c>
      <c r="E4293" t="str">
        <f t="shared" si="68"/>
        <v>2005</v>
      </c>
    </row>
    <row r="4294" spans="1:5" ht="14.4" x14ac:dyDescent="0.3">
      <c r="A4294" t="s">
        <v>4453</v>
      </c>
      <c r="B4294" t="s">
        <v>165</v>
      </c>
      <c r="C4294">
        <v>8.48</v>
      </c>
      <c r="D4294">
        <v>8.98</v>
      </c>
      <c r="E4294" t="str">
        <f t="shared" si="68"/>
        <v>2005</v>
      </c>
    </row>
    <row r="4295" spans="1:5" ht="14.4" x14ac:dyDescent="0.3">
      <c r="A4295" t="s">
        <v>4454</v>
      </c>
      <c r="B4295" t="s">
        <v>165</v>
      </c>
      <c r="C4295">
        <v>8.4499999999999993</v>
      </c>
      <c r="D4295">
        <v>8.9499999999999993</v>
      </c>
      <c r="E4295" t="str">
        <f t="shared" si="68"/>
        <v>2005</v>
      </c>
    </row>
    <row r="4296" spans="1:5" ht="14.4" x14ac:dyDescent="0.3">
      <c r="A4296" t="s">
        <v>4455</v>
      </c>
      <c r="B4296" t="s">
        <v>165</v>
      </c>
      <c r="C4296">
        <v>8.43</v>
      </c>
      <c r="D4296">
        <v>8.93</v>
      </c>
      <c r="E4296" t="str">
        <f t="shared" si="68"/>
        <v>2005</v>
      </c>
    </row>
    <row r="4297" spans="1:5" ht="14.4" x14ac:dyDescent="0.3">
      <c r="A4297" t="s">
        <v>4456</v>
      </c>
      <c r="B4297" t="s">
        <v>165</v>
      </c>
      <c r="C4297">
        <v>8.36</v>
      </c>
      <c r="D4297">
        <v>8.86</v>
      </c>
      <c r="E4297" t="str">
        <f t="shared" si="68"/>
        <v>2005</v>
      </c>
    </row>
    <row r="4298" spans="1:5" ht="14.4" x14ac:dyDescent="0.3">
      <c r="A4298" t="s">
        <v>4457</v>
      </c>
      <c r="B4298" t="s">
        <v>165</v>
      </c>
      <c r="C4298">
        <v>8.34</v>
      </c>
      <c r="D4298">
        <v>8.84</v>
      </c>
      <c r="E4298" t="str">
        <f t="shared" si="68"/>
        <v>2005</v>
      </c>
    </row>
    <row r="4299" spans="1:5" ht="14.4" x14ac:dyDescent="0.3">
      <c r="A4299" t="s">
        <v>4458</v>
      </c>
      <c r="B4299" t="s">
        <v>165</v>
      </c>
      <c r="C4299">
        <v>8.3000000000000007</v>
      </c>
      <c r="D4299">
        <v>8.8000000000000007</v>
      </c>
      <c r="E4299" t="str">
        <f t="shared" si="68"/>
        <v>2005</v>
      </c>
    </row>
    <row r="4300" spans="1:5" ht="14.4" x14ac:dyDescent="0.3">
      <c r="A4300" t="s">
        <v>4459</v>
      </c>
      <c r="B4300" t="s">
        <v>165</v>
      </c>
      <c r="C4300">
        <v>8.3000000000000007</v>
      </c>
      <c r="D4300">
        <v>8.8000000000000007</v>
      </c>
      <c r="E4300" t="str">
        <f t="shared" si="68"/>
        <v>2005</v>
      </c>
    </row>
    <row r="4301" spans="1:5" ht="14.4" x14ac:dyDescent="0.3">
      <c r="A4301" t="s">
        <v>4460</v>
      </c>
      <c r="B4301" t="s">
        <v>165</v>
      </c>
      <c r="C4301">
        <v>8.2799999999999994</v>
      </c>
      <c r="D4301">
        <v>8.7799999999999994</v>
      </c>
      <c r="E4301" t="str">
        <f t="shared" si="68"/>
        <v>2005</v>
      </c>
    </row>
    <row r="4302" spans="1:5" ht="14.4" x14ac:dyDescent="0.3">
      <c r="A4302" t="s">
        <v>4461</v>
      </c>
      <c r="B4302" t="s">
        <v>165</v>
      </c>
      <c r="C4302">
        <v>8.23</v>
      </c>
      <c r="D4302">
        <v>8.73</v>
      </c>
      <c r="E4302" t="str">
        <f t="shared" si="68"/>
        <v>2005</v>
      </c>
    </row>
    <row r="4303" spans="1:5" ht="14.4" x14ac:dyDescent="0.3">
      <c r="A4303" t="s">
        <v>4462</v>
      </c>
      <c r="B4303" t="s">
        <v>165</v>
      </c>
      <c r="C4303">
        <v>8.27</v>
      </c>
      <c r="D4303">
        <v>8.77</v>
      </c>
      <c r="E4303" t="str">
        <f t="shared" si="68"/>
        <v>2005</v>
      </c>
    </row>
    <row r="4304" spans="1:5" ht="14.4" x14ac:dyDescent="0.3">
      <c r="A4304" t="s">
        <v>4463</v>
      </c>
      <c r="B4304" t="s">
        <v>165</v>
      </c>
      <c r="C4304">
        <v>8.25</v>
      </c>
      <c r="D4304">
        <v>8.75</v>
      </c>
      <c r="E4304" t="str">
        <f t="shared" si="68"/>
        <v>2005</v>
      </c>
    </row>
    <row r="4305" spans="1:5" ht="14.4" x14ac:dyDescent="0.3">
      <c r="A4305" t="s">
        <v>4464</v>
      </c>
      <c r="B4305" t="s">
        <v>165</v>
      </c>
      <c r="C4305">
        <v>8.25</v>
      </c>
      <c r="D4305">
        <v>8.75</v>
      </c>
      <c r="E4305" t="str">
        <f t="shared" si="68"/>
        <v>2005</v>
      </c>
    </row>
    <row r="4306" spans="1:5" ht="14.4" x14ac:dyDescent="0.3">
      <c r="A4306" t="s">
        <v>4465</v>
      </c>
      <c r="B4306" t="s">
        <v>165</v>
      </c>
      <c r="C4306">
        <v>8.24</v>
      </c>
      <c r="D4306">
        <v>8.74</v>
      </c>
      <c r="E4306" t="str">
        <f t="shared" si="68"/>
        <v>2005</v>
      </c>
    </row>
    <row r="4307" spans="1:5" ht="14.4" x14ac:dyDescent="0.3">
      <c r="A4307" t="s">
        <v>4466</v>
      </c>
      <c r="B4307" t="s">
        <v>165</v>
      </c>
      <c r="C4307">
        <v>8.19</v>
      </c>
      <c r="D4307">
        <v>8.69</v>
      </c>
      <c r="E4307" t="str">
        <f t="shared" si="68"/>
        <v>2005</v>
      </c>
    </row>
    <row r="4308" spans="1:5" ht="14.4" x14ac:dyDescent="0.3">
      <c r="A4308" t="s">
        <v>4467</v>
      </c>
      <c r="B4308" t="s">
        <v>165</v>
      </c>
      <c r="C4308">
        <v>8.14</v>
      </c>
      <c r="D4308">
        <v>8.64</v>
      </c>
      <c r="E4308" t="str">
        <f t="shared" si="68"/>
        <v>2005</v>
      </c>
    </row>
    <row r="4309" spans="1:5" ht="14.4" x14ac:dyDescent="0.3">
      <c r="A4309" t="s">
        <v>4468</v>
      </c>
      <c r="B4309" t="s">
        <v>165</v>
      </c>
      <c r="C4309">
        <v>8.2100000000000009</v>
      </c>
      <c r="D4309">
        <v>8.7100000000000009</v>
      </c>
      <c r="E4309" t="str">
        <f t="shared" si="68"/>
        <v>2005</v>
      </c>
    </row>
    <row r="4310" spans="1:5" ht="14.4" x14ac:dyDescent="0.3">
      <c r="A4310" t="s">
        <v>4469</v>
      </c>
      <c r="B4310" t="s">
        <v>165</v>
      </c>
      <c r="C4310">
        <v>8.27</v>
      </c>
      <c r="D4310">
        <v>8.77</v>
      </c>
      <c r="E4310" t="str">
        <f t="shared" si="68"/>
        <v>2005</v>
      </c>
    </row>
    <row r="4311" spans="1:5" ht="14.4" x14ac:dyDescent="0.3">
      <c r="A4311" t="s">
        <v>4470</v>
      </c>
      <c r="B4311" t="s">
        <v>165</v>
      </c>
      <c r="C4311">
        <v>8.3000000000000007</v>
      </c>
      <c r="D4311">
        <v>8.8000000000000007</v>
      </c>
      <c r="E4311" t="str">
        <f t="shared" si="68"/>
        <v>2005</v>
      </c>
    </row>
    <row r="4312" spans="1:5" ht="14.4" x14ac:dyDescent="0.3">
      <c r="A4312" t="s">
        <v>4471</v>
      </c>
      <c r="B4312" t="s">
        <v>165</v>
      </c>
      <c r="C4312">
        <v>8.26</v>
      </c>
      <c r="D4312">
        <v>8.76</v>
      </c>
      <c r="E4312" t="str">
        <f t="shared" si="68"/>
        <v>2005</v>
      </c>
    </row>
    <row r="4313" spans="1:5" ht="14.4" x14ac:dyDescent="0.3">
      <c r="A4313" t="s">
        <v>4472</v>
      </c>
      <c r="B4313" t="s">
        <v>165</v>
      </c>
      <c r="C4313">
        <v>8.24</v>
      </c>
      <c r="D4313">
        <v>8.74</v>
      </c>
      <c r="E4313" t="str">
        <f t="shared" si="68"/>
        <v>2005</v>
      </c>
    </row>
    <row r="4314" spans="1:5" ht="14.4" x14ac:dyDescent="0.3">
      <c r="A4314" t="s">
        <v>4473</v>
      </c>
      <c r="B4314" t="s">
        <v>165</v>
      </c>
      <c r="C4314">
        <v>8.1999999999999993</v>
      </c>
      <c r="D4314">
        <v>8.6999999999999993</v>
      </c>
      <c r="E4314" t="str">
        <f t="shared" si="68"/>
        <v>2005</v>
      </c>
    </row>
    <row r="4315" spans="1:5" ht="14.4" x14ac:dyDescent="0.3">
      <c r="A4315" t="s">
        <v>4474</v>
      </c>
      <c r="B4315" t="s">
        <v>165</v>
      </c>
      <c r="C4315">
        <v>8.16</v>
      </c>
      <c r="D4315">
        <v>8.66</v>
      </c>
      <c r="E4315" t="str">
        <f t="shared" si="68"/>
        <v>2005</v>
      </c>
    </row>
    <row r="4316" spans="1:5" ht="14.4" x14ac:dyDescent="0.3">
      <c r="A4316" t="s">
        <v>4475</v>
      </c>
      <c r="B4316" t="s">
        <v>165</v>
      </c>
      <c r="C4316">
        <v>8.16</v>
      </c>
      <c r="D4316">
        <v>8.66</v>
      </c>
      <c r="E4316" t="str">
        <f t="shared" si="68"/>
        <v>2005</v>
      </c>
    </row>
    <row r="4317" spans="1:5" ht="14.4" x14ac:dyDescent="0.3">
      <c r="A4317" t="s">
        <v>4476</v>
      </c>
      <c r="B4317" t="s">
        <v>165</v>
      </c>
      <c r="C4317">
        <v>8.15</v>
      </c>
      <c r="D4317">
        <v>8.65</v>
      </c>
      <c r="E4317" t="str">
        <f t="shared" si="68"/>
        <v>2005</v>
      </c>
    </row>
    <row r="4318" spans="1:5" ht="14.4" x14ac:dyDescent="0.3">
      <c r="A4318" t="s">
        <v>4477</v>
      </c>
      <c r="B4318" t="s">
        <v>165</v>
      </c>
      <c r="C4318">
        <v>8.15</v>
      </c>
      <c r="D4318">
        <v>8.65</v>
      </c>
      <c r="E4318" t="str">
        <f t="shared" si="68"/>
        <v>2005</v>
      </c>
    </row>
    <row r="4319" spans="1:5" ht="14.4" x14ac:dyDescent="0.3">
      <c r="A4319" t="s">
        <v>4478</v>
      </c>
      <c r="B4319" t="s">
        <v>165</v>
      </c>
      <c r="C4319">
        <v>8.16</v>
      </c>
      <c r="D4319">
        <v>8.66</v>
      </c>
      <c r="E4319" t="str">
        <f t="shared" si="68"/>
        <v>2005</v>
      </c>
    </row>
    <row r="4320" spans="1:5" ht="14.4" x14ac:dyDescent="0.3">
      <c r="A4320" t="s">
        <v>4479</v>
      </c>
      <c r="B4320" t="s">
        <v>165</v>
      </c>
      <c r="C4320">
        <v>8.17</v>
      </c>
      <c r="D4320">
        <v>8.67</v>
      </c>
      <c r="E4320" t="str">
        <f t="shared" si="68"/>
        <v>2005</v>
      </c>
    </row>
    <row r="4321" spans="1:5" ht="14.4" x14ac:dyDescent="0.3">
      <c r="A4321" t="s">
        <v>4480</v>
      </c>
      <c r="B4321" t="s">
        <v>165</v>
      </c>
      <c r="C4321">
        <v>8.19</v>
      </c>
      <c r="D4321">
        <v>8.69</v>
      </c>
      <c r="E4321" t="str">
        <f t="shared" si="68"/>
        <v>2005</v>
      </c>
    </row>
    <row r="4322" spans="1:5" ht="14.4" x14ac:dyDescent="0.3">
      <c r="A4322" t="s">
        <v>4481</v>
      </c>
      <c r="B4322" t="s">
        <v>165</v>
      </c>
      <c r="C4322">
        <v>8.1999999999999993</v>
      </c>
      <c r="D4322">
        <v>8.6999999999999993</v>
      </c>
      <c r="E4322" t="str">
        <f t="shared" si="68"/>
        <v>2005</v>
      </c>
    </row>
    <row r="4323" spans="1:5" ht="14.4" x14ac:dyDescent="0.3">
      <c r="A4323" t="s">
        <v>4482</v>
      </c>
      <c r="B4323" t="s">
        <v>165</v>
      </c>
      <c r="C4323">
        <v>8.17</v>
      </c>
      <c r="D4323">
        <v>8.67</v>
      </c>
      <c r="E4323" t="str">
        <f t="shared" si="68"/>
        <v>2005</v>
      </c>
    </row>
    <row r="4324" spans="1:5" ht="14.4" x14ac:dyDescent="0.3">
      <c r="A4324" t="s">
        <v>4483</v>
      </c>
      <c r="B4324" t="s">
        <v>165</v>
      </c>
      <c r="C4324">
        <v>8.19</v>
      </c>
      <c r="D4324">
        <v>8.69</v>
      </c>
      <c r="E4324" t="str">
        <f t="shared" si="68"/>
        <v>2005</v>
      </c>
    </row>
    <row r="4325" spans="1:5" ht="14.4" x14ac:dyDescent="0.3">
      <c r="A4325" t="s">
        <v>4484</v>
      </c>
      <c r="B4325" t="s">
        <v>165</v>
      </c>
      <c r="C4325">
        <v>8.18</v>
      </c>
      <c r="D4325">
        <v>8.68</v>
      </c>
      <c r="E4325" t="str">
        <f t="shared" si="68"/>
        <v>2005</v>
      </c>
    </row>
    <row r="4326" spans="1:5" ht="14.4" x14ac:dyDescent="0.3">
      <c r="A4326" t="s">
        <v>4485</v>
      </c>
      <c r="B4326" t="s">
        <v>165</v>
      </c>
      <c r="C4326">
        <v>8.16</v>
      </c>
      <c r="D4326">
        <v>8.66</v>
      </c>
      <c r="E4326" t="str">
        <f t="shared" si="68"/>
        <v>2005</v>
      </c>
    </row>
    <row r="4327" spans="1:5" ht="14.4" x14ac:dyDescent="0.3">
      <c r="A4327" t="s">
        <v>4486</v>
      </c>
      <c r="B4327" t="s">
        <v>165</v>
      </c>
      <c r="C4327">
        <v>8.32</v>
      </c>
      <c r="D4327">
        <v>8.82</v>
      </c>
      <c r="E4327" t="str">
        <f t="shared" si="68"/>
        <v>2005</v>
      </c>
    </row>
    <row r="4328" spans="1:5" ht="14.4" x14ac:dyDescent="0.3">
      <c r="A4328" t="s">
        <v>4487</v>
      </c>
      <c r="B4328" t="s">
        <v>165</v>
      </c>
      <c r="C4328">
        <v>8.08</v>
      </c>
      <c r="D4328">
        <v>8.58</v>
      </c>
      <c r="E4328" t="str">
        <f t="shared" si="68"/>
        <v>2005</v>
      </c>
    </row>
    <row r="4329" spans="1:5" ht="14.4" x14ac:dyDescent="0.3">
      <c r="A4329" t="s">
        <v>4488</v>
      </c>
      <c r="B4329" t="s">
        <v>165</v>
      </c>
      <c r="C4329">
        <v>8.09</v>
      </c>
      <c r="D4329">
        <v>8.59</v>
      </c>
      <c r="E4329" t="str">
        <f t="shared" si="68"/>
        <v>2005</v>
      </c>
    </row>
    <row r="4330" spans="1:5" ht="14.4" x14ac:dyDescent="0.3">
      <c r="A4330" t="s">
        <v>4489</v>
      </c>
      <c r="B4330" t="s">
        <v>165</v>
      </c>
      <c r="C4330">
        <v>8.0299999999999994</v>
      </c>
      <c r="D4330">
        <v>8.5299999999999994</v>
      </c>
      <c r="E4330" t="str">
        <f t="shared" si="68"/>
        <v>2005</v>
      </c>
    </row>
    <row r="4331" spans="1:5" ht="14.4" x14ac:dyDescent="0.3">
      <c r="A4331" t="s">
        <v>4490</v>
      </c>
      <c r="B4331" t="s">
        <v>165</v>
      </c>
      <c r="C4331">
        <v>8.08</v>
      </c>
      <c r="D4331">
        <v>8.58</v>
      </c>
      <c r="E4331" t="str">
        <f t="shared" si="68"/>
        <v>2005</v>
      </c>
    </row>
    <row r="4332" spans="1:5" ht="14.4" x14ac:dyDescent="0.3">
      <c r="A4332" t="s">
        <v>4491</v>
      </c>
      <c r="B4332" t="s">
        <v>165</v>
      </c>
      <c r="C4332">
        <v>8.1300000000000008</v>
      </c>
      <c r="D4332">
        <v>8.6300000000000008</v>
      </c>
      <c r="E4332" t="str">
        <f t="shared" si="68"/>
        <v>2005</v>
      </c>
    </row>
    <row r="4333" spans="1:5" ht="14.4" x14ac:dyDescent="0.3">
      <c r="A4333" t="s">
        <v>4492</v>
      </c>
      <c r="B4333" t="s">
        <v>165</v>
      </c>
      <c r="C4333">
        <v>8.26</v>
      </c>
      <c r="D4333">
        <v>8.76</v>
      </c>
      <c r="E4333" t="str">
        <f t="shared" si="68"/>
        <v>2005</v>
      </c>
    </row>
    <row r="4334" spans="1:5" ht="14.4" x14ac:dyDescent="0.3">
      <c r="A4334" t="s">
        <v>4493</v>
      </c>
      <c r="B4334" t="s">
        <v>165</v>
      </c>
      <c r="C4334">
        <v>8.36</v>
      </c>
      <c r="D4334">
        <v>8.86</v>
      </c>
      <c r="E4334" t="str">
        <f t="shared" si="68"/>
        <v>2005</v>
      </c>
    </row>
    <row r="4335" spans="1:5" ht="14.4" x14ac:dyDescent="0.3">
      <c r="A4335" t="s">
        <v>4494</v>
      </c>
      <c r="B4335" t="s">
        <v>165</v>
      </c>
      <c r="C4335">
        <v>8.34</v>
      </c>
      <c r="D4335">
        <v>8.84</v>
      </c>
      <c r="E4335" t="str">
        <f t="shared" si="68"/>
        <v>2005</v>
      </c>
    </row>
    <row r="4336" spans="1:5" ht="14.4" x14ac:dyDescent="0.3">
      <c r="A4336" t="s">
        <v>4495</v>
      </c>
      <c r="B4336" t="s">
        <v>165</v>
      </c>
      <c r="C4336">
        <v>8.4700000000000006</v>
      </c>
      <c r="D4336">
        <v>8.9700000000000006</v>
      </c>
      <c r="E4336" t="str">
        <f t="shared" si="68"/>
        <v>2005</v>
      </c>
    </row>
    <row r="4337" spans="1:5" ht="14.4" x14ac:dyDescent="0.3">
      <c r="A4337" t="s">
        <v>4496</v>
      </c>
      <c r="B4337" t="s">
        <v>165</v>
      </c>
      <c r="C4337">
        <v>8.59</v>
      </c>
      <c r="D4337">
        <v>9.09</v>
      </c>
      <c r="E4337" t="str">
        <f t="shared" si="68"/>
        <v>2005</v>
      </c>
    </row>
    <row r="4338" spans="1:5" ht="14.4" x14ac:dyDescent="0.3">
      <c r="A4338" t="s">
        <v>4497</v>
      </c>
      <c r="B4338" t="s">
        <v>165</v>
      </c>
      <c r="C4338">
        <v>8.6</v>
      </c>
      <c r="D4338">
        <v>9.1</v>
      </c>
      <c r="E4338" t="str">
        <f t="shared" si="68"/>
        <v>2005</v>
      </c>
    </row>
    <row r="4339" spans="1:5" ht="14.4" x14ac:dyDescent="0.3">
      <c r="A4339" t="s">
        <v>4498</v>
      </c>
      <c r="B4339" t="s">
        <v>165</v>
      </c>
      <c r="C4339">
        <v>8.65</v>
      </c>
      <c r="D4339">
        <v>9.15</v>
      </c>
      <c r="E4339" t="str">
        <f t="shared" si="68"/>
        <v>2005</v>
      </c>
    </row>
    <row r="4340" spans="1:5" ht="14.4" x14ac:dyDescent="0.3">
      <c r="A4340" t="s">
        <v>4499</v>
      </c>
      <c r="B4340" t="s">
        <v>165</v>
      </c>
      <c r="C4340">
        <v>8.77</v>
      </c>
      <c r="D4340">
        <v>9.27</v>
      </c>
      <c r="E4340" t="str">
        <f t="shared" si="68"/>
        <v>2005</v>
      </c>
    </row>
    <row r="4341" spans="1:5" ht="14.4" x14ac:dyDescent="0.3">
      <c r="A4341" t="s">
        <v>4500</v>
      </c>
      <c r="B4341" t="s">
        <v>165</v>
      </c>
      <c r="C4341">
        <v>8.77</v>
      </c>
      <c r="D4341">
        <v>9.27</v>
      </c>
      <c r="E4341" t="str">
        <f t="shared" si="68"/>
        <v>2005</v>
      </c>
    </row>
    <row r="4342" spans="1:5" ht="14.4" x14ac:dyDescent="0.3">
      <c r="A4342" t="s">
        <v>4501</v>
      </c>
      <c r="B4342" t="s">
        <v>165</v>
      </c>
      <c r="C4342">
        <v>8.76</v>
      </c>
      <c r="D4342">
        <v>9.26</v>
      </c>
      <c r="E4342" t="str">
        <f t="shared" si="68"/>
        <v>2005</v>
      </c>
    </row>
    <row r="4343" spans="1:5" ht="14.4" x14ac:dyDescent="0.3">
      <c r="A4343" t="s">
        <v>4502</v>
      </c>
      <c r="B4343" t="s">
        <v>165</v>
      </c>
      <c r="C4343">
        <v>8.84</v>
      </c>
      <c r="D4343">
        <v>9.34</v>
      </c>
      <c r="E4343" t="str">
        <f t="shared" si="68"/>
        <v>2005</v>
      </c>
    </row>
    <row r="4344" spans="1:5" ht="14.4" x14ac:dyDescent="0.3">
      <c r="A4344" t="s">
        <v>4503</v>
      </c>
      <c r="B4344" t="s">
        <v>165</v>
      </c>
      <c r="C4344">
        <v>8.85</v>
      </c>
      <c r="D4344">
        <v>9.35</v>
      </c>
      <c r="E4344" t="str">
        <f t="shared" si="68"/>
        <v>2005</v>
      </c>
    </row>
    <row r="4345" spans="1:5" ht="14.4" x14ac:dyDescent="0.3">
      <c r="A4345" t="s">
        <v>4504</v>
      </c>
      <c r="B4345" t="s">
        <v>165</v>
      </c>
      <c r="C4345">
        <v>8.83</v>
      </c>
      <c r="D4345">
        <v>9.33</v>
      </c>
      <c r="E4345" t="str">
        <f t="shared" si="68"/>
        <v>2005</v>
      </c>
    </row>
    <row r="4346" spans="1:5" ht="14.4" x14ac:dyDescent="0.3">
      <c r="A4346" t="s">
        <v>4505</v>
      </c>
      <c r="B4346" t="s">
        <v>165</v>
      </c>
      <c r="C4346">
        <v>8.82</v>
      </c>
      <c r="D4346">
        <v>9.32</v>
      </c>
      <c r="E4346" t="str">
        <f t="shared" si="68"/>
        <v>2005</v>
      </c>
    </row>
    <row r="4347" spans="1:5" ht="14.4" x14ac:dyDescent="0.3">
      <c r="A4347" t="s">
        <v>4506</v>
      </c>
      <c r="B4347" t="s">
        <v>165</v>
      </c>
      <c r="C4347">
        <v>8.85</v>
      </c>
      <c r="D4347">
        <v>9.35</v>
      </c>
      <c r="E4347" t="str">
        <f t="shared" si="68"/>
        <v>2005</v>
      </c>
    </row>
    <row r="4348" spans="1:5" ht="14.4" x14ac:dyDescent="0.3">
      <c r="A4348" t="s">
        <v>4507</v>
      </c>
      <c r="B4348" t="s">
        <v>165</v>
      </c>
      <c r="C4348">
        <v>8.85</v>
      </c>
      <c r="D4348">
        <v>9.35</v>
      </c>
      <c r="E4348" t="str">
        <f t="shared" si="68"/>
        <v>2005</v>
      </c>
    </row>
    <row r="4349" spans="1:5" ht="14.4" x14ac:dyDescent="0.3">
      <c r="A4349" t="s">
        <v>4508</v>
      </c>
      <c r="B4349" t="s">
        <v>165</v>
      </c>
      <c r="C4349">
        <v>8.6300000000000008</v>
      </c>
      <c r="D4349">
        <v>9.1300000000000008</v>
      </c>
      <c r="E4349" t="str">
        <f t="shared" si="68"/>
        <v>2005</v>
      </c>
    </row>
    <row r="4350" spans="1:5" ht="14.4" x14ac:dyDescent="0.3">
      <c r="A4350" t="s">
        <v>4509</v>
      </c>
      <c r="B4350" t="s">
        <v>165</v>
      </c>
      <c r="C4350">
        <v>8.6300000000000008</v>
      </c>
      <c r="D4350">
        <v>9.1300000000000008</v>
      </c>
      <c r="E4350" t="str">
        <f t="shared" si="68"/>
        <v>2005</v>
      </c>
    </row>
    <row r="4351" spans="1:5" ht="14.4" x14ac:dyDescent="0.3">
      <c r="A4351" t="s">
        <v>4510</v>
      </c>
      <c r="B4351" t="s">
        <v>165</v>
      </c>
      <c r="C4351">
        <v>8.5500000000000007</v>
      </c>
      <c r="D4351">
        <v>9.0500000000000007</v>
      </c>
      <c r="E4351" t="str">
        <f t="shared" si="68"/>
        <v>2005</v>
      </c>
    </row>
    <row r="4352" spans="1:5" ht="14.4" x14ac:dyDescent="0.3">
      <c r="A4352" t="s">
        <v>4511</v>
      </c>
      <c r="B4352" t="s">
        <v>165</v>
      </c>
      <c r="C4352">
        <v>8.17</v>
      </c>
      <c r="D4352">
        <v>8.67</v>
      </c>
      <c r="E4352" t="str">
        <f t="shared" si="68"/>
        <v>2005</v>
      </c>
    </row>
    <row r="4353" spans="1:5" ht="14.4" x14ac:dyDescent="0.3">
      <c r="A4353" t="s">
        <v>4512</v>
      </c>
      <c r="B4353" t="s">
        <v>165</v>
      </c>
      <c r="C4353">
        <v>8.14</v>
      </c>
      <c r="D4353">
        <v>8.64</v>
      </c>
      <c r="E4353" t="str">
        <f t="shared" si="68"/>
        <v>2005</v>
      </c>
    </row>
    <row r="4354" spans="1:5" ht="14.4" x14ac:dyDescent="0.3">
      <c r="A4354" t="s">
        <v>4513</v>
      </c>
      <c r="B4354" t="s">
        <v>165</v>
      </c>
      <c r="C4354">
        <v>8.1199999999999992</v>
      </c>
      <c r="D4354">
        <v>8.6199999999999992</v>
      </c>
      <c r="E4354" t="str">
        <f t="shared" ref="E4354:E4417" si="69">RIGHT(A4354,4)</f>
        <v>2005</v>
      </c>
    </row>
    <row r="4355" spans="1:5" ht="14.4" x14ac:dyDescent="0.3">
      <c r="A4355" t="s">
        <v>4514</v>
      </c>
      <c r="B4355" t="s">
        <v>165</v>
      </c>
      <c r="C4355">
        <v>8.11</v>
      </c>
      <c r="D4355">
        <v>8.61</v>
      </c>
      <c r="E4355" t="str">
        <f t="shared" si="69"/>
        <v>2005</v>
      </c>
    </row>
    <row r="4356" spans="1:5" ht="14.4" x14ac:dyDescent="0.3">
      <c r="A4356" t="s">
        <v>4515</v>
      </c>
      <c r="B4356" t="s">
        <v>165</v>
      </c>
      <c r="C4356">
        <v>8.09</v>
      </c>
      <c r="D4356">
        <v>8.59</v>
      </c>
      <c r="E4356" t="str">
        <f t="shared" si="69"/>
        <v>2005</v>
      </c>
    </row>
    <row r="4357" spans="1:5" ht="14.4" x14ac:dyDescent="0.3">
      <c r="A4357" t="s">
        <v>4516</v>
      </c>
      <c r="B4357" t="s">
        <v>165</v>
      </c>
      <c r="C4357">
        <v>8.0399999999999991</v>
      </c>
      <c r="D4357">
        <v>8.5399999999999991</v>
      </c>
      <c r="E4357" t="str">
        <f t="shared" si="69"/>
        <v>2005</v>
      </c>
    </row>
    <row r="4358" spans="1:5" ht="14.4" x14ac:dyDescent="0.3">
      <c r="A4358" t="s">
        <v>4517</v>
      </c>
      <c r="B4358" t="s">
        <v>165</v>
      </c>
      <c r="C4358">
        <v>8</v>
      </c>
      <c r="D4358">
        <v>8.5</v>
      </c>
      <c r="E4358" t="str">
        <f t="shared" si="69"/>
        <v>2005</v>
      </c>
    </row>
    <row r="4359" spans="1:5" ht="14.4" x14ac:dyDescent="0.3">
      <c r="A4359" t="s">
        <v>4518</v>
      </c>
      <c r="B4359" t="s">
        <v>165</v>
      </c>
      <c r="C4359">
        <v>7.94</v>
      </c>
      <c r="D4359">
        <v>8.44</v>
      </c>
      <c r="E4359" t="str">
        <f t="shared" si="69"/>
        <v>2005</v>
      </c>
    </row>
    <row r="4360" spans="1:5" ht="14.4" x14ac:dyDescent="0.3">
      <c r="A4360" t="s">
        <v>4519</v>
      </c>
      <c r="B4360" t="s">
        <v>165</v>
      </c>
      <c r="C4360">
        <v>7.96</v>
      </c>
      <c r="D4360">
        <v>8.4600000000000009</v>
      </c>
      <c r="E4360" t="str">
        <f t="shared" si="69"/>
        <v>2005</v>
      </c>
    </row>
    <row r="4361" spans="1:5" ht="14.4" x14ac:dyDescent="0.3">
      <c r="A4361" t="s">
        <v>4520</v>
      </c>
      <c r="B4361" t="s">
        <v>165</v>
      </c>
      <c r="C4361">
        <v>7.75</v>
      </c>
      <c r="D4361">
        <v>8.25</v>
      </c>
      <c r="E4361" t="str">
        <f t="shared" si="69"/>
        <v>2005</v>
      </c>
    </row>
    <row r="4362" spans="1:5" ht="14.4" x14ac:dyDescent="0.3">
      <c r="A4362" t="s">
        <v>4521</v>
      </c>
      <c r="B4362" t="s">
        <v>165</v>
      </c>
      <c r="C4362">
        <v>7.66</v>
      </c>
      <c r="D4362">
        <v>8.16</v>
      </c>
      <c r="E4362" t="str">
        <f t="shared" si="69"/>
        <v>2005</v>
      </c>
    </row>
    <row r="4363" spans="1:5" ht="14.4" x14ac:dyDescent="0.3">
      <c r="A4363" t="s">
        <v>4522</v>
      </c>
      <c r="B4363" t="s">
        <v>165</v>
      </c>
      <c r="C4363">
        <v>7.57</v>
      </c>
      <c r="D4363">
        <v>8.07</v>
      </c>
      <c r="E4363" t="str">
        <f t="shared" si="69"/>
        <v>2005</v>
      </c>
    </row>
    <row r="4364" spans="1:5" ht="14.4" x14ac:dyDescent="0.3">
      <c r="A4364" t="s">
        <v>4523</v>
      </c>
      <c r="B4364" t="s">
        <v>165</v>
      </c>
      <c r="C4364">
        <v>7.47</v>
      </c>
      <c r="D4364">
        <v>7.97</v>
      </c>
      <c r="E4364" t="str">
        <f t="shared" si="69"/>
        <v>2005</v>
      </c>
    </row>
    <row r="4365" spans="1:5" ht="14.4" x14ac:dyDescent="0.3">
      <c r="A4365" t="s">
        <v>4524</v>
      </c>
      <c r="B4365" t="s">
        <v>165</v>
      </c>
      <c r="C4365">
        <v>7.36</v>
      </c>
      <c r="D4365">
        <v>7.86</v>
      </c>
      <c r="E4365" t="str">
        <f t="shared" si="69"/>
        <v>2005</v>
      </c>
    </row>
    <row r="4366" spans="1:5" ht="14.4" x14ac:dyDescent="0.3">
      <c r="A4366" t="s">
        <v>4525</v>
      </c>
      <c r="B4366" t="s">
        <v>165</v>
      </c>
      <c r="C4366">
        <v>7.36</v>
      </c>
      <c r="D4366">
        <v>7.86</v>
      </c>
      <c r="E4366" t="str">
        <f t="shared" si="69"/>
        <v>2005</v>
      </c>
    </row>
    <row r="4367" spans="1:5" ht="14.4" x14ac:dyDescent="0.3">
      <c r="A4367" t="s">
        <v>4526</v>
      </c>
      <c r="B4367" t="s">
        <v>165</v>
      </c>
      <c r="C4367">
        <v>7.36</v>
      </c>
      <c r="D4367">
        <v>7.86</v>
      </c>
      <c r="E4367" t="str">
        <f t="shared" si="69"/>
        <v>2005</v>
      </c>
    </row>
    <row r="4368" spans="1:5" ht="14.4" x14ac:dyDescent="0.3">
      <c r="A4368" t="s">
        <v>4527</v>
      </c>
      <c r="B4368" t="s">
        <v>165</v>
      </c>
      <c r="C4368">
        <v>7.39</v>
      </c>
      <c r="D4368">
        <v>7.89</v>
      </c>
      <c r="E4368" t="str">
        <f t="shared" si="69"/>
        <v>2005</v>
      </c>
    </row>
    <row r="4369" spans="1:5" ht="14.4" x14ac:dyDescent="0.3">
      <c r="A4369" t="s">
        <v>4528</v>
      </c>
      <c r="B4369" t="s">
        <v>165</v>
      </c>
      <c r="C4369">
        <v>7.37</v>
      </c>
      <c r="D4369">
        <v>7.87</v>
      </c>
      <c r="E4369" t="str">
        <f t="shared" si="69"/>
        <v>2005</v>
      </c>
    </row>
    <row r="4370" spans="1:5" ht="14.4" x14ac:dyDescent="0.3">
      <c r="A4370" t="s">
        <v>4529</v>
      </c>
      <c r="B4370" t="s">
        <v>165</v>
      </c>
      <c r="C4370">
        <v>7.34</v>
      </c>
      <c r="D4370">
        <v>7.84</v>
      </c>
      <c r="E4370" t="str">
        <f t="shared" si="69"/>
        <v>2005</v>
      </c>
    </row>
    <row r="4371" spans="1:5" ht="14.4" x14ac:dyDescent="0.3">
      <c r="A4371" t="s">
        <v>4530</v>
      </c>
      <c r="B4371" t="s">
        <v>165</v>
      </c>
      <c r="C4371">
        <v>7.34</v>
      </c>
      <c r="D4371">
        <v>7.84</v>
      </c>
      <c r="E4371" t="str">
        <f t="shared" si="69"/>
        <v>2005</v>
      </c>
    </row>
    <row r="4372" spans="1:5" ht="14.4" x14ac:dyDescent="0.3">
      <c r="A4372" t="s">
        <v>4531</v>
      </c>
      <c r="B4372" t="s">
        <v>165</v>
      </c>
      <c r="C4372">
        <v>7.3</v>
      </c>
      <c r="D4372">
        <v>7.8</v>
      </c>
      <c r="E4372" t="str">
        <f t="shared" si="69"/>
        <v>2005</v>
      </c>
    </row>
    <row r="4373" spans="1:5" ht="14.4" x14ac:dyDescent="0.3">
      <c r="A4373" t="s">
        <v>4532</v>
      </c>
      <c r="B4373" t="s">
        <v>165</v>
      </c>
      <c r="C4373">
        <v>6.8</v>
      </c>
      <c r="D4373">
        <v>7.3</v>
      </c>
      <c r="E4373" t="str">
        <f t="shared" si="69"/>
        <v>2005</v>
      </c>
    </row>
    <row r="4374" spans="1:5" ht="14.4" x14ac:dyDescent="0.3">
      <c r="A4374" t="s">
        <v>4533</v>
      </c>
      <c r="B4374" t="s">
        <v>165</v>
      </c>
      <c r="C4374">
        <v>6.81</v>
      </c>
      <c r="D4374">
        <v>7.31</v>
      </c>
      <c r="E4374" t="str">
        <f t="shared" si="69"/>
        <v>2005</v>
      </c>
    </row>
    <row r="4375" spans="1:5" ht="14.4" x14ac:dyDescent="0.3">
      <c r="A4375" t="s">
        <v>4534</v>
      </c>
      <c r="B4375" t="s">
        <v>165</v>
      </c>
      <c r="C4375">
        <v>6.33</v>
      </c>
      <c r="D4375">
        <v>6.83</v>
      </c>
      <c r="E4375" t="str">
        <f t="shared" si="69"/>
        <v>2005</v>
      </c>
    </row>
    <row r="4376" spans="1:5" ht="14.4" x14ac:dyDescent="0.3">
      <c r="A4376" t="s">
        <v>4535</v>
      </c>
      <c r="B4376" t="s">
        <v>165</v>
      </c>
      <c r="C4376">
        <v>6.23</v>
      </c>
      <c r="D4376">
        <v>6.73</v>
      </c>
      <c r="E4376" t="str">
        <f t="shared" si="69"/>
        <v>2005</v>
      </c>
    </row>
    <row r="4377" spans="1:5" ht="14.4" x14ac:dyDescent="0.3">
      <c r="A4377" t="s">
        <v>4536</v>
      </c>
      <c r="B4377" t="s">
        <v>165</v>
      </c>
      <c r="C4377">
        <v>6.24</v>
      </c>
      <c r="D4377">
        <v>6.74</v>
      </c>
      <c r="E4377" t="str">
        <f t="shared" si="69"/>
        <v>2005</v>
      </c>
    </row>
    <row r="4378" spans="1:5" ht="14.4" x14ac:dyDescent="0.3">
      <c r="A4378" t="s">
        <v>4537</v>
      </c>
      <c r="B4378" t="s">
        <v>165</v>
      </c>
      <c r="C4378">
        <v>6.24</v>
      </c>
      <c r="D4378">
        <v>6.74</v>
      </c>
      <c r="E4378" t="str">
        <f t="shared" si="69"/>
        <v>2005</v>
      </c>
    </row>
    <row r="4379" spans="1:5" ht="14.4" x14ac:dyDescent="0.3">
      <c r="A4379" t="s">
        <v>4538</v>
      </c>
      <c r="B4379" t="s">
        <v>165</v>
      </c>
      <c r="C4379">
        <v>6.24</v>
      </c>
      <c r="D4379">
        <v>6.74</v>
      </c>
      <c r="E4379" t="str">
        <f t="shared" si="69"/>
        <v>2005</v>
      </c>
    </row>
    <row r="4380" spans="1:5" ht="14.4" x14ac:dyDescent="0.3">
      <c r="A4380" t="s">
        <v>4539</v>
      </c>
      <c r="B4380" t="s">
        <v>165</v>
      </c>
      <c r="C4380">
        <v>6.21</v>
      </c>
      <c r="D4380">
        <v>6.71</v>
      </c>
      <c r="E4380" t="str">
        <f t="shared" si="69"/>
        <v>2005</v>
      </c>
    </row>
    <row r="4381" spans="1:5" ht="14.4" x14ac:dyDescent="0.3">
      <c r="A4381" t="s">
        <v>4540</v>
      </c>
      <c r="B4381" t="s">
        <v>165</v>
      </c>
      <c r="C4381">
        <v>6.24</v>
      </c>
      <c r="D4381">
        <v>6.74</v>
      </c>
      <c r="E4381" t="str">
        <f t="shared" si="69"/>
        <v>2005</v>
      </c>
    </row>
    <row r="4382" spans="1:5" ht="14.4" x14ac:dyDescent="0.3">
      <c r="A4382" t="s">
        <v>4541</v>
      </c>
      <c r="B4382" t="s">
        <v>165</v>
      </c>
      <c r="C4382">
        <v>6.28</v>
      </c>
      <c r="D4382">
        <v>6.78</v>
      </c>
      <c r="E4382" t="str">
        <f t="shared" si="69"/>
        <v>2005</v>
      </c>
    </row>
    <row r="4383" spans="1:5" ht="14.4" x14ac:dyDescent="0.3">
      <c r="A4383" t="s">
        <v>4542</v>
      </c>
      <c r="B4383" t="s">
        <v>165</v>
      </c>
      <c r="C4383">
        <v>6.17</v>
      </c>
      <c r="D4383">
        <v>6.67</v>
      </c>
      <c r="E4383" t="str">
        <f t="shared" si="69"/>
        <v>2005</v>
      </c>
    </row>
    <row r="4384" spans="1:5" ht="14.4" x14ac:dyDescent="0.3">
      <c r="A4384" t="s">
        <v>4543</v>
      </c>
      <c r="B4384" t="s">
        <v>165</v>
      </c>
      <c r="C4384">
        <v>6.18</v>
      </c>
      <c r="D4384">
        <v>6.68</v>
      </c>
      <c r="E4384" t="str">
        <f t="shared" si="69"/>
        <v>2005</v>
      </c>
    </row>
    <row r="4385" spans="1:5" ht="14.4" x14ac:dyDescent="0.3">
      <c r="A4385" t="s">
        <v>4544</v>
      </c>
      <c r="B4385" t="s">
        <v>165</v>
      </c>
      <c r="C4385">
        <v>6.14</v>
      </c>
      <c r="D4385">
        <v>6.64</v>
      </c>
      <c r="E4385" t="str">
        <f t="shared" si="69"/>
        <v>2005</v>
      </c>
    </row>
    <row r="4386" spans="1:5" ht="14.4" x14ac:dyDescent="0.3">
      <c r="A4386" t="s">
        <v>4545</v>
      </c>
      <c r="B4386" t="s">
        <v>165</v>
      </c>
      <c r="C4386">
        <v>6.09</v>
      </c>
      <c r="D4386">
        <v>6.59</v>
      </c>
      <c r="E4386" t="str">
        <f t="shared" si="69"/>
        <v>2005</v>
      </c>
    </row>
    <row r="4387" spans="1:5" ht="14.4" x14ac:dyDescent="0.3">
      <c r="A4387" t="s">
        <v>4546</v>
      </c>
      <c r="B4387" t="s">
        <v>165</v>
      </c>
      <c r="C4387">
        <v>6.09</v>
      </c>
      <c r="D4387">
        <v>6.59</v>
      </c>
      <c r="E4387" t="str">
        <f t="shared" si="69"/>
        <v>2005</v>
      </c>
    </row>
    <row r="4388" spans="1:5" ht="14.4" x14ac:dyDescent="0.3">
      <c r="A4388" t="s">
        <v>4547</v>
      </c>
      <c r="B4388" t="s">
        <v>165</v>
      </c>
      <c r="C4388">
        <v>6.06</v>
      </c>
      <c r="D4388">
        <v>6.56</v>
      </c>
      <c r="E4388" t="str">
        <f t="shared" si="69"/>
        <v>2005</v>
      </c>
    </row>
    <row r="4389" spans="1:5" ht="14.4" x14ac:dyDescent="0.3">
      <c r="A4389" t="s">
        <v>4548</v>
      </c>
      <c r="B4389" t="s">
        <v>165</v>
      </c>
      <c r="C4389">
        <v>6.04</v>
      </c>
      <c r="D4389">
        <v>6.54</v>
      </c>
      <c r="E4389" t="str">
        <f t="shared" si="69"/>
        <v>2005</v>
      </c>
    </row>
    <row r="4390" spans="1:5" ht="14.4" x14ac:dyDescent="0.3">
      <c r="A4390" t="s">
        <v>4549</v>
      </c>
      <c r="B4390" t="s">
        <v>165</v>
      </c>
      <c r="C4390">
        <v>6.01</v>
      </c>
      <c r="D4390">
        <v>6.51</v>
      </c>
      <c r="E4390" t="str">
        <f t="shared" si="69"/>
        <v>2005</v>
      </c>
    </row>
    <row r="4391" spans="1:5" ht="14.4" x14ac:dyDescent="0.3">
      <c r="A4391" t="s">
        <v>4550</v>
      </c>
      <c r="B4391" t="s">
        <v>165</v>
      </c>
      <c r="C4391">
        <v>5.99</v>
      </c>
      <c r="D4391">
        <v>6.49</v>
      </c>
      <c r="E4391" t="str">
        <f t="shared" si="69"/>
        <v>2005</v>
      </c>
    </row>
    <row r="4392" spans="1:5" ht="14.4" x14ac:dyDescent="0.3">
      <c r="A4392" t="s">
        <v>4551</v>
      </c>
      <c r="B4392" t="s">
        <v>165</v>
      </c>
      <c r="C4392">
        <v>5.94</v>
      </c>
      <c r="D4392">
        <v>6.44</v>
      </c>
      <c r="E4392" t="str">
        <f t="shared" si="69"/>
        <v>2005</v>
      </c>
    </row>
    <row r="4393" spans="1:5" ht="14.4" x14ac:dyDescent="0.3">
      <c r="A4393" t="s">
        <v>4552</v>
      </c>
      <c r="B4393" t="s">
        <v>165</v>
      </c>
      <c r="C4393">
        <v>5.89</v>
      </c>
      <c r="D4393">
        <v>6.39</v>
      </c>
      <c r="E4393" t="str">
        <f t="shared" si="69"/>
        <v>2005</v>
      </c>
    </row>
    <row r="4394" spans="1:5" ht="14.4" x14ac:dyDescent="0.3">
      <c r="A4394" t="s">
        <v>4553</v>
      </c>
      <c r="B4394" t="s">
        <v>165</v>
      </c>
      <c r="C4394">
        <v>5.9</v>
      </c>
      <c r="D4394">
        <v>6.4</v>
      </c>
      <c r="E4394" t="str">
        <f t="shared" si="69"/>
        <v>2005</v>
      </c>
    </row>
    <row r="4395" spans="1:5" ht="14.4" x14ac:dyDescent="0.3">
      <c r="A4395" t="s">
        <v>4554</v>
      </c>
      <c r="B4395" t="s">
        <v>165</v>
      </c>
      <c r="C4395">
        <v>5.98</v>
      </c>
      <c r="D4395">
        <v>6.48</v>
      </c>
      <c r="E4395" t="str">
        <f t="shared" si="69"/>
        <v>2005</v>
      </c>
    </row>
    <row r="4396" spans="1:5" ht="14.4" x14ac:dyDescent="0.3">
      <c r="A4396" t="s">
        <v>4555</v>
      </c>
      <c r="B4396" t="s">
        <v>165</v>
      </c>
      <c r="C4396">
        <v>5.97</v>
      </c>
      <c r="D4396">
        <v>6.47</v>
      </c>
      <c r="E4396" t="str">
        <f t="shared" si="69"/>
        <v>2005</v>
      </c>
    </row>
    <row r="4397" spans="1:5" ht="14.4" x14ac:dyDescent="0.3">
      <c r="A4397" t="s">
        <v>4556</v>
      </c>
      <c r="B4397" t="s">
        <v>165</v>
      </c>
      <c r="C4397">
        <v>6.02</v>
      </c>
      <c r="D4397">
        <v>6.52</v>
      </c>
      <c r="E4397" t="str">
        <f t="shared" si="69"/>
        <v>2005</v>
      </c>
    </row>
    <row r="4398" spans="1:5" ht="14.4" x14ac:dyDescent="0.3">
      <c r="A4398" t="s">
        <v>4557</v>
      </c>
      <c r="B4398" t="s">
        <v>165</v>
      </c>
      <c r="C4398">
        <v>5.99</v>
      </c>
      <c r="D4398">
        <v>6.49</v>
      </c>
      <c r="E4398" t="str">
        <f t="shared" si="69"/>
        <v>2005</v>
      </c>
    </row>
    <row r="4399" spans="1:5" ht="14.4" x14ac:dyDescent="0.3">
      <c r="A4399" t="s">
        <v>4558</v>
      </c>
      <c r="B4399" t="s">
        <v>165</v>
      </c>
      <c r="C4399">
        <v>5.98</v>
      </c>
      <c r="D4399">
        <v>6.48</v>
      </c>
      <c r="E4399" t="str">
        <f t="shared" si="69"/>
        <v>2005</v>
      </c>
    </row>
    <row r="4400" spans="1:5" ht="14.4" x14ac:dyDescent="0.3">
      <c r="A4400" t="s">
        <v>4559</v>
      </c>
      <c r="B4400" t="s">
        <v>165</v>
      </c>
      <c r="C4400">
        <v>5.92</v>
      </c>
      <c r="D4400">
        <v>6.42</v>
      </c>
      <c r="E4400" t="str">
        <f t="shared" si="69"/>
        <v>2005</v>
      </c>
    </row>
    <row r="4401" spans="1:5" ht="14.4" x14ac:dyDescent="0.3">
      <c r="A4401" t="s">
        <v>4560</v>
      </c>
      <c r="B4401" t="s">
        <v>165</v>
      </c>
      <c r="C4401">
        <v>5.89</v>
      </c>
      <c r="D4401">
        <v>6.39</v>
      </c>
      <c r="E4401" t="str">
        <f t="shared" si="69"/>
        <v>2005</v>
      </c>
    </row>
    <row r="4402" spans="1:5" ht="14.4" x14ac:dyDescent="0.3">
      <c r="A4402" t="s">
        <v>4561</v>
      </c>
      <c r="B4402" t="s">
        <v>165</v>
      </c>
      <c r="C4402">
        <v>5.94</v>
      </c>
      <c r="D4402">
        <v>6.44</v>
      </c>
      <c r="E4402" t="str">
        <f t="shared" si="69"/>
        <v>2005</v>
      </c>
    </row>
    <row r="4403" spans="1:5" ht="14.4" x14ac:dyDescent="0.3">
      <c r="A4403" t="s">
        <v>4562</v>
      </c>
      <c r="B4403" t="s">
        <v>165</v>
      </c>
      <c r="C4403">
        <v>5.91</v>
      </c>
      <c r="D4403">
        <v>6.41</v>
      </c>
      <c r="E4403" t="str">
        <f t="shared" si="69"/>
        <v>2005</v>
      </c>
    </row>
    <row r="4404" spans="1:5" ht="14.4" x14ac:dyDescent="0.3">
      <c r="A4404" t="s">
        <v>4563</v>
      </c>
      <c r="B4404" t="s">
        <v>165</v>
      </c>
      <c r="C4404">
        <v>5.89</v>
      </c>
      <c r="D4404">
        <v>6.39</v>
      </c>
      <c r="E4404" t="str">
        <f t="shared" si="69"/>
        <v>2005</v>
      </c>
    </row>
    <row r="4405" spans="1:5" ht="14.4" x14ac:dyDescent="0.3">
      <c r="A4405" t="s">
        <v>4564</v>
      </c>
      <c r="B4405" t="s">
        <v>165</v>
      </c>
      <c r="C4405">
        <v>5.94</v>
      </c>
      <c r="D4405">
        <v>6.44</v>
      </c>
      <c r="E4405" t="str">
        <f t="shared" si="69"/>
        <v>2005</v>
      </c>
    </row>
    <row r="4406" spans="1:5" ht="14.4" x14ac:dyDescent="0.3">
      <c r="A4406" t="s">
        <v>4565</v>
      </c>
      <c r="B4406" t="s">
        <v>165</v>
      </c>
      <c r="C4406">
        <v>5.94</v>
      </c>
      <c r="D4406">
        <v>6.44</v>
      </c>
      <c r="E4406" t="str">
        <f t="shared" si="69"/>
        <v>2005</v>
      </c>
    </row>
    <row r="4407" spans="1:5" ht="14.4" x14ac:dyDescent="0.3">
      <c r="A4407" t="s">
        <v>4566</v>
      </c>
      <c r="B4407" t="s">
        <v>165</v>
      </c>
      <c r="C4407">
        <v>5.94</v>
      </c>
      <c r="D4407">
        <v>6.44</v>
      </c>
      <c r="E4407" t="str">
        <f t="shared" si="69"/>
        <v>2005</v>
      </c>
    </row>
    <row r="4408" spans="1:5" ht="14.4" x14ac:dyDescent="0.3">
      <c r="A4408" t="s">
        <v>4567</v>
      </c>
      <c r="B4408" t="s">
        <v>165</v>
      </c>
      <c r="C4408">
        <v>5.91</v>
      </c>
      <c r="D4408">
        <v>6.41</v>
      </c>
      <c r="E4408" t="str">
        <f t="shared" si="69"/>
        <v>2005</v>
      </c>
    </row>
    <row r="4409" spans="1:5" ht="14.4" x14ac:dyDescent="0.3">
      <c r="A4409" t="s">
        <v>4568</v>
      </c>
      <c r="B4409" t="s">
        <v>165</v>
      </c>
      <c r="C4409">
        <v>5.89</v>
      </c>
      <c r="D4409">
        <v>6.39</v>
      </c>
      <c r="E4409" t="str">
        <f t="shared" si="69"/>
        <v>2005</v>
      </c>
    </row>
    <row r="4410" spans="1:5" ht="14.4" x14ac:dyDescent="0.3">
      <c r="A4410" t="s">
        <v>4569</v>
      </c>
      <c r="B4410" t="s">
        <v>165</v>
      </c>
      <c r="C4410">
        <v>5.85</v>
      </c>
      <c r="D4410">
        <v>6.35</v>
      </c>
      <c r="E4410" t="str">
        <f t="shared" si="69"/>
        <v>2005</v>
      </c>
    </row>
    <row r="4411" spans="1:5" ht="14.4" x14ac:dyDescent="0.3">
      <c r="A4411" t="s">
        <v>4570</v>
      </c>
      <c r="B4411" t="s">
        <v>165</v>
      </c>
      <c r="C4411">
        <v>5.87</v>
      </c>
      <c r="D4411">
        <v>6.37</v>
      </c>
      <c r="E4411" t="str">
        <f t="shared" si="69"/>
        <v>2005</v>
      </c>
    </row>
    <row r="4412" spans="1:5" ht="14.4" x14ac:dyDescent="0.3">
      <c r="A4412" t="s">
        <v>4571</v>
      </c>
      <c r="B4412" t="s">
        <v>165</v>
      </c>
      <c r="C4412">
        <v>5.9</v>
      </c>
      <c r="D4412">
        <v>6.4</v>
      </c>
      <c r="E4412" t="str">
        <f t="shared" si="69"/>
        <v>2005</v>
      </c>
    </row>
    <row r="4413" spans="1:5" ht="14.4" x14ac:dyDescent="0.3">
      <c r="A4413" t="s">
        <v>4572</v>
      </c>
      <c r="B4413" t="s">
        <v>165</v>
      </c>
      <c r="C4413">
        <v>5.86</v>
      </c>
      <c r="D4413">
        <v>6.36</v>
      </c>
      <c r="E4413" t="str">
        <f t="shared" si="69"/>
        <v>2005</v>
      </c>
    </row>
    <row r="4414" spans="1:5" ht="14.4" x14ac:dyDescent="0.3">
      <c r="A4414" t="s">
        <v>4573</v>
      </c>
      <c r="B4414" t="s">
        <v>165</v>
      </c>
      <c r="C4414">
        <v>5.87</v>
      </c>
      <c r="D4414">
        <v>6.37</v>
      </c>
      <c r="E4414" t="str">
        <f t="shared" si="69"/>
        <v>2005</v>
      </c>
    </row>
    <row r="4415" spans="1:5" ht="14.4" x14ac:dyDescent="0.3">
      <c r="A4415" t="s">
        <v>4574</v>
      </c>
      <c r="B4415" t="s">
        <v>165</v>
      </c>
      <c r="C4415">
        <v>5.89</v>
      </c>
      <c r="D4415">
        <v>6.39</v>
      </c>
      <c r="E4415" t="str">
        <f t="shared" si="69"/>
        <v>2005</v>
      </c>
    </row>
    <row r="4416" spans="1:5" ht="14.4" x14ac:dyDescent="0.3">
      <c r="A4416" t="s">
        <v>4575</v>
      </c>
      <c r="B4416" t="s">
        <v>165</v>
      </c>
      <c r="C4416">
        <v>5.87</v>
      </c>
      <c r="D4416">
        <v>6.37</v>
      </c>
      <c r="E4416" t="str">
        <f t="shared" si="69"/>
        <v>2005</v>
      </c>
    </row>
    <row r="4417" spans="1:5" ht="14.4" x14ac:dyDescent="0.3">
      <c r="A4417" t="s">
        <v>4576</v>
      </c>
      <c r="B4417" t="s">
        <v>165</v>
      </c>
      <c r="C4417">
        <v>5.86</v>
      </c>
      <c r="D4417">
        <v>6.36</v>
      </c>
      <c r="E4417" t="str">
        <f t="shared" si="69"/>
        <v>2005</v>
      </c>
    </row>
    <row r="4418" spans="1:5" ht="14.4" x14ac:dyDescent="0.3">
      <c r="A4418" t="s">
        <v>4577</v>
      </c>
      <c r="B4418" t="s">
        <v>165</v>
      </c>
      <c r="C4418">
        <v>5.76</v>
      </c>
      <c r="D4418">
        <v>6.26</v>
      </c>
      <c r="E4418" t="str">
        <f t="shared" ref="E4418:E4441" si="70">RIGHT(A4418,4)</f>
        <v>2005</v>
      </c>
    </row>
    <row r="4419" spans="1:5" ht="14.4" x14ac:dyDescent="0.3">
      <c r="A4419" t="s">
        <v>4578</v>
      </c>
      <c r="B4419" t="s">
        <v>165</v>
      </c>
      <c r="C4419">
        <v>5.73</v>
      </c>
      <c r="D4419">
        <v>6.23</v>
      </c>
      <c r="E4419" t="str">
        <f t="shared" si="70"/>
        <v>2005</v>
      </c>
    </row>
    <row r="4420" spans="1:5" ht="14.4" x14ac:dyDescent="0.3">
      <c r="A4420" t="s">
        <v>4579</v>
      </c>
      <c r="B4420" t="s">
        <v>165</v>
      </c>
      <c r="C4420">
        <v>5.82</v>
      </c>
      <c r="D4420">
        <v>6.32</v>
      </c>
      <c r="E4420" t="str">
        <f t="shared" si="70"/>
        <v>2005</v>
      </c>
    </row>
    <row r="4421" spans="1:5" ht="14.4" x14ac:dyDescent="0.3">
      <c r="A4421" t="s">
        <v>4580</v>
      </c>
      <c r="B4421" t="s">
        <v>165</v>
      </c>
      <c r="C4421">
        <v>5.9</v>
      </c>
      <c r="D4421">
        <v>6.4</v>
      </c>
      <c r="E4421" t="str">
        <f t="shared" si="70"/>
        <v>2005</v>
      </c>
    </row>
    <row r="4422" spans="1:5" ht="14.4" x14ac:dyDescent="0.3">
      <c r="A4422" t="s">
        <v>4581</v>
      </c>
      <c r="B4422" t="s">
        <v>165</v>
      </c>
      <c r="C4422">
        <v>5.87</v>
      </c>
      <c r="D4422">
        <v>6.37</v>
      </c>
      <c r="E4422" t="str">
        <f t="shared" si="70"/>
        <v>2005</v>
      </c>
    </row>
    <row r="4423" spans="1:5" ht="14.4" x14ac:dyDescent="0.3">
      <c r="A4423" t="s">
        <v>4582</v>
      </c>
      <c r="B4423" t="s">
        <v>165</v>
      </c>
      <c r="C4423">
        <v>5.83</v>
      </c>
      <c r="D4423">
        <v>6.33</v>
      </c>
      <c r="E4423" t="str">
        <f t="shared" si="70"/>
        <v>2005</v>
      </c>
    </row>
    <row r="4424" spans="1:5" ht="14.4" x14ac:dyDescent="0.3">
      <c r="A4424" t="s">
        <v>4583</v>
      </c>
      <c r="B4424" t="s">
        <v>165</v>
      </c>
      <c r="C4424">
        <v>5.92</v>
      </c>
      <c r="D4424">
        <v>6.42</v>
      </c>
      <c r="E4424" t="str">
        <f t="shared" si="70"/>
        <v>2005</v>
      </c>
    </row>
    <row r="4425" spans="1:5" ht="14.4" x14ac:dyDescent="0.3">
      <c r="A4425" t="s">
        <v>4584</v>
      </c>
      <c r="B4425" t="s">
        <v>165</v>
      </c>
      <c r="C4425">
        <v>5.95</v>
      </c>
      <c r="D4425">
        <v>6.45</v>
      </c>
      <c r="E4425" t="str">
        <f t="shared" si="70"/>
        <v>2005</v>
      </c>
    </row>
    <row r="4426" spans="1:5" ht="14.4" x14ac:dyDescent="0.3">
      <c r="A4426" t="s">
        <v>4585</v>
      </c>
      <c r="B4426" t="s">
        <v>165</v>
      </c>
      <c r="C4426">
        <v>5.87</v>
      </c>
      <c r="D4426">
        <v>6.37</v>
      </c>
      <c r="E4426" t="str">
        <f t="shared" si="70"/>
        <v>2005</v>
      </c>
    </row>
    <row r="4427" spans="1:5" ht="14.4" x14ac:dyDescent="0.3">
      <c r="A4427" t="s">
        <v>4586</v>
      </c>
      <c r="B4427" t="s">
        <v>165</v>
      </c>
      <c r="C4427">
        <v>5.73</v>
      </c>
      <c r="D4427">
        <v>6.23</v>
      </c>
      <c r="E4427" t="str">
        <f t="shared" si="70"/>
        <v>2005</v>
      </c>
    </row>
    <row r="4428" spans="1:5" ht="14.4" x14ac:dyDescent="0.3">
      <c r="A4428" t="s">
        <v>4587</v>
      </c>
      <c r="B4428" t="s">
        <v>165</v>
      </c>
      <c r="C4428">
        <v>5.69</v>
      </c>
      <c r="D4428">
        <v>6.19</v>
      </c>
      <c r="E4428" t="str">
        <f t="shared" si="70"/>
        <v>2005</v>
      </c>
    </row>
    <row r="4429" spans="1:5" ht="14.4" x14ac:dyDescent="0.3">
      <c r="A4429" t="s">
        <v>4588</v>
      </c>
      <c r="B4429" t="s">
        <v>165</v>
      </c>
      <c r="C4429">
        <v>5.48</v>
      </c>
      <c r="D4429">
        <v>5.98</v>
      </c>
      <c r="E4429" t="str">
        <f t="shared" si="70"/>
        <v>2005</v>
      </c>
    </row>
    <row r="4430" spans="1:5" ht="14.4" x14ac:dyDescent="0.3">
      <c r="A4430" t="s">
        <v>4589</v>
      </c>
      <c r="B4430" t="s">
        <v>165</v>
      </c>
      <c r="C4430">
        <v>5.5</v>
      </c>
      <c r="D4430">
        <v>6</v>
      </c>
      <c r="E4430" t="str">
        <f t="shared" si="70"/>
        <v>2005</v>
      </c>
    </row>
    <row r="4431" spans="1:5" ht="14.4" x14ac:dyDescent="0.3">
      <c r="A4431" t="s">
        <v>4590</v>
      </c>
      <c r="B4431" t="s">
        <v>165</v>
      </c>
      <c r="C4431">
        <v>5.49</v>
      </c>
      <c r="D4431">
        <v>5.99</v>
      </c>
      <c r="E4431" t="str">
        <f t="shared" si="70"/>
        <v>2005</v>
      </c>
    </row>
    <row r="4432" spans="1:5" ht="14.4" x14ac:dyDescent="0.3">
      <c r="A4432" t="s">
        <v>4591</v>
      </c>
      <c r="B4432" t="s">
        <v>165</v>
      </c>
      <c r="C4432">
        <v>5.51</v>
      </c>
      <c r="D4432">
        <v>6.01</v>
      </c>
      <c r="E4432" t="str">
        <f t="shared" si="70"/>
        <v>2005</v>
      </c>
    </row>
    <row r="4433" spans="1:5" ht="14.4" x14ac:dyDescent="0.3">
      <c r="A4433" t="s">
        <v>4592</v>
      </c>
      <c r="B4433" t="s">
        <v>165</v>
      </c>
      <c r="C4433">
        <v>5.55</v>
      </c>
      <c r="D4433">
        <v>6.05</v>
      </c>
      <c r="E4433" t="str">
        <f t="shared" si="70"/>
        <v>2005</v>
      </c>
    </row>
    <row r="4434" spans="1:5" ht="14.4" x14ac:dyDescent="0.3">
      <c r="A4434" t="s">
        <v>4593</v>
      </c>
      <c r="B4434" t="s">
        <v>165</v>
      </c>
      <c r="C4434">
        <v>5.62</v>
      </c>
      <c r="D4434">
        <v>6.12</v>
      </c>
      <c r="E4434" t="str">
        <f t="shared" si="70"/>
        <v>2005</v>
      </c>
    </row>
    <row r="4435" spans="1:5" ht="14.4" x14ac:dyDescent="0.3">
      <c r="A4435" t="s">
        <v>4594</v>
      </c>
      <c r="B4435" t="s">
        <v>165</v>
      </c>
      <c r="C4435">
        <v>5.59</v>
      </c>
      <c r="D4435">
        <v>6.09</v>
      </c>
      <c r="E4435" t="str">
        <f t="shared" si="70"/>
        <v>2005</v>
      </c>
    </row>
    <row r="4436" spans="1:5" ht="14.4" x14ac:dyDescent="0.3">
      <c r="A4436" t="s">
        <v>4595</v>
      </c>
      <c r="B4436" t="s">
        <v>165</v>
      </c>
      <c r="C4436">
        <v>5.65</v>
      </c>
      <c r="D4436">
        <v>6.15</v>
      </c>
      <c r="E4436" t="str">
        <f t="shared" si="70"/>
        <v>2005</v>
      </c>
    </row>
    <row r="4437" spans="1:5" ht="14.4" x14ac:dyDescent="0.3">
      <c r="A4437" t="s">
        <v>4596</v>
      </c>
      <c r="B4437" t="s">
        <v>165</v>
      </c>
      <c r="C4437">
        <v>5.57</v>
      </c>
      <c r="D4437">
        <v>6.07</v>
      </c>
      <c r="E4437" t="str">
        <f t="shared" si="70"/>
        <v>2005</v>
      </c>
    </row>
    <row r="4438" spans="1:5" ht="14.4" x14ac:dyDescent="0.3">
      <c r="A4438" t="s">
        <v>4597</v>
      </c>
      <c r="B4438" t="s">
        <v>165</v>
      </c>
      <c r="C4438">
        <v>5.5</v>
      </c>
      <c r="D4438">
        <v>6</v>
      </c>
      <c r="E4438" t="str">
        <f t="shared" si="70"/>
        <v>2005</v>
      </c>
    </row>
    <row r="4439" spans="1:5" ht="14.4" x14ac:dyDescent="0.3">
      <c r="A4439" t="s">
        <v>4598</v>
      </c>
      <c r="B4439" t="s">
        <v>165</v>
      </c>
      <c r="C4439">
        <v>5.3</v>
      </c>
      <c r="D4439">
        <v>5.8</v>
      </c>
      <c r="E4439" t="str">
        <f t="shared" si="70"/>
        <v>2005</v>
      </c>
    </row>
    <row r="4440" spans="1:5" ht="14.4" x14ac:dyDescent="0.3">
      <c r="A4440" t="s">
        <v>4599</v>
      </c>
      <c r="B4440" t="s">
        <v>165</v>
      </c>
      <c r="C4440">
        <v>5.32</v>
      </c>
      <c r="D4440">
        <v>5.82</v>
      </c>
      <c r="E4440" t="str">
        <f t="shared" si="70"/>
        <v>2005</v>
      </c>
    </row>
    <row r="4441" spans="1:5" ht="14.4" x14ac:dyDescent="0.3">
      <c r="A4441" t="s">
        <v>4600</v>
      </c>
      <c r="B4441" t="s">
        <v>165</v>
      </c>
      <c r="C4441">
        <v>5.31</v>
      </c>
      <c r="D4441">
        <v>5.81</v>
      </c>
      <c r="E4441" t="str">
        <f t="shared" si="70"/>
        <v>2005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9"/>
  <sheetViews>
    <sheetView showGridLines="0" workbookViewId="0">
      <pane xSplit="3" ySplit="3" topLeftCell="D4" activePane="bottomRight" state="frozen"/>
      <selection activeCell="J4" sqref="J4:J19"/>
      <selection pane="topRight" activeCell="J4" sqref="J4:J19"/>
      <selection pane="bottomLeft" activeCell="J4" sqref="J4:J19"/>
      <selection pane="bottomRight" activeCell="J4" sqref="J4:J19"/>
    </sheetView>
  </sheetViews>
  <sheetFormatPr defaultRowHeight="15" customHeight="1" x14ac:dyDescent="0.3"/>
  <cols>
    <col min="1" max="1" width="6.88671875" bestFit="1" customWidth="1"/>
    <col min="2" max="2" width="8" bestFit="1" customWidth="1"/>
    <col min="3" max="3" width="41.5546875" customWidth="1"/>
    <col min="4" max="4" width="14.6640625" customWidth="1"/>
    <col min="5" max="9" width="11.88671875" bestFit="1" customWidth="1"/>
    <col min="10" max="10" width="10" bestFit="1" customWidth="1"/>
    <col min="11" max="11" width="13.109375" bestFit="1" customWidth="1"/>
    <col min="13" max="14" width="9.109375" customWidth="1"/>
  </cols>
  <sheetData>
    <row r="1" spans="1:11" ht="16.2" x14ac:dyDescent="0.35">
      <c r="B1" s="111" t="s">
        <v>4609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0.5" customHeight="1" x14ac:dyDescent="0.3"/>
    <row r="3" spans="1:11" ht="14.4" x14ac:dyDescent="0.3">
      <c r="A3" s="19" t="s">
        <v>4608</v>
      </c>
      <c r="B3" s="18" t="s">
        <v>67</v>
      </c>
      <c r="C3" s="18" t="s">
        <v>0</v>
      </c>
      <c r="D3" s="18" t="s">
        <v>4607</v>
      </c>
      <c r="E3" s="18">
        <v>2020</v>
      </c>
      <c r="F3" s="18">
        <v>2019</v>
      </c>
      <c r="G3" s="18">
        <v>2018</v>
      </c>
      <c r="H3" s="18">
        <v>2017</v>
      </c>
      <c r="I3" s="18">
        <v>2016</v>
      </c>
      <c r="J3" s="18">
        <v>2015</v>
      </c>
      <c r="K3" s="17" t="s">
        <v>4606</v>
      </c>
    </row>
    <row r="4" spans="1:11" x14ac:dyDescent="0.35">
      <c r="A4" s="3">
        <v>1</v>
      </c>
      <c r="B4" s="14" t="s">
        <v>1</v>
      </c>
      <c r="C4" s="14" t="s">
        <v>2</v>
      </c>
      <c r="D4" s="13">
        <v>0</v>
      </c>
      <c r="E4" s="13">
        <v>0</v>
      </c>
      <c r="F4" s="13">
        <v>25000</v>
      </c>
      <c r="G4" s="13">
        <v>0</v>
      </c>
      <c r="H4" s="13">
        <v>0</v>
      </c>
      <c r="I4" s="13">
        <v>0</v>
      </c>
      <c r="J4" s="13">
        <v>50000</v>
      </c>
      <c r="K4" s="9">
        <f t="shared" ref="K4:K39" si="0">D4+E4+F4+G4+H4+I4+J4</f>
        <v>75000</v>
      </c>
    </row>
    <row r="5" spans="1:11" x14ac:dyDescent="0.35">
      <c r="A5" s="3">
        <v>2</v>
      </c>
      <c r="B5" s="14" t="s">
        <v>3</v>
      </c>
      <c r="C5" s="14" t="s">
        <v>4</v>
      </c>
      <c r="D5" s="13">
        <f>170000+70000</f>
        <v>240000</v>
      </c>
      <c r="E5" s="13">
        <f>10000+92500</f>
        <v>102500</v>
      </c>
      <c r="F5" s="13">
        <v>0</v>
      </c>
      <c r="G5" s="13">
        <v>0</v>
      </c>
      <c r="H5" s="13">
        <v>75000</v>
      </c>
      <c r="I5" s="13">
        <f>75000+60000</f>
        <v>135000</v>
      </c>
      <c r="J5" s="13">
        <v>0</v>
      </c>
      <c r="K5" s="9">
        <f t="shared" si="0"/>
        <v>552500</v>
      </c>
    </row>
    <row r="6" spans="1:11" x14ac:dyDescent="0.35">
      <c r="A6" s="3">
        <v>3</v>
      </c>
      <c r="B6" s="14" t="s">
        <v>5</v>
      </c>
      <c r="C6" s="14" t="s">
        <v>6</v>
      </c>
      <c r="D6" s="13">
        <v>0</v>
      </c>
      <c r="E6" s="13">
        <f>105000</f>
        <v>105000</v>
      </c>
      <c r="F6" s="13">
        <v>15000</v>
      </c>
      <c r="G6" s="13">
        <f>10000+40000</f>
        <v>50000</v>
      </c>
      <c r="H6" s="13">
        <v>7000</v>
      </c>
      <c r="I6" s="13">
        <v>82500</v>
      </c>
      <c r="J6" s="13">
        <v>135000</v>
      </c>
      <c r="K6" s="9">
        <f t="shared" si="0"/>
        <v>394500</v>
      </c>
    </row>
    <row r="7" spans="1:11" x14ac:dyDescent="0.35">
      <c r="A7" s="3">
        <v>4</v>
      </c>
      <c r="B7" s="14" t="s">
        <v>7</v>
      </c>
      <c r="C7" s="14" t="s">
        <v>8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9">
        <f t="shared" si="0"/>
        <v>0</v>
      </c>
    </row>
    <row r="8" spans="1:11" x14ac:dyDescent="0.35">
      <c r="A8" s="3">
        <v>5</v>
      </c>
      <c r="B8" s="14" t="s">
        <v>9</v>
      </c>
      <c r="C8" s="14" t="s">
        <v>10</v>
      </c>
      <c r="D8" s="13">
        <f>60000+40000+50000</f>
        <v>150000</v>
      </c>
      <c r="E8" s="13">
        <f>40000</f>
        <v>40000</v>
      </c>
      <c r="F8" s="13">
        <f>30000+25000</f>
        <v>55000</v>
      </c>
      <c r="G8" s="13">
        <f>22500+10000</f>
        <v>32500</v>
      </c>
      <c r="H8" s="13">
        <v>0</v>
      </c>
      <c r="I8" s="13">
        <v>0</v>
      </c>
      <c r="J8" s="13">
        <v>0</v>
      </c>
      <c r="K8" s="9">
        <f t="shared" si="0"/>
        <v>277500</v>
      </c>
    </row>
    <row r="9" spans="1:11" x14ac:dyDescent="0.35">
      <c r="A9" s="3">
        <v>6</v>
      </c>
      <c r="B9" s="14" t="s">
        <v>11</v>
      </c>
      <c r="C9" s="14" t="s">
        <v>12</v>
      </c>
      <c r="D9" s="13">
        <f>175000+250000+97500</f>
        <v>522500</v>
      </c>
      <c r="E9" s="13">
        <v>0</v>
      </c>
      <c r="F9" s="13">
        <v>0</v>
      </c>
      <c r="G9" s="13">
        <f>67500+15000+67500+120000+25000</f>
        <v>295000</v>
      </c>
      <c r="H9" s="13">
        <v>0</v>
      </c>
      <c r="I9" s="13">
        <v>0</v>
      </c>
      <c r="J9" s="13">
        <v>100000</v>
      </c>
      <c r="K9" s="9">
        <f t="shared" si="0"/>
        <v>917500</v>
      </c>
    </row>
    <row r="10" spans="1:11" x14ac:dyDescent="0.35">
      <c r="A10" s="3">
        <v>7</v>
      </c>
      <c r="B10" s="14" t="s">
        <v>13</v>
      </c>
      <c r="C10" s="14" t="s">
        <v>14</v>
      </c>
      <c r="D10" s="13">
        <v>0</v>
      </c>
      <c r="E10" s="13">
        <f>85000</f>
        <v>85000</v>
      </c>
      <c r="F10" s="13">
        <v>0</v>
      </c>
      <c r="G10" s="13">
        <v>0</v>
      </c>
      <c r="H10" s="13">
        <v>0</v>
      </c>
      <c r="I10" s="13">
        <v>175000</v>
      </c>
      <c r="J10" s="13">
        <v>100000</v>
      </c>
      <c r="K10" s="9">
        <f t="shared" si="0"/>
        <v>360000</v>
      </c>
    </row>
    <row r="11" spans="1:11" x14ac:dyDescent="0.35">
      <c r="A11" s="3">
        <v>8</v>
      </c>
      <c r="B11" s="14" t="s">
        <v>15</v>
      </c>
      <c r="C11" s="14" t="s">
        <v>16</v>
      </c>
      <c r="D11" s="13">
        <v>0</v>
      </c>
      <c r="E11" s="13">
        <f>162500+70000+70000+275000</f>
        <v>577500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9">
        <f t="shared" si="0"/>
        <v>577500</v>
      </c>
    </row>
    <row r="12" spans="1:11" x14ac:dyDescent="0.35">
      <c r="A12" s="3">
        <v>9</v>
      </c>
      <c r="B12" s="14" t="s">
        <v>17</v>
      </c>
      <c r="C12" s="14" t="s">
        <v>18</v>
      </c>
      <c r="D12" s="13">
        <v>110000</v>
      </c>
      <c r="E12" s="13">
        <v>0</v>
      </c>
      <c r="F12" s="13">
        <f>206628</f>
        <v>206628</v>
      </c>
      <c r="G12" s="13">
        <v>0</v>
      </c>
      <c r="H12" s="13">
        <v>163800</v>
      </c>
      <c r="I12" s="13">
        <v>935000</v>
      </c>
      <c r="J12" s="13">
        <v>100000</v>
      </c>
      <c r="K12" s="15">
        <f t="shared" si="0"/>
        <v>1515428</v>
      </c>
    </row>
    <row r="13" spans="1:11" x14ac:dyDescent="0.35">
      <c r="A13" s="3">
        <v>10</v>
      </c>
      <c r="B13" s="14" t="s">
        <v>19</v>
      </c>
      <c r="C13" s="14" t="s">
        <v>20</v>
      </c>
      <c r="D13" s="13">
        <f>175000</f>
        <v>175000</v>
      </c>
      <c r="E13" s="13">
        <v>0</v>
      </c>
      <c r="F13" s="13">
        <f>15000+100000+42000+137500+125000</f>
        <v>419500</v>
      </c>
      <c r="G13" s="13">
        <f>137500+49500+120000+115000</f>
        <v>422000</v>
      </c>
      <c r="H13" s="13">
        <v>0</v>
      </c>
      <c r="I13" s="13">
        <v>0</v>
      </c>
      <c r="J13" s="13">
        <v>0</v>
      </c>
      <c r="K13" s="9">
        <f t="shared" si="0"/>
        <v>1016500</v>
      </c>
    </row>
    <row r="14" spans="1:11" x14ac:dyDescent="0.35">
      <c r="A14" s="3">
        <v>11</v>
      </c>
      <c r="B14" s="14" t="s">
        <v>21</v>
      </c>
      <c r="C14" s="14" t="s">
        <v>22</v>
      </c>
      <c r="D14" s="13">
        <v>0</v>
      </c>
      <c r="E14" s="13">
        <f>50000</f>
        <v>50000</v>
      </c>
      <c r="F14" s="13">
        <v>0</v>
      </c>
      <c r="G14" s="13">
        <f>35000</f>
        <v>35000</v>
      </c>
      <c r="H14" s="13">
        <v>75000</v>
      </c>
      <c r="I14" s="13">
        <v>260000</v>
      </c>
      <c r="J14" s="13">
        <v>50000</v>
      </c>
      <c r="K14" s="9">
        <f t="shared" si="0"/>
        <v>470000</v>
      </c>
    </row>
    <row r="15" spans="1:11" x14ac:dyDescent="0.35">
      <c r="A15" s="3">
        <v>12</v>
      </c>
      <c r="B15" s="14" t="s">
        <v>23</v>
      </c>
      <c r="C15" s="14" t="s">
        <v>24</v>
      </c>
      <c r="D15" s="13">
        <f>725000+40000</f>
        <v>765000</v>
      </c>
      <c r="E15" s="13">
        <f>722400+30000+850000</f>
        <v>1602400</v>
      </c>
      <c r="F15" s="13">
        <f>810000+400000+40000</f>
        <v>1250000</v>
      </c>
      <c r="G15" s="13">
        <f>200000+325000+210000</f>
        <v>735000</v>
      </c>
      <c r="H15" s="13">
        <f>650000+60000</f>
        <v>710000</v>
      </c>
      <c r="I15" s="13">
        <v>0</v>
      </c>
      <c r="J15" s="13">
        <v>0</v>
      </c>
      <c r="K15" s="9">
        <f t="shared" si="0"/>
        <v>5062400</v>
      </c>
    </row>
    <row r="16" spans="1:11" x14ac:dyDescent="0.35">
      <c r="A16" s="3">
        <v>13</v>
      </c>
      <c r="B16" s="14" t="s">
        <v>29</v>
      </c>
      <c r="C16" s="14" t="s">
        <v>30</v>
      </c>
      <c r="D16" s="13">
        <v>0</v>
      </c>
      <c r="E16" s="13">
        <v>164700</v>
      </c>
      <c r="F16" s="13">
        <v>0</v>
      </c>
      <c r="G16" s="13">
        <f>20000+47500</f>
        <v>67500</v>
      </c>
      <c r="H16" s="13">
        <f>47500+25000</f>
        <v>72500</v>
      </c>
      <c r="I16" s="13">
        <v>0</v>
      </c>
      <c r="J16" s="13">
        <v>0</v>
      </c>
      <c r="K16" s="15">
        <f t="shared" si="0"/>
        <v>304700</v>
      </c>
    </row>
    <row r="17" spans="1:11" x14ac:dyDescent="0.35">
      <c r="A17" s="3">
        <v>14</v>
      </c>
      <c r="B17" s="14" t="s">
        <v>31</v>
      </c>
      <c r="C17" s="14" t="s">
        <v>32</v>
      </c>
      <c r="D17" s="13">
        <f>35000</f>
        <v>35000</v>
      </c>
      <c r="E17" s="13">
        <f>5000+225000</f>
        <v>230000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6">
        <f t="shared" si="0"/>
        <v>265000</v>
      </c>
    </row>
    <row r="18" spans="1:11" x14ac:dyDescent="0.35">
      <c r="A18" s="3">
        <v>15</v>
      </c>
      <c r="B18" s="14" t="s">
        <v>33</v>
      </c>
      <c r="C18" s="14" t="s">
        <v>34</v>
      </c>
      <c r="D18" s="13">
        <v>137500</v>
      </c>
      <c r="E18" s="13">
        <v>164160</v>
      </c>
      <c r="F18" s="13">
        <f>19763</f>
        <v>19763</v>
      </c>
      <c r="G18" s="13">
        <f>47500+25000</f>
        <v>72500</v>
      </c>
      <c r="H18" s="13">
        <v>0</v>
      </c>
      <c r="I18" s="13">
        <v>0</v>
      </c>
      <c r="J18" s="13">
        <v>0</v>
      </c>
      <c r="K18" s="15">
        <f t="shared" si="0"/>
        <v>393923</v>
      </c>
    </row>
    <row r="19" spans="1:11" x14ac:dyDescent="0.35">
      <c r="A19" s="3">
        <v>16</v>
      </c>
      <c r="B19" s="14" t="s">
        <v>41</v>
      </c>
      <c r="C19" s="14" t="s">
        <v>42</v>
      </c>
      <c r="D19" s="13">
        <f>120000</f>
        <v>120000</v>
      </c>
      <c r="E19" s="13">
        <f>160000+50000+25000+300000</f>
        <v>535000</v>
      </c>
      <c r="F19" s="13">
        <f>165000+200000+12000+35000</f>
        <v>412000</v>
      </c>
      <c r="G19" s="13">
        <v>350000</v>
      </c>
      <c r="H19" s="13">
        <v>0</v>
      </c>
      <c r="I19" s="13">
        <v>0</v>
      </c>
      <c r="J19" s="13">
        <v>0</v>
      </c>
      <c r="K19" s="16">
        <f t="shared" si="0"/>
        <v>1417000</v>
      </c>
    </row>
    <row r="20" spans="1:11" x14ac:dyDescent="0.35">
      <c r="A20" s="3">
        <v>17</v>
      </c>
      <c r="B20" s="14" t="s">
        <v>43</v>
      </c>
      <c r="C20" s="14" t="s">
        <v>44</v>
      </c>
      <c r="D20" s="13">
        <f>50000+365000+487500</f>
        <v>902500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6">
        <f t="shared" si="0"/>
        <v>902500</v>
      </c>
    </row>
    <row r="21" spans="1:11" x14ac:dyDescent="0.35">
      <c r="A21" s="3">
        <v>18</v>
      </c>
      <c r="B21" s="14" t="s">
        <v>45</v>
      </c>
      <c r="C21" s="14" t="s">
        <v>46</v>
      </c>
      <c r="D21" s="13">
        <v>0</v>
      </c>
      <c r="E21" s="13">
        <f>350000</f>
        <v>350000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6">
        <f t="shared" si="0"/>
        <v>350000</v>
      </c>
    </row>
    <row r="22" spans="1:11" x14ac:dyDescent="0.35">
      <c r="A22" s="3">
        <v>19</v>
      </c>
      <c r="B22" s="14" t="s">
        <v>47</v>
      </c>
      <c r="C22" s="14" t="s">
        <v>48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5">
        <f t="shared" si="0"/>
        <v>0</v>
      </c>
    </row>
    <row r="23" spans="1:11" x14ac:dyDescent="0.35">
      <c r="A23" s="3">
        <v>20</v>
      </c>
      <c r="B23" s="14" t="s">
        <v>49</v>
      </c>
      <c r="C23" s="14" t="s">
        <v>50</v>
      </c>
      <c r="D23" s="13">
        <v>110000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5">
        <f t="shared" si="0"/>
        <v>110000</v>
      </c>
    </row>
    <row r="24" spans="1:11" x14ac:dyDescent="0.35">
      <c r="A24" s="3">
        <v>21</v>
      </c>
      <c r="B24" s="14" t="s">
        <v>51</v>
      </c>
      <c r="C24" s="14" t="s">
        <v>52</v>
      </c>
      <c r="D24" s="13">
        <f>230000+307500</f>
        <v>537500</v>
      </c>
      <c r="E24" s="13">
        <f>177500</f>
        <v>177500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6">
        <f t="shared" si="0"/>
        <v>715000</v>
      </c>
    </row>
    <row r="25" spans="1:11" x14ac:dyDescent="0.35">
      <c r="A25" s="3">
        <v>22</v>
      </c>
      <c r="B25" s="14" t="s">
        <v>53</v>
      </c>
      <c r="C25" s="14" t="s">
        <v>54</v>
      </c>
      <c r="D25" s="13">
        <f>200000</f>
        <v>200000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6">
        <f t="shared" si="0"/>
        <v>200000</v>
      </c>
    </row>
    <row r="26" spans="1:11" x14ac:dyDescent="0.35">
      <c r="A26" s="3">
        <v>23</v>
      </c>
      <c r="B26" s="14" t="s">
        <v>55</v>
      </c>
      <c r="C26" s="14" t="s">
        <v>56</v>
      </c>
      <c r="D26" s="13">
        <v>0</v>
      </c>
      <c r="E26" s="13">
        <v>40000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6">
        <f t="shared" si="0"/>
        <v>40000</v>
      </c>
    </row>
    <row r="27" spans="1:11" x14ac:dyDescent="0.35">
      <c r="A27" s="3">
        <v>24</v>
      </c>
      <c r="B27" s="14" t="s">
        <v>57</v>
      </c>
      <c r="C27" s="14" t="s">
        <v>58</v>
      </c>
      <c r="D27" s="13">
        <f>87500+350000+200000+132500</f>
        <v>770000</v>
      </c>
      <c r="E27" s="13">
        <f>132500</f>
        <v>132500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6">
        <f t="shared" si="0"/>
        <v>902500</v>
      </c>
    </row>
    <row r="28" spans="1:11" x14ac:dyDescent="0.35">
      <c r="A28" s="3">
        <v>25</v>
      </c>
      <c r="B28" s="14" t="s">
        <v>59</v>
      </c>
      <c r="C28" s="14" t="s">
        <v>60</v>
      </c>
      <c r="D28" s="13">
        <v>1330240</v>
      </c>
      <c r="E28" s="13">
        <v>0</v>
      </c>
      <c r="F28" s="13">
        <v>300000</v>
      </c>
      <c r="G28" s="13">
        <v>0</v>
      </c>
      <c r="H28" s="13">
        <v>0</v>
      </c>
      <c r="I28" s="13">
        <v>0</v>
      </c>
      <c r="J28" s="13">
        <v>0</v>
      </c>
      <c r="K28" s="15">
        <f t="shared" si="0"/>
        <v>1630240</v>
      </c>
    </row>
    <row r="29" spans="1:11" x14ac:dyDescent="0.35">
      <c r="A29" s="3">
        <v>26</v>
      </c>
      <c r="B29" s="14" t="s">
        <v>65</v>
      </c>
      <c r="C29" s="14" t="s">
        <v>66</v>
      </c>
      <c r="D29" s="13">
        <f>150000+400000</f>
        <v>550000</v>
      </c>
      <c r="E29" s="13">
        <v>0</v>
      </c>
      <c r="F29" s="13">
        <v>400000</v>
      </c>
      <c r="G29" s="13">
        <v>0</v>
      </c>
      <c r="H29" s="13">
        <v>0</v>
      </c>
      <c r="I29" s="13">
        <v>0</v>
      </c>
      <c r="J29" s="13">
        <v>0</v>
      </c>
      <c r="K29" s="15">
        <f t="shared" si="0"/>
        <v>950000</v>
      </c>
    </row>
    <row r="30" spans="1:11" x14ac:dyDescent="0.35">
      <c r="A30" s="3">
        <v>27</v>
      </c>
      <c r="B30" s="14" t="s">
        <v>4605</v>
      </c>
      <c r="C30" s="14" t="s">
        <v>4604</v>
      </c>
      <c r="D30" s="13">
        <v>0</v>
      </c>
      <c r="E30" s="13">
        <v>0</v>
      </c>
      <c r="F30" s="13">
        <f>81500</f>
        <v>81500</v>
      </c>
      <c r="G30" s="13">
        <v>0</v>
      </c>
      <c r="H30" s="13">
        <v>0</v>
      </c>
      <c r="I30" s="13">
        <v>0</v>
      </c>
      <c r="J30" s="13">
        <v>0</v>
      </c>
      <c r="K30" s="15">
        <f t="shared" si="0"/>
        <v>81500</v>
      </c>
    </row>
    <row r="31" spans="1:11" x14ac:dyDescent="0.35">
      <c r="A31" s="3">
        <v>28</v>
      </c>
      <c r="B31" s="14" t="s">
        <v>88</v>
      </c>
      <c r="C31" s="14" t="s">
        <v>89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75000</v>
      </c>
      <c r="J31" s="13">
        <v>75000</v>
      </c>
      <c r="K31" s="16">
        <f t="shared" si="0"/>
        <v>150000</v>
      </c>
    </row>
    <row r="32" spans="1:11" x14ac:dyDescent="0.35">
      <c r="A32" s="3">
        <v>29</v>
      </c>
      <c r="B32" s="14" t="s">
        <v>90</v>
      </c>
      <c r="C32" s="14" t="s">
        <v>91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/>
      <c r="J32" s="13">
        <v>50000</v>
      </c>
      <c r="K32" s="16">
        <f t="shared" si="0"/>
        <v>50000</v>
      </c>
    </row>
    <row r="33" spans="1:11" x14ac:dyDescent="0.35">
      <c r="A33" s="3">
        <v>30</v>
      </c>
      <c r="B33" s="14" t="s">
        <v>92</v>
      </c>
      <c r="C33" s="14" t="s">
        <v>93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260000</v>
      </c>
      <c r="J33" s="13">
        <v>200000</v>
      </c>
      <c r="K33" s="16">
        <f t="shared" si="0"/>
        <v>460000</v>
      </c>
    </row>
    <row r="34" spans="1:11" x14ac:dyDescent="0.35">
      <c r="A34" s="3">
        <v>31</v>
      </c>
      <c r="B34" s="14" t="s">
        <v>94</v>
      </c>
      <c r="C34" s="14" t="s">
        <v>95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6">
        <f t="shared" si="0"/>
        <v>0</v>
      </c>
    </row>
    <row r="35" spans="1:11" x14ac:dyDescent="0.35">
      <c r="A35" s="3">
        <v>32</v>
      </c>
      <c r="B35" s="14" t="s">
        <v>120</v>
      </c>
      <c r="C35" s="14" t="s">
        <v>126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5">
        <f t="shared" si="0"/>
        <v>0</v>
      </c>
    </row>
    <row r="36" spans="1:11" x14ac:dyDescent="0.35">
      <c r="A36" s="3">
        <v>33</v>
      </c>
      <c r="B36" s="14" t="s">
        <v>122</v>
      </c>
      <c r="C36" s="14" t="s">
        <v>128</v>
      </c>
      <c r="D36" s="13">
        <f>117500</f>
        <v>117500</v>
      </c>
      <c r="E36" s="13">
        <f>100000</f>
        <v>100000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6">
        <f t="shared" si="0"/>
        <v>217500</v>
      </c>
    </row>
    <row r="37" spans="1:11" x14ac:dyDescent="0.35">
      <c r="A37" s="3">
        <v>34</v>
      </c>
      <c r="B37" s="14" t="s">
        <v>125</v>
      </c>
      <c r="C37" s="14" t="s">
        <v>131</v>
      </c>
      <c r="D37" s="13">
        <v>105000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5">
        <f t="shared" si="0"/>
        <v>105000</v>
      </c>
    </row>
    <row r="38" spans="1:11" x14ac:dyDescent="0.35">
      <c r="A38" s="3">
        <v>35</v>
      </c>
      <c r="B38" s="14" t="s">
        <v>139</v>
      </c>
      <c r="C38" s="14" t="s">
        <v>4603</v>
      </c>
      <c r="D38" s="13">
        <f>248600+330000</f>
        <v>578600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5">
        <f t="shared" si="0"/>
        <v>578600</v>
      </c>
    </row>
    <row r="39" spans="1:11" x14ac:dyDescent="0.35">
      <c r="A39" s="3">
        <v>36</v>
      </c>
      <c r="B39" s="14" t="s">
        <v>140</v>
      </c>
      <c r="C39" s="14" t="s">
        <v>146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2">
        <f t="shared" si="0"/>
        <v>0</v>
      </c>
    </row>
    <row r="40" spans="1:11" x14ac:dyDescent="0.35">
      <c r="A40" s="3"/>
      <c r="B40" s="8"/>
      <c r="C40" s="98" t="s">
        <v>4602</v>
      </c>
      <c r="D40" s="9">
        <f t="shared" ref="D40:K40" si="1">SUM(D4:D39)</f>
        <v>7456340</v>
      </c>
      <c r="E40" s="9">
        <f t="shared" si="1"/>
        <v>4456260</v>
      </c>
      <c r="F40" s="9">
        <f t="shared" si="1"/>
        <v>3184391</v>
      </c>
      <c r="G40" s="9">
        <f t="shared" si="1"/>
        <v>2059500</v>
      </c>
      <c r="H40" s="9">
        <f t="shared" si="1"/>
        <v>1103300</v>
      </c>
      <c r="I40" s="9">
        <f t="shared" si="1"/>
        <v>1922500</v>
      </c>
      <c r="J40" s="9">
        <f t="shared" si="1"/>
        <v>860000</v>
      </c>
      <c r="K40" s="9">
        <f t="shared" si="1"/>
        <v>21042291</v>
      </c>
    </row>
    <row r="41" spans="1:11" x14ac:dyDescent="0.35">
      <c r="A41" s="3">
        <v>37</v>
      </c>
      <c r="B41" s="8" t="s">
        <v>25</v>
      </c>
      <c r="C41" s="8" t="s">
        <v>26</v>
      </c>
      <c r="D41" s="8"/>
      <c r="E41" s="8"/>
      <c r="F41" s="8"/>
      <c r="G41" s="8"/>
      <c r="H41" s="8"/>
      <c r="I41" s="8"/>
      <c r="J41" s="8"/>
      <c r="K41" s="8">
        <f t="shared" ref="K41:K69" si="2">D41+E41+F41+G41+H41+I41+J41</f>
        <v>0</v>
      </c>
    </row>
    <row r="42" spans="1:11" x14ac:dyDescent="0.35">
      <c r="A42" s="3">
        <v>38</v>
      </c>
      <c r="B42" s="8" t="s">
        <v>27</v>
      </c>
      <c r="C42" s="8" t="s">
        <v>28</v>
      </c>
      <c r="D42" s="8"/>
      <c r="E42" s="8"/>
      <c r="F42" s="8"/>
      <c r="G42" s="8"/>
      <c r="H42" s="8"/>
      <c r="I42" s="8"/>
      <c r="J42" s="8"/>
      <c r="K42" s="8">
        <f t="shared" si="2"/>
        <v>0</v>
      </c>
    </row>
    <row r="43" spans="1:11" x14ac:dyDescent="0.35">
      <c r="A43" s="3">
        <v>39</v>
      </c>
      <c r="B43" s="8" t="s">
        <v>35</v>
      </c>
      <c r="C43" s="8" t="s">
        <v>36</v>
      </c>
      <c r="D43" s="8"/>
      <c r="E43" s="8"/>
      <c r="F43" s="8"/>
      <c r="G43" s="8"/>
      <c r="H43" s="8"/>
      <c r="I43" s="8"/>
      <c r="J43" s="8"/>
      <c r="K43" s="8">
        <f t="shared" si="2"/>
        <v>0</v>
      </c>
    </row>
    <row r="44" spans="1:11" x14ac:dyDescent="0.35">
      <c r="A44" s="3">
        <v>40</v>
      </c>
      <c r="B44" s="8" t="s">
        <v>37</v>
      </c>
      <c r="C44" s="8" t="s">
        <v>38</v>
      </c>
      <c r="D44" s="8"/>
      <c r="E44" s="8"/>
      <c r="F44" s="8"/>
      <c r="G44" s="8"/>
      <c r="H44" s="8"/>
      <c r="I44" s="8"/>
      <c r="J44" s="8"/>
      <c r="K44" s="8">
        <f t="shared" si="2"/>
        <v>0</v>
      </c>
    </row>
    <row r="45" spans="1:11" x14ac:dyDescent="0.35">
      <c r="A45" s="3">
        <v>41</v>
      </c>
      <c r="B45" s="8" t="s">
        <v>39</v>
      </c>
      <c r="C45" s="8" t="s">
        <v>40</v>
      </c>
      <c r="D45" s="8"/>
      <c r="E45" s="8"/>
      <c r="F45" s="8"/>
      <c r="G45" s="8"/>
      <c r="H45" s="8"/>
      <c r="I45" s="8"/>
      <c r="J45" s="8"/>
      <c r="K45" s="8">
        <f t="shared" si="2"/>
        <v>0</v>
      </c>
    </row>
    <row r="46" spans="1:11" x14ac:dyDescent="0.35">
      <c r="A46" s="3">
        <v>42</v>
      </c>
      <c r="B46" s="8" t="s">
        <v>61</v>
      </c>
      <c r="C46" s="8" t="s">
        <v>62</v>
      </c>
      <c r="D46" s="8"/>
      <c r="E46" s="8"/>
      <c r="F46" s="8"/>
      <c r="G46" s="8"/>
      <c r="H46" s="8"/>
      <c r="I46" s="8"/>
      <c r="J46" s="8"/>
      <c r="K46" s="8">
        <f t="shared" si="2"/>
        <v>0</v>
      </c>
    </row>
    <row r="47" spans="1:11" x14ac:dyDescent="0.35">
      <c r="A47" s="3">
        <v>43</v>
      </c>
      <c r="B47" s="8" t="s">
        <v>63</v>
      </c>
      <c r="C47" s="8" t="s">
        <v>64</v>
      </c>
      <c r="D47" s="8"/>
      <c r="E47" s="8"/>
      <c r="F47" s="8"/>
      <c r="G47" s="8"/>
      <c r="H47" s="8"/>
      <c r="I47" s="8"/>
      <c r="J47" s="8"/>
      <c r="K47" s="8">
        <f t="shared" si="2"/>
        <v>0</v>
      </c>
    </row>
    <row r="48" spans="1:11" x14ac:dyDescent="0.35">
      <c r="A48" s="3">
        <v>44</v>
      </c>
      <c r="B48" s="8" t="s">
        <v>96</v>
      </c>
      <c r="C48" s="8" t="s">
        <v>97</v>
      </c>
      <c r="D48" s="8"/>
      <c r="E48" s="8"/>
      <c r="F48" s="8"/>
      <c r="G48" s="8"/>
      <c r="H48" s="8"/>
      <c r="I48" s="8"/>
      <c r="J48" s="8"/>
      <c r="K48" s="8">
        <f t="shared" si="2"/>
        <v>0</v>
      </c>
    </row>
    <row r="49" spans="1:11" x14ac:dyDescent="0.35">
      <c r="A49" s="3">
        <v>45</v>
      </c>
      <c r="B49" s="8" t="s">
        <v>98</v>
      </c>
      <c r="C49" s="8" t="s">
        <v>99</v>
      </c>
      <c r="D49" s="8"/>
      <c r="E49" s="8"/>
      <c r="F49" s="8"/>
      <c r="G49" s="8"/>
      <c r="H49" s="8"/>
      <c r="I49" s="8"/>
      <c r="J49" s="8"/>
      <c r="K49" s="8">
        <f t="shared" si="2"/>
        <v>0</v>
      </c>
    </row>
    <row r="50" spans="1:11" x14ac:dyDescent="0.35">
      <c r="A50" s="3">
        <v>46</v>
      </c>
      <c r="B50" s="8" t="s">
        <v>100</v>
      </c>
      <c r="C50" s="8" t="s">
        <v>101</v>
      </c>
      <c r="D50" s="8"/>
      <c r="E50" s="8"/>
      <c r="F50" s="8"/>
      <c r="G50" s="8"/>
      <c r="H50" s="8"/>
      <c r="I50" s="8"/>
      <c r="J50" s="8"/>
      <c r="K50" s="8">
        <f t="shared" si="2"/>
        <v>0</v>
      </c>
    </row>
    <row r="51" spans="1:11" x14ac:dyDescent="0.35">
      <c r="A51" s="3">
        <v>47</v>
      </c>
      <c r="B51" s="8" t="s">
        <v>102</v>
      </c>
      <c r="C51" s="8" t="s">
        <v>103</v>
      </c>
      <c r="D51" s="8"/>
      <c r="E51" s="8"/>
      <c r="F51" s="8"/>
      <c r="G51" s="8"/>
      <c r="H51" s="8"/>
      <c r="I51" s="8"/>
      <c r="J51" s="8"/>
      <c r="K51" s="8">
        <f t="shared" si="2"/>
        <v>0</v>
      </c>
    </row>
    <row r="52" spans="1:11" x14ac:dyDescent="0.35">
      <c r="A52" s="3">
        <v>48</v>
      </c>
      <c r="B52" s="8" t="s">
        <v>104</v>
      </c>
      <c r="C52" s="8" t="s">
        <v>105</v>
      </c>
      <c r="D52" s="8"/>
      <c r="E52" s="8"/>
      <c r="F52" s="8"/>
      <c r="G52" s="8"/>
      <c r="H52" s="8"/>
      <c r="I52" s="8"/>
      <c r="J52" s="8"/>
      <c r="K52" s="8">
        <f t="shared" si="2"/>
        <v>0</v>
      </c>
    </row>
    <row r="53" spans="1:11" x14ac:dyDescent="0.35">
      <c r="A53" s="3">
        <v>49</v>
      </c>
      <c r="B53" s="8" t="s">
        <v>106</v>
      </c>
      <c r="C53" s="8" t="s">
        <v>107</v>
      </c>
      <c r="D53" s="8"/>
      <c r="E53" s="8"/>
      <c r="F53" s="8"/>
      <c r="G53" s="8"/>
      <c r="H53" s="8"/>
      <c r="I53" s="8"/>
      <c r="J53" s="8"/>
      <c r="K53" s="8">
        <f t="shared" si="2"/>
        <v>0</v>
      </c>
    </row>
    <row r="54" spans="1:11" x14ac:dyDescent="0.35">
      <c r="A54" s="3">
        <v>50</v>
      </c>
      <c r="B54" s="8" t="s">
        <v>108</v>
      </c>
      <c r="C54" s="8" t="s">
        <v>109</v>
      </c>
      <c r="D54" s="8"/>
      <c r="E54" s="8"/>
      <c r="F54" s="8"/>
      <c r="G54" s="8"/>
      <c r="H54" s="8"/>
      <c r="I54" s="8"/>
      <c r="J54" s="8"/>
      <c r="K54" s="8">
        <f t="shared" si="2"/>
        <v>0</v>
      </c>
    </row>
    <row r="55" spans="1:11" x14ac:dyDescent="0.35">
      <c r="A55" s="3">
        <v>51</v>
      </c>
      <c r="B55" s="8" t="s">
        <v>110</v>
      </c>
      <c r="C55" s="8" t="s">
        <v>111</v>
      </c>
      <c r="D55" s="8"/>
      <c r="E55" s="8"/>
      <c r="F55" s="8"/>
      <c r="G55" s="8"/>
      <c r="H55" s="8"/>
      <c r="I55" s="8"/>
      <c r="J55" s="8"/>
      <c r="K55" s="8">
        <f t="shared" si="2"/>
        <v>0</v>
      </c>
    </row>
    <row r="56" spans="1:11" x14ac:dyDescent="0.35">
      <c r="A56" s="3">
        <v>52</v>
      </c>
      <c r="B56" s="8" t="s">
        <v>112</v>
      </c>
      <c r="C56" s="8" t="s">
        <v>113</v>
      </c>
      <c r="D56" s="8"/>
      <c r="E56" s="8"/>
      <c r="F56" s="8"/>
      <c r="G56" s="8"/>
      <c r="H56" s="8"/>
      <c r="I56" s="8"/>
      <c r="J56" s="8"/>
      <c r="K56" s="8">
        <f t="shared" si="2"/>
        <v>0</v>
      </c>
    </row>
    <row r="57" spans="1:11" x14ac:dyDescent="0.35">
      <c r="A57" s="3">
        <v>53</v>
      </c>
      <c r="B57" s="8" t="s">
        <v>114</v>
      </c>
      <c r="C57" s="8" t="s">
        <v>115</v>
      </c>
      <c r="D57" s="8"/>
      <c r="E57" s="8"/>
      <c r="F57" s="8"/>
      <c r="G57" s="8"/>
      <c r="H57" s="8"/>
      <c r="I57" s="8"/>
      <c r="J57" s="8"/>
      <c r="K57" s="8">
        <f t="shared" si="2"/>
        <v>0</v>
      </c>
    </row>
    <row r="58" spans="1:11" x14ac:dyDescent="0.35">
      <c r="A58" s="3">
        <v>54</v>
      </c>
      <c r="B58" s="8" t="s">
        <v>121</v>
      </c>
      <c r="C58" s="8" t="s">
        <v>127</v>
      </c>
      <c r="D58" s="8"/>
      <c r="E58" s="8"/>
      <c r="F58" s="8"/>
      <c r="G58" s="8"/>
      <c r="H58" s="8"/>
      <c r="I58" s="8"/>
      <c r="J58" s="8"/>
      <c r="K58" s="8">
        <f t="shared" si="2"/>
        <v>0</v>
      </c>
    </row>
    <row r="59" spans="1:11" x14ac:dyDescent="0.35">
      <c r="A59" s="3">
        <v>55</v>
      </c>
      <c r="B59" s="8" t="s">
        <v>123</v>
      </c>
      <c r="C59" s="8" t="s">
        <v>129</v>
      </c>
      <c r="D59" s="8"/>
      <c r="E59" s="8"/>
      <c r="F59" s="8"/>
      <c r="G59" s="8"/>
      <c r="H59" s="8"/>
      <c r="I59" s="8"/>
      <c r="J59" s="8"/>
      <c r="K59" s="8">
        <f t="shared" si="2"/>
        <v>0</v>
      </c>
    </row>
    <row r="60" spans="1:11" x14ac:dyDescent="0.35">
      <c r="A60" s="3">
        <v>56</v>
      </c>
      <c r="B60" s="8" t="s">
        <v>124</v>
      </c>
      <c r="C60" s="8" t="s">
        <v>130</v>
      </c>
      <c r="D60" s="8"/>
      <c r="E60" s="8"/>
      <c r="F60" s="8"/>
      <c r="G60" s="8"/>
      <c r="H60" s="8"/>
      <c r="I60" s="8"/>
      <c r="J60" s="8"/>
      <c r="K60" s="8">
        <f t="shared" si="2"/>
        <v>0</v>
      </c>
    </row>
    <row r="61" spans="1:11" x14ac:dyDescent="0.35">
      <c r="A61" s="3">
        <v>57</v>
      </c>
      <c r="B61" s="8" t="s">
        <v>134</v>
      </c>
      <c r="C61" s="8" t="s">
        <v>132</v>
      </c>
      <c r="D61" s="8"/>
      <c r="E61" s="8"/>
      <c r="F61" s="8"/>
      <c r="G61" s="8"/>
      <c r="H61" s="8"/>
      <c r="I61" s="8"/>
      <c r="J61" s="8"/>
      <c r="K61" s="8">
        <f t="shared" si="2"/>
        <v>0</v>
      </c>
    </row>
    <row r="62" spans="1:11" x14ac:dyDescent="0.35">
      <c r="A62" s="3">
        <v>58</v>
      </c>
      <c r="B62" s="8" t="s">
        <v>135</v>
      </c>
      <c r="C62" s="8" t="s">
        <v>133</v>
      </c>
      <c r="D62" s="8"/>
      <c r="E62" s="8"/>
      <c r="F62" s="8"/>
      <c r="G62" s="8"/>
      <c r="H62" s="8"/>
      <c r="I62" s="8"/>
      <c r="J62" s="8"/>
      <c r="K62" s="8">
        <f t="shared" si="2"/>
        <v>0</v>
      </c>
    </row>
    <row r="63" spans="1:11" x14ac:dyDescent="0.35">
      <c r="A63" s="3">
        <v>59</v>
      </c>
      <c r="B63" s="8" t="s">
        <v>138</v>
      </c>
      <c r="C63" s="8" t="s">
        <v>144</v>
      </c>
      <c r="D63" s="8"/>
      <c r="E63" s="8"/>
      <c r="F63" s="8"/>
      <c r="G63" s="8"/>
      <c r="H63" s="8"/>
      <c r="I63" s="8"/>
      <c r="J63" s="8"/>
      <c r="K63" s="8">
        <f t="shared" si="2"/>
        <v>0</v>
      </c>
    </row>
    <row r="64" spans="1:11" x14ac:dyDescent="0.35">
      <c r="A64" s="3">
        <v>60</v>
      </c>
      <c r="B64" s="8" t="s">
        <v>141</v>
      </c>
      <c r="C64" s="8" t="s">
        <v>147</v>
      </c>
      <c r="D64" s="8"/>
      <c r="E64" s="8"/>
      <c r="F64" s="8"/>
      <c r="G64" s="8"/>
      <c r="H64" s="8"/>
      <c r="I64" s="8"/>
      <c r="J64" s="8"/>
      <c r="K64" s="8">
        <f t="shared" si="2"/>
        <v>0</v>
      </c>
    </row>
    <row r="65" spans="1:11" x14ac:dyDescent="0.35">
      <c r="A65" s="3">
        <v>61</v>
      </c>
      <c r="B65" s="8" t="s">
        <v>142</v>
      </c>
      <c r="C65" s="8" t="s">
        <v>148</v>
      </c>
      <c r="D65" s="8"/>
      <c r="E65" s="8"/>
      <c r="F65" s="8"/>
      <c r="G65" s="8"/>
      <c r="H65" s="8"/>
      <c r="I65" s="8"/>
      <c r="J65" s="8"/>
      <c r="K65" s="8">
        <f t="shared" si="2"/>
        <v>0</v>
      </c>
    </row>
    <row r="66" spans="1:11" x14ac:dyDescent="0.35">
      <c r="A66" s="3">
        <v>62</v>
      </c>
      <c r="B66" s="8" t="s">
        <v>143</v>
      </c>
      <c r="C66" s="8" t="s">
        <v>149</v>
      </c>
      <c r="D66" s="8"/>
      <c r="E66" s="8"/>
      <c r="F66" s="8"/>
      <c r="G66" s="8"/>
      <c r="H66" s="8"/>
      <c r="I66" s="8"/>
      <c r="J66" s="8"/>
      <c r="K66" s="8">
        <f t="shared" si="2"/>
        <v>0</v>
      </c>
    </row>
    <row r="67" spans="1:11" x14ac:dyDescent="0.35">
      <c r="A67" s="3">
        <v>63</v>
      </c>
      <c r="B67" s="8" t="s">
        <v>151</v>
      </c>
      <c r="C67" s="8" t="s">
        <v>152</v>
      </c>
      <c r="D67" s="8"/>
      <c r="E67" s="8"/>
      <c r="F67" s="8"/>
      <c r="G67" s="8"/>
      <c r="H67" s="8"/>
      <c r="I67" s="8"/>
      <c r="J67" s="8"/>
      <c r="K67" s="8">
        <f t="shared" si="2"/>
        <v>0</v>
      </c>
    </row>
    <row r="68" spans="1:11" x14ac:dyDescent="0.35">
      <c r="A68" s="3">
        <v>64</v>
      </c>
      <c r="B68" s="8" t="s">
        <v>153</v>
      </c>
      <c r="C68" s="8" t="s">
        <v>154</v>
      </c>
      <c r="D68" s="8"/>
      <c r="E68" s="8"/>
      <c r="F68" s="8"/>
      <c r="G68" s="8"/>
      <c r="H68" s="8"/>
      <c r="I68" s="8"/>
      <c r="J68" s="8"/>
      <c r="K68" s="8">
        <f t="shared" si="2"/>
        <v>0</v>
      </c>
    </row>
    <row r="69" spans="1:11" x14ac:dyDescent="0.35">
      <c r="A69" s="3">
        <v>65</v>
      </c>
      <c r="B69" s="8" t="s">
        <v>98</v>
      </c>
      <c r="C69" s="8" t="s">
        <v>99</v>
      </c>
      <c r="D69" s="8"/>
      <c r="E69" s="8"/>
      <c r="F69" s="8"/>
      <c r="G69" s="8"/>
      <c r="H69" s="8"/>
      <c r="I69" s="8"/>
      <c r="J69" s="8"/>
      <c r="K69" s="8">
        <f t="shared" si="2"/>
        <v>0</v>
      </c>
    </row>
  </sheetData>
  <mergeCells count="1">
    <mergeCell ref="B1:K1"/>
  </mergeCells>
  <printOptions horizontalCentered="1"/>
  <pageMargins left="0.2" right="0.2" top="0.5" bottom="0.5" header="0.3" footer="0.3"/>
  <pageSetup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481"/>
  <sheetViews>
    <sheetView tabSelected="1" workbookViewId="0">
      <selection activeCell="K19" sqref="K1:K1048576"/>
    </sheetView>
  </sheetViews>
  <sheetFormatPr defaultRowHeight="15" customHeight="1" x14ac:dyDescent="0.3"/>
  <cols>
    <col min="1" max="1" width="13.44140625" bestFit="1" customWidth="1"/>
    <col min="9" max="9" width="10.88671875" bestFit="1" customWidth="1"/>
    <col min="10" max="10" width="8.88671875" style="112"/>
  </cols>
  <sheetData>
    <row r="1" spans="1:10" ht="15" customHeight="1" x14ac:dyDescent="0.3">
      <c r="A1" t="s">
        <v>160</v>
      </c>
      <c r="B1" t="s">
        <v>161</v>
      </c>
      <c r="C1" t="s">
        <v>162</v>
      </c>
      <c r="D1" t="s">
        <v>163</v>
      </c>
      <c r="E1" t="s">
        <v>159</v>
      </c>
    </row>
    <row r="2" spans="1:10" ht="15" customHeight="1" x14ac:dyDescent="0.3">
      <c r="A2" t="s">
        <v>4656</v>
      </c>
      <c r="B2" t="s">
        <v>165</v>
      </c>
      <c r="C2">
        <v>11.21</v>
      </c>
      <c r="D2">
        <v>11.46</v>
      </c>
      <c r="E2" t="str">
        <f t="shared" ref="E2:E65" si="0">RIGHT(A2,4)</f>
        <v>2021</v>
      </c>
      <c r="I2" t="s">
        <v>159</v>
      </c>
      <c r="J2" s="112" t="s">
        <v>4601</v>
      </c>
    </row>
    <row r="3" spans="1:10" ht="15" customHeight="1" x14ac:dyDescent="0.3">
      <c r="A3" t="s">
        <v>4657</v>
      </c>
      <c r="B3" t="s">
        <v>165</v>
      </c>
      <c r="C3">
        <v>11.22</v>
      </c>
      <c r="D3">
        <v>11.47</v>
      </c>
      <c r="E3" t="str">
        <f t="shared" si="0"/>
        <v>2021</v>
      </c>
      <c r="I3">
        <v>2005</v>
      </c>
      <c r="J3" s="113">
        <f>AVERAGEIF(E:E,I3,D:D)/100</f>
        <v>8.2992982456140341E-2</v>
      </c>
    </row>
    <row r="4" spans="1:10" ht="15" customHeight="1" x14ac:dyDescent="0.3">
      <c r="A4" t="s">
        <v>4658</v>
      </c>
      <c r="B4" t="s">
        <v>165</v>
      </c>
      <c r="C4">
        <v>10.89</v>
      </c>
      <c r="D4">
        <v>11.14</v>
      </c>
      <c r="E4" t="str">
        <f t="shared" si="0"/>
        <v>2021</v>
      </c>
      <c r="I4">
        <v>2006</v>
      </c>
      <c r="J4" s="113">
        <f>AVERAGEIF(E:E,I4,D:D)/100</f>
        <v>9.9357377049180351E-2</v>
      </c>
    </row>
    <row r="5" spans="1:10" ht="15" customHeight="1" x14ac:dyDescent="0.3">
      <c r="A5" t="s">
        <v>4659</v>
      </c>
      <c r="B5" t="s">
        <v>165</v>
      </c>
      <c r="C5">
        <v>10.8</v>
      </c>
      <c r="D5">
        <v>11.05</v>
      </c>
      <c r="E5" t="str">
        <f t="shared" si="0"/>
        <v>2021</v>
      </c>
      <c r="I5">
        <v>2007</v>
      </c>
      <c r="J5" s="113">
        <f>AVERAGEIF(E:E,I5,D:D)/100</f>
        <v>0.10172019543973949</v>
      </c>
    </row>
    <row r="6" spans="1:10" ht="15" customHeight="1" x14ac:dyDescent="0.3">
      <c r="A6" t="s">
        <v>4660</v>
      </c>
      <c r="B6" t="s">
        <v>165</v>
      </c>
      <c r="C6">
        <v>10.72</v>
      </c>
      <c r="D6">
        <v>10.97</v>
      </c>
      <c r="E6" t="str">
        <f t="shared" si="0"/>
        <v>2021</v>
      </c>
      <c r="I6">
        <v>2008</v>
      </c>
      <c r="J6" s="113">
        <f>AVERAGEIF(E:E,I6,D:D)/100</f>
        <v>0.12773600000000018</v>
      </c>
    </row>
    <row r="7" spans="1:10" ht="15" customHeight="1" x14ac:dyDescent="0.3">
      <c r="A7" t="s">
        <v>4661</v>
      </c>
      <c r="B7" t="s">
        <v>165</v>
      </c>
      <c r="C7">
        <v>10.82</v>
      </c>
      <c r="D7">
        <v>11.07</v>
      </c>
      <c r="E7" t="str">
        <f t="shared" si="0"/>
        <v>2021</v>
      </c>
      <c r="I7">
        <v>2009</v>
      </c>
      <c r="J7" s="113">
        <f>AVERAGEIF(E:E,I7,D:D)/100</f>
        <v>0.13071433447098976</v>
      </c>
    </row>
    <row r="8" spans="1:10" ht="15" customHeight="1" x14ac:dyDescent="0.3">
      <c r="A8" t="s">
        <v>4662</v>
      </c>
      <c r="B8" t="s">
        <v>165</v>
      </c>
      <c r="C8">
        <v>10.92</v>
      </c>
      <c r="D8">
        <v>11.17</v>
      </c>
      <c r="E8" t="str">
        <f t="shared" si="0"/>
        <v>2021</v>
      </c>
      <c r="I8">
        <v>2010</v>
      </c>
      <c r="J8" s="113">
        <f t="shared" ref="J8:J19" si="1">AVERAGEIF(E:E,I8,D:D)/100</f>
        <v>0.12677640449438202</v>
      </c>
    </row>
    <row r="9" spans="1:10" ht="15" customHeight="1" x14ac:dyDescent="0.3">
      <c r="A9" t="s">
        <v>4663</v>
      </c>
      <c r="B9" t="s">
        <v>165</v>
      </c>
      <c r="C9">
        <v>10.94</v>
      </c>
      <c r="D9">
        <v>11.19</v>
      </c>
      <c r="E9" t="str">
        <f t="shared" si="0"/>
        <v>2021</v>
      </c>
      <c r="I9">
        <v>2011</v>
      </c>
      <c r="J9" s="113">
        <f t="shared" si="1"/>
        <v>0.13320281690140848</v>
      </c>
    </row>
    <row r="10" spans="1:10" ht="15" customHeight="1" x14ac:dyDescent="0.3">
      <c r="A10" t="s">
        <v>4664</v>
      </c>
      <c r="B10" t="s">
        <v>165</v>
      </c>
      <c r="C10">
        <v>10.95</v>
      </c>
      <c r="D10">
        <v>11.2</v>
      </c>
      <c r="E10" t="str">
        <f t="shared" si="0"/>
        <v>2021</v>
      </c>
      <c r="I10">
        <v>2012</v>
      </c>
      <c r="J10" s="113">
        <f t="shared" si="1"/>
        <v>0.11178582995951401</v>
      </c>
    </row>
    <row r="11" spans="1:10" ht="15" customHeight="1" x14ac:dyDescent="0.3">
      <c r="A11" t="s">
        <v>4665</v>
      </c>
      <c r="B11" t="s">
        <v>165</v>
      </c>
      <c r="C11">
        <v>11.01</v>
      </c>
      <c r="D11">
        <v>11.26</v>
      </c>
      <c r="E11" t="str">
        <f t="shared" si="0"/>
        <v>2021</v>
      </c>
      <c r="I11">
        <v>2013</v>
      </c>
      <c r="J11" s="113">
        <f t="shared" si="1"/>
        <v>9.4889795918367104E-2</v>
      </c>
    </row>
    <row r="12" spans="1:10" ht="15" customHeight="1" x14ac:dyDescent="0.3">
      <c r="A12" t="s">
        <v>4666</v>
      </c>
      <c r="B12" t="s">
        <v>165</v>
      </c>
      <c r="C12">
        <v>11.12</v>
      </c>
      <c r="D12">
        <v>11.37</v>
      </c>
      <c r="E12" t="str">
        <f t="shared" si="0"/>
        <v>2021</v>
      </c>
      <c r="I12">
        <v>2014</v>
      </c>
      <c r="J12" s="113">
        <f t="shared" si="1"/>
        <v>0.10096693877551038</v>
      </c>
    </row>
    <row r="13" spans="1:10" ht="15" customHeight="1" x14ac:dyDescent="0.3">
      <c r="A13" t="s">
        <v>4667</v>
      </c>
      <c r="B13" t="s">
        <v>165</v>
      </c>
      <c r="C13">
        <v>11.28</v>
      </c>
      <c r="D13">
        <v>11.53</v>
      </c>
      <c r="E13" t="str">
        <f t="shared" si="0"/>
        <v>2021</v>
      </c>
      <c r="I13">
        <v>2015</v>
      </c>
      <c r="J13" s="113">
        <f t="shared" si="1"/>
        <v>7.3466122448979557E-2</v>
      </c>
    </row>
    <row r="14" spans="1:10" ht="15" customHeight="1" x14ac:dyDescent="0.3">
      <c r="A14" t="s">
        <v>4668</v>
      </c>
      <c r="B14" t="s">
        <v>165</v>
      </c>
      <c r="C14">
        <v>11.01</v>
      </c>
      <c r="D14">
        <v>11.26</v>
      </c>
      <c r="E14" t="str">
        <f t="shared" si="0"/>
        <v>2021</v>
      </c>
      <c r="I14">
        <v>2016</v>
      </c>
      <c r="J14" s="113">
        <f t="shared" si="1"/>
        <v>6.1953688524589955E-2</v>
      </c>
    </row>
    <row r="15" spans="1:10" ht="15" customHeight="1" x14ac:dyDescent="0.3">
      <c r="A15" t="s">
        <v>4669</v>
      </c>
      <c r="B15" t="s">
        <v>165</v>
      </c>
      <c r="C15">
        <v>11.29</v>
      </c>
      <c r="D15">
        <v>11.54</v>
      </c>
      <c r="E15" t="str">
        <f t="shared" si="0"/>
        <v>2021</v>
      </c>
      <c r="I15">
        <v>2017</v>
      </c>
      <c r="J15" s="113">
        <f t="shared" si="1"/>
        <v>6.1541632653061222E-2</v>
      </c>
    </row>
    <row r="16" spans="1:10" ht="15" customHeight="1" x14ac:dyDescent="0.3">
      <c r="A16" t="s">
        <v>4670</v>
      </c>
      <c r="B16" t="s">
        <v>165</v>
      </c>
      <c r="C16">
        <v>11.28</v>
      </c>
      <c r="D16">
        <v>11.53</v>
      </c>
      <c r="E16" t="str">
        <f t="shared" si="0"/>
        <v>2021</v>
      </c>
      <c r="I16">
        <v>2018</v>
      </c>
      <c r="J16" s="113">
        <f t="shared" si="1"/>
        <v>7.7548559670781933E-2</v>
      </c>
    </row>
    <row r="17" spans="1:10" ht="15" customHeight="1" x14ac:dyDescent="0.3">
      <c r="A17" t="s">
        <v>4671</v>
      </c>
      <c r="B17" t="s">
        <v>165</v>
      </c>
      <c r="C17">
        <v>11.27</v>
      </c>
      <c r="D17">
        <v>11.52</v>
      </c>
      <c r="E17" t="str">
        <f t="shared" si="0"/>
        <v>2021</v>
      </c>
      <c r="I17">
        <v>2019</v>
      </c>
      <c r="J17" s="113">
        <f t="shared" si="1"/>
        <v>0.12567078189300424</v>
      </c>
    </row>
    <row r="18" spans="1:10" ht="15" customHeight="1" x14ac:dyDescent="0.3">
      <c r="A18" t="s">
        <v>4672</v>
      </c>
      <c r="B18" t="s">
        <v>165</v>
      </c>
      <c r="C18">
        <v>11.28</v>
      </c>
      <c r="D18">
        <v>11.53</v>
      </c>
      <c r="E18" t="str">
        <f t="shared" si="0"/>
        <v>2021</v>
      </c>
      <c r="I18">
        <v>2020</v>
      </c>
      <c r="J18" s="113">
        <f t="shared" si="1"/>
        <v>8.9965966386554685E-2</v>
      </c>
    </row>
    <row r="19" spans="1:10" ht="15" customHeight="1" x14ac:dyDescent="0.3">
      <c r="A19" t="s">
        <v>4673</v>
      </c>
      <c r="B19" t="s">
        <v>165</v>
      </c>
      <c r="C19">
        <v>11.3</v>
      </c>
      <c r="D19">
        <v>11.55</v>
      </c>
      <c r="E19" t="str">
        <f t="shared" si="0"/>
        <v>2021</v>
      </c>
      <c r="I19">
        <v>2021</v>
      </c>
      <c r="J19" s="113">
        <f t="shared" si="1"/>
        <v>8.2185655737704921E-2</v>
      </c>
    </row>
    <row r="20" spans="1:10" ht="15" customHeight="1" x14ac:dyDescent="0.3">
      <c r="A20" t="s">
        <v>4674</v>
      </c>
      <c r="B20" t="s">
        <v>165</v>
      </c>
      <c r="C20">
        <v>11.26</v>
      </c>
      <c r="D20">
        <v>11.51</v>
      </c>
      <c r="E20" t="str">
        <f t="shared" si="0"/>
        <v>2021</v>
      </c>
    </row>
    <row r="21" spans="1:10" ht="15" customHeight="1" x14ac:dyDescent="0.3">
      <c r="A21" t="s">
        <v>4675</v>
      </c>
      <c r="B21" t="s">
        <v>165</v>
      </c>
      <c r="C21">
        <v>11.25</v>
      </c>
      <c r="D21">
        <v>11.5</v>
      </c>
      <c r="E21" t="str">
        <f t="shared" si="0"/>
        <v>2021</v>
      </c>
    </row>
    <row r="22" spans="1:10" ht="15" customHeight="1" x14ac:dyDescent="0.3">
      <c r="A22" t="s">
        <v>4676</v>
      </c>
      <c r="B22" t="s">
        <v>165</v>
      </c>
      <c r="C22">
        <v>11.25</v>
      </c>
      <c r="D22">
        <v>11.5</v>
      </c>
      <c r="E22" t="str">
        <f t="shared" si="0"/>
        <v>2021</v>
      </c>
    </row>
    <row r="23" spans="1:10" ht="15" customHeight="1" x14ac:dyDescent="0.3">
      <c r="A23" t="s">
        <v>4677</v>
      </c>
      <c r="B23" t="s">
        <v>165</v>
      </c>
      <c r="C23">
        <v>11.21</v>
      </c>
      <c r="D23">
        <v>11.46</v>
      </c>
      <c r="E23" t="str">
        <f t="shared" si="0"/>
        <v>2021</v>
      </c>
    </row>
    <row r="24" spans="1:10" ht="15" customHeight="1" x14ac:dyDescent="0.3">
      <c r="A24" t="s">
        <v>4678</v>
      </c>
      <c r="B24" t="s">
        <v>165</v>
      </c>
      <c r="C24">
        <v>10.050000000000001</v>
      </c>
      <c r="D24">
        <v>10.3</v>
      </c>
      <c r="E24" t="str">
        <f t="shared" si="0"/>
        <v>2021</v>
      </c>
    </row>
    <row r="25" spans="1:10" ht="15" customHeight="1" x14ac:dyDescent="0.3">
      <c r="A25" t="s">
        <v>4679</v>
      </c>
      <c r="B25" t="s">
        <v>165</v>
      </c>
      <c r="C25">
        <v>10.039999999999999</v>
      </c>
      <c r="D25">
        <v>10.29</v>
      </c>
      <c r="E25" t="str">
        <f t="shared" si="0"/>
        <v>2021</v>
      </c>
    </row>
    <row r="26" spans="1:10" ht="15" customHeight="1" x14ac:dyDescent="0.3">
      <c r="A26" t="s">
        <v>4680</v>
      </c>
      <c r="B26" t="s">
        <v>165</v>
      </c>
      <c r="C26">
        <v>10.029999999999999</v>
      </c>
      <c r="D26">
        <v>10.28</v>
      </c>
      <c r="E26" t="str">
        <f t="shared" si="0"/>
        <v>2021</v>
      </c>
    </row>
    <row r="27" spans="1:10" ht="15" customHeight="1" x14ac:dyDescent="0.3">
      <c r="A27" t="s">
        <v>4681</v>
      </c>
      <c r="B27" t="s">
        <v>165</v>
      </c>
      <c r="C27">
        <v>10.06</v>
      </c>
      <c r="D27">
        <v>10.31</v>
      </c>
      <c r="E27" t="str">
        <f t="shared" si="0"/>
        <v>2021</v>
      </c>
    </row>
    <row r="28" spans="1:10" ht="15" customHeight="1" x14ac:dyDescent="0.3">
      <c r="A28" t="s">
        <v>4682</v>
      </c>
      <c r="B28" t="s">
        <v>165</v>
      </c>
      <c r="C28">
        <v>10.029999999999999</v>
      </c>
      <c r="D28">
        <v>10.28</v>
      </c>
      <c r="E28" t="str">
        <f t="shared" si="0"/>
        <v>2021</v>
      </c>
    </row>
    <row r="29" spans="1:10" ht="14.4" x14ac:dyDescent="0.3">
      <c r="A29" t="s">
        <v>4683</v>
      </c>
      <c r="B29" t="s">
        <v>165</v>
      </c>
      <c r="C29">
        <v>10.029999999999999</v>
      </c>
      <c r="D29">
        <v>10.28</v>
      </c>
      <c r="E29" t="str">
        <f t="shared" si="0"/>
        <v>2021</v>
      </c>
    </row>
    <row r="30" spans="1:10" ht="14.4" x14ac:dyDescent="0.3">
      <c r="A30" t="s">
        <v>4684</v>
      </c>
      <c r="B30" t="s">
        <v>165</v>
      </c>
      <c r="C30">
        <v>9.9700000000000006</v>
      </c>
      <c r="D30">
        <v>10.220000000000001</v>
      </c>
      <c r="E30" t="str">
        <f t="shared" si="0"/>
        <v>2021</v>
      </c>
    </row>
    <row r="31" spans="1:10" ht="14.4" x14ac:dyDescent="0.3">
      <c r="A31" t="s">
        <v>4685</v>
      </c>
      <c r="B31" t="s">
        <v>165</v>
      </c>
      <c r="C31">
        <v>9.7799999999999994</v>
      </c>
      <c r="D31">
        <v>10.029999999999999</v>
      </c>
      <c r="E31" t="str">
        <f t="shared" si="0"/>
        <v>2021</v>
      </c>
    </row>
    <row r="32" spans="1:10" ht="14.4" x14ac:dyDescent="0.3">
      <c r="A32" t="s">
        <v>4686</v>
      </c>
      <c r="B32" t="s">
        <v>165</v>
      </c>
      <c r="C32">
        <v>8.91</v>
      </c>
      <c r="D32">
        <v>9.16</v>
      </c>
      <c r="E32" t="str">
        <f t="shared" si="0"/>
        <v>2021</v>
      </c>
    </row>
    <row r="33" spans="1:5" ht="14.4" x14ac:dyDescent="0.3">
      <c r="A33" t="s">
        <v>4687</v>
      </c>
      <c r="B33" t="s">
        <v>165</v>
      </c>
      <c r="C33">
        <v>8.83</v>
      </c>
      <c r="D33">
        <v>9.08</v>
      </c>
      <c r="E33" t="str">
        <f t="shared" si="0"/>
        <v>2021</v>
      </c>
    </row>
    <row r="34" spans="1:5" ht="14.4" x14ac:dyDescent="0.3">
      <c r="A34" t="s">
        <v>4688</v>
      </c>
      <c r="B34" t="s">
        <v>165</v>
      </c>
      <c r="C34">
        <v>8.8000000000000007</v>
      </c>
      <c r="D34">
        <v>9.0500000000000007</v>
      </c>
      <c r="E34" t="str">
        <f t="shared" si="0"/>
        <v>2021</v>
      </c>
    </row>
    <row r="35" spans="1:5" ht="14.4" x14ac:dyDescent="0.3">
      <c r="A35" t="s">
        <v>4689</v>
      </c>
      <c r="B35" t="s">
        <v>165</v>
      </c>
      <c r="C35">
        <v>8.75</v>
      </c>
      <c r="D35">
        <v>9</v>
      </c>
      <c r="E35" t="str">
        <f t="shared" si="0"/>
        <v>2021</v>
      </c>
    </row>
    <row r="36" spans="1:5" ht="14.4" x14ac:dyDescent="0.3">
      <c r="A36" t="s">
        <v>4690</v>
      </c>
      <c r="B36" t="s">
        <v>165</v>
      </c>
      <c r="C36">
        <v>8.7200000000000006</v>
      </c>
      <c r="D36">
        <v>8.9700000000000006</v>
      </c>
      <c r="E36" t="str">
        <f t="shared" si="0"/>
        <v>2021</v>
      </c>
    </row>
    <row r="37" spans="1:5" ht="14.4" x14ac:dyDescent="0.3">
      <c r="A37" t="s">
        <v>4691</v>
      </c>
      <c r="B37" t="s">
        <v>165</v>
      </c>
      <c r="C37">
        <v>8.67</v>
      </c>
      <c r="D37">
        <v>8.92</v>
      </c>
      <c r="E37" t="str">
        <f t="shared" si="0"/>
        <v>2021</v>
      </c>
    </row>
    <row r="38" spans="1:5" ht="14.4" x14ac:dyDescent="0.3">
      <c r="A38" t="s">
        <v>4692</v>
      </c>
      <c r="B38" t="s">
        <v>165</v>
      </c>
      <c r="C38">
        <v>8.66</v>
      </c>
      <c r="D38">
        <v>8.91</v>
      </c>
      <c r="E38" t="str">
        <f t="shared" si="0"/>
        <v>2021</v>
      </c>
    </row>
    <row r="39" spans="1:5" ht="14.4" x14ac:dyDescent="0.3">
      <c r="A39" t="s">
        <v>4693</v>
      </c>
      <c r="B39" t="s">
        <v>165</v>
      </c>
      <c r="C39">
        <v>8.65</v>
      </c>
      <c r="D39">
        <v>8.9</v>
      </c>
      <c r="E39" t="str">
        <f t="shared" si="0"/>
        <v>2021</v>
      </c>
    </row>
    <row r="40" spans="1:5" ht="14.4" x14ac:dyDescent="0.3">
      <c r="A40" t="s">
        <v>4694</v>
      </c>
      <c r="B40" t="s">
        <v>165</v>
      </c>
      <c r="C40">
        <v>8.65</v>
      </c>
      <c r="D40">
        <v>8.9</v>
      </c>
      <c r="E40" t="str">
        <f t="shared" si="0"/>
        <v>2021</v>
      </c>
    </row>
    <row r="41" spans="1:5" ht="14.4" x14ac:dyDescent="0.3">
      <c r="A41" t="s">
        <v>4695</v>
      </c>
      <c r="B41" t="s">
        <v>165</v>
      </c>
      <c r="C41">
        <v>8.6199999999999992</v>
      </c>
      <c r="D41">
        <v>8.8699999999999992</v>
      </c>
      <c r="E41" t="str">
        <f t="shared" si="0"/>
        <v>2021</v>
      </c>
    </row>
    <row r="42" spans="1:5" ht="14.4" x14ac:dyDescent="0.3">
      <c r="A42" t="s">
        <v>164</v>
      </c>
      <c r="B42" t="s">
        <v>165</v>
      </c>
      <c r="C42">
        <v>8.6</v>
      </c>
      <c r="D42">
        <v>8.85</v>
      </c>
      <c r="E42" t="str">
        <f t="shared" si="0"/>
        <v>2021</v>
      </c>
    </row>
    <row r="43" spans="1:5" ht="14.4" x14ac:dyDescent="0.3">
      <c r="A43" t="s">
        <v>166</v>
      </c>
      <c r="B43" t="s">
        <v>165</v>
      </c>
      <c r="C43">
        <v>8.59</v>
      </c>
      <c r="D43">
        <v>8.84</v>
      </c>
      <c r="E43" t="str">
        <f t="shared" si="0"/>
        <v>2021</v>
      </c>
    </row>
    <row r="44" spans="1:5" ht="14.4" x14ac:dyDescent="0.3">
      <c r="A44" t="s">
        <v>167</v>
      </c>
      <c r="B44" t="s">
        <v>165</v>
      </c>
      <c r="C44">
        <v>8.56</v>
      </c>
      <c r="D44">
        <v>8.81</v>
      </c>
      <c r="E44" t="str">
        <f t="shared" si="0"/>
        <v>2021</v>
      </c>
    </row>
    <row r="45" spans="1:5" ht="14.4" x14ac:dyDescent="0.3">
      <c r="A45" t="s">
        <v>168</v>
      </c>
      <c r="B45" t="s">
        <v>165</v>
      </c>
      <c r="C45">
        <v>8.5399999999999991</v>
      </c>
      <c r="D45">
        <v>8.7899999999999991</v>
      </c>
      <c r="E45" t="str">
        <f t="shared" si="0"/>
        <v>2021</v>
      </c>
    </row>
    <row r="46" spans="1:5" ht="14.4" x14ac:dyDescent="0.3">
      <c r="A46" t="s">
        <v>169</v>
      </c>
      <c r="B46" t="s">
        <v>165</v>
      </c>
      <c r="C46">
        <v>8.4600000000000009</v>
      </c>
      <c r="D46">
        <v>8.7100000000000009</v>
      </c>
      <c r="E46" t="str">
        <f t="shared" si="0"/>
        <v>2021</v>
      </c>
    </row>
    <row r="47" spans="1:5" ht="14.4" x14ac:dyDescent="0.3">
      <c r="A47" t="s">
        <v>170</v>
      </c>
      <c r="B47" t="s">
        <v>165</v>
      </c>
      <c r="C47">
        <v>8.61</v>
      </c>
      <c r="D47">
        <v>8.86</v>
      </c>
      <c r="E47" t="str">
        <f t="shared" si="0"/>
        <v>2021</v>
      </c>
    </row>
    <row r="48" spans="1:5" ht="14.4" x14ac:dyDescent="0.3">
      <c r="A48" t="s">
        <v>171</v>
      </c>
      <c r="B48" t="s">
        <v>165</v>
      </c>
      <c r="C48">
        <v>8.58</v>
      </c>
      <c r="D48">
        <v>8.83</v>
      </c>
      <c r="E48" t="str">
        <f t="shared" si="0"/>
        <v>2021</v>
      </c>
    </row>
    <row r="49" spans="1:5" ht="14.4" x14ac:dyDescent="0.3">
      <c r="A49" t="s">
        <v>172</v>
      </c>
      <c r="B49" t="s">
        <v>165</v>
      </c>
      <c r="C49">
        <v>8.58</v>
      </c>
      <c r="D49">
        <v>8.83</v>
      </c>
      <c r="E49" t="str">
        <f t="shared" si="0"/>
        <v>2021</v>
      </c>
    </row>
    <row r="50" spans="1:5" ht="14.4" x14ac:dyDescent="0.3">
      <c r="A50" t="s">
        <v>173</v>
      </c>
      <c r="B50" t="s">
        <v>165</v>
      </c>
      <c r="C50">
        <v>8.6</v>
      </c>
      <c r="D50">
        <v>8.85</v>
      </c>
      <c r="E50" t="str">
        <f t="shared" si="0"/>
        <v>2021</v>
      </c>
    </row>
    <row r="51" spans="1:5" ht="14.4" x14ac:dyDescent="0.3">
      <c r="A51" t="s">
        <v>174</v>
      </c>
      <c r="B51" t="s">
        <v>165</v>
      </c>
      <c r="C51">
        <v>8.5299999999999994</v>
      </c>
      <c r="D51">
        <v>8.7799999999999994</v>
      </c>
      <c r="E51" t="str">
        <f t="shared" si="0"/>
        <v>2021</v>
      </c>
    </row>
    <row r="52" spans="1:5" ht="14.4" x14ac:dyDescent="0.3">
      <c r="A52" t="s">
        <v>175</v>
      </c>
      <c r="B52" t="s">
        <v>165</v>
      </c>
      <c r="C52">
        <v>8.49</v>
      </c>
      <c r="D52">
        <v>8.74</v>
      </c>
      <c r="E52" t="str">
        <f t="shared" si="0"/>
        <v>2021</v>
      </c>
    </row>
    <row r="53" spans="1:5" ht="14.4" x14ac:dyDescent="0.3">
      <c r="A53" t="s">
        <v>176</v>
      </c>
      <c r="B53" t="s">
        <v>165</v>
      </c>
      <c r="C53">
        <v>8.44</v>
      </c>
      <c r="D53">
        <v>8.69</v>
      </c>
      <c r="E53" t="str">
        <f t="shared" si="0"/>
        <v>2021</v>
      </c>
    </row>
    <row r="54" spans="1:5" ht="14.4" x14ac:dyDescent="0.3">
      <c r="A54" t="s">
        <v>177</v>
      </c>
      <c r="B54" t="s">
        <v>165</v>
      </c>
      <c r="C54">
        <v>8.1999999999999993</v>
      </c>
      <c r="D54">
        <v>8.4499999999999993</v>
      </c>
      <c r="E54" t="str">
        <f t="shared" si="0"/>
        <v>2021</v>
      </c>
    </row>
    <row r="55" spans="1:5" ht="14.4" x14ac:dyDescent="0.3">
      <c r="A55" t="s">
        <v>178</v>
      </c>
      <c r="B55" t="s">
        <v>165</v>
      </c>
      <c r="C55">
        <v>8.16</v>
      </c>
      <c r="D55">
        <v>8.41</v>
      </c>
      <c r="E55" t="str">
        <f t="shared" si="0"/>
        <v>2021</v>
      </c>
    </row>
    <row r="56" spans="1:5" ht="14.4" x14ac:dyDescent="0.3">
      <c r="A56" t="s">
        <v>179</v>
      </c>
      <c r="B56" t="s">
        <v>165</v>
      </c>
      <c r="C56">
        <v>8.1</v>
      </c>
      <c r="D56">
        <v>8.35</v>
      </c>
      <c r="E56" t="str">
        <f t="shared" si="0"/>
        <v>2021</v>
      </c>
    </row>
    <row r="57" spans="1:5" ht="14.4" x14ac:dyDescent="0.3">
      <c r="A57" t="s">
        <v>180</v>
      </c>
      <c r="B57" t="s">
        <v>165</v>
      </c>
      <c r="C57">
        <v>8.08</v>
      </c>
      <c r="D57">
        <v>8.33</v>
      </c>
      <c r="E57" t="str">
        <f t="shared" si="0"/>
        <v>2021</v>
      </c>
    </row>
    <row r="58" spans="1:5" ht="14.4" x14ac:dyDescent="0.3">
      <c r="A58" t="s">
        <v>181</v>
      </c>
      <c r="B58" t="s">
        <v>165</v>
      </c>
      <c r="C58">
        <v>8.06</v>
      </c>
      <c r="D58">
        <v>8.31</v>
      </c>
      <c r="E58" t="str">
        <f t="shared" si="0"/>
        <v>2021</v>
      </c>
    </row>
    <row r="59" spans="1:5" ht="14.4" x14ac:dyDescent="0.3">
      <c r="A59" t="s">
        <v>182</v>
      </c>
      <c r="B59" t="s">
        <v>165</v>
      </c>
      <c r="C59">
        <v>8.07</v>
      </c>
      <c r="D59">
        <v>8.32</v>
      </c>
      <c r="E59" t="str">
        <f t="shared" si="0"/>
        <v>2021</v>
      </c>
    </row>
    <row r="60" spans="1:5" ht="14.4" x14ac:dyDescent="0.3">
      <c r="A60" t="s">
        <v>183</v>
      </c>
      <c r="B60" t="s">
        <v>165</v>
      </c>
      <c r="C60">
        <v>8.06</v>
      </c>
      <c r="D60">
        <v>8.31</v>
      </c>
      <c r="E60" t="str">
        <f t="shared" si="0"/>
        <v>2021</v>
      </c>
    </row>
    <row r="61" spans="1:5" ht="14.4" x14ac:dyDescent="0.3">
      <c r="A61" t="s">
        <v>184</v>
      </c>
      <c r="B61" t="s">
        <v>165</v>
      </c>
      <c r="C61">
        <v>8.06</v>
      </c>
      <c r="D61">
        <v>8.31</v>
      </c>
      <c r="E61" t="str">
        <f t="shared" si="0"/>
        <v>2021</v>
      </c>
    </row>
    <row r="62" spans="1:5" ht="14.4" x14ac:dyDescent="0.3">
      <c r="A62" t="s">
        <v>185</v>
      </c>
      <c r="B62" t="s">
        <v>165</v>
      </c>
      <c r="C62">
        <v>8.08</v>
      </c>
      <c r="D62">
        <v>8.33</v>
      </c>
      <c r="E62" t="str">
        <f t="shared" si="0"/>
        <v>2021</v>
      </c>
    </row>
    <row r="63" spans="1:5" ht="14.4" x14ac:dyDescent="0.3">
      <c r="A63" t="s">
        <v>186</v>
      </c>
      <c r="B63" t="s">
        <v>165</v>
      </c>
      <c r="C63">
        <v>7.91</v>
      </c>
      <c r="D63">
        <v>8.16</v>
      </c>
      <c r="E63" t="str">
        <f t="shared" si="0"/>
        <v>2021</v>
      </c>
    </row>
    <row r="64" spans="1:5" ht="14.4" x14ac:dyDescent="0.3">
      <c r="A64" t="s">
        <v>187</v>
      </c>
      <c r="B64" t="s">
        <v>165</v>
      </c>
      <c r="C64">
        <v>7.9</v>
      </c>
      <c r="D64">
        <v>8.15</v>
      </c>
      <c r="E64" t="str">
        <f t="shared" si="0"/>
        <v>2021</v>
      </c>
    </row>
    <row r="65" spans="1:5" ht="14.4" x14ac:dyDescent="0.3">
      <c r="A65" t="s">
        <v>188</v>
      </c>
      <c r="B65" t="s">
        <v>165</v>
      </c>
      <c r="C65">
        <v>7.9</v>
      </c>
      <c r="D65">
        <v>8.15</v>
      </c>
      <c r="E65" t="str">
        <f t="shared" si="0"/>
        <v>2021</v>
      </c>
    </row>
    <row r="66" spans="1:5" ht="14.4" x14ac:dyDescent="0.3">
      <c r="A66" t="s">
        <v>189</v>
      </c>
      <c r="B66" t="s">
        <v>165</v>
      </c>
      <c r="C66">
        <v>7.9</v>
      </c>
      <c r="D66">
        <v>8.15</v>
      </c>
      <c r="E66" t="str">
        <f t="shared" ref="E66:E129" si="2">RIGHT(A66,4)</f>
        <v>2021</v>
      </c>
    </row>
    <row r="67" spans="1:5" ht="14.4" x14ac:dyDescent="0.3">
      <c r="A67" t="s">
        <v>190</v>
      </c>
      <c r="B67" t="s">
        <v>165</v>
      </c>
      <c r="C67">
        <v>7.9</v>
      </c>
      <c r="D67">
        <v>8.15</v>
      </c>
      <c r="E67" t="str">
        <f t="shared" si="2"/>
        <v>2021</v>
      </c>
    </row>
    <row r="68" spans="1:5" ht="14.4" x14ac:dyDescent="0.3">
      <c r="A68" t="s">
        <v>191</v>
      </c>
      <c r="B68" t="s">
        <v>165</v>
      </c>
      <c r="C68">
        <v>7.91</v>
      </c>
      <c r="D68">
        <v>8.16</v>
      </c>
      <c r="E68" t="str">
        <f t="shared" si="2"/>
        <v>2021</v>
      </c>
    </row>
    <row r="69" spans="1:5" ht="14.4" x14ac:dyDescent="0.3">
      <c r="A69" t="s">
        <v>192</v>
      </c>
      <c r="B69" t="s">
        <v>165</v>
      </c>
      <c r="C69">
        <v>7.91</v>
      </c>
      <c r="D69">
        <v>8.16</v>
      </c>
      <c r="E69" t="str">
        <f t="shared" si="2"/>
        <v>2021</v>
      </c>
    </row>
    <row r="70" spans="1:5" ht="14.4" x14ac:dyDescent="0.3">
      <c r="A70" t="s">
        <v>193</v>
      </c>
      <c r="B70" t="s">
        <v>165</v>
      </c>
      <c r="C70">
        <v>7.89</v>
      </c>
      <c r="D70">
        <v>8.14</v>
      </c>
      <c r="E70" t="str">
        <f t="shared" si="2"/>
        <v>2021</v>
      </c>
    </row>
    <row r="71" spans="1:5" ht="14.4" x14ac:dyDescent="0.3">
      <c r="A71" t="s">
        <v>194</v>
      </c>
      <c r="B71" t="s">
        <v>165</v>
      </c>
      <c r="C71">
        <v>7.88</v>
      </c>
      <c r="D71">
        <v>8.1300000000000008</v>
      </c>
      <c r="E71" t="str">
        <f t="shared" si="2"/>
        <v>2021</v>
      </c>
    </row>
    <row r="72" spans="1:5" ht="14.4" x14ac:dyDescent="0.3">
      <c r="A72" t="s">
        <v>195</v>
      </c>
      <c r="B72" t="s">
        <v>165</v>
      </c>
      <c r="C72">
        <v>7.86</v>
      </c>
      <c r="D72">
        <v>8.11</v>
      </c>
      <c r="E72" t="str">
        <f t="shared" si="2"/>
        <v>2021</v>
      </c>
    </row>
    <row r="73" spans="1:5" ht="14.4" x14ac:dyDescent="0.3">
      <c r="A73" t="s">
        <v>196</v>
      </c>
      <c r="B73" t="s">
        <v>165</v>
      </c>
      <c r="C73">
        <v>7.72</v>
      </c>
      <c r="D73">
        <v>7.97</v>
      </c>
      <c r="E73" t="str">
        <f t="shared" si="2"/>
        <v>2021</v>
      </c>
    </row>
    <row r="74" spans="1:5" ht="14.4" x14ac:dyDescent="0.3">
      <c r="A74" t="s">
        <v>197</v>
      </c>
      <c r="B74" t="s">
        <v>165</v>
      </c>
      <c r="C74">
        <v>7.66</v>
      </c>
      <c r="D74">
        <v>7.91</v>
      </c>
      <c r="E74" t="str">
        <f t="shared" si="2"/>
        <v>2021</v>
      </c>
    </row>
    <row r="75" spans="1:5" ht="14.4" x14ac:dyDescent="0.3">
      <c r="A75" t="s">
        <v>198</v>
      </c>
      <c r="B75" t="s">
        <v>165</v>
      </c>
      <c r="C75">
        <v>7.5</v>
      </c>
      <c r="D75">
        <v>7.75</v>
      </c>
      <c r="E75" t="str">
        <f t="shared" si="2"/>
        <v>2021</v>
      </c>
    </row>
    <row r="76" spans="1:5" ht="14.4" x14ac:dyDescent="0.3">
      <c r="A76" t="s">
        <v>199</v>
      </c>
      <c r="B76" t="s">
        <v>165</v>
      </c>
      <c r="C76">
        <v>7.51</v>
      </c>
      <c r="D76">
        <v>7.76</v>
      </c>
      <c r="E76" t="str">
        <f t="shared" si="2"/>
        <v>2021</v>
      </c>
    </row>
    <row r="77" spans="1:5" ht="14.4" x14ac:dyDescent="0.3">
      <c r="A77" t="s">
        <v>200</v>
      </c>
      <c r="B77" t="s">
        <v>165</v>
      </c>
      <c r="C77">
        <v>7.49</v>
      </c>
      <c r="D77">
        <v>7.74</v>
      </c>
      <c r="E77" t="str">
        <f t="shared" si="2"/>
        <v>2021</v>
      </c>
    </row>
    <row r="78" spans="1:5" ht="14.4" x14ac:dyDescent="0.3">
      <c r="A78" t="s">
        <v>201</v>
      </c>
      <c r="B78" t="s">
        <v>165</v>
      </c>
      <c r="C78">
        <v>7.47</v>
      </c>
      <c r="D78">
        <v>7.72</v>
      </c>
      <c r="E78" t="str">
        <f t="shared" si="2"/>
        <v>2021</v>
      </c>
    </row>
    <row r="79" spans="1:5" ht="14.4" x14ac:dyDescent="0.3">
      <c r="A79" t="s">
        <v>202</v>
      </c>
      <c r="B79" t="s">
        <v>165</v>
      </c>
      <c r="C79">
        <v>7.4</v>
      </c>
      <c r="D79">
        <v>7.65</v>
      </c>
      <c r="E79" t="str">
        <f t="shared" si="2"/>
        <v>2021</v>
      </c>
    </row>
    <row r="80" spans="1:5" ht="14.4" x14ac:dyDescent="0.3">
      <c r="A80" t="s">
        <v>203</v>
      </c>
      <c r="B80" t="s">
        <v>165</v>
      </c>
      <c r="C80">
        <v>7.36</v>
      </c>
      <c r="D80">
        <v>7.61</v>
      </c>
      <c r="E80" t="str">
        <f t="shared" si="2"/>
        <v>2021</v>
      </c>
    </row>
    <row r="81" spans="1:5" ht="14.4" x14ac:dyDescent="0.3">
      <c r="A81" t="s">
        <v>204</v>
      </c>
      <c r="B81" t="s">
        <v>165</v>
      </c>
      <c r="C81">
        <v>7.31</v>
      </c>
      <c r="D81">
        <v>7.56</v>
      </c>
      <c r="E81" t="str">
        <f t="shared" si="2"/>
        <v>2021</v>
      </c>
    </row>
    <row r="82" spans="1:5" ht="14.4" x14ac:dyDescent="0.3">
      <c r="A82" t="s">
        <v>205</v>
      </c>
      <c r="B82" t="s">
        <v>165</v>
      </c>
      <c r="C82">
        <v>7.29</v>
      </c>
      <c r="D82">
        <v>7.54</v>
      </c>
      <c r="E82" t="str">
        <f t="shared" si="2"/>
        <v>2021</v>
      </c>
    </row>
    <row r="83" spans="1:5" ht="14.4" x14ac:dyDescent="0.3">
      <c r="A83" t="s">
        <v>206</v>
      </c>
      <c r="B83" t="s">
        <v>165</v>
      </c>
      <c r="C83">
        <v>7.29</v>
      </c>
      <c r="D83">
        <v>7.54</v>
      </c>
      <c r="E83" t="str">
        <f t="shared" si="2"/>
        <v>2021</v>
      </c>
    </row>
    <row r="84" spans="1:5" ht="14.4" x14ac:dyDescent="0.3">
      <c r="A84" t="s">
        <v>207</v>
      </c>
      <c r="B84" t="s">
        <v>165</v>
      </c>
      <c r="C84">
        <v>7.28</v>
      </c>
      <c r="D84">
        <v>7.53</v>
      </c>
      <c r="E84" t="str">
        <f t="shared" si="2"/>
        <v>2021</v>
      </c>
    </row>
    <row r="85" spans="1:5" ht="14.4" x14ac:dyDescent="0.3">
      <c r="A85" t="s">
        <v>208</v>
      </c>
      <c r="B85" t="s">
        <v>165</v>
      </c>
      <c r="C85">
        <v>7.29</v>
      </c>
      <c r="D85">
        <v>7.54</v>
      </c>
      <c r="E85" t="str">
        <f t="shared" si="2"/>
        <v>2021</v>
      </c>
    </row>
    <row r="86" spans="1:5" ht="14.4" x14ac:dyDescent="0.3">
      <c r="A86" t="s">
        <v>209</v>
      </c>
      <c r="B86" t="s">
        <v>165</v>
      </c>
      <c r="C86">
        <v>7.3</v>
      </c>
      <c r="D86">
        <v>7.55</v>
      </c>
      <c r="E86" t="str">
        <f t="shared" si="2"/>
        <v>2021</v>
      </c>
    </row>
    <row r="87" spans="1:5" ht="14.4" x14ac:dyDescent="0.3">
      <c r="A87" t="s">
        <v>210</v>
      </c>
      <c r="B87" t="s">
        <v>165</v>
      </c>
      <c r="C87">
        <v>7.29</v>
      </c>
      <c r="D87">
        <v>7.54</v>
      </c>
      <c r="E87" t="str">
        <f t="shared" si="2"/>
        <v>2021</v>
      </c>
    </row>
    <row r="88" spans="1:5" ht="14.4" x14ac:dyDescent="0.3">
      <c r="A88" t="s">
        <v>211</v>
      </c>
      <c r="B88" t="s">
        <v>165</v>
      </c>
      <c r="C88">
        <v>7.29</v>
      </c>
      <c r="D88">
        <v>7.54</v>
      </c>
      <c r="E88" t="str">
        <f t="shared" si="2"/>
        <v>2021</v>
      </c>
    </row>
    <row r="89" spans="1:5" ht="14.4" x14ac:dyDescent="0.3">
      <c r="A89" t="s">
        <v>212</v>
      </c>
      <c r="B89" t="s">
        <v>165</v>
      </c>
      <c r="C89">
        <v>7.29</v>
      </c>
      <c r="D89">
        <v>7.54</v>
      </c>
      <c r="E89" t="str">
        <f t="shared" si="2"/>
        <v>2021</v>
      </c>
    </row>
    <row r="90" spans="1:5" ht="14.4" x14ac:dyDescent="0.3">
      <c r="A90" t="s">
        <v>213</v>
      </c>
      <c r="B90" t="s">
        <v>165</v>
      </c>
      <c r="C90">
        <v>7.29</v>
      </c>
      <c r="D90">
        <v>7.54</v>
      </c>
      <c r="E90" t="str">
        <f t="shared" si="2"/>
        <v>2021</v>
      </c>
    </row>
    <row r="91" spans="1:5" ht="14.4" x14ac:dyDescent="0.3">
      <c r="A91" t="s">
        <v>214</v>
      </c>
      <c r="B91" t="s">
        <v>165</v>
      </c>
      <c r="C91">
        <v>7.29</v>
      </c>
      <c r="D91">
        <v>7.54</v>
      </c>
      <c r="E91" t="str">
        <f t="shared" si="2"/>
        <v>2021</v>
      </c>
    </row>
    <row r="92" spans="1:5" ht="14.4" x14ac:dyDescent="0.3">
      <c r="A92" t="s">
        <v>215</v>
      </c>
      <c r="B92" t="s">
        <v>165</v>
      </c>
      <c r="C92">
        <v>7.31</v>
      </c>
      <c r="D92">
        <v>7.56</v>
      </c>
      <c r="E92" t="str">
        <f t="shared" si="2"/>
        <v>2021</v>
      </c>
    </row>
    <row r="93" spans="1:5" ht="14.4" x14ac:dyDescent="0.3">
      <c r="A93" t="s">
        <v>216</v>
      </c>
      <c r="B93" t="s">
        <v>165</v>
      </c>
      <c r="C93">
        <v>7.3</v>
      </c>
      <c r="D93">
        <v>7.55</v>
      </c>
      <c r="E93" t="str">
        <f t="shared" si="2"/>
        <v>2021</v>
      </c>
    </row>
    <row r="94" spans="1:5" ht="14.4" x14ac:dyDescent="0.3">
      <c r="A94" t="s">
        <v>217</v>
      </c>
      <c r="B94" t="s">
        <v>165</v>
      </c>
      <c r="C94">
        <v>7.3</v>
      </c>
      <c r="D94">
        <v>7.55</v>
      </c>
      <c r="E94" t="str">
        <f t="shared" si="2"/>
        <v>2021</v>
      </c>
    </row>
    <row r="95" spans="1:5" ht="14.4" x14ac:dyDescent="0.3">
      <c r="A95" t="s">
        <v>218</v>
      </c>
      <c r="B95" t="s">
        <v>165</v>
      </c>
      <c r="C95">
        <v>7.31</v>
      </c>
      <c r="D95">
        <v>7.56</v>
      </c>
      <c r="E95" t="str">
        <f t="shared" si="2"/>
        <v>2021</v>
      </c>
    </row>
    <row r="96" spans="1:5" ht="14.4" x14ac:dyDescent="0.3">
      <c r="A96" t="s">
        <v>219</v>
      </c>
      <c r="B96" t="s">
        <v>165</v>
      </c>
      <c r="C96">
        <v>7.31</v>
      </c>
      <c r="D96">
        <v>7.56</v>
      </c>
      <c r="E96" t="str">
        <f t="shared" si="2"/>
        <v>2021</v>
      </c>
    </row>
    <row r="97" spans="1:5" ht="14.4" x14ac:dyDescent="0.3">
      <c r="A97" t="s">
        <v>220</v>
      </c>
      <c r="B97" t="s">
        <v>165</v>
      </c>
      <c r="C97">
        <v>7.31</v>
      </c>
      <c r="D97">
        <v>7.56</v>
      </c>
      <c r="E97" t="str">
        <f t="shared" si="2"/>
        <v>2021</v>
      </c>
    </row>
    <row r="98" spans="1:5" ht="14.4" x14ac:dyDescent="0.3">
      <c r="A98" t="s">
        <v>221</v>
      </c>
      <c r="B98" t="s">
        <v>165</v>
      </c>
      <c r="C98">
        <v>7.29</v>
      </c>
      <c r="D98">
        <v>7.54</v>
      </c>
      <c r="E98" t="str">
        <f t="shared" si="2"/>
        <v>2021</v>
      </c>
    </row>
    <row r="99" spans="1:5" ht="14.4" x14ac:dyDescent="0.3">
      <c r="A99" t="s">
        <v>222</v>
      </c>
      <c r="B99" t="s">
        <v>165</v>
      </c>
      <c r="C99">
        <v>7.32</v>
      </c>
      <c r="D99">
        <v>7.57</v>
      </c>
      <c r="E99" t="str">
        <f t="shared" si="2"/>
        <v>2021</v>
      </c>
    </row>
    <row r="100" spans="1:5" ht="14.4" x14ac:dyDescent="0.3">
      <c r="A100" t="s">
        <v>223</v>
      </c>
      <c r="B100" t="s">
        <v>165</v>
      </c>
      <c r="C100">
        <v>7.35</v>
      </c>
      <c r="D100">
        <v>7.6</v>
      </c>
      <c r="E100" t="str">
        <f t="shared" si="2"/>
        <v>2021</v>
      </c>
    </row>
    <row r="101" spans="1:5" ht="14.4" x14ac:dyDescent="0.3">
      <c r="A101" t="s">
        <v>224</v>
      </c>
      <c r="B101" t="s">
        <v>165</v>
      </c>
      <c r="C101">
        <v>7.35</v>
      </c>
      <c r="D101">
        <v>7.6</v>
      </c>
      <c r="E101" t="str">
        <f t="shared" si="2"/>
        <v>2021</v>
      </c>
    </row>
    <row r="102" spans="1:5" ht="14.4" x14ac:dyDescent="0.3">
      <c r="A102" t="s">
        <v>225</v>
      </c>
      <c r="B102" t="s">
        <v>165</v>
      </c>
      <c r="C102">
        <v>7.35</v>
      </c>
      <c r="D102">
        <v>7.6</v>
      </c>
      <c r="E102" t="str">
        <f t="shared" si="2"/>
        <v>2021</v>
      </c>
    </row>
    <row r="103" spans="1:5" ht="14.4" x14ac:dyDescent="0.3">
      <c r="A103" t="s">
        <v>226</v>
      </c>
      <c r="B103" t="s">
        <v>165</v>
      </c>
      <c r="C103">
        <v>7.35</v>
      </c>
      <c r="D103">
        <v>7.6</v>
      </c>
      <c r="E103" t="str">
        <f t="shared" si="2"/>
        <v>2021</v>
      </c>
    </row>
    <row r="104" spans="1:5" ht="14.4" x14ac:dyDescent="0.3">
      <c r="A104" t="s">
        <v>227</v>
      </c>
      <c r="B104" t="s">
        <v>165</v>
      </c>
      <c r="C104">
        <v>7.35</v>
      </c>
      <c r="D104">
        <v>7.6</v>
      </c>
      <c r="E104" t="str">
        <f t="shared" si="2"/>
        <v>2021</v>
      </c>
    </row>
    <row r="105" spans="1:5" ht="14.4" x14ac:dyDescent="0.3">
      <c r="A105" t="s">
        <v>228</v>
      </c>
      <c r="B105" t="s">
        <v>165</v>
      </c>
      <c r="C105">
        <v>7.35</v>
      </c>
      <c r="D105">
        <v>7.6</v>
      </c>
      <c r="E105" t="str">
        <f t="shared" si="2"/>
        <v>2021</v>
      </c>
    </row>
    <row r="106" spans="1:5" ht="14.4" x14ac:dyDescent="0.3">
      <c r="A106" t="s">
        <v>229</v>
      </c>
      <c r="B106" t="s">
        <v>165</v>
      </c>
      <c r="C106">
        <v>7.35</v>
      </c>
      <c r="D106">
        <v>7.6</v>
      </c>
      <c r="E106" t="str">
        <f t="shared" si="2"/>
        <v>2021</v>
      </c>
    </row>
    <row r="107" spans="1:5" ht="14.4" x14ac:dyDescent="0.3">
      <c r="A107" t="s">
        <v>230</v>
      </c>
      <c r="B107" t="s">
        <v>165</v>
      </c>
      <c r="C107">
        <v>7.35</v>
      </c>
      <c r="D107">
        <v>7.6</v>
      </c>
      <c r="E107" t="str">
        <f t="shared" si="2"/>
        <v>2021</v>
      </c>
    </row>
    <row r="108" spans="1:5" ht="14.4" x14ac:dyDescent="0.3">
      <c r="A108" t="s">
        <v>231</v>
      </c>
      <c r="B108" t="s">
        <v>165</v>
      </c>
      <c r="C108">
        <v>7.34</v>
      </c>
      <c r="D108">
        <v>7.59</v>
      </c>
      <c r="E108" t="str">
        <f t="shared" si="2"/>
        <v>2021</v>
      </c>
    </row>
    <row r="109" spans="1:5" ht="14.4" x14ac:dyDescent="0.3">
      <c r="A109" t="s">
        <v>232</v>
      </c>
      <c r="B109" t="s">
        <v>165</v>
      </c>
      <c r="C109">
        <v>7.35</v>
      </c>
      <c r="D109">
        <v>7.6</v>
      </c>
      <c r="E109" t="str">
        <f t="shared" si="2"/>
        <v>2021</v>
      </c>
    </row>
    <row r="110" spans="1:5" ht="14.4" x14ac:dyDescent="0.3">
      <c r="A110" t="s">
        <v>233</v>
      </c>
      <c r="B110" t="s">
        <v>165</v>
      </c>
      <c r="C110">
        <v>7.35</v>
      </c>
      <c r="D110">
        <v>7.6</v>
      </c>
      <c r="E110" t="str">
        <f t="shared" si="2"/>
        <v>2021</v>
      </c>
    </row>
    <row r="111" spans="1:5" ht="14.4" x14ac:dyDescent="0.3">
      <c r="A111" t="s">
        <v>234</v>
      </c>
      <c r="B111" t="s">
        <v>165</v>
      </c>
      <c r="C111">
        <v>7.36</v>
      </c>
      <c r="D111">
        <v>7.61</v>
      </c>
      <c r="E111" t="str">
        <f t="shared" si="2"/>
        <v>2021</v>
      </c>
    </row>
    <row r="112" spans="1:5" ht="14.4" x14ac:dyDescent="0.3">
      <c r="A112" t="s">
        <v>235</v>
      </c>
      <c r="B112" t="s">
        <v>165</v>
      </c>
      <c r="C112">
        <v>7.35</v>
      </c>
      <c r="D112">
        <v>7.6</v>
      </c>
      <c r="E112" t="str">
        <f t="shared" si="2"/>
        <v>2021</v>
      </c>
    </row>
    <row r="113" spans="1:5" ht="14.4" x14ac:dyDescent="0.3">
      <c r="A113" t="s">
        <v>236</v>
      </c>
      <c r="B113" t="s">
        <v>165</v>
      </c>
      <c r="C113">
        <v>7.34</v>
      </c>
      <c r="D113">
        <v>7.59</v>
      </c>
      <c r="E113" t="str">
        <f t="shared" si="2"/>
        <v>2021</v>
      </c>
    </row>
    <row r="114" spans="1:5" ht="14.4" x14ac:dyDescent="0.3">
      <c r="A114" t="s">
        <v>237</v>
      </c>
      <c r="B114" t="s">
        <v>165</v>
      </c>
      <c r="C114">
        <v>7.35</v>
      </c>
      <c r="D114">
        <v>7.6</v>
      </c>
      <c r="E114" t="str">
        <f t="shared" si="2"/>
        <v>2021</v>
      </c>
    </row>
    <row r="115" spans="1:5" ht="14.4" x14ac:dyDescent="0.3">
      <c r="A115" t="s">
        <v>238</v>
      </c>
      <c r="B115" t="s">
        <v>165</v>
      </c>
      <c r="C115">
        <v>7.35</v>
      </c>
      <c r="D115">
        <v>7.6</v>
      </c>
      <c r="E115" t="str">
        <f t="shared" si="2"/>
        <v>2021</v>
      </c>
    </row>
    <row r="116" spans="1:5" ht="14.4" x14ac:dyDescent="0.3">
      <c r="A116" t="s">
        <v>239</v>
      </c>
      <c r="B116" t="s">
        <v>165</v>
      </c>
      <c r="C116">
        <v>7.36</v>
      </c>
      <c r="D116">
        <v>7.61</v>
      </c>
      <c r="E116" t="str">
        <f t="shared" si="2"/>
        <v>2021</v>
      </c>
    </row>
    <row r="117" spans="1:5" ht="14.4" x14ac:dyDescent="0.3">
      <c r="A117" t="s">
        <v>240</v>
      </c>
      <c r="B117" t="s">
        <v>165</v>
      </c>
      <c r="C117">
        <v>7.4</v>
      </c>
      <c r="D117">
        <v>7.65</v>
      </c>
      <c r="E117" t="str">
        <f t="shared" si="2"/>
        <v>2021</v>
      </c>
    </row>
    <row r="118" spans="1:5" ht="14.4" x14ac:dyDescent="0.3">
      <c r="A118" t="s">
        <v>241</v>
      </c>
      <c r="B118" t="s">
        <v>165</v>
      </c>
      <c r="C118">
        <v>7.4</v>
      </c>
      <c r="D118">
        <v>7.65</v>
      </c>
      <c r="E118" t="str">
        <f t="shared" si="2"/>
        <v>2021</v>
      </c>
    </row>
    <row r="119" spans="1:5" ht="14.4" x14ac:dyDescent="0.3">
      <c r="A119" t="s">
        <v>242</v>
      </c>
      <c r="B119" t="s">
        <v>165</v>
      </c>
      <c r="C119">
        <v>7.4</v>
      </c>
      <c r="D119">
        <v>7.65</v>
      </c>
      <c r="E119" t="str">
        <f t="shared" si="2"/>
        <v>2021</v>
      </c>
    </row>
    <row r="120" spans="1:5" ht="14.4" x14ac:dyDescent="0.3">
      <c r="A120" t="s">
        <v>243</v>
      </c>
      <c r="B120" t="s">
        <v>165</v>
      </c>
      <c r="C120">
        <v>7.41</v>
      </c>
      <c r="D120">
        <v>7.66</v>
      </c>
      <c r="E120" t="str">
        <f t="shared" si="2"/>
        <v>2021</v>
      </c>
    </row>
    <row r="121" spans="1:5" ht="14.4" x14ac:dyDescent="0.3">
      <c r="A121" t="s">
        <v>244</v>
      </c>
      <c r="B121" t="s">
        <v>165</v>
      </c>
      <c r="C121">
        <v>7.41</v>
      </c>
      <c r="D121">
        <v>7.66</v>
      </c>
      <c r="E121" t="str">
        <f t="shared" si="2"/>
        <v>2021</v>
      </c>
    </row>
    <row r="122" spans="1:5" ht="14.4" x14ac:dyDescent="0.3">
      <c r="A122" t="s">
        <v>245</v>
      </c>
      <c r="B122" t="s">
        <v>165</v>
      </c>
      <c r="C122">
        <v>7.4</v>
      </c>
      <c r="D122">
        <v>7.65</v>
      </c>
      <c r="E122" t="str">
        <f t="shared" si="2"/>
        <v>2021</v>
      </c>
    </row>
    <row r="123" spans="1:5" ht="14.4" x14ac:dyDescent="0.3">
      <c r="A123" t="s">
        <v>246</v>
      </c>
      <c r="B123" t="s">
        <v>165</v>
      </c>
      <c r="C123">
        <v>7.41</v>
      </c>
      <c r="D123">
        <v>7.66</v>
      </c>
      <c r="E123" t="str">
        <f t="shared" si="2"/>
        <v>2021</v>
      </c>
    </row>
    <row r="124" spans="1:5" ht="14.4" x14ac:dyDescent="0.3">
      <c r="A124" t="s">
        <v>247</v>
      </c>
      <c r="B124" t="s">
        <v>165</v>
      </c>
      <c r="C124">
        <v>7.42</v>
      </c>
      <c r="D124">
        <v>7.67</v>
      </c>
      <c r="E124" t="str">
        <f t="shared" si="2"/>
        <v>2021</v>
      </c>
    </row>
    <row r="125" spans="1:5" ht="14.4" x14ac:dyDescent="0.3">
      <c r="A125" t="s">
        <v>248</v>
      </c>
      <c r="B125" t="s">
        <v>165</v>
      </c>
      <c r="C125">
        <v>7.42</v>
      </c>
      <c r="D125">
        <v>7.67</v>
      </c>
      <c r="E125" t="str">
        <f t="shared" si="2"/>
        <v>2021</v>
      </c>
    </row>
    <row r="126" spans="1:5" ht="14.4" x14ac:dyDescent="0.3">
      <c r="A126" t="s">
        <v>249</v>
      </c>
      <c r="B126" t="s">
        <v>165</v>
      </c>
      <c r="C126">
        <v>7.44</v>
      </c>
      <c r="D126">
        <v>7.69</v>
      </c>
      <c r="E126" t="str">
        <f t="shared" si="2"/>
        <v>2021</v>
      </c>
    </row>
    <row r="127" spans="1:5" ht="14.4" x14ac:dyDescent="0.3">
      <c r="A127" t="s">
        <v>250</v>
      </c>
      <c r="B127" t="s">
        <v>165</v>
      </c>
      <c r="C127">
        <v>7.43</v>
      </c>
      <c r="D127">
        <v>7.68</v>
      </c>
      <c r="E127" t="str">
        <f t="shared" si="2"/>
        <v>2021</v>
      </c>
    </row>
    <row r="128" spans="1:5" ht="14.4" x14ac:dyDescent="0.3">
      <c r="A128" t="s">
        <v>251</v>
      </c>
      <c r="B128" t="s">
        <v>165</v>
      </c>
      <c r="C128">
        <v>7.43</v>
      </c>
      <c r="D128">
        <v>7.68</v>
      </c>
      <c r="E128" t="str">
        <f t="shared" si="2"/>
        <v>2021</v>
      </c>
    </row>
    <row r="129" spans="1:5" ht="14.4" x14ac:dyDescent="0.3">
      <c r="A129" t="s">
        <v>252</v>
      </c>
      <c r="B129" t="s">
        <v>165</v>
      </c>
      <c r="C129">
        <v>7.44</v>
      </c>
      <c r="D129">
        <v>7.69</v>
      </c>
      <c r="E129" t="str">
        <f t="shared" si="2"/>
        <v>2021</v>
      </c>
    </row>
    <row r="130" spans="1:5" ht="14.4" x14ac:dyDescent="0.3">
      <c r="A130" t="s">
        <v>253</v>
      </c>
      <c r="B130" t="s">
        <v>165</v>
      </c>
      <c r="C130">
        <v>7.44</v>
      </c>
      <c r="D130">
        <v>7.69</v>
      </c>
      <c r="E130" t="str">
        <f t="shared" ref="E130:E193" si="3">RIGHT(A130,4)</f>
        <v>2021</v>
      </c>
    </row>
    <row r="131" spans="1:5" ht="14.4" x14ac:dyDescent="0.3">
      <c r="A131" t="s">
        <v>254</v>
      </c>
      <c r="B131" t="s">
        <v>165</v>
      </c>
      <c r="C131">
        <v>7.44</v>
      </c>
      <c r="D131">
        <v>7.69</v>
      </c>
      <c r="E131" t="str">
        <f t="shared" si="3"/>
        <v>2021</v>
      </c>
    </row>
    <row r="132" spans="1:5" ht="14.4" x14ac:dyDescent="0.3">
      <c r="A132" t="s">
        <v>255</v>
      </c>
      <c r="B132" t="s">
        <v>165</v>
      </c>
      <c r="C132">
        <v>7.44</v>
      </c>
      <c r="D132">
        <v>7.69</v>
      </c>
      <c r="E132" t="str">
        <f t="shared" si="3"/>
        <v>2021</v>
      </c>
    </row>
    <row r="133" spans="1:5" ht="14.4" x14ac:dyDescent="0.3">
      <c r="A133" t="s">
        <v>256</v>
      </c>
      <c r="B133" t="s">
        <v>165</v>
      </c>
      <c r="C133">
        <v>7.44</v>
      </c>
      <c r="D133">
        <v>7.69</v>
      </c>
      <c r="E133" t="str">
        <f t="shared" si="3"/>
        <v>2021</v>
      </c>
    </row>
    <row r="134" spans="1:5" ht="14.4" x14ac:dyDescent="0.3">
      <c r="A134" t="s">
        <v>257</v>
      </c>
      <c r="B134" t="s">
        <v>165</v>
      </c>
      <c r="C134">
        <v>7.45</v>
      </c>
      <c r="D134">
        <v>7.7</v>
      </c>
      <c r="E134" t="str">
        <f t="shared" si="3"/>
        <v>2021</v>
      </c>
    </row>
    <row r="135" spans="1:5" ht="14.4" x14ac:dyDescent="0.3">
      <c r="A135" t="s">
        <v>258</v>
      </c>
      <c r="B135" t="s">
        <v>165</v>
      </c>
      <c r="C135">
        <v>7.44</v>
      </c>
      <c r="D135">
        <v>7.69</v>
      </c>
      <c r="E135" t="str">
        <f t="shared" si="3"/>
        <v>2021</v>
      </c>
    </row>
    <row r="136" spans="1:5" ht="14.4" x14ac:dyDescent="0.3">
      <c r="A136" t="s">
        <v>259</v>
      </c>
      <c r="B136" t="s">
        <v>165</v>
      </c>
      <c r="C136">
        <v>7.45</v>
      </c>
      <c r="D136">
        <v>7.7</v>
      </c>
      <c r="E136" t="str">
        <f t="shared" si="3"/>
        <v>2021</v>
      </c>
    </row>
    <row r="137" spans="1:5" ht="14.4" x14ac:dyDescent="0.3">
      <c r="A137" t="s">
        <v>260</v>
      </c>
      <c r="B137" t="s">
        <v>165</v>
      </c>
      <c r="C137">
        <v>7.45</v>
      </c>
      <c r="D137">
        <v>7.7</v>
      </c>
      <c r="E137" t="str">
        <f t="shared" si="3"/>
        <v>2021</v>
      </c>
    </row>
    <row r="138" spans="1:5" ht="14.4" x14ac:dyDescent="0.3">
      <c r="A138" t="s">
        <v>261</v>
      </c>
      <c r="B138" t="s">
        <v>165</v>
      </c>
      <c r="C138">
        <v>7.45</v>
      </c>
      <c r="D138">
        <v>7.7</v>
      </c>
      <c r="E138" t="str">
        <f t="shared" si="3"/>
        <v>2021</v>
      </c>
    </row>
    <row r="139" spans="1:5" ht="14.4" x14ac:dyDescent="0.3">
      <c r="A139" t="s">
        <v>262</v>
      </c>
      <c r="B139" t="s">
        <v>165</v>
      </c>
      <c r="C139">
        <v>7.45</v>
      </c>
      <c r="D139">
        <v>7.7</v>
      </c>
      <c r="E139" t="str">
        <f t="shared" si="3"/>
        <v>2021</v>
      </c>
    </row>
    <row r="140" spans="1:5" ht="14.4" x14ac:dyDescent="0.3">
      <c r="A140" t="s">
        <v>263</v>
      </c>
      <c r="B140" t="s">
        <v>165</v>
      </c>
      <c r="C140">
        <v>7.45</v>
      </c>
      <c r="D140">
        <v>7.7</v>
      </c>
      <c r="E140" t="str">
        <f t="shared" si="3"/>
        <v>2021</v>
      </c>
    </row>
    <row r="141" spans="1:5" ht="14.4" x14ac:dyDescent="0.3">
      <c r="A141" t="s">
        <v>264</v>
      </c>
      <c r="B141" t="s">
        <v>165</v>
      </c>
      <c r="C141">
        <v>7.45</v>
      </c>
      <c r="D141">
        <v>7.7</v>
      </c>
      <c r="E141" t="str">
        <f t="shared" si="3"/>
        <v>2021</v>
      </c>
    </row>
    <row r="142" spans="1:5" ht="14.4" x14ac:dyDescent="0.3">
      <c r="A142" t="s">
        <v>265</v>
      </c>
      <c r="B142" t="s">
        <v>165</v>
      </c>
      <c r="C142">
        <v>7.44</v>
      </c>
      <c r="D142">
        <v>7.69</v>
      </c>
      <c r="E142" t="str">
        <f t="shared" si="3"/>
        <v>2021</v>
      </c>
    </row>
    <row r="143" spans="1:5" ht="14.4" x14ac:dyDescent="0.3">
      <c r="A143" t="s">
        <v>266</v>
      </c>
      <c r="B143" t="s">
        <v>165</v>
      </c>
      <c r="C143">
        <v>7.45</v>
      </c>
      <c r="D143">
        <v>7.7</v>
      </c>
      <c r="E143" t="str">
        <f t="shared" si="3"/>
        <v>2021</v>
      </c>
    </row>
    <row r="144" spans="1:5" ht="14.4" x14ac:dyDescent="0.3">
      <c r="A144" t="s">
        <v>267</v>
      </c>
      <c r="B144" t="s">
        <v>165</v>
      </c>
      <c r="C144">
        <v>7.45</v>
      </c>
      <c r="D144">
        <v>7.7</v>
      </c>
      <c r="E144" t="str">
        <f t="shared" si="3"/>
        <v>2021</v>
      </c>
    </row>
    <row r="145" spans="1:5" ht="14.4" x14ac:dyDescent="0.3">
      <c r="A145" t="s">
        <v>268</v>
      </c>
      <c r="B145" t="s">
        <v>165</v>
      </c>
      <c r="C145">
        <v>7.45</v>
      </c>
      <c r="D145">
        <v>7.7</v>
      </c>
      <c r="E145" t="str">
        <f t="shared" si="3"/>
        <v>2021</v>
      </c>
    </row>
    <row r="146" spans="1:5" ht="14.4" x14ac:dyDescent="0.3">
      <c r="A146" t="s">
        <v>269</v>
      </c>
      <c r="B146" t="s">
        <v>165</v>
      </c>
      <c r="C146">
        <v>7.45</v>
      </c>
      <c r="D146">
        <v>7.7</v>
      </c>
      <c r="E146" t="str">
        <f t="shared" si="3"/>
        <v>2021</v>
      </c>
    </row>
    <row r="147" spans="1:5" ht="14.4" x14ac:dyDescent="0.3">
      <c r="A147" t="s">
        <v>270</v>
      </c>
      <c r="B147" t="s">
        <v>165</v>
      </c>
      <c r="C147">
        <v>7.46</v>
      </c>
      <c r="D147">
        <v>7.71</v>
      </c>
      <c r="E147" t="str">
        <f t="shared" si="3"/>
        <v>2021</v>
      </c>
    </row>
    <row r="148" spans="1:5" ht="14.4" x14ac:dyDescent="0.3">
      <c r="A148" t="s">
        <v>271</v>
      </c>
      <c r="B148" t="s">
        <v>165</v>
      </c>
      <c r="C148">
        <v>7.47</v>
      </c>
      <c r="D148">
        <v>7.72</v>
      </c>
      <c r="E148" t="str">
        <f t="shared" si="3"/>
        <v>2021</v>
      </c>
    </row>
    <row r="149" spans="1:5" ht="14.4" x14ac:dyDescent="0.3">
      <c r="A149" t="s">
        <v>272</v>
      </c>
      <c r="B149" t="s">
        <v>165</v>
      </c>
      <c r="C149">
        <v>7.47</v>
      </c>
      <c r="D149">
        <v>7.72</v>
      </c>
      <c r="E149" t="str">
        <f t="shared" si="3"/>
        <v>2021</v>
      </c>
    </row>
    <row r="150" spans="1:5" ht="14.4" x14ac:dyDescent="0.3">
      <c r="A150" t="s">
        <v>273</v>
      </c>
      <c r="B150" t="s">
        <v>165</v>
      </c>
      <c r="C150">
        <v>7.47</v>
      </c>
      <c r="D150">
        <v>7.72</v>
      </c>
      <c r="E150" t="str">
        <f t="shared" si="3"/>
        <v>2021</v>
      </c>
    </row>
    <row r="151" spans="1:5" ht="14.4" x14ac:dyDescent="0.3">
      <c r="A151" t="s">
        <v>274</v>
      </c>
      <c r="B151" t="s">
        <v>165</v>
      </c>
      <c r="C151">
        <v>7.47</v>
      </c>
      <c r="D151">
        <v>7.72</v>
      </c>
      <c r="E151" t="str">
        <f t="shared" si="3"/>
        <v>2021</v>
      </c>
    </row>
    <row r="152" spans="1:5" ht="14.4" x14ac:dyDescent="0.3">
      <c r="A152" t="s">
        <v>275</v>
      </c>
      <c r="B152" t="s">
        <v>165</v>
      </c>
      <c r="C152">
        <v>7.47</v>
      </c>
      <c r="D152">
        <v>7.72</v>
      </c>
      <c r="E152" t="str">
        <f t="shared" si="3"/>
        <v>2021</v>
      </c>
    </row>
    <row r="153" spans="1:5" ht="14.4" x14ac:dyDescent="0.3">
      <c r="A153" t="s">
        <v>276</v>
      </c>
      <c r="B153" t="s">
        <v>165</v>
      </c>
      <c r="C153">
        <v>7.45</v>
      </c>
      <c r="D153">
        <v>7.7</v>
      </c>
      <c r="E153" t="str">
        <f t="shared" si="3"/>
        <v>2021</v>
      </c>
    </row>
    <row r="154" spans="1:5" ht="14.4" x14ac:dyDescent="0.3">
      <c r="A154" t="s">
        <v>277</v>
      </c>
      <c r="B154" t="s">
        <v>165</v>
      </c>
      <c r="C154">
        <v>7.45</v>
      </c>
      <c r="D154">
        <v>7.7</v>
      </c>
      <c r="E154" t="str">
        <f t="shared" si="3"/>
        <v>2021</v>
      </c>
    </row>
    <row r="155" spans="1:5" ht="14.4" x14ac:dyDescent="0.3">
      <c r="A155" t="s">
        <v>278</v>
      </c>
      <c r="B155" t="s">
        <v>165</v>
      </c>
      <c r="C155">
        <v>7.44</v>
      </c>
      <c r="D155">
        <v>7.69</v>
      </c>
      <c r="E155" t="str">
        <f t="shared" si="3"/>
        <v>2021</v>
      </c>
    </row>
    <row r="156" spans="1:5" ht="14.4" x14ac:dyDescent="0.3">
      <c r="A156" t="s">
        <v>279</v>
      </c>
      <c r="B156" t="s">
        <v>165</v>
      </c>
      <c r="C156">
        <v>7.4</v>
      </c>
      <c r="D156">
        <v>7.65</v>
      </c>
      <c r="E156" t="str">
        <f t="shared" si="3"/>
        <v>2021</v>
      </c>
    </row>
    <row r="157" spans="1:5" ht="14.4" x14ac:dyDescent="0.3">
      <c r="A157" t="s">
        <v>280</v>
      </c>
      <c r="B157" t="s">
        <v>165</v>
      </c>
      <c r="C157">
        <v>7.39</v>
      </c>
      <c r="D157">
        <v>7.64</v>
      </c>
      <c r="E157" t="str">
        <f t="shared" si="3"/>
        <v>2021</v>
      </c>
    </row>
    <row r="158" spans="1:5" ht="14.4" x14ac:dyDescent="0.3">
      <c r="A158" t="s">
        <v>281</v>
      </c>
      <c r="B158" t="s">
        <v>165</v>
      </c>
      <c r="C158">
        <v>7.37</v>
      </c>
      <c r="D158">
        <v>7.62</v>
      </c>
      <c r="E158" t="str">
        <f t="shared" si="3"/>
        <v>2021</v>
      </c>
    </row>
    <row r="159" spans="1:5" ht="14.4" x14ac:dyDescent="0.3">
      <c r="A159" t="s">
        <v>282</v>
      </c>
      <c r="B159" t="s">
        <v>165</v>
      </c>
      <c r="C159">
        <v>7.37</v>
      </c>
      <c r="D159">
        <v>7.62</v>
      </c>
      <c r="E159" t="str">
        <f t="shared" si="3"/>
        <v>2021</v>
      </c>
    </row>
    <row r="160" spans="1:5" ht="14.4" x14ac:dyDescent="0.3">
      <c r="A160" t="s">
        <v>283</v>
      </c>
      <c r="B160" t="s">
        <v>165</v>
      </c>
      <c r="C160">
        <v>7.37</v>
      </c>
      <c r="D160">
        <v>7.62</v>
      </c>
      <c r="E160" t="str">
        <f t="shared" si="3"/>
        <v>2021</v>
      </c>
    </row>
    <row r="161" spans="1:5" ht="14.4" x14ac:dyDescent="0.3">
      <c r="A161" t="s">
        <v>284</v>
      </c>
      <c r="B161" t="s">
        <v>165</v>
      </c>
      <c r="C161">
        <v>7.41</v>
      </c>
      <c r="D161">
        <v>7.66</v>
      </c>
      <c r="E161" t="str">
        <f t="shared" si="3"/>
        <v>2021</v>
      </c>
    </row>
    <row r="162" spans="1:5" ht="14.4" x14ac:dyDescent="0.3">
      <c r="A162" t="s">
        <v>285</v>
      </c>
      <c r="B162" t="s">
        <v>165</v>
      </c>
      <c r="C162">
        <v>7.4</v>
      </c>
      <c r="D162">
        <v>7.65</v>
      </c>
      <c r="E162" t="str">
        <f t="shared" si="3"/>
        <v>2021</v>
      </c>
    </row>
    <row r="163" spans="1:5" ht="14.4" x14ac:dyDescent="0.3">
      <c r="A163" t="s">
        <v>286</v>
      </c>
      <c r="B163" t="s">
        <v>165</v>
      </c>
      <c r="C163">
        <v>7.4</v>
      </c>
      <c r="D163">
        <v>7.65</v>
      </c>
      <c r="E163" t="str">
        <f t="shared" si="3"/>
        <v>2021</v>
      </c>
    </row>
    <row r="164" spans="1:5" ht="14.4" x14ac:dyDescent="0.3">
      <c r="A164" t="s">
        <v>287</v>
      </c>
      <c r="B164" t="s">
        <v>165</v>
      </c>
      <c r="C164">
        <v>7.39</v>
      </c>
      <c r="D164">
        <v>7.64</v>
      </c>
      <c r="E164" t="str">
        <f t="shared" si="3"/>
        <v>2021</v>
      </c>
    </row>
    <row r="165" spans="1:5" ht="14.4" x14ac:dyDescent="0.3">
      <c r="A165" t="s">
        <v>288</v>
      </c>
      <c r="B165" t="s">
        <v>165</v>
      </c>
      <c r="C165">
        <v>7.39</v>
      </c>
      <c r="D165">
        <v>7.64</v>
      </c>
      <c r="E165" t="str">
        <f t="shared" si="3"/>
        <v>2021</v>
      </c>
    </row>
    <row r="166" spans="1:5" ht="14.4" x14ac:dyDescent="0.3">
      <c r="A166" t="s">
        <v>289</v>
      </c>
      <c r="B166" t="s">
        <v>165</v>
      </c>
      <c r="C166">
        <v>7.39</v>
      </c>
      <c r="D166">
        <v>7.64</v>
      </c>
      <c r="E166" t="str">
        <f t="shared" si="3"/>
        <v>2021</v>
      </c>
    </row>
    <row r="167" spans="1:5" ht="14.4" x14ac:dyDescent="0.3">
      <c r="A167" t="s">
        <v>290</v>
      </c>
      <c r="B167" t="s">
        <v>165</v>
      </c>
      <c r="C167">
        <v>7.4</v>
      </c>
      <c r="D167">
        <v>7.65</v>
      </c>
      <c r="E167" t="str">
        <f t="shared" si="3"/>
        <v>2021</v>
      </c>
    </row>
    <row r="168" spans="1:5" ht="14.4" x14ac:dyDescent="0.3">
      <c r="A168" t="s">
        <v>291</v>
      </c>
      <c r="B168" t="s">
        <v>165</v>
      </c>
      <c r="C168">
        <v>7.41</v>
      </c>
      <c r="D168">
        <v>7.66</v>
      </c>
      <c r="E168" t="str">
        <f t="shared" si="3"/>
        <v>2021</v>
      </c>
    </row>
    <row r="169" spans="1:5" ht="14.4" x14ac:dyDescent="0.3">
      <c r="A169" t="s">
        <v>292</v>
      </c>
      <c r="B169" t="s">
        <v>165</v>
      </c>
      <c r="C169">
        <v>7.43</v>
      </c>
      <c r="D169">
        <v>7.68</v>
      </c>
      <c r="E169" t="str">
        <f t="shared" si="3"/>
        <v>2021</v>
      </c>
    </row>
    <row r="170" spans="1:5" ht="14.4" x14ac:dyDescent="0.3">
      <c r="A170" t="s">
        <v>293</v>
      </c>
      <c r="B170" t="s">
        <v>165</v>
      </c>
      <c r="C170">
        <v>7.46</v>
      </c>
      <c r="D170">
        <v>7.71</v>
      </c>
      <c r="E170" t="str">
        <f t="shared" si="3"/>
        <v>2021</v>
      </c>
    </row>
    <row r="171" spans="1:5" ht="14.4" x14ac:dyDescent="0.3">
      <c r="A171" t="s">
        <v>294</v>
      </c>
      <c r="B171" t="s">
        <v>165</v>
      </c>
      <c r="C171">
        <v>7.54</v>
      </c>
      <c r="D171">
        <v>7.79</v>
      </c>
      <c r="E171" t="str">
        <f t="shared" si="3"/>
        <v>2021</v>
      </c>
    </row>
    <row r="172" spans="1:5" ht="14.4" x14ac:dyDescent="0.3">
      <c r="A172" t="s">
        <v>295</v>
      </c>
      <c r="B172" t="s">
        <v>165</v>
      </c>
      <c r="C172">
        <v>7.53</v>
      </c>
      <c r="D172">
        <v>7.78</v>
      </c>
      <c r="E172" t="str">
        <f t="shared" si="3"/>
        <v>2021</v>
      </c>
    </row>
    <row r="173" spans="1:5" ht="14.4" x14ac:dyDescent="0.3">
      <c r="A173" t="s">
        <v>296</v>
      </c>
      <c r="B173" t="s">
        <v>165</v>
      </c>
      <c r="C173">
        <v>7.52</v>
      </c>
      <c r="D173">
        <v>7.77</v>
      </c>
      <c r="E173" t="str">
        <f t="shared" si="3"/>
        <v>2021</v>
      </c>
    </row>
    <row r="174" spans="1:5" ht="14.4" x14ac:dyDescent="0.3">
      <c r="A174" t="s">
        <v>297</v>
      </c>
      <c r="B174" t="s">
        <v>165</v>
      </c>
      <c r="C174">
        <v>7.52</v>
      </c>
      <c r="D174">
        <v>7.77</v>
      </c>
      <c r="E174" t="str">
        <f t="shared" si="3"/>
        <v>2021</v>
      </c>
    </row>
    <row r="175" spans="1:5" ht="14.4" x14ac:dyDescent="0.3">
      <c r="A175" t="s">
        <v>298</v>
      </c>
      <c r="B175" t="s">
        <v>165</v>
      </c>
      <c r="C175">
        <v>7.55</v>
      </c>
      <c r="D175">
        <v>7.8</v>
      </c>
      <c r="E175" t="str">
        <f t="shared" si="3"/>
        <v>2021</v>
      </c>
    </row>
    <row r="176" spans="1:5" ht="14.4" x14ac:dyDescent="0.3">
      <c r="A176" t="s">
        <v>299</v>
      </c>
      <c r="B176" t="s">
        <v>165</v>
      </c>
      <c r="C176">
        <v>7.58</v>
      </c>
      <c r="D176">
        <v>7.83</v>
      </c>
      <c r="E176" t="str">
        <f t="shared" si="3"/>
        <v>2021</v>
      </c>
    </row>
    <row r="177" spans="1:5" ht="14.4" x14ac:dyDescent="0.3">
      <c r="A177" t="s">
        <v>300</v>
      </c>
      <c r="B177" t="s">
        <v>165</v>
      </c>
      <c r="C177">
        <v>7.6</v>
      </c>
      <c r="D177">
        <v>7.85</v>
      </c>
      <c r="E177" t="str">
        <f t="shared" si="3"/>
        <v>2021</v>
      </c>
    </row>
    <row r="178" spans="1:5" ht="14.4" x14ac:dyDescent="0.3">
      <c r="A178" t="s">
        <v>301</v>
      </c>
      <c r="B178" t="s">
        <v>165</v>
      </c>
      <c r="C178">
        <v>7.59</v>
      </c>
      <c r="D178">
        <v>7.84</v>
      </c>
      <c r="E178" t="str">
        <f t="shared" si="3"/>
        <v>2021</v>
      </c>
    </row>
    <row r="179" spans="1:5" ht="14.4" x14ac:dyDescent="0.3">
      <c r="A179" t="s">
        <v>302</v>
      </c>
      <c r="B179" t="s">
        <v>165</v>
      </c>
      <c r="C179">
        <v>7.59</v>
      </c>
      <c r="D179">
        <v>7.84</v>
      </c>
      <c r="E179" t="str">
        <f t="shared" si="3"/>
        <v>2021</v>
      </c>
    </row>
    <row r="180" spans="1:5" ht="14.4" x14ac:dyDescent="0.3">
      <c r="A180" t="s">
        <v>303</v>
      </c>
      <c r="B180" t="s">
        <v>165</v>
      </c>
      <c r="C180">
        <v>7.6</v>
      </c>
      <c r="D180">
        <v>7.85</v>
      </c>
      <c r="E180" t="str">
        <f t="shared" si="3"/>
        <v>2021</v>
      </c>
    </row>
    <row r="181" spans="1:5" ht="14.4" x14ac:dyDescent="0.3">
      <c r="A181" t="s">
        <v>304</v>
      </c>
      <c r="B181" t="s">
        <v>165</v>
      </c>
      <c r="C181">
        <v>7.62</v>
      </c>
      <c r="D181">
        <v>7.87</v>
      </c>
      <c r="E181" t="str">
        <f t="shared" si="3"/>
        <v>2021</v>
      </c>
    </row>
    <row r="182" spans="1:5" ht="14.4" x14ac:dyDescent="0.3">
      <c r="A182" t="s">
        <v>305</v>
      </c>
      <c r="B182" t="s">
        <v>165</v>
      </c>
      <c r="C182">
        <v>7.62</v>
      </c>
      <c r="D182">
        <v>7.87</v>
      </c>
      <c r="E182" t="str">
        <f t="shared" si="3"/>
        <v>2021</v>
      </c>
    </row>
    <row r="183" spans="1:5" ht="14.4" x14ac:dyDescent="0.3">
      <c r="A183" t="s">
        <v>306</v>
      </c>
      <c r="B183" t="s">
        <v>165</v>
      </c>
      <c r="C183">
        <v>7.63</v>
      </c>
      <c r="D183">
        <v>7.88</v>
      </c>
      <c r="E183" t="str">
        <f t="shared" si="3"/>
        <v>2021</v>
      </c>
    </row>
    <row r="184" spans="1:5" ht="14.4" x14ac:dyDescent="0.3">
      <c r="A184" t="s">
        <v>307</v>
      </c>
      <c r="B184" t="s">
        <v>165</v>
      </c>
      <c r="C184">
        <v>7.63</v>
      </c>
      <c r="D184">
        <v>7.88</v>
      </c>
      <c r="E184" t="str">
        <f t="shared" si="3"/>
        <v>2021</v>
      </c>
    </row>
    <row r="185" spans="1:5" ht="14.4" x14ac:dyDescent="0.3">
      <c r="A185" t="s">
        <v>308</v>
      </c>
      <c r="B185" t="s">
        <v>165</v>
      </c>
      <c r="C185">
        <v>7.63</v>
      </c>
      <c r="D185">
        <v>7.88</v>
      </c>
      <c r="E185" t="str">
        <f t="shared" si="3"/>
        <v>2021</v>
      </c>
    </row>
    <row r="186" spans="1:5" ht="14.4" x14ac:dyDescent="0.3">
      <c r="A186" t="s">
        <v>309</v>
      </c>
      <c r="B186" t="s">
        <v>165</v>
      </c>
      <c r="C186">
        <v>7.63</v>
      </c>
      <c r="D186">
        <v>7.88</v>
      </c>
      <c r="E186" t="str">
        <f t="shared" si="3"/>
        <v>2021</v>
      </c>
    </row>
    <row r="187" spans="1:5" ht="14.4" x14ac:dyDescent="0.3">
      <c r="A187" t="s">
        <v>310</v>
      </c>
      <c r="B187" t="s">
        <v>165</v>
      </c>
      <c r="C187">
        <v>7.64</v>
      </c>
      <c r="D187">
        <v>7.89</v>
      </c>
      <c r="E187" t="str">
        <f t="shared" si="3"/>
        <v>2021</v>
      </c>
    </row>
    <row r="188" spans="1:5" ht="14.4" x14ac:dyDescent="0.3">
      <c r="A188" t="s">
        <v>311</v>
      </c>
      <c r="B188" t="s">
        <v>165</v>
      </c>
      <c r="C188">
        <v>7.63</v>
      </c>
      <c r="D188">
        <v>7.88</v>
      </c>
      <c r="E188" t="str">
        <f t="shared" si="3"/>
        <v>2021</v>
      </c>
    </row>
    <row r="189" spans="1:5" ht="14.4" x14ac:dyDescent="0.3">
      <c r="A189" t="s">
        <v>312</v>
      </c>
      <c r="B189" t="s">
        <v>165</v>
      </c>
      <c r="C189">
        <v>7.62</v>
      </c>
      <c r="D189">
        <v>7.87</v>
      </c>
      <c r="E189" t="str">
        <f t="shared" si="3"/>
        <v>2021</v>
      </c>
    </row>
    <row r="190" spans="1:5" ht="14.4" x14ac:dyDescent="0.3">
      <c r="A190" t="s">
        <v>313</v>
      </c>
      <c r="B190" t="s">
        <v>165</v>
      </c>
      <c r="C190">
        <v>7.52</v>
      </c>
      <c r="D190">
        <v>7.77</v>
      </c>
      <c r="E190" t="str">
        <f t="shared" si="3"/>
        <v>2021</v>
      </c>
    </row>
    <row r="191" spans="1:5" ht="14.4" x14ac:dyDescent="0.3">
      <c r="A191" t="s">
        <v>314</v>
      </c>
      <c r="B191" t="s">
        <v>165</v>
      </c>
      <c r="C191">
        <v>7.53</v>
      </c>
      <c r="D191">
        <v>7.78</v>
      </c>
      <c r="E191" t="str">
        <f t="shared" si="3"/>
        <v>2021</v>
      </c>
    </row>
    <row r="192" spans="1:5" ht="14.4" x14ac:dyDescent="0.3">
      <c r="A192" t="s">
        <v>315</v>
      </c>
      <c r="B192" t="s">
        <v>165</v>
      </c>
      <c r="C192">
        <v>7.59</v>
      </c>
      <c r="D192">
        <v>7.84</v>
      </c>
      <c r="E192" t="str">
        <f t="shared" si="3"/>
        <v>2021</v>
      </c>
    </row>
    <row r="193" spans="1:5" ht="14.4" x14ac:dyDescent="0.3">
      <c r="A193" t="s">
        <v>316</v>
      </c>
      <c r="B193" t="s">
        <v>165</v>
      </c>
      <c r="C193">
        <v>7.62</v>
      </c>
      <c r="D193">
        <v>7.87</v>
      </c>
      <c r="E193" t="str">
        <f t="shared" si="3"/>
        <v>2021</v>
      </c>
    </row>
    <row r="194" spans="1:5" ht="14.4" x14ac:dyDescent="0.3">
      <c r="A194" t="s">
        <v>317</v>
      </c>
      <c r="B194" t="s">
        <v>165</v>
      </c>
      <c r="C194">
        <v>7.64</v>
      </c>
      <c r="D194">
        <v>7.89</v>
      </c>
      <c r="E194" t="str">
        <f t="shared" ref="E194:E257" si="4">RIGHT(A194,4)</f>
        <v>2021</v>
      </c>
    </row>
    <row r="195" spans="1:5" ht="14.4" x14ac:dyDescent="0.3">
      <c r="A195" t="s">
        <v>318</v>
      </c>
      <c r="B195" t="s">
        <v>165</v>
      </c>
      <c r="C195">
        <v>7.63</v>
      </c>
      <c r="D195">
        <v>7.88</v>
      </c>
      <c r="E195" t="str">
        <f t="shared" si="4"/>
        <v>2021</v>
      </c>
    </row>
    <row r="196" spans="1:5" ht="14.4" x14ac:dyDescent="0.3">
      <c r="A196" t="s">
        <v>319</v>
      </c>
      <c r="B196" t="s">
        <v>165</v>
      </c>
      <c r="C196">
        <v>7.63</v>
      </c>
      <c r="D196">
        <v>7.88</v>
      </c>
      <c r="E196" t="str">
        <f t="shared" si="4"/>
        <v>2021</v>
      </c>
    </row>
    <row r="197" spans="1:5" ht="14.4" x14ac:dyDescent="0.3">
      <c r="A197" t="s">
        <v>320</v>
      </c>
      <c r="B197" t="s">
        <v>165</v>
      </c>
      <c r="C197">
        <v>7.64</v>
      </c>
      <c r="D197">
        <v>7.89</v>
      </c>
      <c r="E197" t="str">
        <f t="shared" si="4"/>
        <v>2021</v>
      </c>
    </row>
    <row r="198" spans="1:5" ht="14.4" x14ac:dyDescent="0.3">
      <c r="A198" t="s">
        <v>321</v>
      </c>
      <c r="B198" t="s">
        <v>165</v>
      </c>
      <c r="C198">
        <v>7.62</v>
      </c>
      <c r="D198">
        <v>7.87</v>
      </c>
      <c r="E198" t="str">
        <f t="shared" si="4"/>
        <v>2021</v>
      </c>
    </row>
    <row r="199" spans="1:5" ht="14.4" x14ac:dyDescent="0.3">
      <c r="A199" t="s">
        <v>322</v>
      </c>
      <c r="B199" t="s">
        <v>165</v>
      </c>
      <c r="C199">
        <v>7.41</v>
      </c>
      <c r="D199">
        <v>7.66</v>
      </c>
      <c r="E199" t="str">
        <f t="shared" si="4"/>
        <v>2021</v>
      </c>
    </row>
    <row r="200" spans="1:5" ht="14.4" x14ac:dyDescent="0.3">
      <c r="A200" t="s">
        <v>323</v>
      </c>
      <c r="B200" t="s">
        <v>165</v>
      </c>
      <c r="C200">
        <v>7.41</v>
      </c>
      <c r="D200">
        <v>7.66</v>
      </c>
      <c r="E200" t="str">
        <f t="shared" si="4"/>
        <v>2021</v>
      </c>
    </row>
    <row r="201" spans="1:5" ht="14.4" x14ac:dyDescent="0.3">
      <c r="A201" t="s">
        <v>324</v>
      </c>
      <c r="B201" t="s">
        <v>165</v>
      </c>
      <c r="C201">
        <v>7.41</v>
      </c>
      <c r="D201">
        <v>7.66</v>
      </c>
      <c r="E201" t="str">
        <f t="shared" si="4"/>
        <v>2021</v>
      </c>
    </row>
    <row r="202" spans="1:5" ht="14.4" x14ac:dyDescent="0.3">
      <c r="A202" t="s">
        <v>325</v>
      </c>
      <c r="B202" t="s">
        <v>165</v>
      </c>
      <c r="C202">
        <v>7.4</v>
      </c>
      <c r="D202">
        <v>7.65</v>
      </c>
      <c r="E202" t="str">
        <f t="shared" si="4"/>
        <v>2021</v>
      </c>
    </row>
    <row r="203" spans="1:5" ht="14.4" x14ac:dyDescent="0.3">
      <c r="A203" t="s">
        <v>326</v>
      </c>
      <c r="B203" t="s">
        <v>165</v>
      </c>
      <c r="C203">
        <v>7.4</v>
      </c>
      <c r="D203">
        <v>7.65</v>
      </c>
      <c r="E203" t="str">
        <f t="shared" si="4"/>
        <v>2021</v>
      </c>
    </row>
    <row r="204" spans="1:5" ht="14.4" x14ac:dyDescent="0.3">
      <c r="A204" t="s">
        <v>327</v>
      </c>
      <c r="B204" t="s">
        <v>165</v>
      </c>
      <c r="C204">
        <v>7.39</v>
      </c>
      <c r="D204">
        <v>7.64</v>
      </c>
      <c r="E204" t="str">
        <f t="shared" si="4"/>
        <v>2021</v>
      </c>
    </row>
    <row r="205" spans="1:5" ht="14.4" x14ac:dyDescent="0.3">
      <c r="A205" t="s">
        <v>328</v>
      </c>
      <c r="B205" t="s">
        <v>165</v>
      </c>
      <c r="C205">
        <v>7.4</v>
      </c>
      <c r="D205">
        <v>7.65</v>
      </c>
      <c r="E205" t="str">
        <f t="shared" si="4"/>
        <v>2021</v>
      </c>
    </row>
    <row r="206" spans="1:5" ht="14.4" x14ac:dyDescent="0.3">
      <c r="A206" t="s">
        <v>329</v>
      </c>
      <c r="B206" t="s">
        <v>165</v>
      </c>
      <c r="C206">
        <v>7.4</v>
      </c>
      <c r="D206">
        <v>7.65</v>
      </c>
      <c r="E206" t="str">
        <f t="shared" si="4"/>
        <v>2021</v>
      </c>
    </row>
    <row r="207" spans="1:5" ht="14.4" x14ac:dyDescent="0.3">
      <c r="A207" t="s">
        <v>330</v>
      </c>
      <c r="B207" t="s">
        <v>165</v>
      </c>
      <c r="C207">
        <v>7.4</v>
      </c>
      <c r="D207">
        <v>7.65</v>
      </c>
      <c r="E207" t="str">
        <f t="shared" si="4"/>
        <v>2021</v>
      </c>
    </row>
    <row r="208" spans="1:5" ht="14.4" x14ac:dyDescent="0.3">
      <c r="A208" t="s">
        <v>331</v>
      </c>
      <c r="B208" t="s">
        <v>165</v>
      </c>
      <c r="C208">
        <v>7.38</v>
      </c>
      <c r="D208">
        <v>7.63</v>
      </c>
      <c r="E208" t="str">
        <f t="shared" si="4"/>
        <v>2021</v>
      </c>
    </row>
    <row r="209" spans="1:5" ht="14.4" x14ac:dyDescent="0.3">
      <c r="A209" t="s">
        <v>332</v>
      </c>
      <c r="B209" t="s">
        <v>165</v>
      </c>
      <c r="C209">
        <v>7.32</v>
      </c>
      <c r="D209">
        <v>7.57</v>
      </c>
      <c r="E209" t="str">
        <f t="shared" si="4"/>
        <v>2021</v>
      </c>
    </row>
    <row r="210" spans="1:5" ht="14.4" x14ac:dyDescent="0.3">
      <c r="A210" t="s">
        <v>333</v>
      </c>
      <c r="B210" t="s">
        <v>165</v>
      </c>
      <c r="C210">
        <v>7.31</v>
      </c>
      <c r="D210">
        <v>7.56</v>
      </c>
      <c r="E210" t="str">
        <f t="shared" si="4"/>
        <v>2021</v>
      </c>
    </row>
    <row r="211" spans="1:5" ht="14.4" x14ac:dyDescent="0.3">
      <c r="A211" t="s">
        <v>334</v>
      </c>
      <c r="B211" t="s">
        <v>165</v>
      </c>
      <c r="C211">
        <v>7.31</v>
      </c>
      <c r="D211">
        <v>7.56</v>
      </c>
      <c r="E211" t="str">
        <f t="shared" si="4"/>
        <v>2021</v>
      </c>
    </row>
    <row r="212" spans="1:5" ht="14.4" x14ac:dyDescent="0.3">
      <c r="A212" t="s">
        <v>335</v>
      </c>
      <c r="B212" t="s">
        <v>165</v>
      </c>
      <c r="C212">
        <v>7.32</v>
      </c>
      <c r="D212">
        <v>7.57</v>
      </c>
      <c r="E212" t="str">
        <f t="shared" si="4"/>
        <v>2021</v>
      </c>
    </row>
    <row r="213" spans="1:5" ht="14.4" x14ac:dyDescent="0.3">
      <c r="A213" t="s">
        <v>336</v>
      </c>
      <c r="B213" t="s">
        <v>165</v>
      </c>
      <c r="C213">
        <v>7.33</v>
      </c>
      <c r="D213">
        <v>7.58</v>
      </c>
      <c r="E213" t="str">
        <f t="shared" si="4"/>
        <v>2021</v>
      </c>
    </row>
    <row r="214" spans="1:5" ht="14.4" x14ac:dyDescent="0.3">
      <c r="A214" t="s">
        <v>337</v>
      </c>
      <c r="B214" t="s">
        <v>165</v>
      </c>
      <c r="C214">
        <v>7.32</v>
      </c>
      <c r="D214">
        <v>7.57</v>
      </c>
      <c r="E214" t="str">
        <f t="shared" si="4"/>
        <v>2021</v>
      </c>
    </row>
    <row r="215" spans="1:5" ht="14.4" x14ac:dyDescent="0.3">
      <c r="A215" t="s">
        <v>338</v>
      </c>
      <c r="B215" t="s">
        <v>165</v>
      </c>
      <c r="C215">
        <v>7.32</v>
      </c>
      <c r="D215">
        <v>7.57</v>
      </c>
      <c r="E215" t="str">
        <f t="shared" si="4"/>
        <v>2021</v>
      </c>
    </row>
    <row r="216" spans="1:5" ht="14.4" x14ac:dyDescent="0.3">
      <c r="A216" t="s">
        <v>339</v>
      </c>
      <c r="B216" t="s">
        <v>165</v>
      </c>
      <c r="C216">
        <v>7.32</v>
      </c>
      <c r="D216">
        <v>7.57</v>
      </c>
      <c r="E216" t="str">
        <f t="shared" si="4"/>
        <v>2021</v>
      </c>
    </row>
    <row r="217" spans="1:5" ht="14.4" x14ac:dyDescent="0.3">
      <c r="A217" t="s">
        <v>340</v>
      </c>
      <c r="B217" t="s">
        <v>165</v>
      </c>
      <c r="C217">
        <v>7.32</v>
      </c>
      <c r="D217">
        <v>7.57</v>
      </c>
      <c r="E217" t="str">
        <f t="shared" si="4"/>
        <v>2021</v>
      </c>
    </row>
    <row r="218" spans="1:5" ht="14.4" x14ac:dyDescent="0.3">
      <c r="A218" t="s">
        <v>341</v>
      </c>
      <c r="B218" t="s">
        <v>165</v>
      </c>
      <c r="C218">
        <v>7.32</v>
      </c>
      <c r="D218">
        <v>7.57</v>
      </c>
      <c r="E218" t="str">
        <f t="shared" si="4"/>
        <v>2021</v>
      </c>
    </row>
    <row r="219" spans="1:5" ht="14.4" x14ac:dyDescent="0.3">
      <c r="A219" t="s">
        <v>342</v>
      </c>
      <c r="B219" t="s">
        <v>165</v>
      </c>
      <c r="C219">
        <v>7.31</v>
      </c>
      <c r="D219">
        <v>7.56</v>
      </c>
      <c r="E219" t="str">
        <f t="shared" si="4"/>
        <v>2021</v>
      </c>
    </row>
    <row r="220" spans="1:5" ht="14.4" x14ac:dyDescent="0.3">
      <c r="A220" t="s">
        <v>343</v>
      </c>
      <c r="B220" t="s">
        <v>165</v>
      </c>
      <c r="C220">
        <v>7.31</v>
      </c>
      <c r="D220">
        <v>7.56</v>
      </c>
      <c r="E220" t="str">
        <f t="shared" si="4"/>
        <v>2021</v>
      </c>
    </row>
    <row r="221" spans="1:5" ht="14.4" x14ac:dyDescent="0.3">
      <c r="A221" t="s">
        <v>344</v>
      </c>
      <c r="B221" t="s">
        <v>165</v>
      </c>
      <c r="C221">
        <v>7.31</v>
      </c>
      <c r="D221">
        <v>7.56</v>
      </c>
      <c r="E221" t="str">
        <f t="shared" si="4"/>
        <v>2021</v>
      </c>
    </row>
    <row r="222" spans="1:5" ht="14.4" x14ac:dyDescent="0.3">
      <c r="A222" t="s">
        <v>345</v>
      </c>
      <c r="B222" t="s">
        <v>165</v>
      </c>
      <c r="C222">
        <v>7.32</v>
      </c>
      <c r="D222">
        <v>7.57</v>
      </c>
      <c r="E222" t="str">
        <f t="shared" si="4"/>
        <v>2021</v>
      </c>
    </row>
    <row r="223" spans="1:5" ht="14.4" x14ac:dyDescent="0.3">
      <c r="A223" t="s">
        <v>346</v>
      </c>
      <c r="B223" t="s">
        <v>165</v>
      </c>
      <c r="C223">
        <v>7.31</v>
      </c>
      <c r="D223">
        <v>7.56</v>
      </c>
      <c r="E223" t="str">
        <f t="shared" si="4"/>
        <v>2021</v>
      </c>
    </row>
    <row r="224" spans="1:5" ht="14.4" x14ac:dyDescent="0.3">
      <c r="A224" t="s">
        <v>347</v>
      </c>
      <c r="B224" t="s">
        <v>165</v>
      </c>
      <c r="C224">
        <v>7.31</v>
      </c>
      <c r="D224">
        <v>7.56</v>
      </c>
      <c r="E224" t="str">
        <f t="shared" si="4"/>
        <v>2021</v>
      </c>
    </row>
    <row r="225" spans="1:5" ht="14.4" x14ac:dyDescent="0.3">
      <c r="A225" t="s">
        <v>348</v>
      </c>
      <c r="B225" t="s">
        <v>165</v>
      </c>
      <c r="C225">
        <v>7.32</v>
      </c>
      <c r="D225">
        <v>7.57</v>
      </c>
      <c r="E225" t="str">
        <f t="shared" si="4"/>
        <v>2021</v>
      </c>
    </row>
    <row r="226" spans="1:5" ht="14.4" x14ac:dyDescent="0.3">
      <c r="A226" t="s">
        <v>349</v>
      </c>
      <c r="B226" t="s">
        <v>165</v>
      </c>
      <c r="C226">
        <v>7.31</v>
      </c>
      <c r="D226">
        <v>7.56</v>
      </c>
      <c r="E226" t="str">
        <f t="shared" si="4"/>
        <v>2021</v>
      </c>
    </row>
    <row r="227" spans="1:5" ht="14.4" x14ac:dyDescent="0.3">
      <c r="A227" t="s">
        <v>350</v>
      </c>
      <c r="B227" t="s">
        <v>165</v>
      </c>
      <c r="C227">
        <v>7.28</v>
      </c>
      <c r="D227">
        <v>7.53</v>
      </c>
      <c r="E227" t="str">
        <f t="shared" si="4"/>
        <v>2021</v>
      </c>
    </row>
    <row r="228" spans="1:5" ht="14.4" x14ac:dyDescent="0.3">
      <c r="A228" t="s">
        <v>351</v>
      </c>
      <c r="B228" t="s">
        <v>165</v>
      </c>
      <c r="C228">
        <v>7.1</v>
      </c>
      <c r="D228">
        <v>7.35</v>
      </c>
      <c r="E228" t="str">
        <f t="shared" si="4"/>
        <v>2021</v>
      </c>
    </row>
    <row r="229" spans="1:5" ht="14.4" x14ac:dyDescent="0.3">
      <c r="A229" t="s">
        <v>352</v>
      </c>
      <c r="B229" t="s">
        <v>165</v>
      </c>
      <c r="C229">
        <v>7.1</v>
      </c>
      <c r="D229">
        <v>7.35</v>
      </c>
      <c r="E229" t="str">
        <f t="shared" si="4"/>
        <v>2021</v>
      </c>
    </row>
    <row r="230" spans="1:5" ht="14.4" x14ac:dyDescent="0.3">
      <c r="A230" t="s">
        <v>353</v>
      </c>
      <c r="B230" t="s">
        <v>165</v>
      </c>
      <c r="C230">
        <v>7.11</v>
      </c>
      <c r="D230">
        <v>7.36</v>
      </c>
      <c r="E230" t="str">
        <f t="shared" si="4"/>
        <v>2021</v>
      </c>
    </row>
    <row r="231" spans="1:5" ht="14.4" x14ac:dyDescent="0.3">
      <c r="A231" t="s">
        <v>354</v>
      </c>
      <c r="B231" t="s">
        <v>165</v>
      </c>
      <c r="C231">
        <v>7.1</v>
      </c>
      <c r="D231">
        <v>7.35</v>
      </c>
      <c r="E231" t="str">
        <f t="shared" si="4"/>
        <v>2021</v>
      </c>
    </row>
    <row r="232" spans="1:5" ht="14.4" x14ac:dyDescent="0.3">
      <c r="A232" t="s">
        <v>355</v>
      </c>
      <c r="B232" t="s">
        <v>165</v>
      </c>
      <c r="C232">
        <v>7.11</v>
      </c>
      <c r="D232">
        <v>7.36</v>
      </c>
      <c r="E232" t="str">
        <f t="shared" si="4"/>
        <v>2021</v>
      </c>
    </row>
    <row r="233" spans="1:5" ht="14.4" x14ac:dyDescent="0.3">
      <c r="A233" t="s">
        <v>356</v>
      </c>
      <c r="B233" t="s">
        <v>165</v>
      </c>
      <c r="C233">
        <v>7.11</v>
      </c>
      <c r="D233">
        <v>7.36</v>
      </c>
      <c r="E233" t="str">
        <f t="shared" si="4"/>
        <v>2021</v>
      </c>
    </row>
    <row r="234" spans="1:5" ht="14.4" x14ac:dyDescent="0.3">
      <c r="A234" t="s">
        <v>357</v>
      </c>
      <c r="B234" t="s">
        <v>165</v>
      </c>
      <c r="C234">
        <v>7.11</v>
      </c>
      <c r="D234">
        <v>7.36</v>
      </c>
      <c r="E234" t="str">
        <f t="shared" si="4"/>
        <v>2021</v>
      </c>
    </row>
    <row r="235" spans="1:5" ht="14.4" x14ac:dyDescent="0.3">
      <c r="A235" t="s">
        <v>358</v>
      </c>
      <c r="B235" t="s">
        <v>165</v>
      </c>
      <c r="C235">
        <v>7.1</v>
      </c>
      <c r="D235">
        <v>7.35</v>
      </c>
      <c r="E235" t="str">
        <f t="shared" si="4"/>
        <v>2021</v>
      </c>
    </row>
    <row r="236" spans="1:5" ht="14.4" x14ac:dyDescent="0.3">
      <c r="A236" t="s">
        <v>359</v>
      </c>
      <c r="B236" t="s">
        <v>165</v>
      </c>
      <c r="C236">
        <v>7.11</v>
      </c>
      <c r="D236">
        <v>7.36</v>
      </c>
      <c r="E236" t="str">
        <f t="shared" si="4"/>
        <v>2021</v>
      </c>
    </row>
    <row r="237" spans="1:5" ht="14.4" x14ac:dyDescent="0.3">
      <c r="A237" t="s">
        <v>360</v>
      </c>
      <c r="B237" t="s">
        <v>165</v>
      </c>
      <c r="C237">
        <v>7.1</v>
      </c>
      <c r="D237">
        <v>7.35</v>
      </c>
      <c r="E237" t="str">
        <f t="shared" si="4"/>
        <v>2021</v>
      </c>
    </row>
    <row r="238" spans="1:5" ht="14.4" x14ac:dyDescent="0.3">
      <c r="A238" t="s">
        <v>361</v>
      </c>
      <c r="B238" t="s">
        <v>165</v>
      </c>
      <c r="C238">
        <v>7.1</v>
      </c>
      <c r="D238">
        <v>7.35</v>
      </c>
      <c r="E238" t="str">
        <f t="shared" si="4"/>
        <v>2021</v>
      </c>
    </row>
    <row r="239" spans="1:5" ht="14.4" x14ac:dyDescent="0.3">
      <c r="A239" t="s">
        <v>362</v>
      </c>
      <c r="B239" t="s">
        <v>165</v>
      </c>
      <c r="C239">
        <v>7.1</v>
      </c>
      <c r="D239">
        <v>7.35</v>
      </c>
      <c r="E239" t="str">
        <f t="shared" si="4"/>
        <v>2021</v>
      </c>
    </row>
    <row r="240" spans="1:5" ht="14.4" x14ac:dyDescent="0.3">
      <c r="A240" t="s">
        <v>363</v>
      </c>
      <c r="B240" t="s">
        <v>165</v>
      </c>
      <c r="C240">
        <v>7.1</v>
      </c>
      <c r="D240">
        <v>7.35</v>
      </c>
      <c r="E240" t="str">
        <f t="shared" si="4"/>
        <v>2021</v>
      </c>
    </row>
    <row r="241" spans="1:5" ht="14.4" x14ac:dyDescent="0.3">
      <c r="A241" t="s">
        <v>364</v>
      </c>
      <c r="B241" t="s">
        <v>165</v>
      </c>
      <c r="C241">
        <v>7.11</v>
      </c>
      <c r="D241">
        <v>7.36</v>
      </c>
      <c r="E241" t="str">
        <f t="shared" si="4"/>
        <v>2021</v>
      </c>
    </row>
    <row r="242" spans="1:5" ht="14.4" x14ac:dyDescent="0.3">
      <c r="A242" t="s">
        <v>365</v>
      </c>
      <c r="B242" t="s">
        <v>165</v>
      </c>
      <c r="C242">
        <v>7.12</v>
      </c>
      <c r="D242">
        <v>7.37</v>
      </c>
      <c r="E242" t="str">
        <f t="shared" si="4"/>
        <v>2021</v>
      </c>
    </row>
    <row r="243" spans="1:5" ht="14.4" x14ac:dyDescent="0.3">
      <c r="A243" t="s">
        <v>366</v>
      </c>
      <c r="B243" t="s">
        <v>165</v>
      </c>
      <c r="C243">
        <v>7.1</v>
      </c>
      <c r="D243">
        <v>7.35</v>
      </c>
      <c r="E243" t="str">
        <f t="shared" si="4"/>
        <v>2021</v>
      </c>
    </row>
    <row r="244" spans="1:5" ht="14.4" x14ac:dyDescent="0.3">
      <c r="A244" t="s">
        <v>367</v>
      </c>
      <c r="B244" t="s">
        <v>165</v>
      </c>
      <c r="C244">
        <v>7.1</v>
      </c>
      <c r="D244">
        <v>7.35</v>
      </c>
      <c r="E244" t="str">
        <f t="shared" si="4"/>
        <v>2021</v>
      </c>
    </row>
    <row r="245" spans="1:5" ht="14.4" x14ac:dyDescent="0.3">
      <c r="A245" t="s">
        <v>368</v>
      </c>
      <c r="B245" t="s">
        <v>165</v>
      </c>
      <c r="C245">
        <v>7.1</v>
      </c>
      <c r="D245">
        <v>7.35</v>
      </c>
      <c r="E245" t="str">
        <f t="shared" si="4"/>
        <v>2021</v>
      </c>
    </row>
    <row r="246" spans="1:5" ht="14.4" x14ac:dyDescent="0.3">
      <c r="A246" t="s">
        <v>369</v>
      </c>
      <c r="B246" t="s">
        <v>165</v>
      </c>
      <c r="C246">
        <v>7.1</v>
      </c>
      <c r="D246">
        <v>7.35</v>
      </c>
      <c r="E246" t="str">
        <f t="shared" si="4"/>
        <v>2020</v>
      </c>
    </row>
    <row r="247" spans="1:5" ht="14.4" x14ac:dyDescent="0.3">
      <c r="A247" t="s">
        <v>370</v>
      </c>
      <c r="B247" t="s">
        <v>165</v>
      </c>
      <c r="C247">
        <v>7.1</v>
      </c>
      <c r="D247">
        <v>7.35</v>
      </c>
      <c r="E247" t="str">
        <f t="shared" si="4"/>
        <v>2020</v>
      </c>
    </row>
    <row r="248" spans="1:5" ht="14.4" x14ac:dyDescent="0.3">
      <c r="A248" t="s">
        <v>371</v>
      </c>
      <c r="B248" t="s">
        <v>165</v>
      </c>
      <c r="C248">
        <v>7.1</v>
      </c>
      <c r="D248">
        <v>7.35</v>
      </c>
      <c r="E248" t="str">
        <f t="shared" si="4"/>
        <v>2020</v>
      </c>
    </row>
    <row r="249" spans="1:5" ht="14.4" x14ac:dyDescent="0.3">
      <c r="A249" t="s">
        <v>372</v>
      </c>
      <c r="B249" t="s">
        <v>165</v>
      </c>
      <c r="C249">
        <v>7.1</v>
      </c>
      <c r="D249">
        <v>7.35</v>
      </c>
      <c r="E249" t="str">
        <f t="shared" si="4"/>
        <v>2020</v>
      </c>
    </row>
    <row r="250" spans="1:5" ht="14.4" x14ac:dyDescent="0.3">
      <c r="A250" t="s">
        <v>373</v>
      </c>
      <c r="B250" t="s">
        <v>165</v>
      </c>
      <c r="C250">
        <v>7.1</v>
      </c>
      <c r="D250">
        <v>7.35</v>
      </c>
      <c r="E250" t="str">
        <f t="shared" si="4"/>
        <v>2020</v>
      </c>
    </row>
    <row r="251" spans="1:5" ht="14.4" x14ac:dyDescent="0.3">
      <c r="A251" t="s">
        <v>374</v>
      </c>
      <c r="B251" t="s">
        <v>165</v>
      </c>
      <c r="C251">
        <v>7.1</v>
      </c>
      <c r="D251">
        <v>7.35</v>
      </c>
      <c r="E251" t="str">
        <f t="shared" si="4"/>
        <v>2020</v>
      </c>
    </row>
    <row r="252" spans="1:5" ht="14.4" x14ac:dyDescent="0.3">
      <c r="A252" t="s">
        <v>375</v>
      </c>
      <c r="B252" t="s">
        <v>165</v>
      </c>
      <c r="C252">
        <v>7.1</v>
      </c>
      <c r="D252">
        <v>7.35</v>
      </c>
      <c r="E252" t="str">
        <f t="shared" si="4"/>
        <v>2020</v>
      </c>
    </row>
    <row r="253" spans="1:5" ht="14.4" x14ac:dyDescent="0.3">
      <c r="A253" t="s">
        <v>376</v>
      </c>
      <c r="B253" t="s">
        <v>165</v>
      </c>
      <c r="C253">
        <v>7.1</v>
      </c>
      <c r="D253">
        <v>7.35</v>
      </c>
      <c r="E253" t="str">
        <f t="shared" si="4"/>
        <v>2020</v>
      </c>
    </row>
    <row r="254" spans="1:5" ht="14.4" x14ac:dyDescent="0.3">
      <c r="A254" t="s">
        <v>377</v>
      </c>
      <c r="B254" t="s">
        <v>165</v>
      </c>
      <c r="C254">
        <v>7.1</v>
      </c>
      <c r="D254">
        <v>7.35</v>
      </c>
      <c r="E254" t="str">
        <f t="shared" si="4"/>
        <v>2020</v>
      </c>
    </row>
    <row r="255" spans="1:5" ht="14.4" x14ac:dyDescent="0.3">
      <c r="A255" t="s">
        <v>378</v>
      </c>
      <c r="B255" t="s">
        <v>165</v>
      </c>
      <c r="C255">
        <v>7.1</v>
      </c>
      <c r="D255">
        <v>7.35</v>
      </c>
      <c r="E255" t="str">
        <f t="shared" si="4"/>
        <v>2020</v>
      </c>
    </row>
    <row r="256" spans="1:5" ht="14.4" x14ac:dyDescent="0.3">
      <c r="A256" t="s">
        <v>379</v>
      </c>
      <c r="B256" t="s">
        <v>165</v>
      </c>
      <c r="C256">
        <v>7.1</v>
      </c>
      <c r="D256">
        <v>7.35</v>
      </c>
      <c r="E256" t="str">
        <f t="shared" si="4"/>
        <v>2020</v>
      </c>
    </row>
    <row r="257" spans="1:5" ht="14.4" x14ac:dyDescent="0.3">
      <c r="A257" t="s">
        <v>380</v>
      </c>
      <c r="B257" t="s">
        <v>165</v>
      </c>
      <c r="C257">
        <v>7.1</v>
      </c>
      <c r="D257">
        <v>7.35</v>
      </c>
      <c r="E257" t="str">
        <f t="shared" si="4"/>
        <v>2020</v>
      </c>
    </row>
    <row r="258" spans="1:5" ht="14.4" x14ac:dyDescent="0.3">
      <c r="A258" t="s">
        <v>381</v>
      </c>
      <c r="B258" t="s">
        <v>165</v>
      </c>
      <c r="C258">
        <v>7.1</v>
      </c>
      <c r="D258">
        <v>7.35</v>
      </c>
      <c r="E258" t="str">
        <f t="shared" ref="E258:E321" si="5">RIGHT(A258,4)</f>
        <v>2020</v>
      </c>
    </row>
    <row r="259" spans="1:5" ht="14.4" x14ac:dyDescent="0.3">
      <c r="A259" t="s">
        <v>382</v>
      </c>
      <c r="B259" t="s">
        <v>165</v>
      </c>
      <c r="C259">
        <v>7.1</v>
      </c>
      <c r="D259">
        <v>7.35</v>
      </c>
      <c r="E259" t="str">
        <f t="shared" si="5"/>
        <v>2020</v>
      </c>
    </row>
    <row r="260" spans="1:5" ht="14.4" x14ac:dyDescent="0.3">
      <c r="A260" t="s">
        <v>383</v>
      </c>
      <c r="B260" t="s">
        <v>165</v>
      </c>
      <c r="C260">
        <v>7.1</v>
      </c>
      <c r="D260">
        <v>7.35</v>
      </c>
      <c r="E260" t="str">
        <f t="shared" si="5"/>
        <v>2020</v>
      </c>
    </row>
    <row r="261" spans="1:5" ht="14.4" x14ac:dyDescent="0.3">
      <c r="A261" t="s">
        <v>384</v>
      </c>
      <c r="B261" t="s">
        <v>165</v>
      </c>
      <c r="C261">
        <v>7.1</v>
      </c>
      <c r="D261">
        <v>7.35</v>
      </c>
      <c r="E261" t="str">
        <f t="shared" si="5"/>
        <v>2020</v>
      </c>
    </row>
    <row r="262" spans="1:5" ht="14.4" x14ac:dyDescent="0.3">
      <c r="A262" t="s">
        <v>385</v>
      </c>
      <c r="B262" t="s">
        <v>165</v>
      </c>
      <c r="C262">
        <v>7.1</v>
      </c>
      <c r="D262">
        <v>7.35</v>
      </c>
      <c r="E262" t="str">
        <f t="shared" si="5"/>
        <v>2020</v>
      </c>
    </row>
    <row r="263" spans="1:5" ht="14.4" x14ac:dyDescent="0.3">
      <c r="A263" t="s">
        <v>386</v>
      </c>
      <c r="B263" t="s">
        <v>165</v>
      </c>
      <c r="C263">
        <v>7.09</v>
      </c>
      <c r="D263">
        <v>7.34</v>
      </c>
      <c r="E263" t="str">
        <f t="shared" si="5"/>
        <v>2020</v>
      </c>
    </row>
    <row r="264" spans="1:5" ht="14.4" x14ac:dyDescent="0.3">
      <c r="A264" t="s">
        <v>387</v>
      </c>
      <c r="B264" t="s">
        <v>165</v>
      </c>
      <c r="C264">
        <v>7.1</v>
      </c>
      <c r="D264">
        <v>7.35</v>
      </c>
      <c r="E264" t="str">
        <f t="shared" si="5"/>
        <v>2020</v>
      </c>
    </row>
    <row r="265" spans="1:5" ht="14.4" x14ac:dyDescent="0.3">
      <c r="A265" t="s">
        <v>388</v>
      </c>
      <c r="B265" t="s">
        <v>165</v>
      </c>
      <c r="C265">
        <v>7.1</v>
      </c>
      <c r="D265">
        <v>7.35</v>
      </c>
      <c r="E265" t="str">
        <f t="shared" si="5"/>
        <v>2020</v>
      </c>
    </row>
    <row r="266" spans="1:5" ht="14.4" x14ac:dyDescent="0.3">
      <c r="A266" t="s">
        <v>389</v>
      </c>
      <c r="B266" t="s">
        <v>165</v>
      </c>
      <c r="C266">
        <v>7.09</v>
      </c>
      <c r="D266">
        <v>7.34</v>
      </c>
      <c r="E266" t="str">
        <f t="shared" si="5"/>
        <v>2020</v>
      </c>
    </row>
    <row r="267" spans="1:5" ht="14.4" x14ac:dyDescent="0.3">
      <c r="A267" t="s">
        <v>390</v>
      </c>
      <c r="B267" t="s">
        <v>165</v>
      </c>
      <c r="C267">
        <v>7.09</v>
      </c>
      <c r="D267">
        <v>7.34</v>
      </c>
      <c r="E267" t="str">
        <f t="shared" si="5"/>
        <v>2020</v>
      </c>
    </row>
    <row r="268" spans="1:5" ht="14.4" x14ac:dyDescent="0.3">
      <c r="A268" t="s">
        <v>391</v>
      </c>
      <c r="B268" t="s">
        <v>165</v>
      </c>
      <c r="C268">
        <v>7.1</v>
      </c>
      <c r="D268">
        <v>7.35</v>
      </c>
      <c r="E268" t="str">
        <f t="shared" si="5"/>
        <v>2020</v>
      </c>
    </row>
    <row r="269" spans="1:5" ht="14.4" x14ac:dyDescent="0.3">
      <c r="A269" t="s">
        <v>392</v>
      </c>
      <c r="B269" t="s">
        <v>165</v>
      </c>
      <c r="C269">
        <v>7.1</v>
      </c>
      <c r="D269">
        <v>7.35</v>
      </c>
      <c r="E269" t="str">
        <f t="shared" si="5"/>
        <v>2020</v>
      </c>
    </row>
    <row r="270" spans="1:5" ht="14.4" x14ac:dyDescent="0.3">
      <c r="A270" t="s">
        <v>393</v>
      </c>
      <c r="B270" t="s">
        <v>165</v>
      </c>
      <c r="C270">
        <v>7.1</v>
      </c>
      <c r="D270">
        <v>7.35</v>
      </c>
      <c r="E270" t="str">
        <f t="shared" si="5"/>
        <v>2020</v>
      </c>
    </row>
    <row r="271" spans="1:5" ht="14.4" x14ac:dyDescent="0.3">
      <c r="A271" t="s">
        <v>394</v>
      </c>
      <c r="B271" t="s">
        <v>165</v>
      </c>
      <c r="C271">
        <v>7.1</v>
      </c>
      <c r="D271">
        <v>7.35</v>
      </c>
      <c r="E271" t="str">
        <f t="shared" si="5"/>
        <v>2020</v>
      </c>
    </row>
    <row r="272" spans="1:5" ht="14.4" x14ac:dyDescent="0.3">
      <c r="A272" t="s">
        <v>395</v>
      </c>
      <c r="B272" t="s">
        <v>165</v>
      </c>
      <c r="C272">
        <v>7.1</v>
      </c>
      <c r="D272">
        <v>7.35</v>
      </c>
      <c r="E272" t="str">
        <f t="shared" si="5"/>
        <v>2020</v>
      </c>
    </row>
    <row r="273" spans="1:5" ht="14.4" x14ac:dyDescent="0.3">
      <c r="A273" t="s">
        <v>396</v>
      </c>
      <c r="B273" t="s">
        <v>165</v>
      </c>
      <c r="C273">
        <v>7.1</v>
      </c>
      <c r="D273">
        <v>7.35</v>
      </c>
      <c r="E273" t="str">
        <f t="shared" si="5"/>
        <v>2020</v>
      </c>
    </row>
    <row r="274" spans="1:5" ht="14.4" x14ac:dyDescent="0.3">
      <c r="A274" t="s">
        <v>397</v>
      </c>
      <c r="B274" t="s">
        <v>165</v>
      </c>
      <c r="C274">
        <v>7.1</v>
      </c>
      <c r="D274">
        <v>7.35</v>
      </c>
      <c r="E274" t="str">
        <f t="shared" si="5"/>
        <v>2020</v>
      </c>
    </row>
    <row r="275" spans="1:5" ht="14.4" x14ac:dyDescent="0.3">
      <c r="A275" t="s">
        <v>398</v>
      </c>
      <c r="B275" t="s">
        <v>165</v>
      </c>
      <c r="C275">
        <v>7.1</v>
      </c>
      <c r="D275">
        <v>7.35</v>
      </c>
      <c r="E275" t="str">
        <f t="shared" si="5"/>
        <v>2020</v>
      </c>
    </row>
    <row r="276" spans="1:5" ht="14.4" x14ac:dyDescent="0.3">
      <c r="A276" t="s">
        <v>399</v>
      </c>
      <c r="B276" t="s">
        <v>165</v>
      </c>
      <c r="C276">
        <v>7.1</v>
      </c>
      <c r="D276">
        <v>7.35</v>
      </c>
      <c r="E276" t="str">
        <f t="shared" si="5"/>
        <v>2020</v>
      </c>
    </row>
    <row r="277" spans="1:5" ht="14.4" x14ac:dyDescent="0.3">
      <c r="A277" t="s">
        <v>400</v>
      </c>
      <c r="B277" t="s">
        <v>165</v>
      </c>
      <c r="C277">
        <v>7.1</v>
      </c>
      <c r="D277">
        <v>7.35</v>
      </c>
      <c r="E277" t="str">
        <f t="shared" si="5"/>
        <v>2020</v>
      </c>
    </row>
    <row r="278" spans="1:5" ht="14.4" x14ac:dyDescent="0.3">
      <c r="A278" t="s">
        <v>401</v>
      </c>
      <c r="B278" t="s">
        <v>165</v>
      </c>
      <c r="C278">
        <v>7.1</v>
      </c>
      <c r="D278">
        <v>7.35</v>
      </c>
      <c r="E278" t="str">
        <f t="shared" si="5"/>
        <v>2020</v>
      </c>
    </row>
    <row r="279" spans="1:5" ht="14.4" x14ac:dyDescent="0.3">
      <c r="A279" t="s">
        <v>402</v>
      </c>
      <c r="B279" t="s">
        <v>165</v>
      </c>
      <c r="C279">
        <v>7.1</v>
      </c>
      <c r="D279">
        <v>7.35</v>
      </c>
      <c r="E279" t="str">
        <f t="shared" si="5"/>
        <v>2020</v>
      </c>
    </row>
    <row r="280" spans="1:5" ht="14.4" x14ac:dyDescent="0.3">
      <c r="A280" t="s">
        <v>403</v>
      </c>
      <c r="B280" t="s">
        <v>165</v>
      </c>
      <c r="C280">
        <v>7.1</v>
      </c>
      <c r="D280">
        <v>7.35</v>
      </c>
      <c r="E280" t="str">
        <f t="shared" si="5"/>
        <v>2020</v>
      </c>
    </row>
    <row r="281" spans="1:5" ht="14.4" x14ac:dyDescent="0.3">
      <c r="A281" t="s">
        <v>404</v>
      </c>
      <c r="B281" t="s">
        <v>165</v>
      </c>
      <c r="C281">
        <v>7.1</v>
      </c>
      <c r="D281">
        <v>7.35</v>
      </c>
      <c r="E281" t="str">
        <f t="shared" si="5"/>
        <v>2020</v>
      </c>
    </row>
    <row r="282" spans="1:5" ht="14.4" x14ac:dyDescent="0.3">
      <c r="A282" t="s">
        <v>405</v>
      </c>
      <c r="B282" t="s">
        <v>165</v>
      </c>
      <c r="C282">
        <v>7.1</v>
      </c>
      <c r="D282">
        <v>7.35</v>
      </c>
      <c r="E282" t="str">
        <f t="shared" si="5"/>
        <v>2020</v>
      </c>
    </row>
    <row r="283" spans="1:5" ht="14.4" x14ac:dyDescent="0.3">
      <c r="A283" t="s">
        <v>406</v>
      </c>
      <c r="B283" t="s">
        <v>165</v>
      </c>
      <c r="C283">
        <v>7.1</v>
      </c>
      <c r="D283">
        <v>7.35</v>
      </c>
      <c r="E283" t="str">
        <f t="shared" si="5"/>
        <v>2020</v>
      </c>
    </row>
    <row r="284" spans="1:5" ht="14.4" x14ac:dyDescent="0.3">
      <c r="A284" t="s">
        <v>407</v>
      </c>
      <c r="B284" t="s">
        <v>165</v>
      </c>
      <c r="C284">
        <v>7.1</v>
      </c>
      <c r="D284">
        <v>7.35</v>
      </c>
      <c r="E284" t="str">
        <f t="shared" si="5"/>
        <v>2020</v>
      </c>
    </row>
    <row r="285" spans="1:5" ht="14.4" x14ac:dyDescent="0.3">
      <c r="A285" t="s">
        <v>408</v>
      </c>
      <c r="B285" t="s">
        <v>165</v>
      </c>
      <c r="C285">
        <v>7.1</v>
      </c>
      <c r="D285">
        <v>7.35</v>
      </c>
      <c r="E285" t="str">
        <f t="shared" si="5"/>
        <v>2020</v>
      </c>
    </row>
    <row r="286" spans="1:5" ht="14.4" x14ac:dyDescent="0.3">
      <c r="A286" t="s">
        <v>409</v>
      </c>
      <c r="B286" t="s">
        <v>165</v>
      </c>
      <c r="C286">
        <v>7.1</v>
      </c>
      <c r="D286">
        <v>7.35</v>
      </c>
      <c r="E286" t="str">
        <f t="shared" si="5"/>
        <v>2020</v>
      </c>
    </row>
    <row r="287" spans="1:5" ht="14.4" x14ac:dyDescent="0.3">
      <c r="A287" t="s">
        <v>410</v>
      </c>
      <c r="B287" t="s">
        <v>165</v>
      </c>
      <c r="C287">
        <v>7.1</v>
      </c>
      <c r="D287">
        <v>7.35</v>
      </c>
      <c r="E287" t="str">
        <f t="shared" si="5"/>
        <v>2020</v>
      </c>
    </row>
    <row r="288" spans="1:5" ht="14.4" x14ac:dyDescent="0.3">
      <c r="A288" t="s">
        <v>411</v>
      </c>
      <c r="B288" t="s">
        <v>165</v>
      </c>
      <c r="C288">
        <v>7.1</v>
      </c>
      <c r="D288">
        <v>7.35</v>
      </c>
      <c r="E288" t="str">
        <f t="shared" si="5"/>
        <v>2020</v>
      </c>
    </row>
    <row r="289" spans="1:5" ht="14.4" x14ac:dyDescent="0.3">
      <c r="A289" t="s">
        <v>412</v>
      </c>
      <c r="B289" t="s">
        <v>165</v>
      </c>
      <c r="C289">
        <v>7.1</v>
      </c>
      <c r="D289">
        <v>7.35</v>
      </c>
      <c r="E289" t="str">
        <f t="shared" si="5"/>
        <v>2020</v>
      </c>
    </row>
    <row r="290" spans="1:5" ht="14.4" x14ac:dyDescent="0.3">
      <c r="A290" t="s">
        <v>413</v>
      </c>
      <c r="B290" t="s">
        <v>165</v>
      </c>
      <c r="C290">
        <v>7.1</v>
      </c>
      <c r="D290">
        <v>7.35</v>
      </c>
      <c r="E290" t="str">
        <f t="shared" si="5"/>
        <v>2020</v>
      </c>
    </row>
    <row r="291" spans="1:5" ht="14.4" x14ac:dyDescent="0.3">
      <c r="A291" t="s">
        <v>414</v>
      </c>
      <c r="B291" t="s">
        <v>165</v>
      </c>
      <c r="C291">
        <v>7.1</v>
      </c>
      <c r="D291">
        <v>7.35</v>
      </c>
      <c r="E291" t="str">
        <f t="shared" si="5"/>
        <v>2020</v>
      </c>
    </row>
    <row r="292" spans="1:5" ht="14.4" x14ac:dyDescent="0.3">
      <c r="A292" t="s">
        <v>415</v>
      </c>
      <c r="B292" t="s">
        <v>165</v>
      </c>
      <c r="C292">
        <v>7.09</v>
      </c>
      <c r="D292">
        <v>7.34</v>
      </c>
      <c r="E292" t="str">
        <f t="shared" si="5"/>
        <v>2020</v>
      </c>
    </row>
    <row r="293" spans="1:5" ht="14.4" x14ac:dyDescent="0.3">
      <c r="A293" t="s">
        <v>416</v>
      </c>
      <c r="B293" t="s">
        <v>165</v>
      </c>
      <c r="C293">
        <v>7.1</v>
      </c>
      <c r="D293">
        <v>7.35</v>
      </c>
      <c r="E293" t="str">
        <f t="shared" si="5"/>
        <v>2020</v>
      </c>
    </row>
    <row r="294" spans="1:5" ht="14.4" x14ac:dyDescent="0.3">
      <c r="A294" t="s">
        <v>417</v>
      </c>
      <c r="B294" t="s">
        <v>165</v>
      </c>
      <c r="C294">
        <v>7.12</v>
      </c>
      <c r="D294">
        <v>7.37</v>
      </c>
      <c r="E294" t="str">
        <f t="shared" si="5"/>
        <v>2020</v>
      </c>
    </row>
    <row r="295" spans="1:5" ht="14.4" x14ac:dyDescent="0.3">
      <c r="A295" t="s">
        <v>418</v>
      </c>
      <c r="B295" t="s">
        <v>165</v>
      </c>
      <c r="C295">
        <v>7.1</v>
      </c>
      <c r="D295">
        <v>7.35</v>
      </c>
      <c r="E295" t="str">
        <f t="shared" si="5"/>
        <v>2020</v>
      </c>
    </row>
    <row r="296" spans="1:5" ht="14.4" x14ac:dyDescent="0.3">
      <c r="A296" t="s">
        <v>419</v>
      </c>
      <c r="B296" t="s">
        <v>165</v>
      </c>
      <c r="C296">
        <v>7.09</v>
      </c>
      <c r="D296">
        <v>7.34</v>
      </c>
      <c r="E296" t="str">
        <f t="shared" si="5"/>
        <v>2020</v>
      </c>
    </row>
    <row r="297" spans="1:5" ht="14.4" x14ac:dyDescent="0.3">
      <c r="A297" t="s">
        <v>420</v>
      </c>
      <c r="B297" t="s">
        <v>165</v>
      </c>
      <c r="C297">
        <v>7.1</v>
      </c>
      <c r="D297">
        <v>7.35</v>
      </c>
      <c r="E297" t="str">
        <f t="shared" si="5"/>
        <v>2020</v>
      </c>
    </row>
    <row r="298" spans="1:5" ht="14.4" x14ac:dyDescent="0.3">
      <c r="A298" t="s">
        <v>421</v>
      </c>
      <c r="B298" t="s">
        <v>165</v>
      </c>
      <c r="C298">
        <v>7.1</v>
      </c>
      <c r="D298">
        <v>7.35</v>
      </c>
      <c r="E298" t="str">
        <f t="shared" si="5"/>
        <v>2020</v>
      </c>
    </row>
    <row r="299" spans="1:5" ht="14.4" x14ac:dyDescent="0.3">
      <c r="A299" t="s">
        <v>422</v>
      </c>
      <c r="B299" t="s">
        <v>165</v>
      </c>
      <c r="C299">
        <v>7.09</v>
      </c>
      <c r="D299">
        <v>7.34</v>
      </c>
      <c r="E299" t="str">
        <f t="shared" si="5"/>
        <v>2020</v>
      </c>
    </row>
    <row r="300" spans="1:5" ht="14.4" x14ac:dyDescent="0.3">
      <c r="A300" t="s">
        <v>423</v>
      </c>
      <c r="B300" t="s">
        <v>165</v>
      </c>
      <c r="C300">
        <v>7.1</v>
      </c>
      <c r="D300">
        <v>7.35</v>
      </c>
      <c r="E300" t="str">
        <f t="shared" si="5"/>
        <v>2020</v>
      </c>
    </row>
    <row r="301" spans="1:5" ht="14.4" x14ac:dyDescent="0.3">
      <c r="A301" t="s">
        <v>424</v>
      </c>
      <c r="B301" t="s">
        <v>165</v>
      </c>
      <c r="C301">
        <v>7.1</v>
      </c>
      <c r="D301">
        <v>7.35</v>
      </c>
      <c r="E301" t="str">
        <f t="shared" si="5"/>
        <v>2020</v>
      </c>
    </row>
    <row r="302" spans="1:5" ht="14.4" x14ac:dyDescent="0.3">
      <c r="A302" t="s">
        <v>425</v>
      </c>
      <c r="B302" t="s">
        <v>165</v>
      </c>
      <c r="C302">
        <v>7.1</v>
      </c>
      <c r="D302">
        <v>7.35</v>
      </c>
      <c r="E302" t="str">
        <f t="shared" si="5"/>
        <v>2020</v>
      </c>
    </row>
    <row r="303" spans="1:5" ht="14.4" x14ac:dyDescent="0.3">
      <c r="A303" t="s">
        <v>426</v>
      </c>
      <c r="B303" t="s">
        <v>165</v>
      </c>
      <c r="C303">
        <v>7.08</v>
      </c>
      <c r="D303">
        <v>7.33</v>
      </c>
      <c r="E303" t="str">
        <f t="shared" si="5"/>
        <v>2020</v>
      </c>
    </row>
    <row r="304" spans="1:5" ht="14.4" x14ac:dyDescent="0.3">
      <c r="A304" t="s">
        <v>427</v>
      </c>
      <c r="B304" t="s">
        <v>165</v>
      </c>
      <c r="C304">
        <v>7.05</v>
      </c>
      <c r="D304">
        <v>7.3</v>
      </c>
      <c r="E304" t="str">
        <f t="shared" si="5"/>
        <v>2020</v>
      </c>
    </row>
    <row r="305" spans="1:5" ht="14.4" x14ac:dyDescent="0.3">
      <c r="A305" t="s">
        <v>428</v>
      </c>
      <c r="B305" t="s">
        <v>165</v>
      </c>
      <c r="C305">
        <v>7.05</v>
      </c>
      <c r="D305">
        <v>7.3</v>
      </c>
      <c r="E305" t="str">
        <f t="shared" si="5"/>
        <v>2020</v>
      </c>
    </row>
    <row r="306" spans="1:5" ht="14.4" x14ac:dyDescent="0.3">
      <c r="A306" t="s">
        <v>429</v>
      </c>
      <c r="B306" t="s">
        <v>165</v>
      </c>
      <c r="C306">
        <v>7.05</v>
      </c>
      <c r="D306">
        <v>7.3</v>
      </c>
      <c r="E306" t="str">
        <f t="shared" si="5"/>
        <v>2020</v>
      </c>
    </row>
    <row r="307" spans="1:5" ht="14.4" x14ac:dyDescent="0.3">
      <c r="A307" t="s">
        <v>430</v>
      </c>
      <c r="B307" t="s">
        <v>165</v>
      </c>
      <c r="C307">
        <v>7.04</v>
      </c>
      <c r="D307">
        <v>7.29</v>
      </c>
      <c r="E307" t="str">
        <f t="shared" si="5"/>
        <v>2020</v>
      </c>
    </row>
    <row r="308" spans="1:5" ht="14.4" x14ac:dyDescent="0.3">
      <c r="A308" t="s">
        <v>431</v>
      </c>
      <c r="B308" t="s">
        <v>165</v>
      </c>
      <c r="C308">
        <v>7.04</v>
      </c>
      <c r="D308">
        <v>7.29</v>
      </c>
      <c r="E308" t="str">
        <f t="shared" si="5"/>
        <v>2020</v>
      </c>
    </row>
    <row r="309" spans="1:5" ht="14.4" x14ac:dyDescent="0.3">
      <c r="A309" t="s">
        <v>432</v>
      </c>
      <c r="B309" t="s">
        <v>165</v>
      </c>
      <c r="C309">
        <v>7.05</v>
      </c>
      <c r="D309">
        <v>7.3</v>
      </c>
      <c r="E309" t="str">
        <f t="shared" si="5"/>
        <v>2020</v>
      </c>
    </row>
    <row r="310" spans="1:5" ht="14.4" x14ac:dyDescent="0.3">
      <c r="A310" t="s">
        <v>433</v>
      </c>
      <c r="B310" t="s">
        <v>165</v>
      </c>
      <c r="C310">
        <v>7.05</v>
      </c>
      <c r="D310">
        <v>7.3</v>
      </c>
      <c r="E310" t="str">
        <f t="shared" si="5"/>
        <v>2020</v>
      </c>
    </row>
    <row r="311" spans="1:5" ht="14.4" x14ac:dyDescent="0.3">
      <c r="A311" t="s">
        <v>434</v>
      </c>
      <c r="B311" t="s">
        <v>165</v>
      </c>
      <c r="C311">
        <v>7.05</v>
      </c>
      <c r="D311">
        <v>7.3</v>
      </c>
      <c r="E311" t="str">
        <f t="shared" si="5"/>
        <v>2020</v>
      </c>
    </row>
    <row r="312" spans="1:5" ht="14.4" x14ac:dyDescent="0.3">
      <c r="A312" t="s">
        <v>435</v>
      </c>
      <c r="B312" t="s">
        <v>165</v>
      </c>
      <c r="C312">
        <v>7.04</v>
      </c>
      <c r="D312">
        <v>7.29</v>
      </c>
      <c r="E312" t="str">
        <f t="shared" si="5"/>
        <v>2020</v>
      </c>
    </row>
    <row r="313" spans="1:5" ht="14.4" x14ac:dyDescent="0.3">
      <c r="A313" t="s">
        <v>436</v>
      </c>
      <c r="B313" t="s">
        <v>165</v>
      </c>
      <c r="C313">
        <v>7.04</v>
      </c>
      <c r="D313">
        <v>7.29</v>
      </c>
      <c r="E313" t="str">
        <f t="shared" si="5"/>
        <v>2020</v>
      </c>
    </row>
    <row r="314" spans="1:5" ht="14.4" x14ac:dyDescent="0.3">
      <c r="A314" t="s">
        <v>437</v>
      </c>
      <c r="B314" t="s">
        <v>165</v>
      </c>
      <c r="C314">
        <v>7.04</v>
      </c>
      <c r="D314">
        <v>7.29</v>
      </c>
      <c r="E314" t="str">
        <f t="shared" si="5"/>
        <v>2020</v>
      </c>
    </row>
    <row r="315" spans="1:5" ht="14.4" x14ac:dyDescent="0.3">
      <c r="A315" t="s">
        <v>438</v>
      </c>
      <c r="B315" t="s">
        <v>165</v>
      </c>
      <c r="C315">
        <v>7.02</v>
      </c>
      <c r="D315">
        <v>7.27</v>
      </c>
      <c r="E315" t="str">
        <f t="shared" si="5"/>
        <v>2020</v>
      </c>
    </row>
    <row r="316" spans="1:5" ht="14.4" x14ac:dyDescent="0.3">
      <c r="A316" t="s">
        <v>439</v>
      </c>
      <c r="B316" t="s">
        <v>165</v>
      </c>
      <c r="C316">
        <v>7.04</v>
      </c>
      <c r="D316">
        <v>7.29</v>
      </c>
      <c r="E316" t="str">
        <f t="shared" si="5"/>
        <v>2020</v>
      </c>
    </row>
    <row r="317" spans="1:5" ht="14.4" x14ac:dyDescent="0.3">
      <c r="A317" t="s">
        <v>440</v>
      </c>
      <c r="B317" t="s">
        <v>165</v>
      </c>
      <c r="C317">
        <v>7.05</v>
      </c>
      <c r="D317">
        <v>7.3</v>
      </c>
      <c r="E317" t="str">
        <f t="shared" si="5"/>
        <v>2020</v>
      </c>
    </row>
    <row r="318" spans="1:5" ht="14.4" x14ac:dyDescent="0.3">
      <c r="A318" t="s">
        <v>441</v>
      </c>
      <c r="B318" t="s">
        <v>165</v>
      </c>
      <c r="C318">
        <v>7.04</v>
      </c>
      <c r="D318">
        <v>7.29</v>
      </c>
      <c r="E318" t="str">
        <f t="shared" si="5"/>
        <v>2020</v>
      </c>
    </row>
    <row r="319" spans="1:5" ht="14.4" x14ac:dyDescent="0.3">
      <c r="A319" t="s">
        <v>442</v>
      </c>
      <c r="B319" t="s">
        <v>165</v>
      </c>
      <c r="C319">
        <v>7.03</v>
      </c>
      <c r="D319">
        <v>7.28</v>
      </c>
      <c r="E319" t="str">
        <f t="shared" si="5"/>
        <v>2020</v>
      </c>
    </row>
    <row r="320" spans="1:5" ht="14.4" x14ac:dyDescent="0.3">
      <c r="A320" t="s">
        <v>443</v>
      </c>
      <c r="B320" t="s">
        <v>165</v>
      </c>
      <c r="C320">
        <v>7.04</v>
      </c>
      <c r="D320">
        <v>7.29</v>
      </c>
      <c r="E320" t="str">
        <f t="shared" si="5"/>
        <v>2020</v>
      </c>
    </row>
    <row r="321" spans="1:5" ht="14.4" x14ac:dyDescent="0.3">
      <c r="A321" t="s">
        <v>444</v>
      </c>
      <c r="B321" t="s">
        <v>165</v>
      </c>
      <c r="C321">
        <v>7.05</v>
      </c>
      <c r="D321">
        <v>7.3</v>
      </c>
      <c r="E321" t="str">
        <f t="shared" si="5"/>
        <v>2020</v>
      </c>
    </row>
    <row r="322" spans="1:5" ht="14.4" x14ac:dyDescent="0.3">
      <c r="A322" t="s">
        <v>445</v>
      </c>
      <c r="B322" t="s">
        <v>165</v>
      </c>
      <c r="C322">
        <v>7.05</v>
      </c>
      <c r="D322">
        <v>7.3</v>
      </c>
      <c r="E322" t="str">
        <f t="shared" ref="E322:E385" si="6">RIGHT(A322,4)</f>
        <v>2020</v>
      </c>
    </row>
    <row r="323" spans="1:5" ht="14.4" x14ac:dyDescent="0.3">
      <c r="A323" t="s">
        <v>446</v>
      </c>
      <c r="B323" t="s">
        <v>165</v>
      </c>
      <c r="C323">
        <v>7.05</v>
      </c>
      <c r="D323">
        <v>7.3</v>
      </c>
      <c r="E323" t="str">
        <f t="shared" si="6"/>
        <v>2020</v>
      </c>
    </row>
    <row r="324" spans="1:5" ht="14.4" x14ac:dyDescent="0.3">
      <c r="A324" t="s">
        <v>447</v>
      </c>
      <c r="B324" t="s">
        <v>165</v>
      </c>
      <c r="C324">
        <v>7.06</v>
      </c>
      <c r="D324">
        <v>7.31</v>
      </c>
      <c r="E324" t="str">
        <f t="shared" si="6"/>
        <v>2020</v>
      </c>
    </row>
    <row r="325" spans="1:5" ht="14.4" x14ac:dyDescent="0.3">
      <c r="A325" t="s">
        <v>448</v>
      </c>
      <c r="B325" t="s">
        <v>165</v>
      </c>
      <c r="C325">
        <v>7.05</v>
      </c>
      <c r="D325">
        <v>7.3</v>
      </c>
      <c r="E325" t="str">
        <f t="shared" si="6"/>
        <v>2020</v>
      </c>
    </row>
    <row r="326" spans="1:5" ht="14.4" x14ac:dyDescent="0.3">
      <c r="A326" t="s">
        <v>449</v>
      </c>
      <c r="B326" t="s">
        <v>165</v>
      </c>
      <c r="C326">
        <v>7.03</v>
      </c>
      <c r="D326">
        <v>7.28</v>
      </c>
      <c r="E326" t="str">
        <f t="shared" si="6"/>
        <v>2020</v>
      </c>
    </row>
    <row r="327" spans="1:5" ht="14.4" x14ac:dyDescent="0.3">
      <c r="A327" t="s">
        <v>450</v>
      </c>
      <c r="B327" t="s">
        <v>165</v>
      </c>
      <c r="C327">
        <v>7.02</v>
      </c>
      <c r="D327">
        <v>7.27</v>
      </c>
      <c r="E327" t="str">
        <f t="shared" si="6"/>
        <v>2020</v>
      </c>
    </row>
    <row r="328" spans="1:5" ht="14.4" x14ac:dyDescent="0.3">
      <c r="A328" t="s">
        <v>451</v>
      </c>
      <c r="B328" t="s">
        <v>165</v>
      </c>
      <c r="C328">
        <v>7.01</v>
      </c>
      <c r="D328">
        <v>7.26</v>
      </c>
      <c r="E328" t="str">
        <f t="shared" si="6"/>
        <v>2020</v>
      </c>
    </row>
    <row r="329" spans="1:5" ht="14.4" x14ac:dyDescent="0.3">
      <c r="A329" t="s">
        <v>452</v>
      </c>
      <c r="B329" t="s">
        <v>165</v>
      </c>
      <c r="C329">
        <v>7.01</v>
      </c>
      <c r="D329">
        <v>7.26</v>
      </c>
      <c r="E329" t="str">
        <f t="shared" si="6"/>
        <v>2020</v>
      </c>
    </row>
    <row r="330" spans="1:5" ht="14.4" x14ac:dyDescent="0.3">
      <c r="A330" t="s">
        <v>453</v>
      </c>
      <c r="B330" t="s">
        <v>165</v>
      </c>
      <c r="C330">
        <v>7</v>
      </c>
      <c r="D330">
        <v>7.25</v>
      </c>
      <c r="E330" t="str">
        <f t="shared" si="6"/>
        <v>2020</v>
      </c>
    </row>
    <row r="331" spans="1:5" ht="14.4" x14ac:dyDescent="0.3">
      <c r="A331" t="s">
        <v>454</v>
      </c>
      <c r="B331" t="s">
        <v>165</v>
      </c>
      <c r="C331">
        <v>7</v>
      </c>
      <c r="D331">
        <v>7.25</v>
      </c>
      <c r="E331" t="str">
        <f t="shared" si="6"/>
        <v>2020</v>
      </c>
    </row>
    <row r="332" spans="1:5" ht="14.4" x14ac:dyDescent="0.3">
      <c r="A332" t="s">
        <v>455</v>
      </c>
      <c r="B332" t="s">
        <v>165</v>
      </c>
      <c r="C332">
        <v>6.99</v>
      </c>
      <c r="D332">
        <v>7.24</v>
      </c>
      <c r="E332" t="str">
        <f t="shared" si="6"/>
        <v>2020</v>
      </c>
    </row>
    <row r="333" spans="1:5" ht="14.4" x14ac:dyDescent="0.3">
      <c r="A333" t="s">
        <v>456</v>
      </c>
      <c r="B333" t="s">
        <v>165</v>
      </c>
      <c r="C333">
        <v>6.93</v>
      </c>
      <c r="D333">
        <v>7.18</v>
      </c>
      <c r="E333" t="str">
        <f t="shared" si="6"/>
        <v>2020</v>
      </c>
    </row>
    <row r="334" spans="1:5" ht="14.4" x14ac:dyDescent="0.3">
      <c r="A334" t="s">
        <v>457</v>
      </c>
      <c r="B334" t="s">
        <v>165</v>
      </c>
      <c r="C334">
        <v>6.93</v>
      </c>
      <c r="D334">
        <v>7.18</v>
      </c>
      <c r="E334" t="str">
        <f t="shared" si="6"/>
        <v>2020</v>
      </c>
    </row>
    <row r="335" spans="1:5" ht="14.4" x14ac:dyDescent="0.3">
      <c r="A335" t="s">
        <v>458</v>
      </c>
      <c r="B335" t="s">
        <v>165</v>
      </c>
      <c r="C335">
        <v>6.93</v>
      </c>
      <c r="D335">
        <v>7.18</v>
      </c>
      <c r="E335" t="str">
        <f t="shared" si="6"/>
        <v>2020</v>
      </c>
    </row>
    <row r="336" spans="1:5" ht="14.4" x14ac:dyDescent="0.3">
      <c r="A336" t="s">
        <v>459</v>
      </c>
      <c r="B336" t="s">
        <v>165</v>
      </c>
      <c r="C336">
        <v>6.94</v>
      </c>
      <c r="D336">
        <v>7.19</v>
      </c>
      <c r="E336" t="str">
        <f t="shared" si="6"/>
        <v>2020</v>
      </c>
    </row>
    <row r="337" spans="1:5" ht="14.4" x14ac:dyDescent="0.3">
      <c r="A337" t="s">
        <v>460</v>
      </c>
      <c r="B337" t="s">
        <v>165</v>
      </c>
      <c r="C337">
        <v>6.96</v>
      </c>
      <c r="D337">
        <v>7.21</v>
      </c>
      <c r="E337" t="str">
        <f t="shared" si="6"/>
        <v>2020</v>
      </c>
    </row>
    <row r="338" spans="1:5" ht="14.4" x14ac:dyDescent="0.3">
      <c r="A338" t="s">
        <v>461</v>
      </c>
      <c r="B338" t="s">
        <v>165</v>
      </c>
      <c r="C338">
        <v>6.96</v>
      </c>
      <c r="D338">
        <v>7.21</v>
      </c>
      <c r="E338" t="str">
        <f t="shared" si="6"/>
        <v>2020</v>
      </c>
    </row>
    <row r="339" spans="1:5" ht="14.4" x14ac:dyDescent="0.3">
      <c r="A339" t="s">
        <v>462</v>
      </c>
      <c r="B339" t="s">
        <v>165</v>
      </c>
      <c r="C339">
        <v>6.96</v>
      </c>
      <c r="D339">
        <v>7.21</v>
      </c>
      <c r="E339" t="str">
        <f t="shared" si="6"/>
        <v>2020</v>
      </c>
    </row>
    <row r="340" spans="1:5" ht="14.4" x14ac:dyDescent="0.3">
      <c r="A340" t="s">
        <v>463</v>
      </c>
      <c r="B340" t="s">
        <v>165</v>
      </c>
      <c r="C340">
        <v>6.98</v>
      </c>
      <c r="D340">
        <v>7.23</v>
      </c>
      <c r="E340" t="str">
        <f t="shared" si="6"/>
        <v>2020</v>
      </c>
    </row>
    <row r="341" spans="1:5" ht="14.4" x14ac:dyDescent="0.3">
      <c r="A341" t="s">
        <v>464</v>
      </c>
      <c r="B341" t="s">
        <v>165</v>
      </c>
      <c r="C341">
        <v>6.98</v>
      </c>
      <c r="D341">
        <v>7.23</v>
      </c>
      <c r="E341" t="str">
        <f t="shared" si="6"/>
        <v>2020</v>
      </c>
    </row>
    <row r="342" spans="1:5" ht="14.4" x14ac:dyDescent="0.3">
      <c r="A342" t="s">
        <v>465</v>
      </c>
      <c r="B342" t="s">
        <v>165</v>
      </c>
      <c r="C342">
        <v>6.96</v>
      </c>
      <c r="D342">
        <v>7.21</v>
      </c>
      <c r="E342" t="str">
        <f t="shared" si="6"/>
        <v>2020</v>
      </c>
    </row>
    <row r="343" spans="1:5" ht="14.4" x14ac:dyDescent="0.3">
      <c r="A343" t="s">
        <v>466</v>
      </c>
      <c r="B343" t="s">
        <v>165</v>
      </c>
      <c r="C343">
        <v>6.96</v>
      </c>
      <c r="D343">
        <v>7.21</v>
      </c>
      <c r="E343" t="str">
        <f t="shared" si="6"/>
        <v>2020</v>
      </c>
    </row>
    <row r="344" spans="1:5" ht="14.4" x14ac:dyDescent="0.3">
      <c r="A344" t="s">
        <v>467</v>
      </c>
      <c r="B344" t="s">
        <v>165</v>
      </c>
      <c r="C344">
        <v>6.93</v>
      </c>
      <c r="D344">
        <v>7.18</v>
      </c>
      <c r="E344" t="str">
        <f t="shared" si="6"/>
        <v>2020</v>
      </c>
    </row>
    <row r="345" spans="1:5" ht="14.4" x14ac:dyDescent="0.3">
      <c r="A345" t="s">
        <v>468</v>
      </c>
      <c r="B345" t="s">
        <v>165</v>
      </c>
      <c r="C345">
        <v>6.96</v>
      </c>
      <c r="D345">
        <v>7.21</v>
      </c>
      <c r="E345" t="str">
        <f t="shared" si="6"/>
        <v>2020</v>
      </c>
    </row>
    <row r="346" spans="1:5" ht="14.4" x14ac:dyDescent="0.3">
      <c r="A346" t="s">
        <v>469</v>
      </c>
      <c r="B346" t="s">
        <v>165</v>
      </c>
      <c r="C346">
        <v>6.96</v>
      </c>
      <c r="D346">
        <v>7.21</v>
      </c>
      <c r="E346" t="str">
        <f t="shared" si="6"/>
        <v>2020</v>
      </c>
    </row>
    <row r="347" spans="1:5" ht="14.4" x14ac:dyDescent="0.3">
      <c r="A347" t="s">
        <v>470</v>
      </c>
      <c r="B347" t="s">
        <v>165</v>
      </c>
      <c r="C347">
        <v>6.92</v>
      </c>
      <c r="D347">
        <v>7.17</v>
      </c>
      <c r="E347" t="str">
        <f t="shared" si="6"/>
        <v>2020</v>
      </c>
    </row>
    <row r="348" spans="1:5" ht="14.4" x14ac:dyDescent="0.3">
      <c r="A348" t="s">
        <v>471</v>
      </c>
      <c r="B348" t="s">
        <v>165</v>
      </c>
      <c r="C348">
        <v>6.87</v>
      </c>
      <c r="D348">
        <v>7.12</v>
      </c>
      <c r="E348" t="str">
        <f t="shared" si="6"/>
        <v>2020</v>
      </c>
    </row>
    <row r="349" spans="1:5" ht="14.4" x14ac:dyDescent="0.3">
      <c r="A349" t="s">
        <v>472</v>
      </c>
      <c r="B349" t="s">
        <v>165</v>
      </c>
      <c r="C349">
        <v>6.84</v>
      </c>
      <c r="D349">
        <v>7.09</v>
      </c>
      <c r="E349" t="str">
        <f t="shared" si="6"/>
        <v>2020</v>
      </c>
    </row>
    <row r="350" spans="1:5" ht="14.4" x14ac:dyDescent="0.3">
      <c r="A350" t="s">
        <v>473</v>
      </c>
      <c r="B350" t="s">
        <v>165</v>
      </c>
      <c r="C350">
        <v>6.78</v>
      </c>
      <c r="D350">
        <v>7.03</v>
      </c>
      <c r="E350" t="str">
        <f t="shared" si="6"/>
        <v>2020</v>
      </c>
    </row>
    <row r="351" spans="1:5" ht="14.4" x14ac:dyDescent="0.3">
      <c r="A351" t="s">
        <v>474</v>
      </c>
      <c r="B351" t="s">
        <v>165</v>
      </c>
      <c r="C351">
        <v>6.77</v>
      </c>
      <c r="D351">
        <v>7.02</v>
      </c>
      <c r="E351" t="str">
        <f t="shared" si="6"/>
        <v>2020</v>
      </c>
    </row>
    <row r="352" spans="1:5" ht="14.4" x14ac:dyDescent="0.3">
      <c r="A352" t="s">
        <v>475</v>
      </c>
      <c r="B352" t="s">
        <v>165</v>
      </c>
      <c r="C352">
        <v>6.7</v>
      </c>
      <c r="D352">
        <v>6.95</v>
      </c>
      <c r="E352" t="str">
        <f t="shared" si="6"/>
        <v>2020</v>
      </c>
    </row>
    <row r="353" spans="1:5" ht="14.4" x14ac:dyDescent="0.3">
      <c r="A353" t="s">
        <v>476</v>
      </c>
      <c r="B353" t="s">
        <v>165</v>
      </c>
      <c r="C353">
        <v>6.44</v>
      </c>
      <c r="D353">
        <v>6.69</v>
      </c>
      <c r="E353" t="str">
        <f t="shared" si="6"/>
        <v>2020</v>
      </c>
    </row>
    <row r="354" spans="1:5" ht="14.4" x14ac:dyDescent="0.3">
      <c r="A354" t="s">
        <v>477</v>
      </c>
      <c r="B354" t="s">
        <v>165</v>
      </c>
      <c r="C354">
        <v>6.41</v>
      </c>
      <c r="D354">
        <v>6.66</v>
      </c>
      <c r="E354" t="str">
        <f t="shared" si="6"/>
        <v>2020</v>
      </c>
    </row>
    <row r="355" spans="1:5" ht="14.4" x14ac:dyDescent="0.3">
      <c r="A355" t="s">
        <v>478</v>
      </c>
      <c r="B355" t="s">
        <v>165</v>
      </c>
      <c r="C355">
        <v>6.41</v>
      </c>
      <c r="D355">
        <v>6.66</v>
      </c>
      <c r="E355" t="str">
        <f t="shared" si="6"/>
        <v>2020</v>
      </c>
    </row>
    <row r="356" spans="1:5" ht="14.4" x14ac:dyDescent="0.3">
      <c r="A356" t="s">
        <v>479</v>
      </c>
      <c r="B356" t="s">
        <v>165</v>
      </c>
      <c r="C356">
        <v>6.41</v>
      </c>
      <c r="D356">
        <v>6.66</v>
      </c>
      <c r="E356" t="str">
        <f t="shared" si="6"/>
        <v>2020</v>
      </c>
    </row>
    <row r="357" spans="1:5" ht="14.4" x14ac:dyDescent="0.3">
      <c r="A357" t="s">
        <v>480</v>
      </c>
      <c r="B357" t="s">
        <v>165</v>
      </c>
      <c r="C357">
        <v>6.4</v>
      </c>
      <c r="D357">
        <v>6.65</v>
      </c>
      <c r="E357" t="str">
        <f t="shared" si="6"/>
        <v>2020</v>
      </c>
    </row>
    <row r="358" spans="1:5" ht="14.4" x14ac:dyDescent="0.3">
      <c r="A358" t="s">
        <v>481</v>
      </c>
      <c r="B358" t="s">
        <v>165</v>
      </c>
      <c r="C358">
        <v>6.36</v>
      </c>
      <c r="D358">
        <v>6.61</v>
      </c>
      <c r="E358" t="str">
        <f t="shared" si="6"/>
        <v>2020</v>
      </c>
    </row>
    <row r="359" spans="1:5" ht="14.4" x14ac:dyDescent="0.3">
      <c r="A359" t="s">
        <v>482</v>
      </c>
      <c r="B359" t="s">
        <v>165</v>
      </c>
      <c r="C359">
        <v>6.35</v>
      </c>
      <c r="D359">
        <v>6.6</v>
      </c>
      <c r="E359" t="str">
        <f t="shared" si="6"/>
        <v>2020</v>
      </c>
    </row>
    <row r="360" spans="1:5" ht="14.4" x14ac:dyDescent="0.3">
      <c r="A360" t="s">
        <v>483</v>
      </c>
      <c r="B360" t="s">
        <v>165</v>
      </c>
      <c r="C360">
        <v>6.38</v>
      </c>
      <c r="D360">
        <v>6.63</v>
      </c>
      <c r="E360" t="str">
        <f t="shared" si="6"/>
        <v>2020</v>
      </c>
    </row>
    <row r="361" spans="1:5" ht="14.4" x14ac:dyDescent="0.3">
      <c r="A361" t="s">
        <v>484</v>
      </c>
      <c r="B361" t="s">
        <v>165</v>
      </c>
      <c r="C361">
        <v>6.45</v>
      </c>
      <c r="D361">
        <v>6.7</v>
      </c>
      <c r="E361" t="str">
        <f t="shared" si="6"/>
        <v>2020</v>
      </c>
    </row>
    <row r="362" spans="1:5" ht="14.4" x14ac:dyDescent="0.3">
      <c r="A362" t="s">
        <v>485</v>
      </c>
      <c r="B362" t="s">
        <v>165</v>
      </c>
      <c r="C362">
        <v>6.53</v>
      </c>
      <c r="D362">
        <v>6.78</v>
      </c>
      <c r="E362" t="str">
        <f t="shared" si="6"/>
        <v>2020</v>
      </c>
    </row>
    <row r="363" spans="1:5" ht="14.4" x14ac:dyDescent="0.3">
      <c r="A363" t="s">
        <v>486</v>
      </c>
      <c r="B363" t="s">
        <v>165</v>
      </c>
      <c r="C363">
        <v>6.56</v>
      </c>
      <c r="D363">
        <v>6.81</v>
      </c>
      <c r="E363" t="str">
        <f t="shared" si="6"/>
        <v>2020</v>
      </c>
    </row>
    <row r="364" spans="1:5" ht="14.4" x14ac:dyDescent="0.3">
      <c r="A364" t="s">
        <v>487</v>
      </c>
      <c r="B364" t="s">
        <v>165</v>
      </c>
      <c r="C364">
        <v>6.62</v>
      </c>
      <c r="D364">
        <v>6.87</v>
      </c>
      <c r="E364" t="str">
        <f t="shared" si="6"/>
        <v>2020</v>
      </c>
    </row>
    <row r="365" spans="1:5" ht="14.4" x14ac:dyDescent="0.3">
      <c r="A365" t="s">
        <v>488</v>
      </c>
      <c r="B365" t="s">
        <v>165</v>
      </c>
      <c r="C365">
        <v>6.63</v>
      </c>
      <c r="D365">
        <v>6.88</v>
      </c>
      <c r="E365" t="str">
        <f t="shared" si="6"/>
        <v>2020</v>
      </c>
    </row>
    <row r="366" spans="1:5" ht="14.4" x14ac:dyDescent="0.3">
      <c r="A366" t="s">
        <v>489</v>
      </c>
      <c r="B366" t="s">
        <v>165</v>
      </c>
      <c r="C366">
        <v>6.63</v>
      </c>
      <c r="D366">
        <v>6.88</v>
      </c>
      <c r="E366" t="str">
        <f t="shared" si="6"/>
        <v>2020</v>
      </c>
    </row>
    <row r="367" spans="1:5" ht="14.4" x14ac:dyDescent="0.3">
      <c r="A367" t="s">
        <v>490</v>
      </c>
      <c r="B367" t="s">
        <v>165</v>
      </c>
      <c r="C367">
        <v>6.63</v>
      </c>
      <c r="D367">
        <v>6.88</v>
      </c>
      <c r="E367" t="str">
        <f t="shared" si="6"/>
        <v>2020</v>
      </c>
    </row>
    <row r="368" spans="1:5" ht="14.4" x14ac:dyDescent="0.3">
      <c r="A368" t="s">
        <v>491</v>
      </c>
      <c r="B368" t="s">
        <v>165</v>
      </c>
      <c r="C368">
        <v>6.7</v>
      </c>
      <c r="D368">
        <v>6.95</v>
      </c>
      <c r="E368" t="str">
        <f t="shared" si="6"/>
        <v>2020</v>
      </c>
    </row>
    <row r="369" spans="1:5" ht="14.4" x14ac:dyDescent="0.3">
      <c r="A369" t="s">
        <v>492</v>
      </c>
      <c r="B369" t="s">
        <v>165</v>
      </c>
      <c r="C369">
        <v>6.99</v>
      </c>
      <c r="D369">
        <v>7.24</v>
      </c>
      <c r="E369" t="str">
        <f t="shared" si="6"/>
        <v>2020</v>
      </c>
    </row>
    <row r="370" spans="1:5" ht="14.4" x14ac:dyDescent="0.3">
      <c r="A370" t="s">
        <v>493</v>
      </c>
      <c r="B370" t="s">
        <v>165</v>
      </c>
      <c r="C370">
        <v>6.97</v>
      </c>
      <c r="D370">
        <v>7.22</v>
      </c>
      <c r="E370" t="str">
        <f t="shared" si="6"/>
        <v>2020</v>
      </c>
    </row>
    <row r="371" spans="1:5" ht="14.4" x14ac:dyDescent="0.3">
      <c r="A371" t="s">
        <v>494</v>
      </c>
      <c r="B371" t="s">
        <v>165</v>
      </c>
      <c r="C371">
        <v>6.97</v>
      </c>
      <c r="D371">
        <v>7.22</v>
      </c>
      <c r="E371" t="str">
        <f t="shared" si="6"/>
        <v>2020</v>
      </c>
    </row>
    <row r="372" spans="1:5" ht="14.4" x14ac:dyDescent="0.3">
      <c r="A372" t="s">
        <v>495</v>
      </c>
      <c r="B372" t="s">
        <v>165</v>
      </c>
      <c r="C372">
        <v>7.44</v>
      </c>
      <c r="D372">
        <v>7.69</v>
      </c>
      <c r="E372" t="str">
        <f t="shared" si="6"/>
        <v>2020</v>
      </c>
    </row>
    <row r="373" spans="1:5" ht="14.4" x14ac:dyDescent="0.3">
      <c r="A373" t="s">
        <v>496</v>
      </c>
      <c r="B373" t="s">
        <v>165</v>
      </c>
      <c r="C373">
        <v>7.43</v>
      </c>
      <c r="D373">
        <v>7.68</v>
      </c>
      <c r="E373" t="str">
        <f t="shared" si="6"/>
        <v>2020</v>
      </c>
    </row>
    <row r="374" spans="1:5" ht="14.4" x14ac:dyDescent="0.3">
      <c r="A374" t="s">
        <v>497</v>
      </c>
      <c r="B374" t="s">
        <v>165</v>
      </c>
      <c r="C374">
        <v>7.43</v>
      </c>
      <c r="D374">
        <v>7.68</v>
      </c>
      <c r="E374" t="str">
        <f t="shared" si="6"/>
        <v>2020</v>
      </c>
    </row>
    <row r="375" spans="1:5" ht="14.4" x14ac:dyDescent="0.3">
      <c r="A375" t="s">
        <v>498</v>
      </c>
      <c r="B375" t="s">
        <v>165</v>
      </c>
      <c r="C375">
        <v>7.42</v>
      </c>
      <c r="D375">
        <v>7.67</v>
      </c>
      <c r="E375" t="str">
        <f t="shared" si="6"/>
        <v>2020</v>
      </c>
    </row>
    <row r="376" spans="1:5" ht="14.4" x14ac:dyDescent="0.3">
      <c r="A376" t="s">
        <v>498</v>
      </c>
      <c r="B376" t="s">
        <v>165</v>
      </c>
      <c r="C376">
        <v>7.42</v>
      </c>
      <c r="D376">
        <v>7.67</v>
      </c>
      <c r="E376" t="str">
        <f t="shared" si="6"/>
        <v>2020</v>
      </c>
    </row>
    <row r="377" spans="1:5" ht="14.4" x14ac:dyDescent="0.3">
      <c r="A377" t="s">
        <v>499</v>
      </c>
      <c r="B377" t="s">
        <v>165</v>
      </c>
      <c r="C377">
        <v>7.4</v>
      </c>
      <c r="D377">
        <v>7.65</v>
      </c>
      <c r="E377" t="str">
        <f t="shared" si="6"/>
        <v>2020</v>
      </c>
    </row>
    <row r="378" spans="1:5" ht="14.4" x14ac:dyDescent="0.3">
      <c r="A378" t="s">
        <v>500</v>
      </c>
      <c r="B378" t="s">
        <v>165</v>
      </c>
      <c r="C378">
        <v>7.62</v>
      </c>
      <c r="D378">
        <v>7.87</v>
      </c>
      <c r="E378" t="str">
        <f t="shared" si="6"/>
        <v>2020</v>
      </c>
    </row>
    <row r="379" spans="1:5" ht="14.4" x14ac:dyDescent="0.3">
      <c r="A379" t="s">
        <v>501</v>
      </c>
      <c r="B379" t="s">
        <v>165</v>
      </c>
      <c r="C379">
        <v>7.69</v>
      </c>
      <c r="D379">
        <v>7.94</v>
      </c>
      <c r="E379" t="str">
        <f t="shared" si="6"/>
        <v>2020</v>
      </c>
    </row>
    <row r="380" spans="1:5" ht="14.4" x14ac:dyDescent="0.3">
      <c r="A380" t="s">
        <v>502</v>
      </c>
      <c r="B380" t="s">
        <v>165</v>
      </c>
      <c r="C380">
        <v>7.7</v>
      </c>
      <c r="D380">
        <v>7.95</v>
      </c>
      <c r="E380" t="str">
        <f t="shared" si="6"/>
        <v>2020</v>
      </c>
    </row>
    <row r="381" spans="1:5" ht="14.4" x14ac:dyDescent="0.3">
      <c r="A381" t="s">
        <v>503</v>
      </c>
      <c r="B381" t="s">
        <v>165</v>
      </c>
      <c r="C381">
        <v>7.7</v>
      </c>
      <c r="D381">
        <v>7.95</v>
      </c>
      <c r="E381" t="str">
        <f t="shared" si="6"/>
        <v>2020</v>
      </c>
    </row>
    <row r="382" spans="1:5" ht="14.4" x14ac:dyDescent="0.3">
      <c r="A382" t="s">
        <v>504</v>
      </c>
      <c r="B382" t="s">
        <v>165</v>
      </c>
      <c r="C382">
        <v>7.71</v>
      </c>
      <c r="D382">
        <v>7.96</v>
      </c>
      <c r="E382" t="str">
        <f t="shared" si="6"/>
        <v>2020</v>
      </c>
    </row>
    <row r="383" spans="1:5" ht="14.4" x14ac:dyDescent="0.3">
      <c r="A383" t="s">
        <v>505</v>
      </c>
      <c r="B383" t="s">
        <v>165</v>
      </c>
      <c r="C383">
        <v>7.71</v>
      </c>
      <c r="D383">
        <v>7.96</v>
      </c>
      <c r="E383" t="str">
        <f t="shared" si="6"/>
        <v>2020</v>
      </c>
    </row>
    <row r="384" spans="1:5" ht="14.4" x14ac:dyDescent="0.3">
      <c r="A384" t="s">
        <v>506</v>
      </c>
      <c r="B384" t="s">
        <v>165</v>
      </c>
      <c r="C384">
        <v>7.72</v>
      </c>
      <c r="D384">
        <v>7.97</v>
      </c>
      <c r="E384" t="str">
        <f t="shared" si="6"/>
        <v>2020</v>
      </c>
    </row>
    <row r="385" spans="1:5" ht="14.4" x14ac:dyDescent="0.3">
      <c r="A385" t="s">
        <v>507</v>
      </c>
      <c r="B385" t="s">
        <v>165</v>
      </c>
      <c r="C385">
        <v>7.72</v>
      </c>
      <c r="D385">
        <v>7.97</v>
      </c>
      <c r="E385" t="str">
        <f t="shared" si="6"/>
        <v>2020</v>
      </c>
    </row>
    <row r="386" spans="1:5" ht="14.4" x14ac:dyDescent="0.3">
      <c r="A386" t="s">
        <v>508</v>
      </c>
      <c r="B386" t="s">
        <v>165</v>
      </c>
      <c r="C386">
        <v>7.69</v>
      </c>
      <c r="D386">
        <v>7.94</v>
      </c>
      <c r="E386" t="str">
        <f t="shared" ref="E386:E449" si="7">RIGHT(A386,4)</f>
        <v>2020</v>
      </c>
    </row>
    <row r="387" spans="1:5" ht="14.4" x14ac:dyDescent="0.3">
      <c r="A387" t="s">
        <v>509</v>
      </c>
      <c r="B387" t="s">
        <v>165</v>
      </c>
      <c r="C387">
        <v>7.64</v>
      </c>
      <c r="D387">
        <v>7.89</v>
      </c>
      <c r="E387" t="str">
        <f t="shared" si="7"/>
        <v>2020</v>
      </c>
    </row>
    <row r="388" spans="1:5" ht="14.4" x14ac:dyDescent="0.3">
      <c r="A388" t="s">
        <v>510</v>
      </c>
      <c r="B388" t="s">
        <v>165</v>
      </c>
      <c r="C388">
        <v>7.64</v>
      </c>
      <c r="D388">
        <v>7.89</v>
      </c>
      <c r="E388" t="str">
        <f t="shared" si="7"/>
        <v>2020</v>
      </c>
    </row>
    <row r="389" spans="1:5" ht="14.4" x14ac:dyDescent="0.3">
      <c r="A389" t="s">
        <v>511</v>
      </c>
      <c r="B389" t="s">
        <v>165</v>
      </c>
      <c r="C389">
        <v>7.63</v>
      </c>
      <c r="D389">
        <v>7.88</v>
      </c>
      <c r="E389" t="str">
        <f t="shared" si="7"/>
        <v>2020</v>
      </c>
    </row>
    <row r="390" spans="1:5" ht="14.4" x14ac:dyDescent="0.3">
      <c r="A390" t="s">
        <v>512</v>
      </c>
      <c r="B390" t="s">
        <v>165</v>
      </c>
      <c r="C390">
        <v>7.65</v>
      </c>
      <c r="D390">
        <v>7.9</v>
      </c>
      <c r="E390" t="str">
        <f t="shared" si="7"/>
        <v>2020</v>
      </c>
    </row>
    <row r="391" spans="1:5" ht="14.4" x14ac:dyDescent="0.3">
      <c r="A391" t="s">
        <v>513</v>
      </c>
      <c r="B391" t="s">
        <v>165</v>
      </c>
      <c r="C391">
        <v>7.64</v>
      </c>
      <c r="D391">
        <v>7.89</v>
      </c>
      <c r="E391" t="str">
        <f t="shared" si="7"/>
        <v>2020</v>
      </c>
    </row>
    <row r="392" spans="1:5" ht="14.4" x14ac:dyDescent="0.3">
      <c r="A392" t="s">
        <v>514</v>
      </c>
      <c r="B392" t="s">
        <v>165</v>
      </c>
      <c r="C392">
        <v>7.87</v>
      </c>
      <c r="D392">
        <v>8.1199999999999992</v>
      </c>
      <c r="E392" t="str">
        <f t="shared" si="7"/>
        <v>2020</v>
      </c>
    </row>
    <row r="393" spans="1:5" ht="14.4" x14ac:dyDescent="0.3">
      <c r="A393" t="s">
        <v>515</v>
      </c>
      <c r="B393" t="s">
        <v>165</v>
      </c>
      <c r="C393">
        <v>7.87</v>
      </c>
      <c r="D393">
        <v>8.1199999999999992</v>
      </c>
      <c r="E393" t="str">
        <f t="shared" si="7"/>
        <v>2020</v>
      </c>
    </row>
    <row r="394" spans="1:5" ht="14.4" x14ac:dyDescent="0.3">
      <c r="A394" t="s">
        <v>516</v>
      </c>
      <c r="B394" t="s">
        <v>165</v>
      </c>
      <c r="C394">
        <v>7.84</v>
      </c>
      <c r="D394">
        <v>8.09</v>
      </c>
      <c r="E394" t="str">
        <f t="shared" si="7"/>
        <v>2020</v>
      </c>
    </row>
    <row r="395" spans="1:5" ht="14.4" x14ac:dyDescent="0.3">
      <c r="A395" t="s">
        <v>517</v>
      </c>
      <c r="B395" t="s">
        <v>165</v>
      </c>
      <c r="C395">
        <v>7.89</v>
      </c>
      <c r="D395">
        <v>8.14</v>
      </c>
      <c r="E395" t="str">
        <f t="shared" si="7"/>
        <v>2020</v>
      </c>
    </row>
    <row r="396" spans="1:5" ht="14.4" x14ac:dyDescent="0.3">
      <c r="A396" t="s">
        <v>518</v>
      </c>
      <c r="B396" t="s">
        <v>165</v>
      </c>
      <c r="C396">
        <v>7.91</v>
      </c>
      <c r="D396">
        <v>8.16</v>
      </c>
      <c r="E396" t="str">
        <f t="shared" si="7"/>
        <v>2020</v>
      </c>
    </row>
    <row r="397" spans="1:5" ht="14.4" x14ac:dyDescent="0.3">
      <c r="A397" t="s">
        <v>519</v>
      </c>
      <c r="B397" t="s">
        <v>165</v>
      </c>
      <c r="C397">
        <v>7.88</v>
      </c>
      <c r="D397">
        <v>8.1300000000000008</v>
      </c>
      <c r="E397" t="str">
        <f t="shared" si="7"/>
        <v>2020</v>
      </c>
    </row>
    <row r="398" spans="1:5" ht="14.4" x14ac:dyDescent="0.3">
      <c r="A398" t="s">
        <v>520</v>
      </c>
      <c r="B398" t="s">
        <v>165</v>
      </c>
      <c r="C398">
        <v>7.87</v>
      </c>
      <c r="D398">
        <v>8.1199999999999992</v>
      </c>
      <c r="E398" t="str">
        <f t="shared" si="7"/>
        <v>2020</v>
      </c>
    </row>
    <row r="399" spans="1:5" ht="14.4" x14ac:dyDescent="0.3">
      <c r="A399" t="s">
        <v>521</v>
      </c>
      <c r="B399" t="s">
        <v>165</v>
      </c>
      <c r="C399">
        <v>8.31</v>
      </c>
      <c r="D399">
        <v>7.98</v>
      </c>
      <c r="E399" t="str">
        <f t="shared" si="7"/>
        <v>2020</v>
      </c>
    </row>
    <row r="400" spans="1:5" ht="14.4" x14ac:dyDescent="0.3">
      <c r="A400" t="s">
        <v>522</v>
      </c>
      <c r="B400" t="s">
        <v>165</v>
      </c>
      <c r="C400">
        <v>7.77</v>
      </c>
      <c r="D400">
        <v>8.02</v>
      </c>
      <c r="E400" t="str">
        <f t="shared" si="7"/>
        <v>2020</v>
      </c>
    </row>
    <row r="401" spans="1:5" ht="14.4" x14ac:dyDescent="0.3">
      <c r="A401" t="s">
        <v>523</v>
      </c>
      <c r="B401" t="s">
        <v>165</v>
      </c>
      <c r="C401">
        <v>7.72</v>
      </c>
      <c r="D401">
        <v>7.97</v>
      </c>
      <c r="E401" t="str">
        <f t="shared" si="7"/>
        <v>2020</v>
      </c>
    </row>
    <row r="402" spans="1:5" ht="14.4" x14ac:dyDescent="0.3">
      <c r="A402" t="s">
        <v>524</v>
      </c>
      <c r="B402" t="s">
        <v>165</v>
      </c>
      <c r="C402">
        <v>7.47</v>
      </c>
      <c r="D402">
        <v>7.72</v>
      </c>
      <c r="E402" t="str">
        <f t="shared" si="7"/>
        <v>2020</v>
      </c>
    </row>
    <row r="403" spans="1:5" ht="14.4" x14ac:dyDescent="0.3">
      <c r="A403" t="s">
        <v>525</v>
      </c>
      <c r="B403" t="s">
        <v>165</v>
      </c>
      <c r="C403">
        <v>7.44</v>
      </c>
      <c r="D403">
        <v>7.69</v>
      </c>
      <c r="E403" t="str">
        <f t="shared" si="7"/>
        <v>2020</v>
      </c>
    </row>
    <row r="404" spans="1:5" ht="14.4" x14ac:dyDescent="0.3">
      <c r="A404" t="s">
        <v>526</v>
      </c>
      <c r="B404" t="s">
        <v>165</v>
      </c>
      <c r="C404">
        <v>7.44</v>
      </c>
      <c r="D404">
        <v>7.69</v>
      </c>
      <c r="E404" t="str">
        <f t="shared" si="7"/>
        <v>2020</v>
      </c>
    </row>
    <row r="405" spans="1:5" ht="14.4" x14ac:dyDescent="0.3">
      <c r="A405" t="s">
        <v>527</v>
      </c>
      <c r="B405" t="s">
        <v>165</v>
      </c>
      <c r="C405">
        <v>7.44</v>
      </c>
      <c r="D405">
        <v>7.69</v>
      </c>
      <c r="E405" t="str">
        <f t="shared" si="7"/>
        <v>2020</v>
      </c>
    </row>
    <row r="406" spans="1:5" ht="14.4" x14ac:dyDescent="0.3">
      <c r="A406" t="s">
        <v>528</v>
      </c>
      <c r="B406" t="s">
        <v>165</v>
      </c>
      <c r="C406">
        <v>7.46</v>
      </c>
      <c r="D406">
        <v>7.71</v>
      </c>
      <c r="E406" t="str">
        <f t="shared" si="7"/>
        <v>2020</v>
      </c>
    </row>
    <row r="407" spans="1:5" ht="14.4" x14ac:dyDescent="0.3">
      <c r="A407" t="s">
        <v>529</v>
      </c>
      <c r="B407" t="s">
        <v>165</v>
      </c>
      <c r="C407">
        <v>7.48</v>
      </c>
      <c r="D407">
        <v>7.73</v>
      </c>
      <c r="E407" t="str">
        <f t="shared" si="7"/>
        <v>2020</v>
      </c>
    </row>
    <row r="408" spans="1:5" ht="14.4" x14ac:dyDescent="0.3">
      <c r="A408" t="s">
        <v>530</v>
      </c>
      <c r="B408" t="s">
        <v>165</v>
      </c>
      <c r="C408">
        <v>7.46</v>
      </c>
      <c r="D408">
        <v>7.71</v>
      </c>
      <c r="E408" t="str">
        <f t="shared" si="7"/>
        <v>2020</v>
      </c>
    </row>
    <row r="409" spans="1:5" ht="14.4" x14ac:dyDescent="0.3">
      <c r="A409" t="s">
        <v>531</v>
      </c>
      <c r="B409" t="s">
        <v>165</v>
      </c>
      <c r="C409">
        <v>7.52</v>
      </c>
      <c r="D409">
        <v>7.77</v>
      </c>
      <c r="E409" t="str">
        <f t="shared" si="7"/>
        <v>2020</v>
      </c>
    </row>
    <row r="410" spans="1:5" ht="14.4" x14ac:dyDescent="0.3">
      <c r="A410" t="s">
        <v>532</v>
      </c>
      <c r="B410" t="s">
        <v>165</v>
      </c>
      <c r="C410">
        <v>8</v>
      </c>
      <c r="D410">
        <v>8.25</v>
      </c>
      <c r="E410" t="str">
        <f t="shared" si="7"/>
        <v>2020</v>
      </c>
    </row>
    <row r="411" spans="1:5" ht="14.4" x14ac:dyDescent="0.3">
      <c r="A411" t="s">
        <v>533</v>
      </c>
      <c r="B411" t="s">
        <v>165</v>
      </c>
      <c r="C411">
        <v>8.4</v>
      </c>
      <c r="D411">
        <v>8.65</v>
      </c>
      <c r="E411" t="str">
        <f t="shared" si="7"/>
        <v>2020</v>
      </c>
    </row>
    <row r="412" spans="1:5" ht="14.4" x14ac:dyDescent="0.3">
      <c r="A412" t="s">
        <v>534</v>
      </c>
      <c r="B412" t="s">
        <v>165</v>
      </c>
      <c r="C412">
        <v>8.48</v>
      </c>
      <c r="D412">
        <v>8.73</v>
      </c>
      <c r="E412" t="str">
        <f t="shared" si="7"/>
        <v>2020</v>
      </c>
    </row>
    <row r="413" spans="1:5" ht="14.4" x14ac:dyDescent="0.3">
      <c r="A413" t="s">
        <v>535</v>
      </c>
      <c r="B413" t="s">
        <v>165</v>
      </c>
      <c r="C413">
        <v>9.89</v>
      </c>
      <c r="D413">
        <v>10.14</v>
      </c>
      <c r="E413" t="str">
        <f t="shared" si="7"/>
        <v>2020</v>
      </c>
    </row>
    <row r="414" spans="1:5" ht="14.4" x14ac:dyDescent="0.3">
      <c r="A414" t="s">
        <v>536</v>
      </c>
      <c r="B414" t="s">
        <v>165</v>
      </c>
      <c r="C414">
        <v>9.9</v>
      </c>
      <c r="D414">
        <v>10.15</v>
      </c>
      <c r="E414" t="str">
        <f t="shared" si="7"/>
        <v>2020</v>
      </c>
    </row>
    <row r="415" spans="1:5" ht="14.4" x14ac:dyDescent="0.3">
      <c r="A415" t="s">
        <v>537</v>
      </c>
      <c r="B415" t="s">
        <v>165</v>
      </c>
      <c r="C415">
        <v>9.89</v>
      </c>
      <c r="D415">
        <v>10.14</v>
      </c>
      <c r="E415" t="str">
        <f t="shared" si="7"/>
        <v>2020</v>
      </c>
    </row>
    <row r="416" spans="1:5" ht="14.4" x14ac:dyDescent="0.3">
      <c r="A416" t="s">
        <v>538</v>
      </c>
      <c r="B416" t="s">
        <v>165</v>
      </c>
      <c r="C416">
        <v>9.89</v>
      </c>
      <c r="D416">
        <v>10.14</v>
      </c>
      <c r="E416" t="str">
        <f t="shared" si="7"/>
        <v>2020</v>
      </c>
    </row>
    <row r="417" spans="1:5" ht="14.4" x14ac:dyDescent="0.3">
      <c r="A417" t="s">
        <v>539</v>
      </c>
      <c r="B417" t="s">
        <v>165</v>
      </c>
      <c r="C417">
        <v>10.41</v>
      </c>
      <c r="D417">
        <v>10.66</v>
      </c>
      <c r="E417" t="str">
        <f t="shared" si="7"/>
        <v>2020</v>
      </c>
    </row>
    <row r="418" spans="1:5" ht="14.4" x14ac:dyDescent="0.3">
      <c r="A418" t="s">
        <v>540</v>
      </c>
      <c r="B418" t="s">
        <v>165</v>
      </c>
      <c r="C418">
        <v>10.67</v>
      </c>
      <c r="D418">
        <v>10.92</v>
      </c>
      <c r="E418" t="str">
        <f t="shared" si="7"/>
        <v>2020</v>
      </c>
    </row>
    <row r="419" spans="1:5" ht="14.4" x14ac:dyDescent="0.3">
      <c r="A419" t="s">
        <v>541</v>
      </c>
      <c r="B419" t="s">
        <v>165</v>
      </c>
      <c r="C419">
        <v>10.74</v>
      </c>
      <c r="D419">
        <v>10.99</v>
      </c>
      <c r="E419" t="str">
        <f t="shared" si="7"/>
        <v>2020</v>
      </c>
    </row>
    <row r="420" spans="1:5" ht="14.4" x14ac:dyDescent="0.3">
      <c r="A420" t="s">
        <v>542</v>
      </c>
      <c r="B420" t="s">
        <v>165</v>
      </c>
      <c r="C420">
        <v>10.75</v>
      </c>
      <c r="D420">
        <v>11</v>
      </c>
      <c r="E420" t="str">
        <f t="shared" si="7"/>
        <v>2020</v>
      </c>
    </row>
    <row r="421" spans="1:5" ht="14.4" x14ac:dyDescent="0.3">
      <c r="A421" t="s">
        <v>543</v>
      </c>
      <c r="B421" t="s">
        <v>165</v>
      </c>
      <c r="C421">
        <v>10.78</v>
      </c>
      <c r="D421">
        <v>11.03</v>
      </c>
      <c r="E421" t="str">
        <f t="shared" si="7"/>
        <v>2020</v>
      </c>
    </row>
    <row r="422" spans="1:5" ht="14.4" x14ac:dyDescent="0.3">
      <c r="A422" t="s">
        <v>544</v>
      </c>
      <c r="B422" t="s">
        <v>165</v>
      </c>
      <c r="C422">
        <v>10.83</v>
      </c>
      <c r="D422">
        <v>11.08</v>
      </c>
      <c r="E422" t="str">
        <f t="shared" si="7"/>
        <v>2020</v>
      </c>
    </row>
    <row r="423" spans="1:5" ht="14.4" x14ac:dyDescent="0.3">
      <c r="A423" t="s">
        <v>545</v>
      </c>
      <c r="B423" t="s">
        <v>165</v>
      </c>
      <c r="C423">
        <v>10.91</v>
      </c>
      <c r="D423">
        <v>11.16</v>
      </c>
      <c r="E423" t="str">
        <f t="shared" si="7"/>
        <v>2020</v>
      </c>
    </row>
    <row r="424" spans="1:5" ht="14.4" x14ac:dyDescent="0.3">
      <c r="A424" t="s">
        <v>546</v>
      </c>
      <c r="B424" t="s">
        <v>165</v>
      </c>
      <c r="C424">
        <v>11</v>
      </c>
      <c r="D424">
        <v>11.25</v>
      </c>
      <c r="E424" t="str">
        <f t="shared" si="7"/>
        <v>2020</v>
      </c>
    </row>
    <row r="425" spans="1:5" ht="14.4" x14ac:dyDescent="0.3">
      <c r="A425" t="s">
        <v>547</v>
      </c>
      <c r="B425" t="s">
        <v>165</v>
      </c>
      <c r="C425">
        <v>11</v>
      </c>
      <c r="D425">
        <v>11.25</v>
      </c>
      <c r="E425" t="str">
        <f t="shared" si="7"/>
        <v>2020</v>
      </c>
    </row>
    <row r="426" spans="1:5" ht="14.4" x14ac:dyDescent="0.3">
      <c r="A426" t="s">
        <v>548</v>
      </c>
      <c r="B426" t="s">
        <v>165</v>
      </c>
      <c r="C426">
        <v>11</v>
      </c>
      <c r="D426">
        <v>11.25</v>
      </c>
      <c r="E426" t="str">
        <f t="shared" si="7"/>
        <v>2020</v>
      </c>
    </row>
    <row r="427" spans="1:5" ht="14.4" x14ac:dyDescent="0.3">
      <c r="A427" t="s">
        <v>549</v>
      </c>
      <c r="B427" t="s">
        <v>165</v>
      </c>
      <c r="C427">
        <v>11</v>
      </c>
      <c r="D427">
        <v>11.25</v>
      </c>
      <c r="E427" t="str">
        <f t="shared" si="7"/>
        <v>2020</v>
      </c>
    </row>
    <row r="428" spans="1:5" ht="14.4" x14ac:dyDescent="0.3">
      <c r="A428" t="s">
        <v>550</v>
      </c>
      <c r="B428" t="s">
        <v>165</v>
      </c>
      <c r="C428">
        <v>12.09</v>
      </c>
      <c r="D428">
        <v>12.34</v>
      </c>
      <c r="E428" t="str">
        <f t="shared" si="7"/>
        <v>2020</v>
      </c>
    </row>
    <row r="429" spans="1:5" ht="14.4" x14ac:dyDescent="0.3">
      <c r="A429" t="s">
        <v>551</v>
      </c>
      <c r="B429" t="s">
        <v>165</v>
      </c>
      <c r="C429">
        <v>12.09</v>
      </c>
      <c r="D429">
        <v>12.34</v>
      </c>
      <c r="E429" t="str">
        <f t="shared" si="7"/>
        <v>2020</v>
      </c>
    </row>
    <row r="430" spans="1:5" ht="14.4" x14ac:dyDescent="0.3">
      <c r="A430" t="s">
        <v>552</v>
      </c>
      <c r="B430" t="s">
        <v>165</v>
      </c>
      <c r="C430">
        <v>12.12</v>
      </c>
      <c r="D430">
        <v>12.37</v>
      </c>
      <c r="E430" t="str">
        <f t="shared" si="7"/>
        <v>2020</v>
      </c>
    </row>
    <row r="431" spans="1:5" ht="14.4" x14ac:dyDescent="0.3">
      <c r="A431" t="s">
        <v>553</v>
      </c>
      <c r="B431" t="s">
        <v>165</v>
      </c>
      <c r="C431">
        <v>12.24</v>
      </c>
      <c r="D431">
        <v>12.49</v>
      </c>
      <c r="E431" t="str">
        <f t="shared" si="7"/>
        <v>2020</v>
      </c>
    </row>
    <row r="432" spans="1:5" ht="14.4" x14ac:dyDescent="0.3">
      <c r="A432" t="s">
        <v>554</v>
      </c>
      <c r="B432" t="s">
        <v>165</v>
      </c>
      <c r="C432">
        <v>11.84</v>
      </c>
      <c r="D432">
        <v>12.09</v>
      </c>
      <c r="E432" t="str">
        <f t="shared" si="7"/>
        <v>2020</v>
      </c>
    </row>
    <row r="433" spans="1:5" ht="14.4" x14ac:dyDescent="0.3">
      <c r="A433" t="s">
        <v>555</v>
      </c>
      <c r="B433" t="s">
        <v>165</v>
      </c>
      <c r="C433">
        <v>12.06</v>
      </c>
      <c r="D433">
        <v>12.31</v>
      </c>
      <c r="E433" t="str">
        <f t="shared" si="7"/>
        <v>2020</v>
      </c>
    </row>
    <row r="434" spans="1:5" ht="14.4" x14ac:dyDescent="0.3">
      <c r="A434" t="s">
        <v>556</v>
      </c>
      <c r="B434" t="s">
        <v>165</v>
      </c>
      <c r="C434">
        <v>12.3</v>
      </c>
      <c r="D434">
        <v>12.55</v>
      </c>
      <c r="E434" t="str">
        <f t="shared" si="7"/>
        <v>2020</v>
      </c>
    </row>
    <row r="435" spans="1:5" ht="14.4" x14ac:dyDescent="0.3">
      <c r="A435" t="s">
        <v>557</v>
      </c>
      <c r="B435" t="s">
        <v>165</v>
      </c>
      <c r="C435">
        <v>12.29</v>
      </c>
      <c r="D435">
        <v>12.54</v>
      </c>
      <c r="E435" t="str">
        <f t="shared" si="7"/>
        <v>2020</v>
      </c>
    </row>
    <row r="436" spans="1:5" ht="14.4" x14ac:dyDescent="0.3">
      <c r="A436" t="s">
        <v>558</v>
      </c>
      <c r="B436" t="s">
        <v>165</v>
      </c>
      <c r="C436">
        <v>12.3</v>
      </c>
      <c r="D436">
        <v>12.55</v>
      </c>
      <c r="E436" t="str">
        <f t="shared" si="7"/>
        <v>2020</v>
      </c>
    </row>
    <row r="437" spans="1:5" ht="14.4" x14ac:dyDescent="0.3">
      <c r="A437" t="s">
        <v>559</v>
      </c>
      <c r="B437" t="s">
        <v>165</v>
      </c>
      <c r="C437">
        <v>12.24</v>
      </c>
      <c r="D437">
        <v>12.49</v>
      </c>
      <c r="E437" t="str">
        <f t="shared" si="7"/>
        <v>2020</v>
      </c>
    </row>
    <row r="438" spans="1:5" ht="14.4" x14ac:dyDescent="0.3">
      <c r="A438" t="s">
        <v>560</v>
      </c>
      <c r="B438" t="s">
        <v>165</v>
      </c>
      <c r="C438">
        <v>12.79</v>
      </c>
      <c r="D438">
        <v>13.04</v>
      </c>
      <c r="E438" t="str">
        <f t="shared" si="7"/>
        <v>2020</v>
      </c>
    </row>
    <row r="439" spans="1:5" ht="14.4" x14ac:dyDescent="0.3">
      <c r="A439" t="s">
        <v>561</v>
      </c>
      <c r="B439" t="s">
        <v>165</v>
      </c>
      <c r="C439">
        <v>13</v>
      </c>
      <c r="D439">
        <v>13.25</v>
      </c>
      <c r="E439" t="str">
        <f t="shared" si="7"/>
        <v>2020</v>
      </c>
    </row>
    <row r="440" spans="1:5" ht="14.4" x14ac:dyDescent="0.3">
      <c r="A440" t="s">
        <v>562</v>
      </c>
      <c r="B440" t="s">
        <v>165</v>
      </c>
      <c r="C440">
        <v>13.05</v>
      </c>
      <c r="D440">
        <v>13.3</v>
      </c>
      <c r="E440" t="str">
        <f t="shared" si="7"/>
        <v>2020</v>
      </c>
    </row>
    <row r="441" spans="1:5" ht="14.4" x14ac:dyDescent="0.3">
      <c r="A441" t="s">
        <v>563</v>
      </c>
      <c r="B441" t="s">
        <v>165</v>
      </c>
      <c r="C441">
        <v>13.1</v>
      </c>
      <c r="D441">
        <v>13.35</v>
      </c>
      <c r="E441" t="str">
        <f t="shared" si="7"/>
        <v>2020</v>
      </c>
    </row>
    <row r="442" spans="1:5" ht="14.4" x14ac:dyDescent="0.3">
      <c r="A442" t="s">
        <v>564</v>
      </c>
      <c r="B442" t="s">
        <v>165</v>
      </c>
      <c r="C442">
        <v>13.13</v>
      </c>
      <c r="D442">
        <v>13.38</v>
      </c>
      <c r="E442" t="str">
        <f t="shared" si="7"/>
        <v>2020</v>
      </c>
    </row>
    <row r="443" spans="1:5" ht="14.4" x14ac:dyDescent="0.3">
      <c r="A443" t="s">
        <v>565</v>
      </c>
      <c r="B443" t="s">
        <v>165</v>
      </c>
      <c r="C443">
        <v>13.2</v>
      </c>
      <c r="D443">
        <v>13.45</v>
      </c>
      <c r="E443" t="str">
        <f t="shared" si="7"/>
        <v>2020</v>
      </c>
    </row>
    <row r="444" spans="1:5" ht="14.4" x14ac:dyDescent="0.3">
      <c r="A444" t="s">
        <v>566</v>
      </c>
      <c r="B444" t="s">
        <v>165</v>
      </c>
      <c r="C444">
        <v>13.22</v>
      </c>
      <c r="D444">
        <v>13.47</v>
      </c>
      <c r="E444" t="str">
        <f t="shared" si="7"/>
        <v>2020</v>
      </c>
    </row>
    <row r="445" spans="1:5" ht="14.4" x14ac:dyDescent="0.3">
      <c r="A445" t="s">
        <v>567</v>
      </c>
      <c r="B445" t="s">
        <v>165</v>
      </c>
      <c r="C445">
        <v>13.24</v>
      </c>
      <c r="D445">
        <v>13.49</v>
      </c>
      <c r="E445" t="str">
        <f t="shared" si="7"/>
        <v>2020</v>
      </c>
    </row>
    <row r="446" spans="1:5" ht="14.4" x14ac:dyDescent="0.3">
      <c r="A446" t="s">
        <v>568</v>
      </c>
      <c r="B446" t="s">
        <v>165</v>
      </c>
      <c r="C446">
        <v>13.24</v>
      </c>
      <c r="D446">
        <v>13.49</v>
      </c>
      <c r="E446" t="str">
        <f t="shared" si="7"/>
        <v>2020</v>
      </c>
    </row>
    <row r="447" spans="1:5" ht="14.4" x14ac:dyDescent="0.3">
      <c r="A447" t="s">
        <v>569</v>
      </c>
      <c r="B447" t="s">
        <v>165</v>
      </c>
      <c r="C447">
        <v>13.24</v>
      </c>
      <c r="D447">
        <v>13.49</v>
      </c>
      <c r="E447" t="str">
        <f t="shared" si="7"/>
        <v>2020</v>
      </c>
    </row>
    <row r="448" spans="1:5" ht="14.4" x14ac:dyDescent="0.3">
      <c r="A448" t="s">
        <v>570</v>
      </c>
      <c r="B448" t="s">
        <v>165</v>
      </c>
      <c r="C448">
        <v>13.23</v>
      </c>
      <c r="D448">
        <v>13.48</v>
      </c>
      <c r="E448" t="str">
        <f t="shared" si="7"/>
        <v>2020</v>
      </c>
    </row>
    <row r="449" spans="1:5" ht="14.4" x14ac:dyDescent="0.3">
      <c r="A449" t="s">
        <v>571</v>
      </c>
      <c r="B449" t="s">
        <v>165</v>
      </c>
      <c r="C449">
        <v>13.24</v>
      </c>
      <c r="D449">
        <v>13.49</v>
      </c>
      <c r="E449" t="str">
        <f t="shared" si="7"/>
        <v>2020</v>
      </c>
    </row>
    <row r="450" spans="1:5" ht="14.4" x14ac:dyDescent="0.3">
      <c r="A450" t="s">
        <v>572</v>
      </c>
      <c r="B450" t="s">
        <v>165</v>
      </c>
      <c r="C450">
        <v>13.24</v>
      </c>
      <c r="D450">
        <v>13.49</v>
      </c>
      <c r="E450" t="str">
        <f t="shared" ref="E450:E513" si="8">RIGHT(A450,4)</f>
        <v>2020</v>
      </c>
    </row>
    <row r="451" spans="1:5" ht="14.4" x14ac:dyDescent="0.3">
      <c r="A451" t="s">
        <v>573</v>
      </c>
      <c r="B451" t="s">
        <v>165</v>
      </c>
      <c r="C451">
        <v>13.24</v>
      </c>
      <c r="D451">
        <v>13.49</v>
      </c>
      <c r="E451" t="str">
        <f t="shared" si="8"/>
        <v>2020</v>
      </c>
    </row>
    <row r="452" spans="1:5" ht="14.4" x14ac:dyDescent="0.3">
      <c r="A452" t="s">
        <v>574</v>
      </c>
      <c r="B452" t="s">
        <v>165</v>
      </c>
      <c r="C452">
        <v>13.25</v>
      </c>
      <c r="D452">
        <v>13.5</v>
      </c>
      <c r="E452" t="str">
        <f t="shared" si="8"/>
        <v>2020</v>
      </c>
    </row>
    <row r="453" spans="1:5" ht="14.4" x14ac:dyDescent="0.3">
      <c r="A453" t="s">
        <v>575</v>
      </c>
      <c r="B453" t="s">
        <v>165</v>
      </c>
      <c r="C453">
        <v>13.24</v>
      </c>
      <c r="D453">
        <v>13.49</v>
      </c>
      <c r="E453" t="str">
        <f t="shared" si="8"/>
        <v>2020</v>
      </c>
    </row>
    <row r="454" spans="1:5" ht="14.4" x14ac:dyDescent="0.3">
      <c r="A454" t="s">
        <v>576</v>
      </c>
      <c r="B454" t="s">
        <v>165</v>
      </c>
      <c r="C454">
        <v>13.24</v>
      </c>
      <c r="D454">
        <v>13.49</v>
      </c>
      <c r="E454" t="str">
        <f t="shared" si="8"/>
        <v>2020</v>
      </c>
    </row>
    <row r="455" spans="1:5" ht="14.4" x14ac:dyDescent="0.3">
      <c r="A455" t="s">
        <v>577</v>
      </c>
      <c r="B455" t="s">
        <v>165</v>
      </c>
      <c r="C455">
        <v>13.25</v>
      </c>
      <c r="D455">
        <v>13.5</v>
      </c>
      <c r="E455" t="str">
        <f t="shared" si="8"/>
        <v>2020</v>
      </c>
    </row>
    <row r="456" spans="1:5" ht="14.4" x14ac:dyDescent="0.3">
      <c r="A456" t="s">
        <v>578</v>
      </c>
      <c r="B456" t="s">
        <v>165</v>
      </c>
      <c r="C456">
        <v>13.26</v>
      </c>
      <c r="D456">
        <v>13.51</v>
      </c>
      <c r="E456" t="str">
        <f t="shared" si="8"/>
        <v>2020</v>
      </c>
    </row>
    <row r="457" spans="1:5" ht="14.4" x14ac:dyDescent="0.3">
      <c r="A457" t="s">
        <v>579</v>
      </c>
      <c r="B457" t="s">
        <v>165</v>
      </c>
      <c r="C457">
        <v>13.25</v>
      </c>
      <c r="D457">
        <v>13.5</v>
      </c>
      <c r="E457" t="str">
        <f t="shared" si="8"/>
        <v>2020</v>
      </c>
    </row>
    <row r="458" spans="1:5" ht="14.4" x14ac:dyDescent="0.3">
      <c r="A458" t="s">
        <v>580</v>
      </c>
      <c r="B458" t="s">
        <v>165</v>
      </c>
      <c r="C458">
        <v>13.26</v>
      </c>
      <c r="D458">
        <v>13.51</v>
      </c>
      <c r="E458" t="str">
        <f t="shared" si="8"/>
        <v>2020</v>
      </c>
    </row>
    <row r="459" spans="1:5" ht="14.4" x14ac:dyDescent="0.3">
      <c r="A459" t="s">
        <v>581</v>
      </c>
      <c r="B459" t="s">
        <v>165</v>
      </c>
      <c r="C459">
        <v>13.23</v>
      </c>
      <c r="D459">
        <v>13.48</v>
      </c>
      <c r="E459" t="str">
        <f t="shared" si="8"/>
        <v>2020</v>
      </c>
    </row>
    <row r="460" spans="1:5" ht="14.4" x14ac:dyDescent="0.3">
      <c r="A460" t="s">
        <v>582</v>
      </c>
      <c r="B460" t="s">
        <v>165</v>
      </c>
      <c r="C460">
        <v>13.21</v>
      </c>
      <c r="D460">
        <v>13.46</v>
      </c>
      <c r="E460" t="str">
        <f t="shared" si="8"/>
        <v>2020</v>
      </c>
    </row>
    <row r="461" spans="1:5" ht="14.4" x14ac:dyDescent="0.3">
      <c r="A461" t="s">
        <v>583</v>
      </c>
      <c r="B461" t="s">
        <v>165</v>
      </c>
      <c r="C461">
        <v>13.19</v>
      </c>
      <c r="D461">
        <v>13.44</v>
      </c>
      <c r="E461" t="str">
        <f t="shared" si="8"/>
        <v>2020</v>
      </c>
    </row>
    <row r="462" spans="1:5" ht="14.4" x14ac:dyDescent="0.3">
      <c r="A462" t="s">
        <v>584</v>
      </c>
      <c r="B462" t="s">
        <v>165</v>
      </c>
      <c r="C462">
        <v>13.19</v>
      </c>
      <c r="D462">
        <v>13.44</v>
      </c>
      <c r="E462" t="str">
        <f t="shared" si="8"/>
        <v>2020</v>
      </c>
    </row>
    <row r="463" spans="1:5" ht="14.4" x14ac:dyDescent="0.3">
      <c r="A463" t="s">
        <v>585</v>
      </c>
      <c r="B463" t="s">
        <v>165</v>
      </c>
      <c r="C463">
        <v>13.19</v>
      </c>
      <c r="D463">
        <v>13.44</v>
      </c>
      <c r="E463" t="str">
        <f t="shared" si="8"/>
        <v>2020</v>
      </c>
    </row>
    <row r="464" spans="1:5" ht="14.4" x14ac:dyDescent="0.3">
      <c r="A464" t="s">
        <v>586</v>
      </c>
      <c r="B464" t="s">
        <v>165</v>
      </c>
      <c r="C464">
        <v>13.2</v>
      </c>
      <c r="D464">
        <v>13.45</v>
      </c>
      <c r="E464" t="str">
        <f t="shared" si="8"/>
        <v>2020</v>
      </c>
    </row>
    <row r="465" spans="1:5" ht="14.4" x14ac:dyDescent="0.3">
      <c r="A465" t="s">
        <v>587</v>
      </c>
      <c r="B465" t="s">
        <v>165</v>
      </c>
      <c r="C465">
        <v>13.21</v>
      </c>
      <c r="D465">
        <v>13.46</v>
      </c>
      <c r="E465" t="str">
        <f t="shared" si="8"/>
        <v>2020</v>
      </c>
    </row>
    <row r="466" spans="1:5" ht="14.4" x14ac:dyDescent="0.3">
      <c r="A466" t="s">
        <v>588</v>
      </c>
      <c r="B466" t="s">
        <v>165</v>
      </c>
      <c r="C466">
        <v>13.21</v>
      </c>
      <c r="D466">
        <v>13.46</v>
      </c>
      <c r="E466" t="str">
        <f t="shared" si="8"/>
        <v>2020</v>
      </c>
    </row>
    <row r="467" spans="1:5" ht="14.4" x14ac:dyDescent="0.3">
      <c r="A467" t="s">
        <v>589</v>
      </c>
      <c r="B467" t="s">
        <v>165</v>
      </c>
      <c r="C467">
        <v>13.22</v>
      </c>
      <c r="D467">
        <v>13.47</v>
      </c>
      <c r="E467" t="str">
        <f t="shared" si="8"/>
        <v>2020</v>
      </c>
    </row>
    <row r="468" spans="1:5" ht="14.4" x14ac:dyDescent="0.3">
      <c r="A468" t="s">
        <v>590</v>
      </c>
      <c r="B468" t="s">
        <v>165</v>
      </c>
      <c r="C468">
        <v>13.23</v>
      </c>
      <c r="D468">
        <v>13.48</v>
      </c>
      <c r="E468" t="str">
        <f t="shared" si="8"/>
        <v>2020</v>
      </c>
    </row>
    <row r="469" spans="1:5" ht="14.4" x14ac:dyDescent="0.3">
      <c r="A469" t="s">
        <v>591</v>
      </c>
      <c r="B469" t="s">
        <v>165</v>
      </c>
      <c r="C469">
        <v>13.24</v>
      </c>
      <c r="D469">
        <v>13.49</v>
      </c>
      <c r="E469" t="str">
        <f t="shared" si="8"/>
        <v>2020</v>
      </c>
    </row>
    <row r="470" spans="1:5" ht="14.4" x14ac:dyDescent="0.3">
      <c r="A470" t="s">
        <v>592</v>
      </c>
      <c r="B470" t="s">
        <v>165</v>
      </c>
      <c r="C470">
        <v>13.24</v>
      </c>
      <c r="D470">
        <v>13.49</v>
      </c>
      <c r="E470" t="str">
        <f t="shared" si="8"/>
        <v>2020</v>
      </c>
    </row>
    <row r="471" spans="1:5" ht="14.4" x14ac:dyDescent="0.3">
      <c r="A471" t="s">
        <v>593</v>
      </c>
      <c r="B471" t="s">
        <v>165</v>
      </c>
      <c r="C471">
        <v>13.24</v>
      </c>
      <c r="D471">
        <v>13.49</v>
      </c>
      <c r="E471" t="str">
        <f t="shared" si="8"/>
        <v>2020</v>
      </c>
    </row>
    <row r="472" spans="1:5" ht="14.4" x14ac:dyDescent="0.3">
      <c r="A472" t="s">
        <v>594</v>
      </c>
      <c r="B472" t="s">
        <v>165</v>
      </c>
      <c r="C472">
        <v>13.24</v>
      </c>
      <c r="D472">
        <v>13.49</v>
      </c>
      <c r="E472" t="str">
        <f t="shared" si="8"/>
        <v>2020</v>
      </c>
    </row>
    <row r="473" spans="1:5" ht="14.4" x14ac:dyDescent="0.3">
      <c r="A473" t="s">
        <v>595</v>
      </c>
      <c r="B473" t="s">
        <v>165</v>
      </c>
      <c r="C473">
        <v>13.24</v>
      </c>
      <c r="D473">
        <v>13.49</v>
      </c>
      <c r="E473" t="str">
        <f t="shared" si="8"/>
        <v>2020</v>
      </c>
    </row>
    <row r="474" spans="1:5" ht="14.4" x14ac:dyDescent="0.3">
      <c r="A474" t="s">
        <v>596</v>
      </c>
      <c r="B474" t="s">
        <v>165</v>
      </c>
      <c r="C474">
        <v>13.25</v>
      </c>
      <c r="D474">
        <v>13.5</v>
      </c>
      <c r="E474" t="str">
        <f t="shared" si="8"/>
        <v>2020</v>
      </c>
    </row>
    <row r="475" spans="1:5" ht="14.4" x14ac:dyDescent="0.3">
      <c r="A475" t="s">
        <v>597</v>
      </c>
      <c r="B475" t="s">
        <v>165</v>
      </c>
      <c r="C475">
        <v>13.25</v>
      </c>
      <c r="D475">
        <v>13.5</v>
      </c>
      <c r="E475" t="str">
        <f t="shared" si="8"/>
        <v>2020</v>
      </c>
    </row>
    <row r="476" spans="1:5" ht="14.4" x14ac:dyDescent="0.3">
      <c r="A476" t="s">
        <v>598</v>
      </c>
      <c r="B476" t="s">
        <v>165</v>
      </c>
      <c r="C476">
        <v>13.25</v>
      </c>
      <c r="D476">
        <v>13.5</v>
      </c>
      <c r="E476" t="str">
        <f t="shared" si="8"/>
        <v>2020</v>
      </c>
    </row>
    <row r="477" spans="1:5" ht="14.4" x14ac:dyDescent="0.3">
      <c r="A477" t="s">
        <v>599</v>
      </c>
      <c r="B477" t="s">
        <v>165</v>
      </c>
      <c r="C477">
        <v>13.25</v>
      </c>
      <c r="D477">
        <v>13.5</v>
      </c>
      <c r="E477" t="str">
        <f t="shared" si="8"/>
        <v>2020</v>
      </c>
    </row>
    <row r="478" spans="1:5" ht="14.4" x14ac:dyDescent="0.3">
      <c r="A478" t="s">
        <v>600</v>
      </c>
      <c r="B478" t="s">
        <v>165</v>
      </c>
      <c r="C478">
        <v>13.25</v>
      </c>
      <c r="D478">
        <v>13.5</v>
      </c>
      <c r="E478" t="str">
        <f t="shared" si="8"/>
        <v>2020</v>
      </c>
    </row>
    <row r="479" spans="1:5" ht="14.4" x14ac:dyDescent="0.3">
      <c r="A479" t="s">
        <v>601</v>
      </c>
      <c r="B479" t="s">
        <v>165</v>
      </c>
      <c r="C479">
        <v>13.25</v>
      </c>
      <c r="D479">
        <v>13.5</v>
      </c>
      <c r="E479" t="str">
        <f t="shared" si="8"/>
        <v>2020</v>
      </c>
    </row>
    <row r="480" spans="1:5" ht="14.4" x14ac:dyDescent="0.3">
      <c r="A480" t="s">
        <v>602</v>
      </c>
      <c r="B480" t="s">
        <v>165</v>
      </c>
      <c r="C480">
        <v>13.26</v>
      </c>
      <c r="D480">
        <v>13.51</v>
      </c>
      <c r="E480" t="str">
        <f t="shared" si="8"/>
        <v>2020</v>
      </c>
    </row>
    <row r="481" spans="1:5" ht="14.4" x14ac:dyDescent="0.3">
      <c r="A481" t="s">
        <v>603</v>
      </c>
      <c r="B481" t="s">
        <v>165</v>
      </c>
      <c r="C481">
        <v>13.25</v>
      </c>
      <c r="D481">
        <v>13.5</v>
      </c>
      <c r="E481" t="str">
        <f t="shared" si="8"/>
        <v>2020</v>
      </c>
    </row>
    <row r="482" spans="1:5" ht="14.4" x14ac:dyDescent="0.3">
      <c r="A482" t="s">
        <v>604</v>
      </c>
      <c r="B482" t="s">
        <v>165</v>
      </c>
      <c r="C482">
        <v>13.24</v>
      </c>
      <c r="D482">
        <v>13.49</v>
      </c>
      <c r="E482" t="str">
        <f t="shared" si="8"/>
        <v>2020</v>
      </c>
    </row>
    <row r="483" spans="1:5" ht="14.4" x14ac:dyDescent="0.3">
      <c r="A483" t="s">
        <v>605</v>
      </c>
      <c r="B483" t="s">
        <v>165</v>
      </c>
      <c r="C483">
        <v>13.24</v>
      </c>
      <c r="D483">
        <v>13.49</v>
      </c>
      <c r="E483" t="str">
        <f t="shared" si="8"/>
        <v>2020</v>
      </c>
    </row>
    <row r="484" spans="1:5" ht="14.4" x14ac:dyDescent="0.3">
      <c r="A484" t="s">
        <v>606</v>
      </c>
      <c r="B484" t="s">
        <v>165</v>
      </c>
      <c r="C484">
        <v>13.24</v>
      </c>
      <c r="D484">
        <v>13.49</v>
      </c>
      <c r="E484" t="str">
        <f t="shared" si="8"/>
        <v>2019</v>
      </c>
    </row>
    <row r="485" spans="1:5" ht="14.4" x14ac:dyDescent="0.3">
      <c r="A485" t="s">
        <v>607</v>
      </c>
      <c r="B485" t="s">
        <v>165</v>
      </c>
      <c r="C485">
        <v>13.23</v>
      </c>
      <c r="D485">
        <v>13.48</v>
      </c>
      <c r="E485" t="str">
        <f t="shared" si="8"/>
        <v>2019</v>
      </c>
    </row>
    <row r="486" spans="1:5" ht="14.4" x14ac:dyDescent="0.3">
      <c r="A486" t="s">
        <v>608</v>
      </c>
      <c r="B486" t="s">
        <v>165</v>
      </c>
      <c r="C486">
        <v>13.23</v>
      </c>
      <c r="D486">
        <v>13.48</v>
      </c>
      <c r="E486" t="str">
        <f t="shared" si="8"/>
        <v>2019</v>
      </c>
    </row>
    <row r="487" spans="1:5" ht="14.4" x14ac:dyDescent="0.3">
      <c r="A487" t="s">
        <v>609</v>
      </c>
      <c r="B487" t="s">
        <v>165</v>
      </c>
      <c r="C487">
        <v>13.23</v>
      </c>
      <c r="D487">
        <v>13.48</v>
      </c>
      <c r="E487" t="str">
        <f t="shared" si="8"/>
        <v>2019</v>
      </c>
    </row>
    <row r="488" spans="1:5" ht="14.4" x14ac:dyDescent="0.3">
      <c r="A488" t="s">
        <v>610</v>
      </c>
      <c r="B488" t="s">
        <v>165</v>
      </c>
      <c r="C488">
        <v>13.22</v>
      </c>
      <c r="D488">
        <v>13.47</v>
      </c>
      <c r="E488" t="str">
        <f t="shared" si="8"/>
        <v>2019</v>
      </c>
    </row>
    <row r="489" spans="1:5" ht="14.4" x14ac:dyDescent="0.3">
      <c r="A489" t="s">
        <v>611</v>
      </c>
      <c r="B489" t="s">
        <v>165</v>
      </c>
      <c r="C489">
        <v>13.21</v>
      </c>
      <c r="D489">
        <v>13.46</v>
      </c>
      <c r="E489" t="str">
        <f t="shared" si="8"/>
        <v>2019</v>
      </c>
    </row>
    <row r="490" spans="1:5" ht="14.4" x14ac:dyDescent="0.3">
      <c r="A490" t="s">
        <v>612</v>
      </c>
      <c r="B490" t="s">
        <v>165</v>
      </c>
      <c r="C490">
        <v>13.2</v>
      </c>
      <c r="D490">
        <v>13.45</v>
      </c>
      <c r="E490" t="str">
        <f t="shared" si="8"/>
        <v>2019</v>
      </c>
    </row>
    <row r="491" spans="1:5" ht="14.4" x14ac:dyDescent="0.3">
      <c r="A491" t="s">
        <v>613</v>
      </c>
      <c r="B491" t="s">
        <v>165</v>
      </c>
      <c r="C491">
        <v>13.21</v>
      </c>
      <c r="D491">
        <v>13.46</v>
      </c>
      <c r="E491" t="str">
        <f t="shared" si="8"/>
        <v>2019</v>
      </c>
    </row>
    <row r="492" spans="1:5" ht="14.4" x14ac:dyDescent="0.3">
      <c r="A492" t="s">
        <v>614</v>
      </c>
      <c r="B492" t="s">
        <v>165</v>
      </c>
      <c r="C492">
        <v>13.24</v>
      </c>
      <c r="D492">
        <v>13.49</v>
      </c>
      <c r="E492" t="str">
        <f t="shared" si="8"/>
        <v>2019</v>
      </c>
    </row>
    <row r="493" spans="1:5" ht="14.4" x14ac:dyDescent="0.3">
      <c r="A493" t="s">
        <v>615</v>
      </c>
      <c r="B493" t="s">
        <v>165</v>
      </c>
      <c r="C493">
        <v>13.24</v>
      </c>
      <c r="D493">
        <v>13.49</v>
      </c>
      <c r="E493" t="str">
        <f t="shared" si="8"/>
        <v>2019</v>
      </c>
    </row>
    <row r="494" spans="1:5" ht="14.4" x14ac:dyDescent="0.3">
      <c r="A494" t="s">
        <v>616</v>
      </c>
      <c r="B494" t="s">
        <v>165</v>
      </c>
      <c r="C494">
        <v>13.24</v>
      </c>
      <c r="D494">
        <v>13.49</v>
      </c>
      <c r="E494" t="str">
        <f t="shared" si="8"/>
        <v>2019</v>
      </c>
    </row>
    <row r="495" spans="1:5" ht="14.4" x14ac:dyDescent="0.3">
      <c r="A495" t="s">
        <v>617</v>
      </c>
      <c r="B495" t="s">
        <v>165</v>
      </c>
      <c r="C495">
        <v>13.24</v>
      </c>
      <c r="D495">
        <v>13.49</v>
      </c>
      <c r="E495" t="str">
        <f t="shared" si="8"/>
        <v>2019</v>
      </c>
    </row>
    <row r="496" spans="1:5" ht="14.4" x14ac:dyDescent="0.3">
      <c r="A496" t="s">
        <v>618</v>
      </c>
      <c r="B496" t="s">
        <v>165</v>
      </c>
      <c r="C496">
        <v>13.24</v>
      </c>
      <c r="D496">
        <v>13.49</v>
      </c>
      <c r="E496" t="str">
        <f t="shared" si="8"/>
        <v>2019</v>
      </c>
    </row>
    <row r="497" spans="1:5" ht="14.4" x14ac:dyDescent="0.3">
      <c r="A497" t="s">
        <v>619</v>
      </c>
      <c r="B497" t="s">
        <v>165</v>
      </c>
      <c r="C497">
        <v>13.25</v>
      </c>
      <c r="D497">
        <v>13.5</v>
      </c>
      <c r="E497" t="str">
        <f t="shared" si="8"/>
        <v>2019</v>
      </c>
    </row>
    <row r="498" spans="1:5" ht="14.4" x14ac:dyDescent="0.3">
      <c r="A498" t="s">
        <v>620</v>
      </c>
      <c r="B498" t="s">
        <v>165</v>
      </c>
      <c r="C498">
        <v>13.24</v>
      </c>
      <c r="D498">
        <v>13.49</v>
      </c>
      <c r="E498" t="str">
        <f t="shared" si="8"/>
        <v>2019</v>
      </c>
    </row>
    <row r="499" spans="1:5" ht="14.4" x14ac:dyDescent="0.3">
      <c r="A499" t="s">
        <v>621</v>
      </c>
      <c r="B499" t="s">
        <v>165</v>
      </c>
      <c r="C499">
        <v>13.25</v>
      </c>
      <c r="D499">
        <v>13.5</v>
      </c>
      <c r="E499" t="str">
        <f t="shared" si="8"/>
        <v>2019</v>
      </c>
    </row>
    <row r="500" spans="1:5" ht="14.4" x14ac:dyDescent="0.3">
      <c r="A500" t="s">
        <v>622</v>
      </c>
      <c r="B500" t="s">
        <v>165</v>
      </c>
      <c r="C500">
        <v>13.25</v>
      </c>
      <c r="D500">
        <v>13.5</v>
      </c>
      <c r="E500" t="str">
        <f t="shared" si="8"/>
        <v>2019</v>
      </c>
    </row>
    <row r="501" spans="1:5" ht="14.4" x14ac:dyDescent="0.3">
      <c r="A501" t="s">
        <v>623</v>
      </c>
      <c r="B501" t="s">
        <v>165</v>
      </c>
      <c r="C501">
        <v>13.33</v>
      </c>
      <c r="D501">
        <v>13.58</v>
      </c>
      <c r="E501" t="str">
        <f t="shared" si="8"/>
        <v>2019</v>
      </c>
    </row>
    <row r="502" spans="1:5" ht="14.4" x14ac:dyDescent="0.3">
      <c r="A502" t="s">
        <v>624</v>
      </c>
      <c r="B502" t="s">
        <v>165</v>
      </c>
      <c r="C502">
        <v>13.37</v>
      </c>
      <c r="D502">
        <v>13.62</v>
      </c>
      <c r="E502" t="str">
        <f t="shared" si="8"/>
        <v>2019</v>
      </c>
    </row>
    <row r="503" spans="1:5" ht="14.4" x14ac:dyDescent="0.3">
      <c r="A503" t="s">
        <v>625</v>
      </c>
      <c r="B503" t="s">
        <v>165</v>
      </c>
      <c r="C503">
        <v>13.36</v>
      </c>
      <c r="D503">
        <v>13.61</v>
      </c>
      <c r="E503" t="str">
        <f t="shared" si="8"/>
        <v>2019</v>
      </c>
    </row>
    <row r="504" spans="1:5" ht="14.4" x14ac:dyDescent="0.3">
      <c r="A504" t="s">
        <v>626</v>
      </c>
      <c r="B504" t="s">
        <v>165</v>
      </c>
      <c r="C504">
        <v>13.36</v>
      </c>
      <c r="D504">
        <v>13.61</v>
      </c>
      <c r="E504" t="str">
        <f t="shared" si="8"/>
        <v>2019</v>
      </c>
    </row>
    <row r="505" spans="1:5" ht="14.4" x14ac:dyDescent="0.3">
      <c r="A505" t="s">
        <v>627</v>
      </c>
      <c r="B505" t="s">
        <v>165</v>
      </c>
      <c r="C505">
        <v>13.35</v>
      </c>
      <c r="D505">
        <v>13.6</v>
      </c>
      <c r="E505" t="str">
        <f t="shared" si="8"/>
        <v>2019</v>
      </c>
    </row>
    <row r="506" spans="1:5" ht="14.4" x14ac:dyDescent="0.3">
      <c r="A506" t="s">
        <v>628</v>
      </c>
      <c r="B506" t="s">
        <v>165</v>
      </c>
      <c r="C506">
        <v>13.35</v>
      </c>
      <c r="D506">
        <v>13.6</v>
      </c>
      <c r="E506" t="str">
        <f t="shared" si="8"/>
        <v>2019</v>
      </c>
    </row>
    <row r="507" spans="1:5" ht="14.4" x14ac:dyDescent="0.3">
      <c r="A507" t="s">
        <v>629</v>
      </c>
      <c r="B507" t="s">
        <v>165</v>
      </c>
      <c r="C507">
        <v>13.33</v>
      </c>
      <c r="D507">
        <v>13.58</v>
      </c>
      <c r="E507" t="str">
        <f t="shared" si="8"/>
        <v>2019</v>
      </c>
    </row>
    <row r="508" spans="1:5" ht="14.4" x14ac:dyDescent="0.3">
      <c r="A508" t="s">
        <v>630</v>
      </c>
      <c r="B508" t="s">
        <v>165</v>
      </c>
      <c r="C508">
        <v>13.31</v>
      </c>
      <c r="D508">
        <v>13.56</v>
      </c>
      <c r="E508" t="str">
        <f t="shared" si="8"/>
        <v>2019</v>
      </c>
    </row>
    <row r="509" spans="1:5" ht="14.4" x14ac:dyDescent="0.3">
      <c r="A509" t="s">
        <v>631</v>
      </c>
      <c r="B509" t="s">
        <v>165</v>
      </c>
      <c r="C509">
        <v>13.3</v>
      </c>
      <c r="D509">
        <v>13.55</v>
      </c>
      <c r="E509" t="str">
        <f t="shared" si="8"/>
        <v>2019</v>
      </c>
    </row>
    <row r="510" spans="1:5" ht="14.4" x14ac:dyDescent="0.3">
      <c r="A510" t="s">
        <v>632</v>
      </c>
      <c r="B510" t="s">
        <v>165</v>
      </c>
      <c r="C510">
        <v>13.3</v>
      </c>
      <c r="D510">
        <v>13.55</v>
      </c>
      <c r="E510" t="str">
        <f t="shared" si="8"/>
        <v>2019</v>
      </c>
    </row>
    <row r="511" spans="1:5" ht="14.4" x14ac:dyDescent="0.3">
      <c r="A511" t="s">
        <v>633</v>
      </c>
      <c r="B511" t="s">
        <v>165</v>
      </c>
      <c r="C511">
        <v>13.28</v>
      </c>
      <c r="D511">
        <v>13.53</v>
      </c>
      <c r="E511" t="str">
        <f t="shared" si="8"/>
        <v>2019</v>
      </c>
    </row>
    <row r="512" spans="1:5" ht="14.4" x14ac:dyDescent="0.3">
      <c r="A512" t="s">
        <v>634</v>
      </c>
      <c r="B512" t="s">
        <v>165</v>
      </c>
      <c r="C512">
        <v>13.27</v>
      </c>
      <c r="D512">
        <v>13.52</v>
      </c>
      <c r="E512" t="str">
        <f t="shared" si="8"/>
        <v>2019</v>
      </c>
    </row>
    <row r="513" spans="1:5" ht="14.4" x14ac:dyDescent="0.3">
      <c r="A513" t="s">
        <v>635</v>
      </c>
      <c r="B513" t="s">
        <v>165</v>
      </c>
      <c r="C513">
        <v>13.28</v>
      </c>
      <c r="D513">
        <v>13.53</v>
      </c>
      <c r="E513" t="str">
        <f t="shared" si="8"/>
        <v>2019</v>
      </c>
    </row>
    <row r="514" spans="1:5" ht="14.4" x14ac:dyDescent="0.3">
      <c r="A514" t="s">
        <v>636</v>
      </c>
      <c r="B514" t="s">
        <v>165</v>
      </c>
      <c r="C514">
        <v>13.28</v>
      </c>
      <c r="D514">
        <v>13.53</v>
      </c>
      <c r="E514" t="str">
        <f t="shared" ref="E514:E577" si="9">RIGHT(A514,4)</f>
        <v>2019</v>
      </c>
    </row>
    <row r="515" spans="1:5" ht="14.4" x14ac:dyDescent="0.3">
      <c r="A515" t="s">
        <v>637</v>
      </c>
      <c r="B515" t="s">
        <v>165</v>
      </c>
      <c r="C515">
        <v>13.28</v>
      </c>
      <c r="D515">
        <v>13.53</v>
      </c>
      <c r="E515" t="str">
        <f t="shared" si="9"/>
        <v>2019</v>
      </c>
    </row>
    <row r="516" spans="1:5" ht="14.4" x14ac:dyDescent="0.3">
      <c r="A516" t="s">
        <v>638</v>
      </c>
      <c r="B516" t="s">
        <v>165</v>
      </c>
      <c r="C516">
        <v>13.27</v>
      </c>
      <c r="D516">
        <v>13.52</v>
      </c>
      <c r="E516" t="str">
        <f t="shared" si="9"/>
        <v>2019</v>
      </c>
    </row>
    <row r="517" spans="1:5" ht="14.4" x14ac:dyDescent="0.3">
      <c r="A517" t="s">
        <v>639</v>
      </c>
      <c r="B517" t="s">
        <v>165</v>
      </c>
      <c r="C517">
        <v>13.28</v>
      </c>
      <c r="D517">
        <v>13.53</v>
      </c>
      <c r="E517" t="str">
        <f t="shared" si="9"/>
        <v>2019</v>
      </c>
    </row>
    <row r="518" spans="1:5" ht="14.4" x14ac:dyDescent="0.3">
      <c r="A518" t="s">
        <v>640</v>
      </c>
      <c r="B518" t="s">
        <v>165</v>
      </c>
      <c r="C518">
        <v>13.27</v>
      </c>
      <c r="D518">
        <v>13.52</v>
      </c>
      <c r="E518" t="str">
        <f t="shared" si="9"/>
        <v>2019</v>
      </c>
    </row>
    <row r="519" spans="1:5" ht="14.4" x14ac:dyDescent="0.3">
      <c r="A519" t="s">
        <v>641</v>
      </c>
      <c r="B519" t="s">
        <v>165</v>
      </c>
      <c r="C519">
        <v>13.16</v>
      </c>
      <c r="D519">
        <v>13.41</v>
      </c>
      <c r="E519" t="str">
        <f t="shared" si="9"/>
        <v>2019</v>
      </c>
    </row>
    <row r="520" spans="1:5" ht="14.4" x14ac:dyDescent="0.3">
      <c r="A520" t="s">
        <v>642</v>
      </c>
      <c r="B520" t="s">
        <v>165</v>
      </c>
      <c r="C520">
        <v>13.13</v>
      </c>
      <c r="D520">
        <v>13.38</v>
      </c>
      <c r="E520" t="str">
        <f t="shared" si="9"/>
        <v>2019</v>
      </c>
    </row>
    <row r="521" spans="1:5" ht="14.4" x14ac:dyDescent="0.3">
      <c r="A521" t="s">
        <v>643</v>
      </c>
      <c r="B521" t="s">
        <v>165</v>
      </c>
      <c r="C521">
        <v>13.07</v>
      </c>
      <c r="D521">
        <v>13.32</v>
      </c>
      <c r="E521" t="str">
        <f t="shared" si="9"/>
        <v>2019</v>
      </c>
    </row>
    <row r="522" spans="1:5" ht="14.4" x14ac:dyDescent="0.3">
      <c r="A522" t="s">
        <v>644</v>
      </c>
      <c r="B522" t="s">
        <v>165</v>
      </c>
      <c r="C522">
        <v>13.09</v>
      </c>
      <c r="D522">
        <v>13.34</v>
      </c>
      <c r="E522" t="str">
        <f t="shared" si="9"/>
        <v>2019</v>
      </c>
    </row>
    <row r="523" spans="1:5" ht="14.4" x14ac:dyDescent="0.3">
      <c r="A523" t="s">
        <v>645</v>
      </c>
      <c r="B523" t="s">
        <v>165</v>
      </c>
      <c r="C523">
        <v>13.08</v>
      </c>
      <c r="D523">
        <v>13.33</v>
      </c>
      <c r="E523" t="str">
        <f t="shared" si="9"/>
        <v>2019</v>
      </c>
    </row>
    <row r="524" spans="1:5" ht="14.4" x14ac:dyDescent="0.3">
      <c r="A524" t="s">
        <v>646</v>
      </c>
      <c r="B524" t="s">
        <v>165</v>
      </c>
      <c r="C524">
        <v>13.08</v>
      </c>
      <c r="D524">
        <v>13.33</v>
      </c>
      <c r="E524" t="str">
        <f t="shared" si="9"/>
        <v>2019</v>
      </c>
    </row>
    <row r="525" spans="1:5" ht="14.4" x14ac:dyDescent="0.3">
      <c r="A525" t="s">
        <v>647</v>
      </c>
      <c r="B525" t="s">
        <v>165</v>
      </c>
      <c r="C525">
        <v>13.08</v>
      </c>
      <c r="D525">
        <v>13.33</v>
      </c>
      <c r="E525" t="str">
        <f t="shared" si="9"/>
        <v>2019</v>
      </c>
    </row>
    <row r="526" spans="1:5" ht="14.4" x14ac:dyDescent="0.3">
      <c r="A526" t="s">
        <v>648</v>
      </c>
      <c r="B526" t="s">
        <v>165</v>
      </c>
      <c r="C526">
        <v>13.09</v>
      </c>
      <c r="D526">
        <v>13.34</v>
      </c>
      <c r="E526" t="str">
        <f t="shared" si="9"/>
        <v>2019</v>
      </c>
    </row>
    <row r="527" spans="1:5" ht="14.4" x14ac:dyDescent="0.3">
      <c r="A527" t="s">
        <v>649</v>
      </c>
      <c r="B527" t="s">
        <v>165</v>
      </c>
      <c r="C527">
        <v>13.09</v>
      </c>
      <c r="D527">
        <v>13.34</v>
      </c>
      <c r="E527" t="str">
        <f t="shared" si="9"/>
        <v>2019</v>
      </c>
    </row>
    <row r="528" spans="1:5" ht="14.4" x14ac:dyDescent="0.3">
      <c r="A528" t="s">
        <v>650</v>
      </c>
      <c r="B528" t="s">
        <v>165</v>
      </c>
      <c r="C528">
        <v>13.09</v>
      </c>
      <c r="D528">
        <v>13.34</v>
      </c>
      <c r="E528" t="str">
        <f t="shared" si="9"/>
        <v>2019</v>
      </c>
    </row>
    <row r="529" spans="1:5" ht="14.4" x14ac:dyDescent="0.3">
      <c r="A529" t="s">
        <v>651</v>
      </c>
      <c r="B529" t="s">
        <v>165</v>
      </c>
      <c r="C529">
        <v>13.08</v>
      </c>
      <c r="D529">
        <v>13.33</v>
      </c>
      <c r="E529" t="str">
        <f t="shared" si="9"/>
        <v>2019</v>
      </c>
    </row>
    <row r="530" spans="1:5" ht="14.4" x14ac:dyDescent="0.3">
      <c r="A530" t="s">
        <v>652</v>
      </c>
      <c r="B530" t="s">
        <v>165</v>
      </c>
      <c r="C530">
        <v>13.1</v>
      </c>
      <c r="D530">
        <v>13.35</v>
      </c>
      <c r="E530" t="str">
        <f t="shared" si="9"/>
        <v>2019</v>
      </c>
    </row>
    <row r="531" spans="1:5" ht="14.4" x14ac:dyDescent="0.3">
      <c r="A531" t="s">
        <v>653</v>
      </c>
      <c r="B531" t="s">
        <v>165</v>
      </c>
      <c r="C531">
        <v>13.27</v>
      </c>
      <c r="D531">
        <v>13.52</v>
      </c>
      <c r="E531" t="str">
        <f t="shared" si="9"/>
        <v>2019</v>
      </c>
    </row>
    <row r="532" spans="1:5" ht="14.4" x14ac:dyDescent="0.3">
      <c r="A532" t="s">
        <v>654</v>
      </c>
      <c r="B532" t="s">
        <v>165</v>
      </c>
      <c r="C532">
        <v>13.27</v>
      </c>
      <c r="D532">
        <v>13.52</v>
      </c>
      <c r="E532" t="str">
        <f t="shared" si="9"/>
        <v>2019</v>
      </c>
    </row>
    <row r="533" spans="1:5" ht="14.4" x14ac:dyDescent="0.3">
      <c r="A533" t="s">
        <v>655</v>
      </c>
      <c r="B533" t="s">
        <v>165</v>
      </c>
      <c r="C533">
        <v>13.27</v>
      </c>
      <c r="D533">
        <v>13.52</v>
      </c>
      <c r="E533" t="str">
        <f t="shared" si="9"/>
        <v>2019</v>
      </c>
    </row>
    <row r="534" spans="1:5" ht="14.4" x14ac:dyDescent="0.3">
      <c r="A534" t="s">
        <v>656</v>
      </c>
      <c r="B534" t="s">
        <v>165</v>
      </c>
      <c r="C534">
        <v>13.33</v>
      </c>
      <c r="D534">
        <v>13.58</v>
      </c>
      <c r="E534" t="str">
        <f t="shared" si="9"/>
        <v>2019</v>
      </c>
    </row>
    <row r="535" spans="1:5" ht="14.4" x14ac:dyDescent="0.3">
      <c r="A535" t="s">
        <v>657</v>
      </c>
      <c r="B535" t="s">
        <v>165</v>
      </c>
      <c r="C535">
        <v>13.34</v>
      </c>
      <c r="D535">
        <v>13.59</v>
      </c>
      <c r="E535" t="str">
        <f t="shared" si="9"/>
        <v>2019</v>
      </c>
    </row>
    <row r="536" spans="1:5" ht="14.4" x14ac:dyDescent="0.3">
      <c r="A536" t="s">
        <v>658</v>
      </c>
      <c r="B536" t="s">
        <v>165</v>
      </c>
      <c r="C536">
        <v>13.37</v>
      </c>
      <c r="D536">
        <v>13.62</v>
      </c>
      <c r="E536" t="str">
        <f t="shared" si="9"/>
        <v>2019</v>
      </c>
    </row>
    <row r="537" spans="1:5" ht="14.4" x14ac:dyDescent="0.3">
      <c r="A537" t="s">
        <v>659</v>
      </c>
      <c r="B537" t="s">
        <v>165</v>
      </c>
      <c r="C537">
        <v>13.38</v>
      </c>
      <c r="D537">
        <v>13.63</v>
      </c>
      <c r="E537" t="str">
        <f t="shared" si="9"/>
        <v>2019</v>
      </c>
    </row>
    <row r="538" spans="1:5" ht="14.4" x14ac:dyDescent="0.3">
      <c r="A538" t="s">
        <v>660</v>
      </c>
      <c r="B538" t="s">
        <v>165</v>
      </c>
      <c r="C538">
        <v>13.39</v>
      </c>
      <c r="D538">
        <v>13.64</v>
      </c>
      <c r="E538" t="str">
        <f t="shared" si="9"/>
        <v>2019</v>
      </c>
    </row>
    <row r="539" spans="1:5" ht="14.4" x14ac:dyDescent="0.3">
      <c r="A539" t="s">
        <v>661</v>
      </c>
      <c r="B539" t="s">
        <v>165</v>
      </c>
      <c r="C539">
        <v>13.42</v>
      </c>
      <c r="D539">
        <v>13.67</v>
      </c>
      <c r="E539" t="str">
        <f t="shared" si="9"/>
        <v>2019</v>
      </c>
    </row>
    <row r="540" spans="1:5" ht="14.4" x14ac:dyDescent="0.3">
      <c r="A540" t="s">
        <v>662</v>
      </c>
      <c r="B540" t="s">
        <v>165</v>
      </c>
      <c r="C540">
        <v>13.65</v>
      </c>
      <c r="D540">
        <v>13.9</v>
      </c>
      <c r="E540" t="str">
        <f t="shared" si="9"/>
        <v>2019</v>
      </c>
    </row>
    <row r="541" spans="1:5" ht="14.4" x14ac:dyDescent="0.3">
      <c r="A541" t="s">
        <v>663</v>
      </c>
      <c r="B541" t="s">
        <v>165</v>
      </c>
      <c r="C541">
        <v>13.65</v>
      </c>
      <c r="D541">
        <v>13.9</v>
      </c>
      <c r="E541" t="str">
        <f t="shared" si="9"/>
        <v>2019</v>
      </c>
    </row>
    <row r="542" spans="1:5" ht="14.4" x14ac:dyDescent="0.3">
      <c r="A542" t="s">
        <v>664</v>
      </c>
      <c r="B542" t="s">
        <v>165</v>
      </c>
      <c r="C542">
        <v>13.65</v>
      </c>
      <c r="D542">
        <v>13.9</v>
      </c>
      <c r="E542" t="str">
        <f t="shared" si="9"/>
        <v>2019</v>
      </c>
    </row>
    <row r="543" spans="1:5" ht="14.4" x14ac:dyDescent="0.3">
      <c r="A543" t="s">
        <v>665</v>
      </c>
      <c r="B543" t="s">
        <v>165</v>
      </c>
      <c r="C543">
        <v>13.65</v>
      </c>
      <c r="D543">
        <v>13.9</v>
      </c>
      <c r="E543" t="str">
        <f t="shared" si="9"/>
        <v>2019</v>
      </c>
    </row>
    <row r="544" spans="1:5" ht="14.4" x14ac:dyDescent="0.3">
      <c r="A544" t="s">
        <v>666</v>
      </c>
      <c r="B544" t="s">
        <v>165</v>
      </c>
      <c r="C544">
        <v>13.65</v>
      </c>
      <c r="D544">
        <v>13.9</v>
      </c>
      <c r="E544" t="str">
        <f t="shared" si="9"/>
        <v>2019</v>
      </c>
    </row>
    <row r="545" spans="1:5" ht="14.4" x14ac:dyDescent="0.3">
      <c r="A545" t="s">
        <v>667</v>
      </c>
      <c r="B545" t="s">
        <v>165</v>
      </c>
      <c r="C545">
        <v>13.65</v>
      </c>
      <c r="D545">
        <v>13.9</v>
      </c>
      <c r="E545" t="str">
        <f t="shared" si="9"/>
        <v>2019</v>
      </c>
    </row>
    <row r="546" spans="1:5" ht="14.4" x14ac:dyDescent="0.3">
      <c r="A546" t="s">
        <v>668</v>
      </c>
      <c r="B546" t="s">
        <v>165</v>
      </c>
      <c r="C546">
        <v>13.65</v>
      </c>
      <c r="D546">
        <v>13.9</v>
      </c>
      <c r="E546" t="str">
        <f t="shared" si="9"/>
        <v>2019</v>
      </c>
    </row>
    <row r="547" spans="1:5" ht="14.4" x14ac:dyDescent="0.3">
      <c r="A547" t="s">
        <v>669</v>
      </c>
      <c r="B547" t="s">
        <v>165</v>
      </c>
      <c r="C547">
        <v>13.65</v>
      </c>
      <c r="D547">
        <v>13.9</v>
      </c>
      <c r="E547" t="str">
        <f t="shared" si="9"/>
        <v>2019</v>
      </c>
    </row>
    <row r="548" spans="1:5" ht="14.4" x14ac:dyDescent="0.3">
      <c r="A548" t="s">
        <v>670</v>
      </c>
      <c r="B548" t="s">
        <v>165</v>
      </c>
      <c r="C548">
        <v>13.65</v>
      </c>
      <c r="D548">
        <v>13.9</v>
      </c>
      <c r="E548" t="str">
        <f t="shared" si="9"/>
        <v>2019</v>
      </c>
    </row>
    <row r="549" spans="1:5" ht="14.4" x14ac:dyDescent="0.3">
      <c r="A549" t="s">
        <v>671</v>
      </c>
      <c r="B549" t="s">
        <v>165</v>
      </c>
      <c r="C549">
        <v>13.65</v>
      </c>
      <c r="D549">
        <v>13.9</v>
      </c>
      <c r="E549" t="str">
        <f t="shared" si="9"/>
        <v>2019</v>
      </c>
    </row>
    <row r="550" spans="1:5" ht="14.4" x14ac:dyDescent="0.3">
      <c r="A550" t="s">
        <v>672</v>
      </c>
      <c r="B550" t="s">
        <v>165</v>
      </c>
      <c r="C550">
        <v>13.65</v>
      </c>
      <c r="D550">
        <v>13.9</v>
      </c>
      <c r="E550" t="str">
        <f t="shared" si="9"/>
        <v>2019</v>
      </c>
    </row>
    <row r="551" spans="1:5" ht="14.4" x14ac:dyDescent="0.3">
      <c r="A551" t="s">
        <v>673</v>
      </c>
      <c r="B551" t="s">
        <v>165</v>
      </c>
      <c r="C551">
        <v>13.65</v>
      </c>
      <c r="D551">
        <v>13.9</v>
      </c>
      <c r="E551" t="str">
        <f t="shared" si="9"/>
        <v>2019</v>
      </c>
    </row>
    <row r="552" spans="1:5" ht="14.4" x14ac:dyDescent="0.3">
      <c r="A552" t="s">
        <v>674</v>
      </c>
      <c r="B552" t="s">
        <v>165</v>
      </c>
      <c r="C552">
        <v>13.66</v>
      </c>
      <c r="D552">
        <v>13.91</v>
      </c>
      <c r="E552" t="str">
        <f t="shared" si="9"/>
        <v>2019</v>
      </c>
    </row>
    <row r="553" spans="1:5" ht="14.4" x14ac:dyDescent="0.3">
      <c r="A553" t="s">
        <v>675</v>
      </c>
      <c r="B553" t="s">
        <v>165</v>
      </c>
      <c r="C553">
        <v>13.66</v>
      </c>
      <c r="D553">
        <v>13.91</v>
      </c>
      <c r="E553" t="str">
        <f t="shared" si="9"/>
        <v>2019</v>
      </c>
    </row>
    <row r="554" spans="1:5" ht="14.4" x14ac:dyDescent="0.3">
      <c r="A554" t="s">
        <v>676</v>
      </c>
      <c r="B554" t="s">
        <v>165</v>
      </c>
      <c r="C554">
        <v>13.68</v>
      </c>
      <c r="D554">
        <v>13.93</v>
      </c>
      <c r="E554" t="str">
        <f t="shared" si="9"/>
        <v>2019</v>
      </c>
    </row>
    <row r="555" spans="1:5" ht="14.4" x14ac:dyDescent="0.3">
      <c r="A555" t="s">
        <v>677</v>
      </c>
      <c r="B555" t="s">
        <v>165</v>
      </c>
      <c r="C555">
        <v>13.68</v>
      </c>
      <c r="D555">
        <v>13.93</v>
      </c>
      <c r="E555" t="str">
        <f t="shared" si="9"/>
        <v>2019</v>
      </c>
    </row>
    <row r="556" spans="1:5" ht="14.4" x14ac:dyDescent="0.3">
      <c r="A556" t="s">
        <v>678</v>
      </c>
      <c r="B556" t="s">
        <v>165</v>
      </c>
      <c r="C556">
        <v>13.67</v>
      </c>
      <c r="D556">
        <v>13.92</v>
      </c>
      <c r="E556" t="str">
        <f t="shared" si="9"/>
        <v>2019</v>
      </c>
    </row>
    <row r="557" spans="1:5" ht="14.4" x14ac:dyDescent="0.3">
      <c r="A557" t="s">
        <v>679</v>
      </c>
      <c r="B557" t="s">
        <v>165</v>
      </c>
      <c r="C557">
        <v>13.67</v>
      </c>
      <c r="D557">
        <v>13.92</v>
      </c>
      <c r="E557" t="str">
        <f t="shared" si="9"/>
        <v>2019</v>
      </c>
    </row>
    <row r="558" spans="1:5" ht="14.4" x14ac:dyDescent="0.3">
      <c r="A558" t="s">
        <v>680</v>
      </c>
      <c r="B558" t="s">
        <v>165</v>
      </c>
      <c r="C558">
        <v>13.71</v>
      </c>
      <c r="D558">
        <v>13.96</v>
      </c>
      <c r="E558" t="str">
        <f t="shared" si="9"/>
        <v>2019</v>
      </c>
    </row>
    <row r="559" spans="1:5" ht="14.4" x14ac:dyDescent="0.3">
      <c r="A559" t="s">
        <v>681</v>
      </c>
      <c r="B559" t="s">
        <v>165</v>
      </c>
      <c r="C559">
        <v>13.79</v>
      </c>
      <c r="D559">
        <v>14.04</v>
      </c>
      <c r="E559" t="str">
        <f t="shared" si="9"/>
        <v>2019</v>
      </c>
    </row>
    <row r="560" spans="1:5" ht="14.4" x14ac:dyDescent="0.3">
      <c r="A560" t="s">
        <v>682</v>
      </c>
      <c r="B560" t="s">
        <v>165</v>
      </c>
      <c r="C560">
        <v>13.79</v>
      </c>
      <c r="D560">
        <v>14.04</v>
      </c>
      <c r="E560" t="str">
        <f t="shared" si="9"/>
        <v>2019</v>
      </c>
    </row>
    <row r="561" spans="1:5" ht="14.4" x14ac:dyDescent="0.3">
      <c r="A561" t="s">
        <v>683</v>
      </c>
      <c r="B561" t="s">
        <v>165</v>
      </c>
      <c r="C561">
        <v>13.79</v>
      </c>
      <c r="D561">
        <v>14.04</v>
      </c>
      <c r="E561" t="str">
        <f t="shared" si="9"/>
        <v>2019</v>
      </c>
    </row>
    <row r="562" spans="1:5" ht="14.4" x14ac:dyDescent="0.3">
      <c r="A562" t="s">
        <v>684</v>
      </c>
      <c r="B562" t="s">
        <v>165</v>
      </c>
      <c r="C562">
        <v>13.83</v>
      </c>
      <c r="D562">
        <v>14.08</v>
      </c>
      <c r="E562" t="str">
        <f t="shared" si="9"/>
        <v>2019</v>
      </c>
    </row>
    <row r="563" spans="1:5" ht="14.4" x14ac:dyDescent="0.3">
      <c r="A563" t="s">
        <v>685</v>
      </c>
      <c r="B563" t="s">
        <v>165</v>
      </c>
      <c r="C563">
        <v>13.83</v>
      </c>
      <c r="D563">
        <v>14.08</v>
      </c>
      <c r="E563" t="str">
        <f t="shared" si="9"/>
        <v>2019</v>
      </c>
    </row>
    <row r="564" spans="1:5" ht="14.4" x14ac:dyDescent="0.3">
      <c r="A564" t="s">
        <v>686</v>
      </c>
      <c r="B564" t="s">
        <v>165</v>
      </c>
      <c r="C564">
        <v>13.83</v>
      </c>
      <c r="D564">
        <v>14.08</v>
      </c>
      <c r="E564" t="str">
        <f t="shared" si="9"/>
        <v>2019</v>
      </c>
    </row>
    <row r="565" spans="1:5" ht="14.4" x14ac:dyDescent="0.3">
      <c r="A565" t="s">
        <v>687</v>
      </c>
      <c r="B565" t="s">
        <v>165</v>
      </c>
      <c r="C565">
        <v>13.83</v>
      </c>
      <c r="D565">
        <v>14.08</v>
      </c>
      <c r="E565" t="str">
        <f t="shared" si="9"/>
        <v>2019</v>
      </c>
    </row>
    <row r="566" spans="1:5" ht="14.4" x14ac:dyDescent="0.3">
      <c r="A566" t="s">
        <v>688</v>
      </c>
      <c r="B566" t="s">
        <v>165</v>
      </c>
      <c r="C566">
        <v>13.83</v>
      </c>
      <c r="D566">
        <v>14.08</v>
      </c>
      <c r="E566" t="str">
        <f t="shared" si="9"/>
        <v>2019</v>
      </c>
    </row>
    <row r="567" spans="1:5" ht="14.4" x14ac:dyDescent="0.3">
      <c r="A567" t="s">
        <v>689</v>
      </c>
      <c r="B567" t="s">
        <v>165</v>
      </c>
      <c r="C567">
        <v>13.83</v>
      </c>
      <c r="D567">
        <v>14.08</v>
      </c>
      <c r="E567" t="str">
        <f t="shared" si="9"/>
        <v>2019</v>
      </c>
    </row>
    <row r="568" spans="1:5" ht="14.4" x14ac:dyDescent="0.3">
      <c r="A568" t="s">
        <v>690</v>
      </c>
      <c r="B568" t="s">
        <v>165</v>
      </c>
      <c r="C568">
        <v>13.84</v>
      </c>
      <c r="D568">
        <v>14.09</v>
      </c>
      <c r="E568" t="str">
        <f t="shared" si="9"/>
        <v>2019</v>
      </c>
    </row>
    <row r="569" spans="1:5" ht="14.4" x14ac:dyDescent="0.3">
      <c r="A569" t="s">
        <v>691</v>
      </c>
      <c r="B569" t="s">
        <v>165</v>
      </c>
      <c r="C569">
        <v>13.84</v>
      </c>
      <c r="D569">
        <v>14.09</v>
      </c>
      <c r="E569" t="str">
        <f t="shared" si="9"/>
        <v>2019</v>
      </c>
    </row>
    <row r="570" spans="1:5" ht="14.4" x14ac:dyDescent="0.3">
      <c r="A570" t="s">
        <v>692</v>
      </c>
      <c r="B570" t="s">
        <v>165</v>
      </c>
      <c r="C570">
        <v>13.83</v>
      </c>
      <c r="D570">
        <v>14.08</v>
      </c>
      <c r="E570" t="str">
        <f t="shared" si="9"/>
        <v>2019</v>
      </c>
    </row>
    <row r="571" spans="1:5" ht="14.4" x14ac:dyDescent="0.3">
      <c r="A571" t="s">
        <v>693</v>
      </c>
      <c r="B571" t="s">
        <v>165</v>
      </c>
      <c r="C571">
        <v>13.83</v>
      </c>
      <c r="D571">
        <v>14.08</v>
      </c>
      <c r="E571" t="str">
        <f t="shared" si="9"/>
        <v>2019</v>
      </c>
    </row>
    <row r="572" spans="1:5" ht="14.4" x14ac:dyDescent="0.3">
      <c r="A572" t="s">
        <v>694</v>
      </c>
      <c r="B572" t="s">
        <v>165</v>
      </c>
      <c r="C572">
        <v>13.83</v>
      </c>
      <c r="D572">
        <v>14.08</v>
      </c>
      <c r="E572" t="str">
        <f t="shared" si="9"/>
        <v>2019</v>
      </c>
    </row>
    <row r="573" spans="1:5" ht="14.4" x14ac:dyDescent="0.3">
      <c r="A573" t="s">
        <v>695</v>
      </c>
      <c r="B573" t="s">
        <v>165</v>
      </c>
      <c r="C573">
        <v>13.83</v>
      </c>
      <c r="D573">
        <v>14.08</v>
      </c>
      <c r="E573" t="str">
        <f t="shared" si="9"/>
        <v>2019</v>
      </c>
    </row>
    <row r="574" spans="1:5" ht="14.4" x14ac:dyDescent="0.3">
      <c r="A574" t="s">
        <v>696</v>
      </c>
      <c r="B574" t="s">
        <v>165</v>
      </c>
      <c r="C574">
        <v>13.83</v>
      </c>
      <c r="D574">
        <v>14.08</v>
      </c>
      <c r="E574" t="str">
        <f t="shared" si="9"/>
        <v>2019</v>
      </c>
    </row>
    <row r="575" spans="1:5" ht="14.4" x14ac:dyDescent="0.3">
      <c r="A575" t="s">
        <v>697</v>
      </c>
      <c r="B575" t="s">
        <v>165</v>
      </c>
      <c r="C575">
        <v>13.83</v>
      </c>
      <c r="D575">
        <v>14.08</v>
      </c>
      <c r="E575" t="str">
        <f t="shared" si="9"/>
        <v>2019</v>
      </c>
    </row>
    <row r="576" spans="1:5" ht="14.4" x14ac:dyDescent="0.3">
      <c r="A576" t="s">
        <v>698</v>
      </c>
      <c r="B576" t="s">
        <v>165</v>
      </c>
      <c r="C576">
        <v>13.83</v>
      </c>
      <c r="D576">
        <v>14.08</v>
      </c>
      <c r="E576" t="str">
        <f t="shared" si="9"/>
        <v>2019</v>
      </c>
    </row>
    <row r="577" spans="1:5" ht="14.4" x14ac:dyDescent="0.3">
      <c r="A577" t="s">
        <v>699</v>
      </c>
      <c r="B577" t="s">
        <v>165</v>
      </c>
      <c r="C577">
        <v>13.83</v>
      </c>
      <c r="D577">
        <v>14.08</v>
      </c>
      <c r="E577" t="str">
        <f t="shared" si="9"/>
        <v>2019</v>
      </c>
    </row>
    <row r="578" spans="1:5" ht="14.4" x14ac:dyDescent="0.3">
      <c r="A578" t="s">
        <v>700</v>
      </c>
      <c r="B578" t="s">
        <v>165</v>
      </c>
      <c r="C578">
        <v>13.83</v>
      </c>
      <c r="D578">
        <v>14.08</v>
      </c>
      <c r="E578" t="str">
        <f t="shared" ref="E578:E641" si="10">RIGHT(A578,4)</f>
        <v>2019</v>
      </c>
    </row>
    <row r="579" spans="1:5" ht="14.4" x14ac:dyDescent="0.3">
      <c r="A579" t="s">
        <v>701</v>
      </c>
      <c r="B579" t="s">
        <v>165</v>
      </c>
      <c r="C579">
        <v>13.82</v>
      </c>
      <c r="D579">
        <v>14.07</v>
      </c>
      <c r="E579" t="str">
        <f t="shared" si="10"/>
        <v>2019</v>
      </c>
    </row>
    <row r="580" spans="1:5" ht="14.4" x14ac:dyDescent="0.3">
      <c r="A580" t="s">
        <v>702</v>
      </c>
      <c r="B580" t="s">
        <v>165</v>
      </c>
      <c r="C580">
        <v>13.8</v>
      </c>
      <c r="D580">
        <v>14.05</v>
      </c>
      <c r="E580" t="str">
        <f t="shared" si="10"/>
        <v>2019</v>
      </c>
    </row>
    <row r="581" spans="1:5" ht="14.4" x14ac:dyDescent="0.3">
      <c r="A581" t="s">
        <v>703</v>
      </c>
      <c r="B581" t="s">
        <v>165</v>
      </c>
      <c r="C581">
        <v>13.78</v>
      </c>
      <c r="D581">
        <v>14.03</v>
      </c>
      <c r="E581" t="str">
        <f t="shared" si="10"/>
        <v>2019</v>
      </c>
    </row>
    <row r="582" spans="1:5" ht="14.4" x14ac:dyDescent="0.3">
      <c r="A582" t="s">
        <v>704</v>
      </c>
      <c r="B582" t="s">
        <v>165</v>
      </c>
      <c r="C582">
        <v>13.78</v>
      </c>
      <c r="D582">
        <v>14.03</v>
      </c>
      <c r="E582" t="str">
        <f t="shared" si="10"/>
        <v>2019</v>
      </c>
    </row>
    <row r="583" spans="1:5" ht="14.4" x14ac:dyDescent="0.3">
      <c r="A583" t="s">
        <v>705</v>
      </c>
      <c r="B583" t="s">
        <v>165</v>
      </c>
      <c r="C583">
        <v>13.77</v>
      </c>
      <c r="D583">
        <v>14.02</v>
      </c>
      <c r="E583" t="str">
        <f t="shared" si="10"/>
        <v>2019</v>
      </c>
    </row>
    <row r="584" spans="1:5" ht="14.4" x14ac:dyDescent="0.3">
      <c r="A584" t="s">
        <v>706</v>
      </c>
      <c r="B584" t="s">
        <v>165</v>
      </c>
      <c r="C584">
        <v>13.76</v>
      </c>
      <c r="D584">
        <v>14.01</v>
      </c>
      <c r="E584" t="str">
        <f t="shared" si="10"/>
        <v>2019</v>
      </c>
    </row>
    <row r="585" spans="1:5" ht="14.4" x14ac:dyDescent="0.3">
      <c r="A585" t="s">
        <v>707</v>
      </c>
      <c r="B585" t="s">
        <v>165</v>
      </c>
      <c r="C585">
        <v>13.75</v>
      </c>
      <c r="D585">
        <v>14</v>
      </c>
      <c r="E585" t="str">
        <f t="shared" si="10"/>
        <v>2019</v>
      </c>
    </row>
    <row r="586" spans="1:5" ht="14.4" x14ac:dyDescent="0.3">
      <c r="A586" t="s">
        <v>708</v>
      </c>
      <c r="B586" t="s">
        <v>165</v>
      </c>
      <c r="C586">
        <v>13.76</v>
      </c>
      <c r="D586">
        <v>14.01</v>
      </c>
      <c r="E586" t="str">
        <f t="shared" si="10"/>
        <v>2019</v>
      </c>
    </row>
    <row r="587" spans="1:5" ht="14.4" x14ac:dyDescent="0.3">
      <c r="A587" t="s">
        <v>709</v>
      </c>
      <c r="B587" t="s">
        <v>165</v>
      </c>
      <c r="C587">
        <v>13.76</v>
      </c>
      <c r="D587">
        <v>14.01</v>
      </c>
      <c r="E587" t="str">
        <f t="shared" si="10"/>
        <v>2019</v>
      </c>
    </row>
    <row r="588" spans="1:5" ht="14.4" x14ac:dyDescent="0.3">
      <c r="A588" t="s">
        <v>710</v>
      </c>
      <c r="B588" t="s">
        <v>165</v>
      </c>
      <c r="C588">
        <v>13.75</v>
      </c>
      <c r="D588">
        <v>14</v>
      </c>
      <c r="E588" t="str">
        <f t="shared" si="10"/>
        <v>2019</v>
      </c>
    </row>
    <row r="589" spans="1:5" ht="14.4" x14ac:dyDescent="0.3">
      <c r="A589" t="s">
        <v>711</v>
      </c>
      <c r="B589" t="s">
        <v>165</v>
      </c>
      <c r="C589">
        <v>13.75</v>
      </c>
      <c r="D589">
        <v>14</v>
      </c>
      <c r="E589" t="str">
        <f t="shared" si="10"/>
        <v>2019</v>
      </c>
    </row>
    <row r="590" spans="1:5" ht="14.4" x14ac:dyDescent="0.3">
      <c r="A590" t="s">
        <v>712</v>
      </c>
      <c r="B590" t="s">
        <v>165</v>
      </c>
      <c r="C590">
        <v>13.72</v>
      </c>
      <c r="D590">
        <v>13.97</v>
      </c>
      <c r="E590" t="str">
        <f t="shared" si="10"/>
        <v>2019</v>
      </c>
    </row>
    <row r="591" spans="1:5" ht="14.4" x14ac:dyDescent="0.3">
      <c r="A591" t="s">
        <v>713</v>
      </c>
      <c r="B591" t="s">
        <v>165</v>
      </c>
      <c r="C591">
        <v>13.72</v>
      </c>
      <c r="D591">
        <v>13.97</v>
      </c>
      <c r="E591" t="str">
        <f t="shared" si="10"/>
        <v>2019</v>
      </c>
    </row>
    <row r="592" spans="1:5" ht="14.4" x14ac:dyDescent="0.3">
      <c r="A592" t="s">
        <v>714</v>
      </c>
      <c r="B592" t="s">
        <v>165</v>
      </c>
      <c r="C592">
        <v>13.73</v>
      </c>
      <c r="D592">
        <v>13.98</v>
      </c>
      <c r="E592" t="str">
        <f t="shared" si="10"/>
        <v>2019</v>
      </c>
    </row>
    <row r="593" spans="1:5" ht="14.4" x14ac:dyDescent="0.3">
      <c r="A593" t="s">
        <v>715</v>
      </c>
      <c r="B593" t="s">
        <v>165</v>
      </c>
      <c r="C593">
        <v>13.69</v>
      </c>
      <c r="D593">
        <v>13.94</v>
      </c>
      <c r="E593" t="str">
        <f t="shared" si="10"/>
        <v>2019</v>
      </c>
    </row>
    <row r="594" spans="1:5" ht="14.4" x14ac:dyDescent="0.3">
      <c r="A594" t="s">
        <v>716</v>
      </c>
      <c r="B594" t="s">
        <v>165</v>
      </c>
      <c r="C594">
        <v>13.49</v>
      </c>
      <c r="D594">
        <v>13.74</v>
      </c>
      <c r="E594" t="str">
        <f t="shared" si="10"/>
        <v>2019</v>
      </c>
    </row>
    <row r="595" spans="1:5" ht="14.4" x14ac:dyDescent="0.3">
      <c r="A595" t="s">
        <v>717</v>
      </c>
      <c r="B595" t="s">
        <v>165</v>
      </c>
      <c r="C595">
        <v>12.98</v>
      </c>
      <c r="D595">
        <v>13.23</v>
      </c>
      <c r="E595" t="str">
        <f t="shared" si="10"/>
        <v>2019</v>
      </c>
    </row>
    <row r="596" spans="1:5" ht="14.4" x14ac:dyDescent="0.3">
      <c r="A596" t="s">
        <v>718</v>
      </c>
      <c r="B596" t="s">
        <v>165</v>
      </c>
      <c r="C596">
        <v>12.94</v>
      </c>
      <c r="D596">
        <v>13.19</v>
      </c>
      <c r="E596" t="str">
        <f t="shared" si="10"/>
        <v>2019</v>
      </c>
    </row>
    <row r="597" spans="1:5" ht="14.4" x14ac:dyDescent="0.3">
      <c r="A597" t="s">
        <v>719</v>
      </c>
      <c r="B597" t="s">
        <v>165</v>
      </c>
      <c r="C597">
        <v>12.9</v>
      </c>
      <c r="D597">
        <v>13.15</v>
      </c>
      <c r="E597" t="str">
        <f t="shared" si="10"/>
        <v>2019</v>
      </c>
    </row>
    <row r="598" spans="1:5" ht="14.4" x14ac:dyDescent="0.3">
      <c r="A598" t="s">
        <v>720</v>
      </c>
      <c r="B598" t="s">
        <v>165</v>
      </c>
      <c r="C598">
        <v>12.89</v>
      </c>
      <c r="D598">
        <v>13.14</v>
      </c>
      <c r="E598" t="str">
        <f t="shared" si="10"/>
        <v>2019</v>
      </c>
    </row>
    <row r="599" spans="1:5" ht="14.4" x14ac:dyDescent="0.3">
      <c r="A599" t="s">
        <v>721</v>
      </c>
      <c r="B599" t="s">
        <v>165</v>
      </c>
      <c r="C599">
        <v>12.9</v>
      </c>
      <c r="D599">
        <v>13.15</v>
      </c>
      <c r="E599" t="str">
        <f t="shared" si="10"/>
        <v>2019</v>
      </c>
    </row>
    <row r="600" spans="1:5" ht="14.4" x14ac:dyDescent="0.3">
      <c r="A600" t="s">
        <v>722</v>
      </c>
      <c r="B600" t="s">
        <v>165</v>
      </c>
      <c r="C600">
        <v>12.89</v>
      </c>
      <c r="D600">
        <v>13.14</v>
      </c>
      <c r="E600" t="str">
        <f t="shared" si="10"/>
        <v>2019</v>
      </c>
    </row>
    <row r="601" spans="1:5" ht="14.4" x14ac:dyDescent="0.3">
      <c r="A601" t="s">
        <v>723</v>
      </c>
      <c r="B601" t="s">
        <v>165</v>
      </c>
      <c r="C601">
        <v>12.88</v>
      </c>
      <c r="D601">
        <v>13.13</v>
      </c>
      <c r="E601" t="str">
        <f t="shared" si="10"/>
        <v>2019</v>
      </c>
    </row>
    <row r="602" spans="1:5" ht="14.4" x14ac:dyDescent="0.3">
      <c r="A602" t="s">
        <v>724</v>
      </c>
      <c r="B602" t="s">
        <v>165</v>
      </c>
      <c r="C602">
        <v>12.88</v>
      </c>
      <c r="D602">
        <v>13.13</v>
      </c>
      <c r="E602" t="str">
        <f t="shared" si="10"/>
        <v>2019</v>
      </c>
    </row>
    <row r="603" spans="1:5" ht="14.4" x14ac:dyDescent="0.3">
      <c r="A603" t="s">
        <v>725</v>
      </c>
      <c r="B603" t="s">
        <v>165</v>
      </c>
      <c r="C603">
        <v>12.87</v>
      </c>
      <c r="D603">
        <v>13.12</v>
      </c>
      <c r="E603" t="str">
        <f t="shared" si="10"/>
        <v>2019</v>
      </c>
    </row>
    <row r="604" spans="1:5" ht="14.4" x14ac:dyDescent="0.3">
      <c r="A604" t="s">
        <v>726</v>
      </c>
      <c r="B604" t="s">
        <v>165</v>
      </c>
      <c r="C604">
        <v>12.87</v>
      </c>
      <c r="D604">
        <v>13.12</v>
      </c>
      <c r="E604" t="str">
        <f t="shared" si="10"/>
        <v>2019</v>
      </c>
    </row>
    <row r="605" spans="1:5" ht="14.4" x14ac:dyDescent="0.3">
      <c r="A605" t="s">
        <v>727</v>
      </c>
      <c r="B605" t="s">
        <v>165</v>
      </c>
      <c r="C605">
        <v>12.88</v>
      </c>
      <c r="D605">
        <v>13.13</v>
      </c>
      <c r="E605" t="str">
        <f t="shared" si="10"/>
        <v>2019</v>
      </c>
    </row>
    <row r="606" spans="1:5" ht="14.4" x14ac:dyDescent="0.3">
      <c r="A606" t="s">
        <v>728</v>
      </c>
      <c r="B606" t="s">
        <v>165</v>
      </c>
      <c r="C606">
        <v>12.86</v>
      </c>
      <c r="D606">
        <v>13.11</v>
      </c>
      <c r="E606" t="str">
        <f t="shared" si="10"/>
        <v>2019</v>
      </c>
    </row>
    <row r="607" spans="1:5" ht="14.4" x14ac:dyDescent="0.3">
      <c r="A607" t="s">
        <v>729</v>
      </c>
      <c r="B607" t="s">
        <v>165</v>
      </c>
      <c r="C607">
        <v>12.85</v>
      </c>
      <c r="D607">
        <v>13.1</v>
      </c>
      <c r="E607" t="str">
        <f t="shared" si="10"/>
        <v>2019</v>
      </c>
    </row>
    <row r="608" spans="1:5" ht="14.4" x14ac:dyDescent="0.3">
      <c r="A608" t="s">
        <v>730</v>
      </c>
      <c r="B608" t="s">
        <v>165</v>
      </c>
      <c r="C608">
        <v>12.87</v>
      </c>
      <c r="D608">
        <v>13.12</v>
      </c>
      <c r="E608" t="str">
        <f t="shared" si="10"/>
        <v>2019</v>
      </c>
    </row>
    <row r="609" spans="1:5" ht="14.4" x14ac:dyDescent="0.3">
      <c r="A609" t="s">
        <v>731</v>
      </c>
      <c r="B609" t="s">
        <v>165</v>
      </c>
      <c r="C609">
        <v>12.84</v>
      </c>
      <c r="D609">
        <v>13.09</v>
      </c>
      <c r="E609" t="str">
        <f t="shared" si="10"/>
        <v>2019</v>
      </c>
    </row>
    <row r="610" spans="1:5" ht="14.4" x14ac:dyDescent="0.3">
      <c r="A610" t="s">
        <v>732</v>
      </c>
      <c r="B610" t="s">
        <v>165</v>
      </c>
      <c r="C610">
        <v>12.83</v>
      </c>
      <c r="D610">
        <v>13.08</v>
      </c>
      <c r="E610" t="str">
        <f t="shared" si="10"/>
        <v>2019</v>
      </c>
    </row>
    <row r="611" spans="1:5" ht="14.4" x14ac:dyDescent="0.3">
      <c r="A611" t="s">
        <v>733</v>
      </c>
      <c r="B611" t="s">
        <v>165</v>
      </c>
      <c r="C611">
        <v>12.81</v>
      </c>
      <c r="D611">
        <v>13.06</v>
      </c>
      <c r="E611" t="str">
        <f t="shared" si="10"/>
        <v>2019</v>
      </c>
    </row>
    <row r="612" spans="1:5" ht="14.4" x14ac:dyDescent="0.3">
      <c r="A612" t="s">
        <v>734</v>
      </c>
      <c r="B612" t="s">
        <v>165</v>
      </c>
      <c r="C612">
        <v>12.8</v>
      </c>
      <c r="D612">
        <v>13.05</v>
      </c>
      <c r="E612" t="str">
        <f t="shared" si="10"/>
        <v>2019</v>
      </c>
    </row>
    <row r="613" spans="1:5" ht="14.4" x14ac:dyDescent="0.3">
      <c r="A613" t="s">
        <v>735</v>
      </c>
      <c r="B613" t="s">
        <v>165</v>
      </c>
      <c r="C613">
        <v>12.8</v>
      </c>
      <c r="D613">
        <v>13.05</v>
      </c>
      <c r="E613" t="str">
        <f t="shared" si="10"/>
        <v>2019</v>
      </c>
    </row>
    <row r="614" spans="1:5" ht="14.4" x14ac:dyDescent="0.3">
      <c r="A614" t="s">
        <v>736</v>
      </c>
      <c r="B614" t="s">
        <v>165</v>
      </c>
      <c r="C614">
        <v>12.8</v>
      </c>
      <c r="D614">
        <v>13.05</v>
      </c>
      <c r="E614" t="str">
        <f t="shared" si="10"/>
        <v>2019</v>
      </c>
    </row>
    <row r="615" spans="1:5" ht="14.4" x14ac:dyDescent="0.3">
      <c r="A615" t="s">
        <v>737</v>
      </c>
      <c r="B615" t="s">
        <v>165</v>
      </c>
      <c r="C615">
        <v>12.81</v>
      </c>
      <c r="D615">
        <v>13.06</v>
      </c>
      <c r="E615" t="str">
        <f t="shared" si="10"/>
        <v>2019</v>
      </c>
    </row>
    <row r="616" spans="1:5" ht="14.4" x14ac:dyDescent="0.3">
      <c r="A616" t="s">
        <v>738</v>
      </c>
      <c r="B616" t="s">
        <v>165</v>
      </c>
      <c r="C616">
        <v>12.8</v>
      </c>
      <c r="D616">
        <v>13.05</v>
      </c>
      <c r="E616" t="str">
        <f t="shared" si="10"/>
        <v>2019</v>
      </c>
    </row>
    <row r="617" spans="1:5" ht="14.4" x14ac:dyDescent="0.3">
      <c r="A617" t="s">
        <v>739</v>
      </c>
      <c r="B617" t="s">
        <v>165</v>
      </c>
      <c r="C617">
        <v>12.8</v>
      </c>
      <c r="D617">
        <v>13.05</v>
      </c>
      <c r="E617" t="str">
        <f t="shared" si="10"/>
        <v>2019</v>
      </c>
    </row>
    <row r="618" spans="1:5" ht="14.4" x14ac:dyDescent="0.3">
      <c r="A618" t="s">
        <v>740</v>
      </c>
      <c r="B618" t="s">
        <v>165</v>
      </c>
      <c r="C618">
        <v>12.79</v>
      </c>
      <c r="D618">
        <v>13.04</v>
      </c>
      <c r="E618" t="str">
        <f t="shared" si="10"/>
        <v>2019</v>
      </c>
    </row>
    <row r="619" spans="1:5" ht="14.4" x14ac:dyDescent="0.3">
      <c r="A619" t="s">
        <v>741</v>
      </c>
      <c r="B619" t="s">
        <v>165</v>
      </c>
      <c r="C619">
        <v>12.78</v>
      </c>
      <c r="D619">
        <v>13.03</v>
      </c>
      <c r="E619" t="str">
        <f t="shared" si="10"/>
        <v>2019</v>
      </c>
    </row>
    <row r="620" spans="1:5" ht="14.4" x14ac:dyDescent="0.3">
      <c r="A620" t="s">
        <v>742</v>
      </c>
      <c r="B620" t="s">
        <v>165</v>
      </c>
      <c r="C620">
        <v>12.78</v>
      </c>
      <c r="D620">
        <v>13.03</v>
      </c>
      <c r="E620" t="str">
        <f t="shared" si="10"/>
        <v>2019</v>
      </c>
    </row>
    <row r="621" spans="1:5" ht="14.4" x14ac:dyDescent="0.3">
      <c r="A621" t="s">
        <v>743</v>
      </c>
      <c r="B621" t="s">
        <v>165</v>
      </c>
      <c r="C621">
        <v>12.76</v>
      </c>
      <c r="D621">
        <v>13.01</v>
      </c>
      <c r="E621" t="str">
        <f t="shared" si="10"/>
        <v>2019</v>
      </c>
    </row>
    <row r="622" spans="1:5" ht="14.4" x14ac:dyDescent="0.3">
      <c r="A622" t="s">
        <v>744</v>
      </c>
      <c r="B622" t="s">
        <v>165</v>
      </c>
      <c r="C622">
        <v>12.78</v>
      </c>
      <c r="D622">
        <v>13.03</v>
      </c>
      <c r="E622" t="str">
        <f t="shared" si="10"/>
        <v>2019</v>
      </c>
    </row>
    <row r="623" spans="1:5" ht="14.4" x14ac:dyDescent="0.3">
      <c r="A623" t="s">
        <v>745</v>
      </c>
      <c r="B623" t="s">
        <v>165</v>
      </c>
      <c r="C623">
        <v>12.75</v>
      </c>
      <c r="D623">
        <v>13</v>
      </c>
      <c r="E623" t="str">
        <f t="shared" si="10"/>
        <v>2019</v>
      </c>
    </row>
    <row r="624" spans="1:5" ht="14.4" x14ac:dyDescent="0.3">
      <c r="A624" t="s">
        <v>746</v>
      </c>
      <c r="B624" t="s">
        <v>165</v>
      </c>
      <c r="C624">
        <v>12.74</v>
      </c>
      <c r="D624">
        <v>12.99</v>
      </c>
      <c r="E624" t="str">
        <f t="shared" si="10"/>
        <v>2019</v>
      </c>
    </row>
    <row r="625" spans="1:5" ht="14.4" x14ac:dyDescent="0.3">
      <c r="A625" t="s">
        <v>747</v>
      </c>
      <c r="B625" t="s">
        <v>165</v>
      </c>
      <c r="C625">
        <v>12.73</v>
      </c>
      <c r="D625">
        <v>12.98</v>
      </c>
      <c r="E625" t="str">
        <f t="shared" si="10"/>
        <v>2019</v>
      </c>
    </row>
    <row r="626" spans="1:5" ht="14.4" x14ac:dyDescent="0.3">
      <c r="A626" t="s">
        <v>748</v>
      </c>
      <c r="B626" t="s">
        <v>165</v>
      </c>
      <c r="C626">
        <v>12.73</v>
      </c>
      <c r="D626">
        <v>12.98</v>
      </c>
      <c r="E626" t="str">
        <f t="shared" si="10"/>
        <v>2019</v>
      </c>
    </row>
    <row r="627" spans="1:5" ht="14.4" x14ac:dyDescent="0.3">
      <c r="A627" t="s">
        <v>749</v>
      </c>
      <c r="B627" t="s">
        <v>165</v>
      </c>
      <c r="C627">
        <v>12.7</v>
      </c>
      <c r="D627">
        <v>12.95</v>
      </c>
      <c r="E627" t="str">
        <f t="shared" si="10"/>
        <v>2019</v>
      </c>
    </row>
    <row r="628" spans="1:5" ht="14.4" x14ac:dyDescent="0.3">
      <c r="A628" t="s">
        <v>750</v>
      </c>
      <c r="B628" t="s">
        <v>165</v>
      </c>
      <c r="C628">
        <v>12.7</v>
      </c>
      <c r="D628">
        <v>12.95</v>
      </c>
      <c r="E628" t="str">
        <f t="shared" si="10"/>
        <v>2019</v>
      </c>
    </row>
    <row r="629" spans="1:5" ht="14.4" x14ac:dyDescent="0.3">
      <c r="A629" t="s">
        <v>751</v>
      </c>
      <c r="B629" t="s">
        <v>165</v>
      </c>
      <c r="C629">
        <v>12.48</v>
      </c>
      <c r="D629">
        <v>12.73</v>
      </c>
      <c r="E629" t="str">
        <f t="shared" si="10"/>
        <v>2019</v>
      </c>
    </row>
    <row r="630" spans="1:5" ht="14.4" x14ac:dyDescent="0.3">
      <c r="A630" t="s">
        <v>752</v>
      </c>
      <c r="B630" t="s">
        <v>165</v>
      </c>
      <c r="C630">
        <v>12.42</v>
      </c>
      <c r="D630">
        <v>12.67</v>
      </c>
      <c r="E630" t="str">
        <f t="shared" si="10"/>
        <v>2019</v>
      </c>
    </row>
    <row r="631" spans="1:5" ht="14.4" x14ac:dyDescent="0.3">
      <c r="A631" t="s">
        <v>753</v>
      </c>
      <c r="B631" t="s">
        <v>165</v>
      </c>
      <c r="C631">
        <v>11.97</v>
      </c>
      <c r="D631">
        <v>12.22</v>
      </c>
      <c r="E631" t="str">
        <f t="shared" si="10"/>
        <v>2019</v>
      </c>
    </row>
    <row r="632" spans="1:5" ht="14.4" x14ac:dyDescent="0.3">
      <c r="A632" t="s">
        <v>754</v>
      </c>
      <c r="B632" t="s">
        <v>165</v>
      </c>
      <c r="C632">
        <v>11.82</v>
      </c>
      <c r="D632">
        <v>12.07</v>
      </c>
      <c r="E632" t="str">
        <f t="shared" si="10"/>
        <v>2019</v>
      </c>
    </row>
    <row r="633" spans="1:5" ht="14.4" x14ac:dyDescent="0.3">
      <c r="A633" t="s">
        <v>755</v>
      </c>
      <c r="B633" t="s">
        <v>165</v>
      </c>
      <c r="C633">
        <v>11.59</v>
      </c>
      <c r="D633">
        <v>11.84</v>
      </c>
      <c r="E633" t="str">
        <f t="shared" si="10"/>
        <v>2019</v>
      </c>
    </row>
    <row r="634" spans="1:5" ht="14.4" x14ac:dyDescent="0.3">
      <c r="A634" t="s">
        <v>756</v>
      </c>
      <c r="B634" t="s">
        <v>165</v>
      </c>
      <c r="C634">
        <v>11.57</v>
      </c>
      <c r="D634">
        <v>11.82</v>
      </c>
      <c r="E634" t="str">
        <f t="shared" si="10"/>
        <v>2019</v>
      </c>
    </row>
    <row r="635" spans="1:5" ht="14.4" x14ac:dyDescent="0.3">
      <c r="A635" t="s">
        <v>757</v>
      </c>
      <c r="B635" t="s">
        <v>165</v>
      </c>
      <c r="C635">
        <v>11.51</v>
      </c>
      <c r="D635">
        <v>11.76</v>
      </c>
      <c r="E635" t="str">
        <f t="shared" si="10"/>
        <v>2019</v>
      </c>
    </row>
    <row r="636" spans="1:5" ht="14.4" x14ac:dyDescent="0.3">
      <c r="A636" t="s">
        <v>758</v>
      </c>
      <c r="B636" t="s">
        <v>165</v>
      </c>
      <c r="C636">
        <v>11.37</v>
      </c>
      <c r="D636">
        <v>11.62</v>
      </c>
      <c r="E636" t="str">
        <f t="shared" si="10"/>
        <v>2019</v>
      </c>
    </row>
    <row r="637" spans="1:5" ht="14.4" x14ac:dyDescent="0.3">
      <c r="A637" t="s">
        <v>759</v>
      </c>
      <c r="B637" t="s">
        <v>165</v>
      </c>
      <c r="C637">
        <v>11.28</v>
      </c>
      <c r="D637">
        <v>11.53</v>
      </c>
      <c r="E637" t="str">
        <f t="shared" si="10"/>
        <v>2019</v>
      </c>
    </row>
    <row r="638" spans="1:5" ht="14.4" x14ac:dyDescent="0.3">
      <c r="A638" t="s">
        <v>760</v>
      </c>
      <c r="B638" t="s">
        <v>165</v>
      </c>
      <c r="C638">
        <v>11.19</v>
      </c>
      <c r="D638">
        <v>11.44</v>
      </c>
      <c r="E638" t="str">
        <f t="shared" si="10"/>
        <v>2019</v>
      </c>
    </row>
    <row r="639" spans="1:5" ht="14.4" x14ac:dyDescent="0.3">
      <c r="A639" t="s">
        <v>761</v>
      </c>
      <c r="B639" t="s">
        <v>165</v>
      </c>
      <c r="C639">
        <v>11.05</v>
      </c>
      <c r="D639">
        <v>11.3</v>
      </c>
      <c r="E639" t="str">
        <f t="shared" si="10"/>
        <v>2019</v>
      </c>
    </row>
    <row r="640" spans="1:5" ht="14.4" x14ac:dyDescent="0.3">
      <c r="A640" t="s">
        <v>762</v>
      </c>
      <c r="B640" t="s">
        <v>165</v>
      </c>
      <c r="C640">
        <v>11.01</v>
      </c>
      <c r="D640">
        <v>11.26</v>
      </c>
      <c r="E640" t="str">
        <f t="shared" si="10"/>
        <v>2019</v>
      </c>
    </row>
    <row r="641" spans="1:5" ht="14.4" x14ac:dyDescent="0.3">
      <c r="A641" t="s">
        <v>763</v>
      </c>
      <c r="B641" t="s">
        <v>165</v>
      </c>
      <c r="C641">
        <v>10.99</v>
      </c>
      <c r="D641">
        <v>11.24</v>
      </c>
      <c r="E641" t="str">
        <f t="shared" si="10"/>
        <v>2019</v>
      </c>
    </row>
    <row r="642" spans="1:5" ht="14.4" x14ac:dyDescent="0.3">
      <c r="A642" t="s">
        <v>764</v>
      </c>
      <c r="B642" t="s">
        <v>165</v>
      </c>
      <c r="C642">
        <v>10.99</v>
      </c>
      <c r="D642">
        <v>11.24</v>
      </c>
      <c r="E642" t="str">
        <f t="shared" ref="E642:E705" si="11">RIGHT(A642,4)</f>
        <v>2019</v>
      </c>
    </row>
    <row r="643" spans="1:5" ht="14.4" x14ac:dyDescent="0.3">
      <c r="A643" t="s">
        <v>765</v>
      </c>
      <c r="B643" t="s">
        <v>165</v>
      </c>
      <c r="C643">
        <v>11</v>
      </c>
      <c r="D643">
        <v>11.25</v>
      </c>
      <c r="E643" t="str">
        <f t="shared" si="11"/>
        <v>2019</v>
      </c>
    </row>
    <row r="644" spans="1:5" ht="14.4" x14ac:dyDescent="0.3">
      <c r="A644" t="s">
        <v>766</v>
      </c>
      <c r="B644" t="s">
        <v>165</v>
      </c>
      <c r="C644">
        <v>11</v>
      </c>
      <c r="D644">
        <v>11.25</v>
      </c>
      <c r="E644" t="str">
        <f t="shared" si="11"/>
        <v>2019</v>
      </c>
    </row>
    <row r="645" spans="1:5" ht="14.4" x14ac:dyDescent="0.3">
      <c r="A645" t="s">
        <v>767</v>
      </c>
      <c r="B645" t="s">
        <v>165</v>
      </c>
      <c r="C645">
        <v>10.99</v>
      </c>
      <c r="D645">
        <v>11.24</v>
      </c>
      <c r="E645" t="str">
        <f t="shared" si="11"/>
        <v>2019</v>
      </c>
    </row>
    <row r="646" spans="1:5" ht="14.4" x14ac:dyDescent="0.3">
      <c r="A646" t="s">
        <v>768</v>
      </c>
      <c r="B646" t="s">
        <v>165</v>
      </c>
      <c r="C646">
        <v>11</v>
      </c>
      <c r="D646">
        <v>11.25</v>
      </c>
      <c r="E646" t="str">
        <f t="shared" si="11"/>
        <v>2019</v>
      </c>
    </row>
    <row r="647" spans="1:5" ht="14.4" x14ac:dyDescent="0.3">
      <c r="A647" t="s">
        <v>769</v>
      </c>
      <c r="B647" t="s">
        <v>165</v>
      </c>
      <c r="C647">
        <v>11</v>
      </c>
      <c r="D647">
        <v>11.25</v>
      </c>
      <c r="E647" t="str">
        <f t="shared" si="11"/>
        <v>2019</v>
      </c>
    </row>
    <row r="648" spans="1:5" ht="14.4" x14ac:dyDescent="0.3">
      <c r="A648" t="s">
        <v>770</v>
      </c>
      <c r="B648" t="s">
        <v>165</v>
      </c>
      <c r="C648">
        <v>11.01</v>
      </c>
      <c r="D648">
        <v>11.26</v>
      </c>
      <c r="E648" t="str">
        <f t="shared" si="11"/>
        <v>2019</v>
      </c>
    </row>
    <row r="649" spans="1:5" ht="14.4" x14ac:dyDescent="0.3">
      <c r="A649" t="s">
        <v>771</v>
      </c>
      <c r="B649" t="s">
        <v>165</v>
      </c>
      <c r="C649">
        <v>11</v>
      </c>
      <c r="D649">
        <v>11.25</v>
      </c>
      <c r="E649" t="str">
        <f t="shared" si="11"/>
        <v>2019</v>
      </c>
    </row>
    <row r="650" spans="1:5" ht="14.4" x14ac:dyDescent="0.3">
      <c r="A650" t="s">
        <v>772</v>
      </c>
      <c r="B650" t="s">
        <v>165</v>
      </c>
      <c r="C650">
        <v>11.01</v>
      </c>
      <c r="D650">
        <v>11.26</v>
      </c>
      <c r="E650" t="str">
        <f t="shared" si="11"/>
        <v>2019</v>
      </c>
    </row>
    <row r="651" spans="1:5" ht="14.4" x14ac:dyDescent="0.3">
      <c r="A651" t="s">
        <v>773</v>
      </c>
      <c r="B651" t="s">
        <v>165</v>
      </c>
      <c r="C651">
        <v>11</v>
      </c>
      <c r="D651">
        <v>11.25</v>
      </c>
      <c r="E651" t="str">
        <f t="shared" si="11"/>
        <v>2019</v>
      </c>
    </row>
    <row r="652" spans="1:5" ht="14.4" x14ac:dyDescent="0.3">
      <c r="A652" t="s">
        <v>774</v>
      </c>
      <c r="B652" t="s">
        <v>165</v>
      </c>
      <c r="C652">
        <v>11</v>
      </c>
      <c r="D652">
        <v>11.25</v>
      </c>
      <c r="E652" t="str">
        <f t="shared" si="11"/>
        <v>2019</v>
      </c>
    </row>
    <row r="653" spans="1:5" ht="14.4" x14ac:dyDescent="0.3">
      <c r="A653" t="s">
        <v>775</v>
      </c>
      <c r="B653" t="s">
        <v>165</v>
      </c>
      <c r="C653">
        <v>11.01</v>
      </c>
      <c r="D653">
        <v>11.26</v>
      </c>
      <c r="E653" t="str">
        <f t="shared" si="11"/>
        <v>2019</v>
      </c>
    </row>
    <row r="654" spans="1:5" ht="14.4" x14ac:dyDescent="0.3">
      <c r="A654" t="s">
        <v>776</v>
      </c>
      <c r="B654" t="s">
        <v>165</v>
      </c>
      <c r="C654">
        <v>11.01</v>
      </c>
      <c r="D654">
        <v>11.26</v>
      </c>
      <c r="E654" t="str">
        <f t="shared" si="11"/>
        <v>2019</v>
      </c>
    </row>
    <row r="655" spans="1:5" ht="14.4" x14ac:dyDescent="0.3">
      <c r="A655" t="s">
        <v>777</v>
      </c>
      <c r="B655" t="s">
        <v>165</v>
      </c>
      <c r="C655">
        <v>11</v>
      </c>
      <c r="D655">
        <v>11.25</v>
      </c>
      <c r="E655" t="str">
        <f t="shared" si="11"/>
        <v>2019</v>
      </c>
    </row>
    <row r="656" spans="1:5" ht="14.4" x14ac:dyDescent="0.3">
      <c r="A656" t="s">
        <v>778</v>
      </c>
      <c r="B656" t="s">
        <v>165</v>
      </c>
      <c r="C656">
        <v>11.01</v>
      </c>
      <c r="D656">
        <v>11.26</v>
      </c>
      <c r="E656" t="str">
        <f t="shared" si="11"/>
        <v>2019</v>
      </c>
    </row>
    <row r="657" spans="1:5" ht="14.4" x14ac:dyDescent="0.3">
      <c r="A657" t="s">
        <v>779</v>
      </c>
      <c r="B657" t="s">
        <v>165</v>
      </c>
      <c r="C657">
        <v>11.02</v>
      </c>
      <c r="D657">
        <v>11.27</v>
      </c>
      <c r="E657" t="str">
        <f t="shared" si="11"/>
        <v>2019</v>
      </c>
    </row>
    <row r="658" spans="1:5" ht="14.4" x14ac:dyDescent="0.3">
      <c r="A658" t="s">
        <v>780</v>
      </c>
      <c r="B658" t="s">
        <v>165</v>
      </c>
      <c r="C658">
        <v>10.98</v>
      </c>
      <c r="D658">
        <v>11.23</v>
      </c>
      <c r="E658" t="str">
        <f t="shared" si="11"/>
        <v>2019</v>
      </c>
    </row>
    <row r="659" spans="1:5" ht="14.4" x14ac:dyDescent="0.3">
      <c r="A659" t="s">
        <v>781</v>
      </c>
      <c r="B659" t="s">
        <v>165</v>
      </c>
      <c r="C659">
        <v>11</v>
      </c>
      <c r="D659">
        <v>11.25</v>
      </c>
      <c r="E659" t="str">
        <f t="shared" si="11"/>
        <v>2019</v>
      </c>
    </row>
    <row r="660" spans="1:5" ht="14.4" x14ac:dyDescent="0.3">
      <c r="A660" t="s">
        <v>782</v>
      </c>
      <c r="B660" t="s">
        <v>165</v>
      </c>
      <c r="C660">
        <v>11</v>
      </c>
      <c r="D660">
        <v>11.25</v>
      </c>
      <c r="E660" t="str">
        <f t="shared" si="11"/>
        <v>2019</v>
      </c>
    </row>
    <row r="661" spans="1:5" ht="14.4" x14ac:dyDescent="0.3">
      <c r="A661" t="s">
        <v>783</v>
      </c>
      <c r="B661" t="s">
        <v>165</v>
      </c>
      <c r="C661">
        <v>11</v>
      </c>
      <c r="D661">
        <v>11.25</v>
      </c>
      <c r="E661" t="str">
        <f t="shared" si="11"/>
        <v>2019</v>
      </c>
    </row>
    <row r="662" spans="1:5" ht="14.4" x14ac:dyDescent="0.3">
      <c r="A662" t="s">
        <v>784</v>
      </c>
      <c r="B662" t="s">
        <v>165</v>
      </c>
      <c r="C662">
        <v>10.99</v>
      </c>
      <c r="D662">
        <v>11.24</v>
      </c>
      <c r="E662" t="str">
        <f t="shared" si="11"/>
        <v>2019</v>
      </c>
    </row>
    <row r="663" spans="1:5" ht="14.4" x14ac:dyDescent="0.3">
      <c r="A663" t="s">
        <v>785</v>
      </c>
      <c r="B663" t="s">
        <v>165</v>
      </c>
      <c r="C663">
        <v>10.98</v>
      </c>
      <c r="D663">
        <v>11.23</v>
      </c>
      <c r="E663" t="str">
        <f t="shared" si="11"/>
        <v>2019</v>
      </c>
    </row>
    <row r="664" spans="1:5" ht="14.4" x14ac:dyDescent="0.3">
      <c r="A664" t="s">
        <v>786</v>
      </c>
      <c r="B664" t="s">
        <v>165</v>
      </c>
      <c r="C664">
        <v>10.95</v>
      </c>
      <c r="D664">
        <v>11.2</v>
      </c>
      <c r="E664" t="str">
        <f t="shared" si="11"/>
        <v>2019</v>
      </c>
    </row>
    <row r="665" spans="1:5" ht="14.4" x14ac:dyDescent="0.3">
      <c r="A665" t="s">
        <v>787</v>
      </c>
      <c r="B665" t="s">
        <v>165</v>
      </c>
      <c r="C665">
        <v>10.85</v>
      </c>
      <c r="D665">
        <v>11.1</v>
      </c>
      <c r="E665" t="str">
        <f t="shared" si="11"/>
        <v>2019</v>
      </c>
    </row>
    <row r="666" spans="1:5" ht="14.4" x14ac:dyDescent="0.3">
      <c r="A666" t="s">
        <v>788</v>
      </c>
      <c r="B666" t="s">
        <v>165</v>
      </c>
      <c r="C666">
        <v>10.83</v>
      </c>
      <c r="D666">
        <v>11.08</v>
      </c>
      <c r="E666" t="str">
        <f t="shared" si="11"/>
        <v>2019</v>
      </c>
    </row>
    <row r="667" spans="1:5" ht="14.4" x14ac:dyDescent="0.3">
      <c r="A667" t="s">
        <v>789</v>
      </c>
      <c r="B667" t="s">
        <v>165</v>
      </c>
      <c r="C667">
        <v>10.8</v>
      </c>
      <c r="D667">
        <v>11.05</v>
      </c>
      <c r="E667" t="str">
        <f t="shared" si="11"/>
        <v>2019</v>
      </c>
    </row>
    <row r="668" spans="1:5" ht="14.4" x14ac:dyDescent="0.3">
      <c r="A668" t="s">
        <v>790</v>
      </c>
      <c r="B668" t="s">
        <v>165</v>
      </c>
      <c r="C668">
        <v>10.76</v>
      </c>
      <c r="D668">
        <v>11.01</v>
      </c>
      <c r="E668" t="str">
        <f t="shared" si="11"/>
        <v>2019</v>
      </c>
    </row>
    <row r="669" spans="1:5" ht="14.4" x14ac:dyDescent="0.3">
      <c r="A669" t="s">
        <v>791</v>
      </c>
      <c r="B669" t="s">
        <v>165</v>
      </c>
      <c r="C669">
        <v>10.73</v>
      </c>
      <c r="D669">
        <v>10.98</v>
      </c>
      <c r="E669" t="str">
        <f t="shared" si="11"/>
        <v>2019</v>
      </c>
    </row>
    <row r="670" spans="1:5" ht="14.4" x14ac:dyDescent="0.3">
      <c r="A670" t="s">
        <v>792</v>
      </c>
      <c r="B670" t="s">
        <v>165</v>
      </c>
      <c r="C670">
        <v>10.65</v>
      </c>
      <c r="D670">
        <v>10.9</v>
      </c>
      <c r="E670" t="str">
        <f t="shared" si="11"/>
        <v>2019</v>
      </c>
    </row>
    <row r="671" spans="1:5" ht="14.4" x14ac:dyDescent="0.3">
      <c r="A671" t="s">
        <v>793</v>
      </c>
      <c r="B671" t="s">
        <v>165</v>
      </c>
      <c r="C671">
        <v>10.63</v>
      </c>
      <c r="D671">
        <v>10.88</v>
      </c>
      <c r="E671" t="str">
        <f t="shared" si="11"/>
        <v>2019</v>
      </c>
    </row>
    <row r="672" spans="1:5" ht="14.4" x14ac:dyDescent="0.3">
      <c r="A672" t="s">
        <v>794</v>
      </c>
      <c r="B672" t="s">
        <v>165</v>
      </c>
      <c r="C672">
        <v>10.61</v>
      </c>
      <c r="D672">
        <v>10.86</v>
      </c>
      <c r="E672" t="str">
        <f t="shared" si="11"/>
        <v>2019</v>
      </c>
    </row>
    <row r="673" spans="1:5" ht="14.4" x14ac:dyDescent="0.3">
      <c r="A673" t="s">
        <v>795</v>
      </c>
      <c r="B673" t="s">
        <v>165</v>
      </c>
      <c r="C673">
        <v>10.61</v>
      </c>
      <c r="D673">
        <v>10.86</v>
      </c>
      <c r="E673" t="str">
        <f t="shared" si="11"/>
        <v>2019</v>
      </c>
    </row>
    <row r="674" spans="1:5" ht="14.4" x14ac:dyDescent="0.3">
      <c r="A674" t="s">
        <v>796</v>
      </c>
      <c r="B674" t="s">
        <v>165</v>
      </c>
      <c r="C674">
        <v>10.6</v>
      </c>
      <c r="D674">
        <v>10.85</v>
      </c>
      <c r="E674" t="str">
        <f t="shared" si="11"/>
        <v>2019</v>
      </c>
    </row>
    <row r="675" spans="1:5" ht="14.4" x14ac:dyDescent="0.3">
      <c r="A675" t="s">
        <v>797</v>
      </c>
      <c r="B675" t="s">
        <v>165</v>
      </c>
      <c r="C675">
        <v>10.58</v>
      </c>
      <c r="D675">
        <v>10.83</v>
      </c>
      <c r="E675" t="str">
        <f t="shared" si="11"/>
        <v>2019</v>
      </c>
    </row>
    <row r="676" spans="1:5" ht="14.4" x14ac:dyDescent="0.3">
      <c r="A676" t="s">
        <v>798</v>
      </c>
      <c r="B676" t="s">
        <v>165</v>
      </c>
      <c r="C676">
        <v>10.59</v>
      </c>
      <c r="D676">
        <v>10.84</v>
      </c>
      <c r="E676" t="str">
        <f t="shared" si="11"/>
        <v>2019</v>
      </c>
    </row>
    <row r="677" spans="1:5" ht="14.4" x14ac:dyDescent="0.3">
      <c r="A677" t="s">
        <v>799</v>
      </c>
      <c r="B677" t="s">
        <v>165</v>
      </c>
      <c r="C677">
        <v>10.59</v>
      </c>
      <c r="D677">
        <v>10.84</v>
      </c>
      <c r="E677" t="str">
        <f t="shared" si="11"/>
        <v>2019</v>
      </c>
    </row>
    <row r="678" spans="1:5" ht="14.4" x14ac:dyDescent="0.3">
      <c r="A678" t="s">
        <v>800</v>
      </c>
      <c r="B678" t="s">
        <v>165</v>
      </c>
      <c r="C678">
        <v>10.59</v>
      </c>
      <c r="D678">
        <v>10.84</v>
      </c>
      <c r="E678" t="str">
        <f t="shared" si="11"/>
        <v>2019</v>
      </c>
    </row>
    <row r="679" spans="1:5" ht="14.4" x14ac:dyDescent="0.3">
      <c r="A679" t="s">
        <v>801</v>
      </c>
      <c r="B679" t="s">
        <v>165</v>
      </c>
      <c r="C679">
        <v>10.6</v>
      </c>
      <c r="D679">
        <v>10.85</v>
      </c>
      <c r="E679" t="str">
        <f t="shared" si="11"/>
        <v>2019</v>
      </c>
    </row>
    <row r="680" spans="1:5" ht="14.4" x14ac:dyDescent="0.3">
      <c r="A680" t="s">
        <v>802</v>
      </c>
      <c r="B680" t="s">
        <v>165</v>
      </c>
      <c r="C680">
        <v>10.6</v>
      </c>
      <c r="D680">
        <v>10.85</v>
      </c>
      <c r="E680" t="str">
        <f t="shared" si="11"/>
        <v>2019</v>
      </c>
    </row>
    <row r="681" spans="1:5" ht="14.4" x14ac:dyDescent="0.3">
      <c r="A681" t="s">
        <v>803</v>
      </c>
      <c r="B681" t="s">
        <v>165</v>
      </c>
      <c r="C681">
        <v>10.59</v>
      </c>
      <c r="D681">
        <v>10.84</v>
      </c>
      <c r="E681" t="str">
        <f t="shared" si="11"/>
        <v>2019</v>
      </c>
    </row>
    <row r="682" spans="1:5" ht="14.4" x14ac:dyDescent="0.3">
      <c r="A682" t="s">
        <v>804</v>
      </c>
      <c r="B682" t="s">
        <v>165</v>
      </c>
      <c r="C682">
        <v>10.59</v>
      </c>
      <c r="D682">
        <v>10.84</v>
      </c>
      <c r="E682" t="str">
        <f t="shared" si="11"/>
        <v>2019</v>
      </c>
    </row>
    <row r="683" spans="1:5" ht="14.4" x14ac:dyDescent="0.3">
      <c r="A683" t="s">
        <v>805</v>
      </c>
      <c r="B683" t="s">
        <v>165</v>
      </c>
      <c r="C683">
        <v>10.59</v>
      </c>
      <c r="D683">
        <v>10.84</v>
      </c>
      <c r="E683" t="str">
        <f t="shared" si="11"/>
        <v>2019</v>
      </c>
    </row>
    <row r="684" spans="1:5" ht="14.4" x14ac:dyDescent="0.3">
      <c r="A684" t="s">
        <v>806</v>
      </c>
      <c r="B684" t="s">
        <v>165</v>
      </c>
      <c r="C684">
        <v>10.6</v>
      </c>
      <c r="D684">
        <v>10.85</v>
      </c>
      <c r="E684" t="str">
        <f t="shared" si="11"/>
        <v>2019</v>
      </c>
    </row>
    <row r="685" spans="1:5" ht="14.4" x14ac:dyDescent="0.3">
      <c r="A685" t="s">
        <v>807</v>
      </c>
      <c r="B685" t="s">
        <v>165</v>
      </c>
      <c r="C685">
        <v>10.59</v>
      </c>
      <c r="D685">
        <v>10.84</v>
      </c>
      <c r="E685" t="str">
        <f t="shared" si="11"/>
        <v>2019</v>
      </c>
    </row>
    <row r="686" spans="1:5" ht="14.4" x14ac:dyDescent="0.3">
      <c r="A686" t="s">
        <v>808</v>
      </c>
      <c r="B686" t="s">
        <v>165</v>
      </c>
      <c r="C686">
        <v>10.59</v>
      </c>
      <c r="D686">
        <v>10.84</v>
      </c>
      <c r="E686" t="str">
        <f t="shared" si="11"/>
        <v>2019</v>
      </c>
    </row>
    <row r="687" spans="1:5" ht="14.4" x14ac:dyDescent="0.3">
      <c r="A687" t="s">
        <v>809</v>
      </c>
      <c r="B687" t="s">
        <v>165</v>
      </c>
      <c r="C687">
        <v>10.6</v>
      </c>
      <c r="D687">
        <v>10.85</v>
      </c>
      <c r="E687" t="str">
        <f t="shared" si="11"/>
        <v>2019</v>
      </c>
    </row>
    <row r="688" spans="1:5" ht="14.4" x14ac:dyDescent="0.3">
      <c r="A688" t="s">
        <v>810</v>
      </c>
      <c r="B688" t="s">
        <v>165</v>
      </c>
      <c r="C688">
        <v>10.61</v>
      </c>
      <c r="D688">
        <v>10.86</v>
      </c>
      <c r="E688" t="str">
        <f t="shared" si="11"/>
        <v>2019</v>
      </c>
    </row>
    <row r="689" spans="1:5" ht="14.4" x14ac:dyDescent="0.3">
      <c r="A689" t="s">
        <v>811</v>
      </c>
      <c r="B689" t="s">
        <v>165</v>
      </c>
      <c r="C689">
        <v>10.6</v>
      </c>
      <c r="D689">
        <v>10.85</v>
      </c>
      <c r="E689" t="str">
        <f t="shared" si="11"/>
        <v>2019</v>
      </c>
    </row>
    <row r="690" spans="1:5" ht="14.4" x14ac:dyDescent="0.3">
      <c r="A690" t="s">
        <v>812</v>
      </c>
      <c r="B690" t="s">
        <v>165</v>
      </c>
      <c r="C690">
        <v>10.61</v>
      </c>
      <c r="D690">
        <v>10.86</v>
      </c>
      <c r="E690" t="str">
        <f t="shared" si="11"/>
        <v>2019</v>
      </c>
    </row>
    <row r="691" spans="1:5" ht="14.4" x14ac:dyDescent="0.3">
      <c r="A691" t="s">
        <v>813</v>
      </c>
      <c r="B691" t="s">
        <v>165</v>
      </c>
      <c r="C691">
        <v>10.6</v>
      </c>
      <c r="D691">
        <v>10.85</v>
      </c>
      <c r="E691" t="str">
        <f t="shared" si="11"/>
        <v>2019</v>
      </c>
    </row>
    <row r="692" spans="1:5" ht="14.4" x14ac:dyDescent="0.3">
      <c r="A692" t="s">
        <v>814</v>
      </c>
      <c r="B692" t="s">
        <v>165</v>
      </c>
      <c r="C692">
        <v>10.61</v>
      </c>
      <c r="D692">
        <v>10.86</v>
      </c>
      <c r="E692" t="str">
        <f t="shared" si="11"/>
        <v>2019</v>
      </c>
    </row>
    <row r="693" spans="1:5" ht="14.4" x14ac:dyDescent="0.3">
      <c r="A693" t="s">
        <v>815</v>
      </c>
      <c r="B693" t="s">
        <v>165</v>
      </c>
      <c r="C693">
        <v>10.59</v>
      </c>
      <c r="D693">
        <v>10.84</v>
      </c>
      <c r="E693" t="str">
        <f t="shared" si="11"/>
        <v>2019</v>
      </c>
    </row>
    <row r="694" spans="1:5" ht="14.4" x14ac:dyDescent="0.3">
      <c r="A694" t="s">
        <v>816</v>
      </c>
      <c r="B694" t="s">
        <v>165</v>
      </c>
      <c r="C694">
        <v>10.59</v>
      </c>
      <c r="D694">
        <v>10.84</v>
      </c>
      <c r="E694" t="str">
        <f t="shared" si="11"/>
        <v>2019</v>
      </c>
    </row>
    <row r="695" spans="1:5" ht="14.4" x14ac:dyDescent="0.3">
      <c r="A695" t="s">
        <v>817</v>
      </c>
      <c r="B695" t="s">
        <v>165</v>
      </c>
      <c r="C695">
        <v>10.6</v>
      </c>
      <c r="D695">
        <v>10.85</v>
      </c>
      <c r="E695" t="str">
        <f t="shared" si="11"/>
        <v>2019</v>
      </c>
    </row>
    <row r="696" spans="1:5" ht="14.4" x14ac:dyDescent="0.3">
      <c r="A696" t="s">
        <v>818</v>
      </c>
      <c r="B696" t="s">
        <v>165</v>
      </c>
      <c r="C696">
        <v>10.59</v>
      </c>
      <c r="D696">
        <v>10.84</v>
      </c>
      <c r="E696" t="str">
        <f t="shared" si="11"/>
        <v>2019</v>
      </c>
    </row>
    <row r="697" spans="1:5" ht="14.4" x14ac:dyDescent="0.3">
      <c r="A697" t="s">
        <v>819</v>
      </c>
      <c r="B697" t="s">
        <v>165</v>
      </c>
      <c r="C697">
        <v>10.61</v>
      </c>
      <c r="D697">
        <v>10.86</v>
      </c>
      <c r="E697" t="str">
        <f t="shared" si="11"/>
        <v>2019</v>
      </c>
    </row>
    <row r="698" spans="1:5" ht="14.4" x14ac:dyDescent="0.3">
      <c r="A698" t="s">
        <v>820</v>
      </c>
      <c r="B698" t="s">
        <v>165</v>
      </c>
      <c r="C698">
        <v>10.61</v>
      </c>
      <c r="D698">
        <v>10.86</v>
      </c>
      <c r="E698" t="str">
        <f t="shared" si="11"/>
        <v>2019</v>
      </c>
    </row>
    <row r="699" spans="1:5" ht="14.4" x14ac:dyDescent="0.3">
      <c r="A699" t="s">
        <v>821</v>
      </c>
      <c r="B699" t="s">
        <v>165</v>
      </c>
      <c r="C699">
        <v>10.6</v>
      </c>
      <c r="D699">
        <v>10.85</v>
      </c>
      <c r="E699" t="str">
        <f t="shared" si="11"/>
        <v>2019</v>
      </c>
    </row>
    <row r="700" spans="1:5" ht="14.4" x14ac:dyDescent="0.3">
      <c r="A700" t="s">
        <v>822</v>
      </c>
      <c r="B700" t="s">
        <v>165</v>
      </c>
      <c r="C700">
        <v>10.61</v>
      </c>
      <c r="D700">
        <v>10.86</v>
      </c>
      <c r="E700" t="str">
        <f t="shared" si="11"/>
        <v>2019</v>
      </c>
    </row>
    <row r="701" spans="1:5" ht="14.4" x14ac:dyDescent="0.3">
      <c r="A701" t="s">
        <v>823</v>
      </c>
      <c r="B701" t="s">
        <v>165</v>
      </c>
      <c r="C701">
        <v>10.6</v>
      </c>
      <c r="D701">
        <v>10.85</v>
      </c>
      <c r="E701" t="str">
        <f t="shared" si="11"/>
        <v>2019</v>
      </c>
    </row>
    <row r="702" spans="1:5" ht="14.4" x14ac:dyDescent="0.3">
      <c r="A702" t="s">
        <v>824</v>
      </c>
      <c r="B702" t="s">
        <v>165</v>
      </c>
      <c r="C702">
        <v>10.61</v>
      </c>
      <c r="D702">
        <v>10.86</v>
      </c>
      <c r="E702" t="str">
        <f t="shared" si="11"/>
        <v>2019</v>
      </c>
    </row>
    <row r="703" spans="1:5" ht="14.4" x14ac:dyDescent="0.3">
      <c r="A703" t="s">
        <v>825</v>
      </c>
      <c r="B703" t="s">
        <v>165</v>
      </c>
      <c r="C703">
        <v>10.61</v>
      </c>
      <c r="D703">
        <v>10.86</v>
      </c>
      <c r="E703" t="str">
        <f t="shared" si="11"/>
        <v>2019</v>
      </c>
    </row>
    <row r="704" spans="1:5" ht="14.4" x14ac:dyDescent="0.3">
      <c r="A704" t="s">
        <v>826</v>
      </c>
      <c r="B704" t="s">
        <v>165</v>
      </c>
      <c r="C704">
        <v>10.62</v>
      </c>
      <c r="D704">
        <v>10.87</v>
      </c>
      <c r="E704" t="str">
        <f t="shared" si="11"/>
        <v>2019</v>
      </c>
    </row>
    <row r="705" spans="1:5" ht="14.4" x14ac:dyDescent="0.3">
      <c r="A705" t="s">
        <v>827</v>
      </c>
      <c r="B705" t="s">
        <v>165</v>
      </c>
      <c r="C705">
        <v>10.5</v>
      </c>
      <c r="D705">
        <v>10.75</v>
      </c>
      <c r="E705" t="str">
        <f t="shared" si="11"/>
        <v>2019</v>
      </c>
    </row>
    <row r="706" spans="1:5" ht="14.4" x14ac:dyDescent="0.3">
      <c r="A706" t="s">
        <v>828</v>
      </c>
      <c r="B706" t="s">
        <v>165</v>
      </c>
      <c r="C706">
        <v>10.5</v>
      </c>
      <c r="D706">
        <v>10.75</v>
      </c>
      <c r="E706" t="str">
        <f t="shared" ref="E706:E769" si="12">RIGHT(A706,4)</f>
        <v>2019</v>
      </c>
    </row>
    <row r="707" spans="1:5" ht="14.4" x14ac:dyDescent="0.3">
      <c r="A707" t="s">
        <v>829</v>
      </c>
      <c r="B707" t="s">
        <v>165</v>
      </c>
      <c r="C707">
        <v>10.5</v>
      </c>
      <c r="D707">
        <v>10.75</v>
      </c>
      <c r="E707" t="str">
        <f t="shared" si="12"/>
        <v>2019</v>
      </c>
    </row>
    <row r="708" spans="1:5" ht="14.4" x14ac:dyDescent="0.3">
      <c r="A708" t="s">
        <v>830</v>
      </c>
      <c r="B708" t="s">
        <v>165</v>
      </c>
      <c r="C708">
        <v>10.5</v>
      </c>
      <c r="D708">
        <v>10.75</v>
      </c>
      <c r="E708" t="str">
        <f t="shared" si="12"/>
        <v>2019</v>
      </c>
    </row>
    <row r="709" spans="1:5" ht="14.4" x14ac:dyDescent="0.3">
      <c r="A709" t="s">
        <v>831</v>
      </c>
      <c r="B709" t="s">
        <v>165</v>
      </c>
      <c r="C709">
        <v>10.5</v>
      </c>
      <c r="D709">
        <v>10.75</v>
      </c>
      <c r="E709" t="str">
        <f t="shared" si="12"/>
        <v>2019</v>
      </c>
    </row>
    <row r="710" spans="1:5" ht="14.4" x14ac:dyDescent="0.3">
      <c r="A710" t="s">
        <v>832</v>
      </c>
      <c r="B710" t="s">
        <v>165</v>
      </c>
      <c r="C710">
        <v>10.51</v>
      </c>
      <c r="D710">
        <v>10.76</v>
      </c>
      <c r="E710" t="str">
        <f t="shared" si="12"/>
        <v>2019</v>
      </c>
    </row>
    <row r="711" spans="1:5" ht="14.4" x14ac:dyDescent="0.3">
      <c r="A711" t="s">
        <v>833</v>
      </c>
      <c r="B711" t="s">
        <v>165</v>
      </c>
      <c r="C711">
        <v>10.5</v>
      </c>
      <c r="D711">
        <v>10.75</v>
      </c>
      <c r="E711" t="str">
        <f t="shared" si="12"/>
        <v>2019</v>
      </c>
    </row>
    <row r="712" spans="1:5" ht="14.4" x14ac:dyDescent="0.3">
      <c r="A712" t="s">
        <v>834</v>
      </c>
      <c r="B712" t="s">
        <v>165</v>
      </c>
      <c r="C712">
        <v>10.5</v>
      </c>
      <c r="D712">
        <v>10.75</v>
      </c>
      <c r="E712" t="str">
        <f t="shared" si="12"/>
        <v>2019</v>
      </c>
    </row>
    <row r="713" spans="1:5" ht="14.4" x14ac:dyDescent="0.3">
      <c r="A713" t="s">
        <v>835</v>
      </c>
      <c r="B713" t="s">
        <v>165</v>
      </c>
      <c r="C713">
        <v>10.5</v>
      </c>
      <c r="D713">
        <v>10.75</v>
      </c>
      <c r="E713" t="str">
        <f t="shared" si="12"/>
        <v>2019</v>
      </c>
    </row>
    <row r="714" spans="1:5" ht="14.4" x14ac:dyDescent="0.3">
      <c r="A714" t="s">
        <v>836</v>
      </c>
      <c r="B714" t="s">
        <v>165</v>
      </c>
      <c r="C714">
        <v>10.51</v>
      </c>
      <c r="D714">
        <v>10.76</v>
      </c>
      <c r="E714" t="str">
        <f t="shared" si="12"/>
        <v>2019</v>
      </c>
    </row>
    <row r="715" spans="1:5" ht="14.4" x14ac:dyDescent="0.3">
      <c r="A715" t="s">
        <v>837</v>
      </c>
      <c r="B715" t="s">
        <v>165</v>
      </c>
      <c r="C715">
        <v>10.51</v>
      </c>
      <c r="D715">
        <v>10.76</v>
      </c>
      <c r="E715" t="str">
        <f t="shared" si="12"/>
        <v>2019</v>
      </c>
    </row>
    <row r="716" spans="1:5" ht="14.4" x14ac:dyDescent="0.3">
      <c r="A716" t="s">
        <v>838</v>
      </c>
      <c r="B716" t="s">
        <v>165</v>
      </c>
      <c r="C716">
        <v>10.51</v>
      </c>
      <c r="D716">
        <v>10.76</v>
      </c>
      <c r="E716" t="str">
        <f t="shared" si="12"/>
        <v>2019</v>
      </c>
    </row>
    <row r="717" spans="1:5" ht="14.4" x14ac:dyDescent="0.3">
      <c r="A717" t="s">
        <v>839</v>
      </c>
      <c r="B717" t="s">
        <v>165</v>
      </c>
      <c r="C717">
        <v>10.51</v>
      </c>
      <c r="D717">
        <v>10.76</v>
      </c>
      <c r="E717" t="str">
        <f t="shared" si="12"/>
        <v>2019</v>
      </c>
    </row>
    <row r="718" spans="1:5" ht="14.4" x14ac:dyDescent="0.3">
      <c r="A718" t="s">
        <v>840</v>
      </c>
      <c r="B718" t="s">
        <v>165</v>
      </c>
      <c r="C718">
        <v>10.51</v>
      </c>
      <c r="D718">
        <v>10.76</v>
      </c>
      <c r="E718" t="str">
        <f t="shared" si="12"/>
        <v>2019</v>
      </c>
    </row>
    <row r="719" spans="1:5" ht="14.4" x14ac:dyDescent="0.3">
      <c r="A719" t="s">
        <v>841</v>
      </c>
      <c r="B719" t="s">
        <v>165</v>
      </c>
      <c r="C719">
        <v>10.51</v>
      </c>
      <c r="D719">
        <v>10.76</v>
      </c>
      <c r="E719" t="str">
        <f t="shared" si="12"/>
        <v>2019</v>
      </c>
    </row>
    <row r="720" spans="1:5" ht="14.4" x14ac:dyDescent="0.3">
      <c r="A720" t="s">
        <v>842</v>
      </c>
      <c r="B720" t="s">
        <v>165</v>
      </c>
      <c r="C720">
        <v>10.51</v>
      </c>
      <c r="D720">
        <v>10.76</v>
      </c>
      <c r="E720" t="str">
        <f t="shared" si="12"/>
        <v>2019</v>
      </c>
    </row>
    <row r="721" spans="1:5" ht="14.4" x14ac:dyDescent="0.3">
      <c r="A721" t="s">
        <v>843</v>
      </c>
      <c r="B721" t="s">
        <v>165</v>
      </c>
      <c r="C721">
        <v>10.51</v>
      </c>
      <c r="D721">
        <v>10.76</v>
      </c>
      <c r="E721" t="str">
        <f t="shared" si="12"/>
        <v>2019</v>
      </c>
    </row>
    <row r="722" spans="1:5" ht="14.4" x14ac:dyDescent="0.3">
      <c r="A722" t="s">
        <v>844</v>
      </c>
      <c r="B722" t="s">
        <v>165</v>
      </c>
      <c r="C722">
        <v>10.52</v>
      </c>
      <c r="D722">
        <v>10.77</v>
      </c>
      <c r="E722" t="str">
        <f t="shared" si="12"/>
        <v>2019</v>
      </c>
    </row>
    <row r="723" spans="1:5" ht="14.4" x14ac:dyDescent="0.3">
      <c r="A723" t="s">
        <v>845</v>
      </c>
      <c r="B723" t="s">
        <v>165</v>
      </c>
      <c r="C723">
        <v>10.52</v>
      </c>
      <c r="D723">
        <v>10.77</v>
      </c>
      <c r="E723" t="str">
        <f t="shared" si="12"/>
        <v>2019</v>
      </c>
    </row>
    <row r="724" spans="1:5" ht="14.4" x14ac:dyDescent="0.3">
      <c r="A724" t="s">
        <v>846</v>
      </c>
      <c r="B724" t="s">
        <v>165</v>
      </c>
      <c r="C724">
        <v>10.53</v>
      </c>
      <c r="D724">
        <v>10.78</v>
      </c>
      <c r="E724" t="str">
        <f t="shared" si="12"/>
        <v>2019</v>
      </c>
    </row>
    <row r="725" spans="1:5" ht="14.4" x14ac:dyDescent="0.3">
      <c r="A725" t="s">
        <v>847</v>
      </c>
      <c r="B725" t="s">
        <v>165</v>
      </c>
      <c r="C725">
        <v>10.54</v>
      </c>
      <c r="D725">
        <v>10.79</v>
      </c>
      <c r="E725" t="str">
        <f t="shared" si="12"/>
        <v>2019</v>
      </c>
    </row>
    <row r="726" spans="1:5" ht="14.4" x14ac:dyDescent="0.3">
      <c r="A726" t="s">
        <v>848</v>
      </c>
      <c r="B726" t="s">
        <v>165</v>
      </c>
      <c r="C726">
        <v>10.55</v>
      </c>
      <c r="D726">
        <v>10.8</v>
      </c>
      <c r="E726" t="str">
        <f t="shared" si="12"/>
        <v>2019</v>
      </c>
    </row>
    <row r="727" spans="1:5" ht="14.4" x14ac:dyDescent="0.3">
      <c r="A727" t="s">
        <v>849</v>
      </c>
      <c r="B727" t="s">
        <v>165</v>
      </c>
      <c r="C727">
        <v>10.55</v>
      </c>
      <c r="D727">
        <v>10.8</v>
      </c>
      <c r="E727" t="str">
        <f t="shared" si="12"/>
        <v>2018</v>
      </c>
    </row>
    <row r="728" spans="1:5" ht="14.4" x14ac:dyDescent="0.3">
      <c r="A728" t="s">
        <v>850</v>
      </c>
      <c r="B728" t="s">
        <v>165</v>
      </c>
      <c r="C728">
        <v>10.54</v>
      </c>
      <c r="D728">
        <v>10.79</v>
      </c>
      <c r="E728" t="str">
        <f t="shared" si="12"/>
        <v>2018</v>
      </c>
    </row>
    <row r="729" spans="1:5" ht="14.4" x14ac:dyDescent="0.3">
      <c r="A729" t="s">
        <v>851</v>
      </c>
      <c r="B729" t="s">
        <v>165</v>
      </c>
      <c r="C729">
        <v>10.53</v>
      </c>
      <c r="D729">
        <v>10.78</v>
      </c>
      <c r="E729" t="str">
        <f t="shared" si="12"/>
        <v>2018</v>
      </c>
    </row>
    <row r="730" spans="1:5" ht="14.4" x14ac:dyDescent="0.3">
      <c r="A730" t="s">
        <v>852</v>
      </c>
      <c r="B730" t="s">
        <v>165</v>
      </c>
      <c r="C730">
        <v>10.49</v>
      </c>
      <c r="D730">
        <v>10.74</v>
      </c>
      <c r="E730" t="str">
        <f t="shared" si="12"/>
        <v>2018</v>
      </c>
    </row>
    <row r="731" spans="1:5" ht="14.4" x14ac:dyDescent="0.3">
      <c r="A731" t="s">
        <v>853</v>
      </c>
      <c r="B731" t="s">
        <v>165</v>
      </c>
      <c r="C731">
        <v>10.47</v>
      </c>
      <c r="D731">
        <v>10.72</v>
      </c>
      <c r="E731" t="str">
        <f t="shared" si="12"/>
        <v>2018</v>
      </c>
    </row>
    <row r="732" spans="1:5" ht="14.4" x14ac:dyDescent="0.3">
      <c r="A732" t="s">
        <v>854</v>
      </c>
      <c r="B732" t="s">
        <v>165</v>
      </c>
      <c r="C732">
        <v>10.47</v>
      </c>
      <c r="D732">
        <v>10.72</v>
      </c>
      <c r="E732" t="str">
        <f t="shared" si="12"/>
        <v>2018</v>
      </c>
    </row>
    <row r="733" spans="1:5" ht="14.4" x14ac:dyDescent="0.3">
      <c r="A733" t="s">
        <v>855</v>
      </c>
      <c r="B733" t="s">
        <v>165</v>
      </c>
      <c r="C733">
        <v>10.46</v>
      </c>
      <c r="D733">
        <v>10.71</v>
      </c>
      <c r="E733" t="str">
        <f t="shared" si="12"/>
        <v>2018</v>
      </c>
    </row>
    <row r="734" spans="1:5" ht="14.4" x14ac:dyDescent="0.3">
      <c r="A734" t="s">
        <v>856</v>
      </c>
      <c r="B734" t="s">
        <v>165</v>
      </c>
      <c r="C734">
        <v>10.44</v>
      </c>
      <c r="D734">
        <v>10.69</v>
      </c>
      <c r="E734" t="str">
        <f t="shared" si="12"/>
        <v>2018</v>
      </c>
    </row>
    <row r="735" spans="1:5" ht="14.4" x14ac:dyDescent="0.3">
      <c r="A735" t="s">
        <v>857</v>
      </c>
      <c r="B735" t="s">
        <v>165</v>
      </c>
      <c r="C735">
        <v>10.43</v>
      </c>
      <c r="D735">
        <v>10.68</v>
      </c>
      <c r="E735" t="str">
        <f t="shared" si="12"/>
        <v>2018</v>
      </c>
    </row>
    <row r="736" spans="1:5" ht="14.4" x14ac:dyDescent="0.3">
      <c r="A736" t="s">
        <v>858</v>
      </c>
      <c r="B736" t="s">
        <v>165</v>
      </c>
      <c r="C736">
        <v>10.42</v>
      </c>
      <c r="D736">
        <v>10.67</v>
      </c>
      <c r="E736" t="str">
        <f t="shared" si="12"/>
        <v>2018</v>
      </c>
    </row>
    <row r="737" spans="1:5" ht="14.4" x14ac:dyDescent="0.3">
      <c r="A737" t="s">
        <v>859</v>
      </c>
      <c r="B737" t="s">
        <v>165</v>
      </c>
      <c r="C737">
        <v>10.41</v>
      </c>
      <c r="D737">
        <v>10.66</v>
      </c>
      <c r="E737" t="str">
        <f t="shared" si="12"/>
        <v>2018</v>
      </c>
    </row>
    <row r="738" spans="1:5" ht="14.4" x14ac:dyDescent="0.3">
      <c r="A738" t="s">
        <v>860</v>
      </c>
      <c r="B738" t="s">
        <v>165</v>
      </c>
      <c r="C738">
        <v>10.39</v>
      </c>
      <c r="D738">
        <v>10.64</v>
      </c>
      <c r="E738" t="str">
        <f t="shared" si="12"/>
        <v>2018</v>
      </c>
    </row>
    <row r="739" spans="1:5" ht="14.4" x14ac:dyDescent="0.3">
      <c r="A739" t="s">
        <v>861</v>
      </c>
      <c r="B739" t="s">
        <v>165</v>
      </c>
      <c r="C739">
        <v>10.38</v>
      </c>
      <c r="D739">
        <v>10.63</v>
      </c>
      <c r="E739" t="str">
        <f t="shared" si="12"/>
        <v>2018</v>
      </c>
    </row>
    <row r="740" spans="1:5" ht="14.4" x14ac:dyDescent="0.3">
      <c r="A740" t="s">
        <v>862</v>
      </c>
      <c r="B740" t="s">
        <v>165</v>
      </c>
      <c r="C740">
        <v>10.36</v>
      </c>
      <c r="D740">
        <v>10.61</v>
      </c>
      <c r="E740" t="str">
        <f t="shared" si="12"/>
        <v>2018</v>
      </c>
    </row>
    <row r="741" spans="1:5" ht="14.4" x14ac:dyDescent="0.3">
      <c r="A741" t="s">
        <v>863</v>
      </c>
      <c r="B741" t="s">
        <v>165</v>
      </c>
      <c r="C741">
        <v>10.36</v>
      </c>
      <c r="D741">
        <v>10.61</v>
      </c>
      <c r="E741" t="str">
        <f t="shared" si="12"/>
        <v>2018</v>
      </c>
    </row>
    <row r="742" spans="1:5" ht="14.4" x14ac:dyDescent="0.3">
      <c r="A742" t="s">
        <v>864</v>
      </c>
      <c r="B742" t="s">
        <v>165</v>
      </c>
      <c r="C742">
        <v>10.32</v>
      </c>
      <c r="D742">
        <v>10.57</v>
      </c>
      <c r="E742" t="str">
        <f t="shared" si="12"/>
        <v>2018</v>
      </c>
    </row>
    <row r="743" spans="1:5" ht="14.4" x14ac:dyDescent="0.3">
      <c r="A743" t="s">
        <v>865</v>
      </c>
      <c r="B743" t="s">
        <v>165</v>
      </c>
      <c r="C743">
        <v>10.3</v>
      </c>
      <c r="D743">
        <v>10.55</v>
      </c>
      <c r="E743" t="str">
        <f t="shared" si="12"/>
        <v>2018</v>
      </c>
    </row>
    <row r="744" spans="1:5" ht="14.4" x14ac:dyDescent="0.3">
      <c r="A744" t="s">
        <v>866</v>
      </c>
      <c r="B744" t="s">
        <v>165</v>
      </c>
      <c r="C744">
        <v>10.29</v>
      </c>
      <c r="D744">
        <v>10.54</v>
      </c>
      <c r="E744" t="str">
        <f t="shared" si="12"/>
        <v>2018</v>
      </c>
    </row>
    <row r="745" spans="1:5" ht="14.4" x14ac:dyDescent="0.3">
      <c r="A745" t="s">
        <v>867</v>
      </c>
      <c r="B745" t="s">
        <v>165</v>
      </c>
      <c r="C745">
        <v>10.28</v>
      </c>
      <c r="D745">
        <v>10.53</v>
      </c>
      <c r="E745" t="str">
        <f t="shared" si="12"/>
        <v>2018</v>
      </c>
    </row>
    <row r="746" spans="1:5" ht="14.4" x14ac:dyDescent="0.3">
      <c r="A746" t="s">
        <v>868</v>
      </c>
      <c r="B746" t="s">
        <v>165</v>
      </c>
      <c r="C746">
        <v>10.27</v>
      </c>
      <c r="D746">
        <v>10.52</v>
      </c>
      <c r="E746" t="str">
        <f t="shared" si="12"/>
        <v>2018</v>
      </c>
    </row>
    <row r="747" spans="1:5" ht="14.4" x14ac:dyDescent="0.3">
      <c r="A747" t="s">
        <v>869</v>
      </c>
      <c r="B747" t="s">
        <v>165</v>
      </c>
      <c r="C747">
        <v>9.77</v>
      </c>
      <c r="D747">
        <v>10.02</v>
      </c>
      <c r="E747" t="str">
        <f t="shared" si="12"/>
        <v>2018</v>
      </c>
    </row>
    <row r="748" spans="1:5" ht="14.4" x14ac:dyDescent="0.3">
      <c r="A748" t="s">
        <v>870</v>
      </c>
      <c r="B748" t="s">
        <v>165</v>
      </c>
      <c r="C748">
        <v>9.7200000000000006</v>
      </c>
      <c r="D748">
        <v>9.9700000000000006</v>
      </c>
      <c r="E748" t="str">
        <f t="shared" si="12"/>
        <v>2018</v>
      </c>
    </row>
    <row r="749" spans="1:5" ht="14.4" x14ac:dyDescent="0.3">
      <c r="A749" t="s">
        <v>871</v>
      </c>
      <c r="B749" t="s">
        <v>165</v>
      </c>
      <c r="C749">
        <v>9.6999999999999993</v>
      </c>
      <c r="D749">
        <v>9.9499999999999993</v>
      </c>
      <c r="E749" t="str">
        <f t="shared" si="12"/>
        <v>2018</v>
      </c>
    </row>
    <row r="750" spans="1:5" ht="14.4" x14ac:dyDescent="0.3">
      <c r="A750" t="s">
        <v>872</v>
      </c>
      <c r="B750" t="s">
        <v>165</v>
      </c>
      <c r="C750">
        <v>9.67</v>
      </c>
      <c r="D750">
        <v>9.92</v>
      </c>
      <c r="E750" t="str">
        <f t="shared" si="12"/>
        <v>2018</v>
      </c>
    </row>
    <row r="751" spans="1:5" ht="14.4" x14ac:dyDescent="0.3">
      <c r="A751" t="s">
        <v>873</v>
      </c>
      <c r="B751" t="s">
        <v>165</v>
      </c>
      <c r="C751">
        <v>9.67</v>
      </c>
      <c r="D751">
        <v>9.92</v>
      </c>
      <c r="E751" t="str">
        <f t="shared" si="12"/>
        <v>2018</v>
      </c>
    </row>
    <row r="752" spans="1:5" ht="14.4" x14ac:dyDescent="0.3">
      <c r="A752" t="s">
        <v>874</v>
      </c>
      <c r="B752" t="s">
        <v>165</v>
      </c>
      <c r="C752">
        <v>9.67</v>
      </c>
      <c r="D752">
        <v>9.92</v>
      </c>
      <c r="E752" t="str">
        <f t="shared" si="12"/>
        <v>2018</v>
      </c>
    </row>
    <row r="753" spans="1:5" ht="14.4" x14ac:dyDescent="0.3">
      <c r="A753" t="s">
        <v>875</v>
      </c>
      <c r="B753" t="s">
        <v>165</v>
      </c>
      <c r="C753">
        <v>9.68</v>
      </c>
      <c r="D753">
        <v>9.93</v>
      </c>
      <c r="E753" t="str">
        <f t="shared" si="12"/>
        <v>2018</v>
      </c>
    </row>
    <row r="754" spans="1:5" ht="14.4" x14ac:dyDescent="0.3">
      <c r="A754" t="s">
        <v>876</v>
      </c>
      <c r="B754" t="s">
        <v>165</v>
      </c>
      <c r="C754">
        <v>9.65</v>
      </c>
      <c r="D754">
        <v>9.9</v>
      </c>
      <c r="E754" t="str">
        <f t="shared" si="12"/>
        <v>2018</v>
      </c>
    </row>
    <row r="755" spans="1:5" ht="14.4" x14ac:dyDescent="0.3">
      <c r="A755" t="s">
        <v>877</v>
      </c>
      <c r="B755" t="s">
        <v>165</v>
      </c>
      <c r="C755">
        <v>9.66</v>
      </c>
      <c r="D755">
        <v>9.91</v>
      </c>
      <c r="E755" t="str">
        <f t="shared" si="12"/>
        <v>2018</v>
      </c>
    </row>
    <row r="756" spans="1:5" ht="14.4" x14ac:dyDescent="0.3">
      <c r="A756" t="s">
        <v>878</v>
      </c>
      <c r="B756" t="s">
        <v>165</v>
      </c>
      <c r="C756">
        <v>9.65</v>
      </c>
      <c r="D756">
        <v>9.9</v>
      </c>
      <c r="E756" t="str">
        <f t="shared" si="12"/>
        <v>2018</v>
      </c>
    </row>
    <row r="757" spans="1:5" ht="14.4" x14ac:dyDescent="0.3">
      <c r="A757" t="s">
        <v>879</v>
      </c>
      <c r="B757" t="s">
        <v>165</v>
      </c>
      <c r="C757">
        <v>9.65</v>
      </c>
      <c r="D757">
        <v>9.9</v>
      </c>
      <c r="E757" t="str">
        <f t="shared" si="12"/>
        <v>2018</v>
      </c>
    </row>
    <row r="758" spans="1:5" ht="14.4" x14ac:dyDescent="0.3">
      <c r="A758" t="s">
        <v>880</v>
      </c>
      <c r="B758" t="s">
        <v>165</v>
      </c>
      <c r="C758">
        <v>9.64</v>
      </c>
      <c r="D758">
        <v>9.89</v>
      </c>
      <c r="E758" t="str">
        <f t="shared" si="12"/>
        <v>2018</v>
      </c>
    </row>
    <row r="759" spans="1:5" ht="14.4" x14ac:dyDescent="0.3">
      <c r="A759" t="s">
        <v>881</v>
      </c>
      <c r="B759" t="s">
        <v>165</v>
      </c>
      <c r="C759">
        <v>9.64</v>
      </c>
      <c r="D759">
        <v>9.89</v>
      </c>
      <c r="E759" t="str">
        <f t="shared" si="12"/>
        <v>2018</v>
      </c>
    </row>
    <row r="760" spans="1:5" ht="14.4" x14ac:dyDescent="0.3">
      <c r="A760" t="s">
        <v>882</v>
      </c>
      <c r="B760" t="s">
        <v>165</v>
      </c>
      <c r="C760">
        <v>9.64</v>
      </c>
      <c r="D760">
        <v>9.89</v>
      </c>
      <c r="E760" t="str">
        <f t="shared" si="12"/>
        <v>2018</v>
      </c>
    </row>
    <row r="761" spans="1:5" ht="14.4" x14ac:dyDescent="0.3">
      <c r="A761" t="s">
        <v>883</v>
      </c>
      <c r="B761" t="s">
        <v>165</v>
      </c>
      <c r="C761">
        <v>9.64</v>
      </c>
      <c r="D761">
        <v>9.89</v>
      </c>
      <c r="E761" t="str">
        <f t="shared" si="12"/>
        <v>2018</v>
      </c>
    </row>
    <row r="762" spans="1:5" ht="14.4" x14ac:dyDescent="0.3">
      <c r="A762" t="s">
        <v>884</v>
      </c>
      <c r="B762" t="s">
        <v>165</v>
      </c>
      <c r="C762">
        <v>9.61</v>
      </c>
      <c r="D762">
        <v>9.86</v>
      </c>
      <c r="E762" t="str">
        <f t="shared" si="12"/>
        <v>2018</v>
      </c>
    </row>
    <row r="763" spans="1:5" ht="14.4" x14ac:dyDescent="0.3">
      <c r="A763" t="s">
        <v>885</v>
      </c>
      <c r="B763" t="s">
        <v>165</v>
      </c>
      <c r="C763">
        <v>9.58</v>
      </c>
      <c r="D763">
        <v>9.83</v>
      </c>
      <c r="E763" t="str">
        <f t="shared" si="12"/>
        <v>2018</v>
      </c>
    </row>
    <row r="764" spans="1:5" ht="14.4" x14ac:dyDescent="0.3">
      <c r="A764" t="s">
        <v>886</v>
      </c>
      <c r="B764" t="s">
        <v>165</v>
      </c>
      <c r="C764">
        <v>9.5500000000000007</v>
      </c>
      <c r="D764">
        <v>9.8000000000000007</v>
      </c>
      <c r="E764" t="str">
        <f t="shared" si="12"/>
        <v>2018</v>
      </c>
    </row>
    <row r="765" spans="1:5" ht="14.4" x14ac:dyDescent="0.3">
      <c r="A765" t="s">
        <v>887</v>
      </c>
      <c r="B765" t="s">
        <v>165</v>
      </c>
      <c r="C765">
        <v>9.52</v>
      </c>
      <c r="D765">
        <v>9.77</v>
      </c>
      <c r="E765" t="str">
        <f t="shared" si="12"/>
        <v>2018</v>
      </c>
    </row>
    <row r="766" spans="1:5" ht="14.4" x14ac:dyDescent="0.3">
      <c r="A766" t="s">
        <v>888</v>
      </c>
      <c r="B766" t="s">
        <v>165</v>
      </c>
      <c r="C766">
        <v>9.3699999999999992</v>
      </c>
      <c r="D766">
        <v>9.6199999999999992</v>
      </c>
      <c r="E766" t="str">
        <f t="shared" si="12"/>
        <v>2018</v>
      </c>
    </row>
    <row r="767" spans="1:5" ht="14.4" x14ac:dyDescent="0.3">
      <c r="A767" t="s">
        <v>889</v>
      </c>
      <c r="B767" t="s">
        <v>165</v>
      </c>
      <c r="C767">
        <v>9.34</v>
      </c>
      <c r="D767">
        <v>9.59</v>
      </c>
      <c r="E767" t="str">
        <f t="shared" si="12"/>
        <v>2018</v>
      </c>
    </row>
    <row r="768" spans="1:5" ht="14.4" x14ac:dyDescent="0.3">
      <c r="A768" t="s">
        <v>890</v>
      </c>
      <c r="B768" t="s">
        <v>165</v>
      </c>
      <c r="C768">
        <v>9.34</v>
      </c>
      <c r="D768">
        <v>9.59</v>
      </c>
      <c r="E768" t="str">
        <f t="shared" si="12"/>
        <v>2018</v>
      </c>
    </row>
    <row r="769" spans="1:5" ht="14.4" x14ac:dyDescent="0.3">
      <c r="A769" t="s">
        <v>891</v>
      </c>
      <c r="B769" t="s">
        <v>165</v>
      </c>
      <c r="C769">
        <v>9.35</v>
      </c>
      <c r="D769">
        <v>9.6</v>
      </c>
      <c r="E769" t="str">
        <f t="shared" si="12"/>
        <v>2018</v>
      </c>
    </row>
    <row r="770" spans="1:5" ht="14.4" x14ac:dyDescent="0.3">
      <c r="A770" t="s">
        <v>892</v>
      </c>
      <c r="B770" t="s">
        <v>165</v>
      </c>
      <c r="C770">
        <v>9.34</v>
      </c>
      <c r="D770">
        <v>9.59</v>
      </c>
      <c r="E770" t="str">
        <f t="shared" ref="E770:E833" si="13">RIGHT(A770,4)</f>
        <v>2018</v>
      </c>
    </row>
    <row r="771" spans="1:5" ht="14.4" x14ac:dyDescent="0.3">
      <c r="A771" t="s">
        <v>893</v>
      </c>
      <c r="B771" t="s">
        <v>165</v>
      </c>
      <c r="C771">
        <v>9.35</v>
      </c>
      <c r="D771">
        <v>9.6</v>
      </c>
      <c r="E771" t="str">
        <f t="shared" si="13"/>
        <v>2018</v>
      </c>
    </row>
    <row r="772" spans="1:5" ht="14.4" x14ac:dyDescent="0.3">
      <c r="A772" t="s">
        <v>894</v>
      </c>
      <c r="B772" t="s">
        <v>165</v>
      </c>
      <c r="C772">
        <v>9.34</v>
      </c>
      <c r="D772">
        <v>9.59</v>
      </c>
      <c r="E772" t="str">
        <f t="shared" si="13"/>
        <v>2018</v>
      </c>
    </row>
    <row r="773" spans="1:5" ht="14.4" x14ac:dyDescent="0.3">
      <c r="A773" t="s">
        <v>895</v>
      </c>
      <c r="B773" t="s">
        <v>165</v>
      </c>
      <c r="C773">
        <v>9.44</v>
      </c>
      <c r="D773">
        <v>9.69</v>
      </c>
      <c r="E773" t="str">
        <f t="shared" si="13"/>
        <v>2018</v>
      </c>
    </row>
    <row r="774" spans="1:5" ht="14.4" x14ac:dyDescent="0.3">
      <c r="A774" t="s">
        <v>896</v>
      </c>
      <c r="B774" t="s">
        <v>165</v>
      </c>
      <c r="C774">
        <v>9.5</v>
      </c>
      <c r="D774">
        <v>9.75</v>
      </c>
      <c r="E774" t="str">
        <f t="shared" si="13"/>
        <v>2018</v>
      </c>
    </row>
    <row r="775" spans="1:5" ht="14.4" x14ac:dyDescent="0.3">
      <c r="A775" t="s">
        <v>897</v>
      </c>
      <c r="B775" t="s">
        <v>165</v>
      </c>
      <c r="C775">
        <v>9.48</v>
      </c>
      <c r="D775">
        <v>9.73</v>
      </c>
      <c r="E775" t="str">
        <f t="shared" si="13"/>
        <v>2018</v>
      </c>
    </row>
    <row r="776" spans="1:5" ht="14.4" x14ac:dyDescent="0.3">
      <c r="A776" t="s">
        <v>898</v>
      </c>
      <c r="B776" t="s">
        <v>165</v>
      </c>
      <c r="C776">
        <v>9.4700000000000006</v>
      </c>
      <c r="D776">
        <v>9.7200000000000006</v>
      </c>
      <c r="E776" t="str">
        <f t="shared" si="13"/>
        <v>2018</v>
      </c>
    </row>
    <row r="777" spans="1:5" ht="14.4" x14ac:dyDescent="0.3">
      <c r="A777" t="s">
        <v>899</v>
      </c>
      <c r="B777" t="s">
        <v>165</v>
      </c>
      <c r="C777">
        <v>9.51</v>
      </c>
      <c r="D777">
        <v>9.76</v>
      </c>
      <c r="E777" t="str">
        <f t="shared" si="13"/>
        <v>2018</v>
      </c>
    </row>
    <row r="778" spans="1:5" ht="14.4" x14ac:dyDescent="0.3">
      <c r="A778" t="s">
        <v>900</v>
      </c>
      <c r="B778" t="s">
        <v>165</v>
      </c>
      <c r="C778">
        <v>9.4499999999999993</v>
      </c>
      <c r="D778">
        <v>9.6999999999999993</v>
      </c>
      <c r="E778" t="str">
        <f t="shared" si="13"/>
        <v>2018</v>
      </c>
    </row>
    <row r="779" spans="1:5" ht="14.4" x14ac:dyDescent="0.3">
      <c r="A779" t="s">
        <v>901</v>
      </c>
      <c r="B779" t="s">
        <v>165</v>
      </c>
      <c r="C779">
        <v>9.3699999999999992</v>
      </c>
      <c r="D779">
        <v>9.6199999999999992</v>
      </c>
      <c r="E779" t="str">
        <f t="shared" si="13"/>
        <v>2018</v>
      </c>
    </row>
    <row r="780" spans="1:5" ht="14.4" x14ac:dyDescent="0.3">
      <c r="A780" t="s">
        <v>902</v>
      </c>
      <c r="B780" t="s">
        <v>165</v>
      </c>
      <c r="C780">
        <v>9.32</v>
      </c>
      <c r="D780">
        <v>9.57</v>
      </c>
      <c r="E780" t="str">
        <f t="shared" si="13"/>
        <v>2018</v>
      </c>
    </row>
    <row r="781" spans="1:5" ht="14.4" x14ac:dyDescent="0.3">
      <c r="A781" t="s">
        <v>903</v>
      </c>
      <c r="B781" t="s">
        <v>165</v>
      </c>
      <c r="C781">
        <v>9.2200000000000006</v>
      </c>
      <c r="D781">
        <v>9.4700000000000006</v>
      </c>
      <c r="E781" t="str">
        <f t="shared" si="13"/>
        <v>2018</v>
      </c>
    </row>
    <row r="782" spans="1:5" ht="14.4" x14ac:dyDescent="0.3">
      <c r="A782" t="s">
        <v>904</v>
      </c>
      <c r="B782" t="s">
        <v>165</v>
      </c>
      <c r="C782">
        <v>9.06</v>
      </c>
      <c r="D782">
        <v>9.31</v>
      </c>
      <c r="E782" t="str">
        <f t="shared" si="13"/>
        <v>2018</v>
      </c>
    </row>
    <row r="783" spans="1:5" ht="14.4" x14ac:dyDescent="0.3">
      <c r="A783" t="s">
        <v>905</v>
      </c>
      <c r="B783" t="s">
        <v>165</v>
      </c>
      <c r="C783">
        <v>8.85</v>
      </c>
      <c r="D783">
        <v>9.1</v>
      </c>
      <c r="E783" t="str">
        <f t="shared" si="13"/>
        <v>2018</v>
      </c>
    </row>
    <row r="784" spans="1:5" ht="14.4" x14ac:dyDescent="0.3">
      <c r="A784" t="s">
        <v>906</v>
      </c>
      <c r="B784" t="s">
        <v>165</v>
      </c>
      <c r="C784">
        <v>8.77</v>
      </c>
      <c r="D784">
        <v>9.02</v>
      </c>
      <c r="E784" t="str">
        <f t="shared" si="13"/>
        <v>2018</v>
      </c>
    </row>
    <row r="785" spans="1:5" ht="14.4" x14ac:dyDescent="0.3">
      <c r="A785" t="s">
        <v>907</v>
      </c>
      <c r="B785" t="s">
        <v>165</v>
      </c>
      <c r="C785">
        <v>8.76</v>
      </c>
      <c r="D785">
        <v>9.01</v>
      </c>
      <c r="E785" t="str">
        <f t="shared" si="13"/>
        <v>2018</v>
      </c>
    </row>
    <row r="786" spans="1:5" ht="14.4" x14ac:dyDescent="0.3">
      <c r="A786" t="s">
        <v>908</v>
      </c>
      <c r="B786" t="s">
        <v>165</v>
      </c>
      <c r="C786">
        <v>8.75</v>
      </c>
      <c r="D786">
        <v>9</v>
      </c>
      <c r="E786" t="str">
        <f t="shared" si="13"/>
        <v>2018</v>
      </c>
    </row>
    <row r="787" spans="1:5" ht="14.4" x14ac:dyDescent="0.3">
      <c r="A787" t="s">
        <v>909</v>
      </c>
      <c r="B787" t="s">
        <v>165</v>
      </c>
      <c r="C787">
        <v>8.75</v>
      </c>
      <c r="D787">
        <v>9</v>
      </c>
      <c r="E787" t="str">
        <f t="shared" si="13"/>
        <v>2018</v>
      </c>
    </row>
    <row r="788" spans="1:5" ht="14.4" x14ac:dyDescent="0.3">
      <c r="A788" t="s">
        <v>910</v>
      </c>
      <c r="B788" t="s">
        <v>165</v>
      </c>
      <c r="C788">
        <v>8.73</v>
      </c>
      <c r="D788">
        <v>8.98</v>
      </c>
      <c r="E788" t="str">
        <f t="shared" si="13"/>
        <v>2018</v>
      </c>
    </row>
    <row r="789" spans="1:5" ht="14.4" x14ac:dyDescent="0.3">
      <c r="A789" t="s">
        <v>911</v>
      </c>
      <c r="B789" t="s">
        <v>165</v>
      </c>
      <c r="C789">
        <v>8.73</v>
      </c>
      <c r="D789">
        <v>8.98</v>
      </c>
      <c r="E789" t="str">
        <f t="shared" si="13"/>
        <v>2018</v>
      </c>
    </row>
    <row r="790" spans="1:5" ht="14.4" x14ac:dyDescent="0.3">
      <c r="A790" t="s">
        <v>912</v>
      </c>
      <c r="B790" t="s">
        <v>165</v>
      </c>
      <c r="C790">
        <v>8.34</v>
      </c>
      <c r="D790">
        <v>8.59</v>
      </c>
      <c r="E790" t="str">
        <f t="shared" si="13"/>
        <v>2018</v>
      </c>
    </row>
    <row r="791" spans="1:5" ht="14.4" x14ac:dyDescent="0.3">
      <c r="A791" t="s">
        <v>913</v>
      </c>
      <c r="B791" t="s">
        <v>165</v>
      </c>
      <c r="C791">
        <v>8.2799999999999994</v>
      </c>
      <c r="D791">
        <v>8.5299999999999994</v>
      </c>
      <c r="E791" t="str">
        <f t="shared" si="13"/>
        <v>2018</v>
      </c>
    </row>
    <row r="792" spans="1:5" ht="14.4" x14ac:dyDescent="0.3">
      <c r="A792" t="s">
        <v>914</v>
      </c>
      <c r="B792" t="s">
        <v>165</v>
      </c>
      <c r="C792">
        <v>8.25</v>
      </c>
      <c r="D792">
        <v>8.5</v>
      </c>
      <c r="E792" t="str">
        <f t="shared" si="13"/>
        <v>2018</v>
      </c>
    </row>
    <row r="793" spans="1:5" ht="14.4" x14ac:dyDescent="0.3">
      <c r="A793" t="s">
        <v>915</v>
      </c>
      <c r="B793" t="s">
        <v>165</v>
      </c>
      <c r="C793">
        <v>8.1999999999999993</v>
      </c>
      <c r="D793">
        <v>8.4499999999999993</v>
      </c>
      <c r="E793" t="str">
        <f t="shared" si="13"/>
        <v>2018</v>
      </c>
    </row>
    <row r="794" spans="1:5" ht="14.4" x14ac:dyDescent="0.3">
      <c r="A794" t="s">
        <v>916</v>
      </c>
      <c r="B794" t="s">
        <v>165</v>
      </c>
      <c r="C794">
        <v>8.02</v>
      </c>
      <c r="D794">
        <v>8.27</v>
      </c>
      <c r="E794" t="str">
        <f t="shared" si="13"/>
        <v>2018</v>
      </c>
    </row>
    <row r="795" spans="1:5" ht="14.4" x14ac:dyDescent="0.3">
      <c r="A795" t="s">
        <v>917</v>
      </c>
      <c r="B795" t="s">
        <v>165</v>
      </c>
      <c r="C795">
        <v>7.95</v>
      </c>
      <c r="D795">
        <v>8.1999999999999993</v>
      </c>
      <c r="E795" t="str">
        <f t="shared" si="13"/>
        <v>2018</v>
      </c>
    </row>
    <row r="796" spans="1:5" ht="14.4" x14ac:dyDescent="0.3">
      <c r="A796" t="s">
        <v>918</v>
      </c>
      <c r="B796" t="s">
        <v>165</v>
      </c>
      <c r="C796">
        <v>7.99</v>
      </c>
      <c r="D796">
        <v>8.24</v>
      </c>
      <c r="E796" t="str">
        <f t="shared" si="13"/>
        <v>2018</v>
      </c>
    </row>
    <row r="797" spans="1:5" ht="14.4" x14ac:dyDescent="0.3">
      <c r="A797" t="s">
        <v>919</v>
      </c>
      <c r="B797" t="s">
        <v>165</v>
      </c>
      <c r="C797">
        <v>7.92</v>
      </c>
      <c r="D797">
        <v>8.17</v>
      </c>
      <c r="E797" t="str">
        <f t="shared" si="13"/>
        <v>2018</v>
      </c>
    </row>
    <row r="798" spans="1:5" ht="14.4" x14ac:dyDescent="0.3">
      <c r="A798" t="s">
        <v>920</v>
      </c>
      <c r="B798" t="s">
        <v>165</v>
      </c>
      <c r="C798">
        <v>7.93</v>
      </c>
      <c r="D798">
        <v>8.18</v>
      </c>
      <c r="E798" t="str">
        <f t="shared" si="13"/>
        <v>2018</v>
      </c>
    </row>
    <row r="799" spans="1:5" ht="14.4" x14ac:dyDescent="0.3">
      <c r="A799" t="s">
        <v>921</v>
      </c>
      <c r="B799" t="s">
        <v>165</v>
      </c>
      <c r="C799">
        <v>7.92</v>
      </c>
      <c r="D799">
        <v>8.17</v>
      </c>
      <c r="E799" t="str">
        <f t="shared" si="13"/>
        <v>2018</v>
      </c>
    </row>
    <row r="800" spans="1:5" ht="14.4" x14ac:dyDescent="0.3">
      <c r="A800" t="s">
        <v>922</v>
      </c>
      <c r="B800" t="s">
        <v>165</v>
      </c>
      <c r="C800">
        <v>7.9</v>
      </c>
      <c r="D800">
        <v>8.15</v>
      </c>
      <c r="E800" t="str">
        <f t="shared" si="13"/>
        <v>2018</v>
      </c>
    </row>
    <row r="801" spans="1:5" ht="14.4" x14ac:dyDescent="0.3">
      <c r="A801" t="s">
        <v>923</v>
      </c>
      <c r="B801" t="s">
        <v>165</v>
      </c>
      <c r="C801">
        <v>7.91</v>
      </c>
      <c r="D801">
        <v>8.16</v>
      </c>
      <c r="E801" t="str">
        <f t="shared" si="13"/>
        <v>2018</v>
      </c>
    </row>
    <row r="802" spans="1:5" ht="14.4" x14ac:dyDescent="0.3">
      <c r="A802" t="s">
        <v>924</v>
      </c>
      <c r="B802" t="s">
        <v>165</v>
      </c>
      <c r="C802">
        <v>7.88</v>
      </c>
      <c r="D802">
        <v>8.1300000000000008</v>
      </c>
      <c r="E802" t="str">
        <f t="shared" si="13"/>
        <v>2018</v>
      </c>
    </row>
    <row r="803" spans="1:5" ht="14.4" x14ac:dyDescent="0.3">
      <c r="A803" t="s">
        <v>925</v>
      </c>
      <c r="B803" t="s">
        <v>165</v>
      </c>
      <c r="C803">
        <v>7.85</v>
      </c>
      <c r="D803">
        <v>8.1</v>
      </c>
      <c r="E803" t="str">
        <f t="shared" si="13"/>
        <v>2018</v>
      </c>
    </row>
    <row r="804" spans="1:5" ht="14.4" x14ac:dyDescent="0.3">
      <c r="A804" t="s">
        <v>926</v>
      </c>
      <c r="B804" t="s">
        <v>165</v>
      </c>
      <c r="C804">
        <v>7.84</v>
      </c>
      <c r="D804">
        <v>8.09</v>
      </c>
      <c r="E804" t="str">
        <f t="shared" si="13"/>
        <v>2018</v>
      </c>
    </row>
    <row r="805" spans="1:5" ht="14.4" x14ac:dyDescent="0.3">
      <c r="A805" t="s">
        <v>927</v>
      </c>
      <c r="B805" t="s">
        <v>165</v>
      </c>
      <c r="C805">
        <v>7.82</v>
      </c>
      <c r="D805">
        <v>8.07</v>
      </c>
      <c r="E805" t="str">
        <f t="shared" si="13"/>
        <v>2018</v>
      </c>
    </row>
    <row r="806" spans="1:5" ht="14.4" x14ac:dyDescent="0.3">
      <c r="A806" t="s">
        <v>928</v>
      </c>
      <c r="B806" t="s">
        <v>165</v>
      </c>
      <c r="C806">
        <v>7.82</v>
      </c>
      <c r="D806">
        <v>8.07</v>
      </c>
      <c r="E806" t="str">
        <f t="shared" si="13"/>
        <v>2018</v>
      </c>
    </row>
    <row r="807" spans="1:5" ht="14.4" x14ac:dyDescent="0.3">
      <c r="A807" t="s">
        <v>929</v>
      </c>
      <c r="B807" t="s">
        <v>165</v>
      </c>
      <c r="C807">
        <v>7.81</v>
      </c>
      <c r="D807">
        <v>8.06</v>
      </c>
      <c r="E807" t="str">
        <f t="shared" si="13"/>
        <v>2018</v>
      </c>
    </row>
    <row r="808" spans="1:5" ht="14.4" x14ac:dyDescent="0.3">
      <c r="A808" t="s">
        <v>930</v>
      </c>
      <c r="B808" t="s">
        <v>165</v>
      </c>
      <c r="C808">
        <v>7.8</v>
      </c>
      <c r="D808">
        <v>8.0500000000000007</v>
      </c>
      <c r="E808" t="str">
        <f t="shared" si="13"/>
        <v>2018</v>
      </c>
    </row>
    <row r="809" spans="1:5" ht="14.4" x14ac:dyDescent="0.3">
      <c r="A809" t="s">
        <v>931</v>
      </c>
      <c r="B809" t="s">
        <v>165</v>
      </c>
      <c r="C809">
        <v>7.81</v>
      </c>
      <c r="D809">
        <v>8.06</v>
      </c>
      <c r="E809" t="str">
        <f t="shared" si="13"/>
        <v>2018</v>
      </c>
    </row>
    <row r="810" spans="1:5" ht="14.4" x14ac:dyDescent="0.3">
      <c r="A810" t="s">
        <v>932</v>
      </c>
      <c r="B810" t="s">
        <v>165</v>
      </c>
      <c r="C810">
        <v>7.81</v>
      </c>
      <c r="D810">
        <v>8.06</v>
      </c>
      <c r="E810" t="str">
        <f t="shared" si="13"/>
        <v>2018</v>
      </c>
    </row>
    <row r="811" spans="1:5" ht="14.4" x14ac:dyDescent="0.3">
      <c r="A811" t="s">
        <v>933</v>
      </c>
      <c r="B811" t="s">
        <v>165</v>
      </c>
      <c r="C811">
        <v>7.81</v>
      </c>
      <c r="D811">
        <v>8.06</v>
      </c>
      <c r="E811" t="str">
        <f t="shared" si="13"/>
        <v>2018</v>
      </c>
    </row>
    <row r="812" spans="1:5" ht="14.4" x14ac:dyDescent="0.3">
      <c r="A812" t="s">
        <v>934</v>
      </c>
      <c r="B812" t="s">
        <v>165</v>
      </c>
      <c r="C812">
        <v>7.8</v>
      </c>
      <c r="D812">
        <v>8.0500000000000007</v>
      </c>
      <c r="E812" t="str">
        <f t="shared" si="13"/>
        <v>2018</v>
      </c>
    </row>
    <row r="813" spans="1:5" ht="14.4" x14ac:dyDescent="0.3">
      <c r="A813" t="s">
        <v>935</v>
      </c>
      <c r="B813" t="s">
        <v>165</v>
      </c>
      <c r="C813">
        <v>7.8</v>
      </c>
      <c r="D813">
        <v>8.0500000000000007</v>
      </c>
      <c r="E813" t="str">
        <f t="shared" si="13"/>
        <v>2018</v>
      </c>
    </row>
    <row r="814" spans="1:5" ht="14.4" x14ac:dyDescent="0.3">
      <c r="A814" t="s">
        <v>936</v>
      </c>
      <c r="B814" t="s">
        <v>165</v>
      </c>
      <c r="C814">
        <v>7.8</v>
      </c>
      <c r="D814">
        <v>8.0500000000000007</v>
      </c>
      <c r="E814" t="str">
        <f t="shared" si="13"/>
        <v>2018</v>
      </c>
    </row>
    <row r="815" spans="1:5" ht="14.4" x14ac:dyDescent="0.3">
      <c r="A815" t="s">
        <v>937</v>
      </c>
      <c r="B815" t="s">
        <v>165</v>
      </c>
      <c r="C815">
        <v>7.8</v>
      </c>
      <c r="D815">
        <v>8.0500000000000007</v>
      </c>
      <c r="E815" t="str">
        <f t="shared" si="13"/>
        <v>2018</v>
      </c>
    </row>
    <row r="816" spans="1:5" ht="14.4" x14ac:dyDescent="0.3">
      <c r="A816" t="s">
        <v>938</v>
      </c>
      <c r="B816" t="s">
        <v>165</v>
      </c>
      <c r="C816">
        <v>7.8</v>
      </c>
      <c r="D816">
        <v>8.0500000000000007</v>
      </c>
      <c r="E816" t="str">
        <f t="shared" si="13"/>
        <v>2018</v>
      </c>
    </row>
    <row r="817" spans="1:5" ht="14.4" x14ac:dyDescent="0.3">
      <c r="A817" t="s">
        <v>939</v>
      </c>
      <c r="B817" t="s">
        <v>165</v>
      </c>
      <c r="C817">
        <v>7.81</v>
      </c>
      <c r="D817">
        <v>8.06</v>
      </c>
      <c r="E817" t="str">
        <f t="shared" si="13"/>
        <v>2018</v>
      </c>
    </row>
    <row r="818" spans="1:5" ht="14.4" x14ac:dyDescent="0.3">
      <c r="A818" t="s">
        <v>940</v>
      </c>
      <c r="B818" t="s">
        <v>165</v>
      </c>
      <c r="C818">
        <v>7.8</v>
      </c>
      <c r="D818">
        <v>8.0500000000000007</v>
      </c>
      <c r="E818" t="str">
        <f t="shared" si="13"/>
        <v>2018</v>
      </c>
    </row>
    <row r="819" spans="1:5" ht="14.4" x14ac:dyDescent="0.3">
      <c r="A819" t="s">
        <v>941</v>
      </c>
      <c r="B819" t="s">
        <v>165</v>
      </c>
      <c r="C819">
        <v>7.8</v>
      </c>
      <c r="D819">
        <v>8.0500000000000007</v>
      </c>
      <c r="E819" t="str">
        <f t="shared" si="13"/>
        <v>2018</v>
      </c>
    </row>
    <row r="820" spans="1:5" ht="14.4" x14ac:dyDescent="0.3">
      <c r="A820" t="s">
        <v>942</v>
      </c>
      <c r="B820" t="s">
        <v>165</v>
      </c>
      <c r="C820">
        <v>7.8</v>
      </c>
      <c r="D820">
        <v>8.0500000000000007</v>
      </c>
      <c r="E820" t="str">
        <f t="shared" si="13"/>
        <v>2018</v>
      </c>
    </row>
    <row r="821" spans="1:5" ht="14.4" x14ac:dyDescent="0.3">
      <c r="A821" t="s">
        <v>943</v>
      </c>
      <c r="B821" t="s">
        <v>165</v>
      </c>
      <c r="C821">
        <v>7.79</v>
      </c>
      <c r="D821">
        <v>8.0399999999999991</v>
      </c>
      <c r="E821" t="str">
        <f t="shared" si="13"/>
        <v>2018</v>
      </c>
    </row>
    <row r="822" spans="1:5" ht="14.4" x14ac:dyDescent="0.3">
      <c r="A822" t="s">
        <v>944</v>
      </c>
      <c r="B822" t="s">
        <v>165</v>
      </c>
      <c r="C822">
        <v>7.79</v>
      </c>
      <c r="D822">
        <v>8.0399999999999991</v>
      </c>
      <c r="E822" t="str">
        <f t="shared" si="13"/>
        <v>2018</v>
      </c>
    </row>
    <row r="823" spans="1:5" ht="14.4" x14ac:dyDescent="0.3">
      <c r="A823" t="s">
        <v>945</v>
      </c>
      <c r="B823" t="s">
        <v>165</v>
      </c>
      <c r="C823">
        <v>7.78</v>
      </c>
      <c r="D823">
        <v>8.0299999999999994</v>
      </c>
      <c r="E823" t="str">
        <f t="shared" si="13"/>
        <v>2018</v>
      </c>
    </row>
    <row r="824" spans="1:5" ht="14.4" x14ac:dyDescent="0.3">
      <c r="A824" t="s">
        <v>946</v>
      </c>
      <c r="B824" t="s">
        <v>165</v>
      </c>
      <c r="C824">
        <v>7.78</v>
      </c>
      <c r="D824">
        <v>8.0299999999999994</v>
      </c>
      <c r="E824" t="str">
        <f t="shared" si="13"/>
        <v>2018</v>
      </c>
    </row>
    <row r="825" spans="1:5" ht="14.4" x14ac:dyDescent="0.3">
      <c r="A825" t="s">
        <v>947</v>
      </c>
      <c r="B825" t="s">
        <v>165</v>
      </c>
      <c r="C825">
        <v>7.78</v>
      </c>
      <c r="D825">
        <v>8.0299999999999994</v>
      </c>
      <c r="E825" t="str">
        <f t="shared" si="13"/>
        <v>2018</v>
      </c>
    </row>
    <row r="826" spans="1:5" ht="14.4" x14ac:dyDescent="0.3">
      <c r="A826" t="s">
        <v>948</v>
      </c>
      <c r="B826" t="s">
        <v>165</v>
      </c>
      <c r="C826">
        <v>7.77</v>
      </c>
      <c r="D826">
        <v>8.02</v>
      </c>
      <c r="E826" t="str">
        <f t="shared" si="13"/>
        <v>2018</v>
      </c>
    </row>
    <row r="827" spans="1:5" ht="14.4" x14ac:dyDescent="0.3">
      <c r="A827" t="s">
        <v>949</v>
      </c>
      <c r="B827" t="s">
        <v>165</v>
      </c>
      <c r="C827">
        <v>7.77</v>
      </c>
      <c r="D827">
        <v>8.02</v>
      </c>
      <c r="E827" t="str">
        <f t="shared" si="13"/>
        <v>2018</v>
      </c>
    </row>
    <row r="828" spans="1:5" ht="14.4" x14ac:dyDescent="0.3">
      <c r="A828" t="s">
        <v>950</v>
      </c>
      <c r="B828" t="s">
        <v>165</v>
      </c>
      <c r="C828">
        <v>7.78</v>
      </c>
      <c r="D828">
        <v>8.0299999999999994</v>
      </c>
      <c r="E828" t="str">
        <f t="shared" si="13"/>
        <v>2018</v>
      </c>
    </row>
    <row r="829" spans="1:5" ht="14.4" x14ac:dyDescent="0.3">
      <c r="A829" t="s">
        <v>951</v>
      </c>
      <c r="B829" t="s">
        <v>165</v>
      </c>
      <c r="C829">
        <v>7.77</v>
      </c>
      <c r="D829">
        <v>8.02</v>
      </c>
      <c r="E829" t="str">
        <f t="shared" si="13"/>
        <v>2018</v>
      </c>
    </row>
    <row r="830" spans="1:5" ht="14.4" x14ac:dyDescent="0.3">
      <c r="A830" t="s">
        <v>952</v>
      </c>
      <c r="B830" t="s">
        <v>165</v>
      </c>
      <c r="C830">
        <v>7.78</v>
      </c>
      <c r="D830">
        <v>8.0299999999999994</v>
      </c>
      <c r="E830" t="str">
        <f t="shared" si="13"/>
        <v>2018</v>
      </c>
    </row>
    <row r="831" spans="1:5" ht="14.4" x14ac:dyDescent="0.3">
      <c r="A831" t="s">
        <v>953</v>
      </c>
      <c r="B831" t="s">
        <v>165</v>
      </c>
      <c r="C831">
        <v>7.78</v>
      </c>
      <c r="D831">
        <v>8.0299999999999994</v>
      </c>
      <c r="E831" t="str">
        <f t="shared" si="13"/>
        <v>2018</v>
      </c>
    </row>
    <row r="832" spans="1:5" ht="14.4" x14ac:dyDescent="0.3">
      <c r="A832" t="s">
        <v>954</v>
      </c>
      <c r="B832" t="s">
        <v>165</v>
      </c>
      <c r="C832">
        <v>7.77</v>
      </c>
      <c r="D832">
        <v>8.02</v>
      </c>
      <c r="E832" t="str">
        <f t="shared" si="13"/>
        <v>2018</v>
      </c>
    </row>
    <row r="833" spans="1:5" ht="14.4" x14ac:dyDescent="0.3">
      <c r="A833" t="s">
        <v>955</v>
      </c>
      <c r="B833" t="s">
        <v>165</v>
      </c>
      <c r="C833">
        <v>7.78</v>
      </c>
      <c r="D833">
        <v>8.0299999999999994</v>
      </c>
      <c r="E833" t="str">
        <f t="shared" si="13"/>
        <v>2018</v>
      </c>
    </row>
    <row r="834" spans="1:5" ht="14.4" x14ac:dyDescent="0.3">
      <c r="A834" t="s">
        <v>956</v>
      </c>
      <c r="B834" t="s">
        <v>165</v>
      </c>
      <c r="C834">
        <v>7.78</v>
      </c>
      <c r="D834">
        <v>8.0299999999999994</v>
      </c>
      <c r="E834" t="str">
        <f t="shared" ref="E834:E897" si="14">RIGHT(A834,4)</f>
        <v>2018</v>
      </c>
    </row>
    <row r="835" spans="1:5" ht="14.4" x14ac:dyDescent="0.3">
      <c r="A835" t="s">
        <v>957</v>
      </c>
      <c r="B835" t="s">
        <v>165</v>
      </c>
      <c r="C835">
        <v>7.75</v>
      </c>
      <c r="D835">
        <v>8</v>
      </c>
      <c r="E835" t="str">
        <f t="shared" si="14"/>
        <v>2018</v>
      </c>
    </row>
    <row r="836" spans="1:5" ht="14.4" x14ac:dyDescent="0.3">
      <c r="A836" t="s">
        <v>958</v>
      </c>
      <c r="B836" t="s">
        <v>165</v>
      </c>
      <c r="C836">
        <v>7.74</v>
      </c>
      <c r="D836">
        <v>7.99</v>
      </c>
      <c r="E836" t="str">
        <f t="shared" si="14"/>
        <v>2018</v>
      </c>
    </row>
    <row r="837" spans="1:5" ht="14.4" x14ac:dyDescent="0.3">
      <c r="A837" t="s">
        <v>959</v>
      </c>
      <c r="B837" t="s">
        <v>165</v>
      </c>
      <c r="C837">
        <v>7.75</v>
      </c>
      <c r="D837">
        <v>8</v>
      </c>
      <c r="E837" t="str">
        <f t="shared" si="14"/>
        <v>2018</v>
      </c>
    </row>
    <row r="838" spans="1:5" ht="14.4" x14ac:dyDescent="0.3">
      <c r="A838" t="s">
        <v>960</v>
      </c>
      <c r="B838" t="s">
        <v>165</v>
      </c>
      <c r="C838">
        <v>6.99</v>
      </c>
      <c r="D838">
        <v>7.24</v>
      </c>
      <c r="E838" t="str">
        <f t="shared" si="14"/>
        <v>2018</v>
      </c>
    </row>
    <row r="839" spans="1:5" ht="14.4" x14ac:dyDescent="0.3">
      <c r="A839" t="s">
        <v>961</v>
      </c>
      <c r="B839" t="s">
        <v>165</v>
      </c>
      <c r="C839">
        <v>6.82</v>
      </c>
      <c r="D839">
        <v>7.07</v>
      </c>
      <c r="E839" t="str">
        <f t="shared" si="14"/>
        <v>2018</v>
      </c>
    </row>
    <row r="840" spans="1:5" ht="14.4" x14ac:dyDescent="0.3">
      <c r="A840" t="s">
        <v>962</v>
      </c>
      <c r="B840" t="s">
        <v>165</v>
      </c>
      <c r="C840">
        <v>6.81</v>
      </c>
      <c r="D840">
        <v>7.06</v>
      </c>
      <c r="E840" t="str">
        <f t="shared" si="14"/>
        <v>2018</v>
      </c>
    </row>
    <row r="841" spans="1:5" ht="14.4" x14ac:dyDescent="0.3">
      <c r="A841" t="s">
        <v>963</v>
      </c>
      <c r="B841" t="s">
        <v>165</v>
      </c>
      <c r="C841">
        <v>6.81</v>
      </c>
      <c r="D841">
        <v>7.06</v>
      </c>
      <c r="E841" t="str">
        <f t="shared" si="14"/>
        <v>2018</v>
      </c>
    </row>
    <row r="842" spans="1:5" ht="14.4" x14ac:dyDescent="0.3">
      <c r="A842" t="s">
        <v>964</v>
      </c>
      <c r="B842" t="s">
        <v>165</v>
      </c>
      <c r="C842">
        <v>6.81</v>
      </c>
      <c r="D842">
        <v>7.06</v>
      </c>
      <c r="E842" t="str">
        <f t="shared" si="14"/>
        <v>2018</v>
      </c>
    </row>
    <row r="843" spans="1:5" ht="14.4" x14ac:dyDescent="0.3">
      <c r="A843" t="s">
        <v>965</v>
      </c>
      <c r="B843" t="s">
        <v>165</v>
      </c>
      <c r="C843">
        <v>6.81</v>
      </c>
      <c r="D843">
        <v>7.06</v>
      </c>
      <c r="E843" t="str">
        <f t="shared" si="14"/>
        <v>2018</v>
      </c>
    </row>
    <row r="844" spans="1:5" ht="14.4" x14ac:dyDescent="0.3">
      <c r="A844" t="s">
        <v>966</v>
      </c>
      <c r="B844" t="s">
        <v>165</v>
      </c>
      <c r="C844">
        <v>6.79</v>
      </c>
      <c r="D844">
        <v>7.04</v>
      </c>
      <c r="E844" t="str">
        <f t="shared" si="14"/>
        <v>2018</v>
      </c>
    </row>
    <row r="845" spans="1:5" ht="14.4" x14ac:dyDescent="0.3">
      <c r="A845" t="s">
        <v>967</v>
      </c>
      <c r="B845" t="s">
        <v>165</v>
      </c>
      <c r="C845">
        <v>6.78</v>
      </c>
      <c r="D845">
        <v>7.03</v>
      </c>
      <c r="E845" t="str">
        <f t="shared" si="14"/>
        <v>2018</v>
      </c>
    </row>
    <row r="846" spans="1:5" ht="14.4" x14ac:dyDescent="0.3">
      <c r="A846" t="s">
        <v>968</v>
      </c>
      <c r="B846" t="s">
        <v>165</v>
      </c>
      <c r="C846">
        <v>6.79</v>
      </c>
      <c r="D846">
        <v>7.04</v>
      </c>
      <c r="E846" t="str">
        <f t="shared" si="14"/>
        <v>2018</v>
      </c>
    </row>
    <row r="847" spans="1:5" ht="14.4" x14ac:dyDescent="0.3">
      <c r="A847" t="s">
        <v>969</v>
      </c>
      <c r="B847" t="s">
        <v>165</v>
      </c>
      <c r="C847">
        <v>6.79</v>
      </c>
      <c r="D847">
        <v>7.04</v>
      </c>
      <c r="E847" t="str">
        <f t="shared" si="14"/>
        <v>2018</v>
      </c>
    </row>
    <row r="848" spans="1:5" ht="14.4" x14ac:dyDescent="0.3">
      <c r="A848" t="s">
        <v>970</v>
      </c>
      <c r="B848" t="s">
        <v>165</v>
      </c>
      <c r="C848">
        <v>6.78</v>
      </c>
      <c r="D848">
        <v>7.03</v>
      </c>
      <c r="E848" t="str">
        <f t="shared" si="14"/>
        <v>2018</v>
      </c>
    </row>
    <row r="849" spans="1:5" ht="14.4" x14ac:dyDescent="0.3">
      <c r="A849" t="s">
        <v>971</v>
      </c>
      <c r="B849" t="s">
        <v>165</v>
      </c>
      <c r="C849">
        <v>6.78</v>
      </c>
      <c r="D849">
        <v>7.03</v>
      </c>
      <c r="E849" t="str">
        <f t="shared" si="14"/>
        <v>2018</v>
      </c>
    </row>
    <row r="850" spans="1:5" ht="14.4" x14ac:dyDescent="0.3">
      <c r="A850" t="s">
        <v>972</v>
      </c>
      <c r="B850" t="s">
        <v>165</v>
      </c>
      <c r="C850">
        <v>6.78</v>
      </c>
      <c r="D850">
        <v>7.03</v>
      </c>
      <c r="E850" t="str">
        <f t="shared" si="14"/>
        <v>2018</v>
      </c>
    </row>
    <row r="851" spans="1:5" ht="14.4" x14ac:dyDescent="0.3">
      <c r="A851" t="s">
        <v>973</v>
      </c>
      <c r="B851" t="s">
        <v>165</v>
      </c>
      <c r="C851">
        <v>6.77</v>
      </c>
      <c r="D851">
        <v>7.02</v>
      </c>
      <c r="E851" t="str">
        <f t="shared" si="14"/>
        <v>2018</v>
      </c>
    </row>
    <row r="852" spans="1:5" ht="14.4" x14ac:dyDescent="0.3">
      <c r="A852" t="s">
        <v>974</v>
      </c>
      <c r="B852" t="s">
        <v>165</v>
      </c>
      <c r="C852">
        <v>6.77</v>
      </c>
      <c r="D852">
        <v>7.02</v>
      </c>
      <c r="E852" t="str">
        <f t="shared" si="14"/>
        <v>2018</v>
      </c>
    </row>
    <row r="853" spans="1:5" ht="14.4" x14ac:dyDescent="0.3">
      <c r="A853" t="s">
        <v>975</v>
      </c>
      <c r="B853" t="s">
        <v>165</v>
      </c>
      <c r="C853">
        <v>6.77</v>
      </c>
      <c r="D853">
        <v>7.02</v>
      </c>
      <c r="E853" t="str">
        <f t="shared" si="14"/>
        <v>2018</v>
      </c>
    </row>
    <row r="854" spans="1:5" ht="14.4" x14ac:dyDescent="0.3">
      <c r="A854" t="s">
        <v>976</v>
      </c>
      <c r="B854" t="s">
        <v>165</v>
      </c>
      <c r="C854">
        <v>6.77</v>
      </c>
      <c r="D854">
        <v>7.02</v>
      </c>
      <c r="E854" t="str">
        <f t="shared" si="14"/>
        <v>2018</v>
      </c>
    </row>
    <row r="855" spans="1:5" ht="14.4" x14ac:dyDescent="0.3">
      <c r="A855" t="s">
        <v>977</v>
      </c>
      <c r="B855" t="s">
        <v>165</v>
      </c>
      <c r="C855">
        <v>6.76</v>
      </c>
      <c r="D855">
        <v>7.01</v>
      </c>
      <c r="E855" t="str">
        <f t="shared" si="14"/>
        <v>2018</v>
      </c>
    </row>
    <row r="856" spans="1:5" ht="14.4" x14ac:dyDescent="0.3">
      <c r="A856" t="s">
        <v>978</v>
      </c>
      <c r="B856" t="s">
        <v>165</v>
      </c>
      <c r="C856">
        <v>6.75</v>
      </c>
      <c r="D856">
        <v>7</v>
      </c>
      <c r="E856" t="str">
        <f t="shared" si="14"/>
        <v>2018</v>
      </c>
    </row>
    <row r="857" spans="1:5" ht="14.4" x14ac:dyDescent="0.3">
      <c r="A857" t="s">
        <v>979</v>
      </c>
      <c r="B857" t="s">
        <v>165</v>
      </c>
      <c r="C857">
        <v>6.73</v>
      </c>
      <c r="D857">
        <v>6.98</v>
      </c>
      <c r="E857" t="str">
        <f t="shared" si="14"/>
        <v>2018</v>
      </c>
    </row>
    <row r="858" spans="1:5" ht="14.4" x14ac:dyDescent="0.3">
      <c r="A858" t="s">
        <v>980</v>
      </c>
      <c r="B858" t="s">
        <v>165</v>
      </c>
      <c r="C858">
        <v>6.72</v>
      </c>
      <c r="D858">
        <v>6.97</v>
      </c>
      <c r="E858" t="str">
        <f t="shared" si="14"/>
        <v>2018</v>
      </c>
    </row>
    <row r="859" spans="1:5" ht="14.4" x14ac:dyDescent="0.3">
      <c r="A859" t="s">
        <v>981</v>
      </c>
      <c r="B859" t="s">
        <v>165</v>
      </c>
      <c r="C859">
        <v>6.71</v>
      </c>
      <c r="D859">
        <v>6.96</v>
      </c>
      <c r="E859" t="str">
        <f t="shared" si="14"/>
        <v>2018</v>
      </c>
    </row>
    <row r="860" spans="1:5" ht="14.4" x14ac:dyDescent="0.3">
      <c r="A860" t="s">
        <v>982</v>
      </c>
      <c r="B860" t="s">
        <v>165</v>
      </c>
      <c r="C860">
        <v>6.69</v>
      </c>
      <c r="D860">
        <v>6.94</v>
      </c>
      <c r="E860" t="str">
        <f t="shared" si="14"/>
        <v>2018</v>
      </c>
    </row>
    <row r="861" spans="1:5" ht="14.4" x14ac:dyDescent="0.3">
      <c r="A861" t="s">
        <v>983</v>
      </c>
      <c r="B861" t="s">
        <v>165</v>
      </c>
      <c r="C861">
        <v>6.68</v>
      </c>
      <c r="D861">
        <v>6.93</v>
      </c>
      <c r="E861" t="str">
        <f t="shared" si="14"/>
        <v>2018</v>
      </c>
    </row>
    <row r="862" spans="1:5" ht="14.4" x14ac:dyDescent="0.3">
      <c r="A862" t="s">
        <v>984</v>
      </c>
      <c r="B862" t="s">
        <v>165</v>
      </c>
      <c r="C862">
        <v>6.64</v>
      </c>
      <c r="D862">
        <v>6.89</v>
      </c>
      <c r="E862" t="str">
        <f t="shared" si="14"/>
        <v>2018</v>
      </c>
    </row>
    <row r="863" spans="1:5" ht="14.4" x14ac:dyDescent="0.3">
      <c r="A863" t="s">
        <v>985</v>
      </c>
      <c r="B863" t="s">
        <v>165</v>
      </c>
      <c r="C863">
        <v>6.65</v>
      </c>
      <c r="D863">
        <v>6.9</v>
      </c>
      <c r="E863" t="str">
        <f t="shared" si="14"/>
        <v>2018</v>
      </c>
    </row>
    <row r="864" spans="1:5" ht="14.4" x14ac:dyDescent="0.3">
      <c r="A864" t="s">
        <v>986</v>
      </c>
      <c r="B864" t="s">
        <v>165</v>
      </c>
      <c r="C864">
        <v>6.65</v>
      </c>
      <c r="D864">
        <v>6.9</v>
      </c>
      <c r="E864" t="str">
        <f t="shared" si="14"/>
        <v>2018</v>
      </c>
    </row>
    <row r="865" spans="1:5" ht="14.4" x14ac:dyDescent="0.3">
      <c r="A865" t="s">
        <v>987</v>
      </c>
      <c r="B865" t="s">
        <v>165</v>
      </c>
      <c r="C865">
        <v>6.65</v>
      </c>
      <c r="D865">
        <v>6.9</v>
      </c>
      <c r="E865" t="str">
        <f t="shared" si="14"/>
        <v>2018</v>
      </c>
    </row>
    <row r="866" spans="1:5" ht="14.4" x14ac:dyDescent="0.3">
      <c r="A866" t="s">
        <v>988</v>
      </c>
      <c r="B866" t="s">
        <v>165</v>
      </c>
      <c r="C866">
        <v>6.64</v>
      </c>
      <c r="D866">
        <v>6.89</v>
      </c>
      <c r="E866" t="str">
        <f t="shared" si="14"/>
        <v>2018</v>
      </c>
    </row>
    <row r="867" spans="1:5" ht="14.4" x14ac:dyDescent="0.3">
      <c r="A867" t="s">
        <v>989</v>
      </c>
      <c r="B867" t="s">
        <v>165</v>
      </c>
      <c r="C867">
        <v>6.64</v>
      </c>
      <c r="D867">
        <v>6.89</v>
      </c>
      <c r="E867" t="str">
        <f t="shared" si="14"/>
        <v>2018</v>
      </c>
    </row>
    <row r="868" spans="1:5" ht="14.4" x14ac:dyDescent="0.3">
      <c r="A868" t="s">
        <v>990</v>
      </c>
      <c r="B868" t="s">
        <v>165</v>
      </c>
      <c r="C868">
        <v>6.66</v>
      </c>
      <c r="D868">
        <v>6.91</v>
      </c>
      <c r="E868" t="str">
        <f t="shared" si="14"/>
        <v>2018</v>
      </c>
    </row>
    <row r="869" spans="1:5" ht="14.4" x14ac:dyDescent="0.3">
      <c r="A869" t="s">
        <v>991</v>
      </c>
      <c r="B869" t="s">
        <v>165</v>
      </c>
      <c r="C869">
        <v>6.66</v>
      </c>
      <c r="D869">
        <v>6.91</v>
      </c>
      <c r="E869" t="str">
        <f t="shared" si="14"/>
        <v>2018</v>
      </c>
    </row>
    <row r="870" spans="1:5" ht="14.4" x14ac:dyDescent="0.3">
      <c r="A870" t="s">
        <v>992</v>
      </c>
      <c r="B870" t="s">
        <v>165</v>
      </c>
      <c r="C870">
        <v>6.31</v>
      </c>
      <c r="D870">
        <v>6.56</v>
      </c>
      <c r="E870" t="str">
        <f t="shared" si="14"/>
        <v>2018</v>
      </c>
    </row>
    <row r="871" spans="1:5" ht="14.4" x14ac:dyDescent="0.3">
      <c r="A871" t="s">
        <v>993</v>
      </c>
      <c r="B871" t="s">
        <v>165</v>
      </c>
      <c r="C871">
        <v>6.31</v>
      </c>
      <c r="D871">
        <v>6.56</v>
      </c>
      <c r="E871" t="str">
        <f t="shared" si="14"/>
        <v>2018</v>
      </c>
    </row>
    <row r="872" spans="1:5" ht="14.4" x14ac:dyDescent="0.3">
      <c r="A872" t="s">
        <v>994</v>
      </c>
      <c r="B872" t="s">
        <v>165</v>
      </c>
      <c r="C872">
        <v>6.29</v>
      </c>
      <c r="D872">
        <v>6.54</v>
      </c>
      <c r="E872" t="str">
        <f t="shared" si="14"/>
        <v>2018</v>
      </c>
    </row>
    <row r="873" spans="1:5" ht="14.4" x14ac:dyDescent="0.3">
      <c r="A873" t="s">
        <v>995</v>
      </c>
      <c r="B873" t="s">
        <v>165</v>
      </c>
      <c r="C873">
        <v>6.28</v>
      </c>
      <c r="D873">
        <v>6.53</v>
      </c>
      <c r="E873" t="str">
        <f t="shared" si="14"/>
        <v>2018</v>
      </c>
    </row>
    <row r="874" spans="1:5" ht="14.4" x14ac:dyDescent="0.3">
      <c r="A874" t="s">
        <v>996</v>
      </c>
      <c r="B874" t="s">
        <v>165</v>
      </c>
      <c r="C874">
        <v>6.28</v>
      </c>
      <c r="D874">
        <v>6.53</v>
      </c>
      <c r="E874" t="str">
        <f t="shared" si="14"/>
        <v>2018</v>
      </c>
    </row>
    <row r="875" spans="1:5" ht="14.4" x14ac:dyDescent="0.3">
      <c r="A875" t="s">
        <v>997</v>
      </c>
      <c r="B875" t="s">
        <v>165</v>
      </c>
      <c r="C875">
        <v>6.26</v>
      </c>
      <c r="D875">
        <v>6.51</v>
      </c>
      <c r="E875" t="str">
        <f t="shared" si="14"/>
        <v>2018</v>
      </c>
    </row>
    <row r="876" spans="1:5" ht="14.4" x14ac:dyDescent="0.3">
      <c r="A876" t="s">
        <v>998</v>
      </c>
      <c r="B876" t="s">
        <v>165</v>
      </c>
      <c r="C876">
        <v>6.26</v>
      </c>
      <c r="D876">
        <v>6.51</v>
      </c>
      <c r="E876" t="str">
        <f t="shared" si="14"/>
        <v>2018</v>
      </c>
    </row>
    <row r="877" spans="1:5" ht="14.4" x14ac:dyDescent="0.3">
      <c r="A877" t="s">
        <v>999</v>
      </c>
      <c r="B877" t="s">
        <v>165</v>
      </c>
      <c r="C877">
        <v>6.26</v>
      </c>
      <c r="D877">
        <v>6.51</v>
      </c>
      <c r="E877" t="str">
        <f t="shared" si="14"/>
        <v>2018</v>
      </c>
    </row>
    <row r="878" spans="1:5" ht="14.4" x14ac:dyDescent="0.3">
      <c r="A878" t="s">
        <v>1000</v>
      </c>
      <c r="B878" t="s">
        <v>165</v>
      </c>
      <c r="C878">
        <v>6.26</v>
      </c>
      <c r="D878">
        <v>6.51</v>
      </c>
      <c r="E878" t="str">
        <f t="shared" si="14"/>
        <v>2018</v>
      </c>
    </row>
    <row r="879" spans="1:5" ht="14.4" x14ac:dyDescent="0.3">
      <c r="A879" t="s">
        <v>1001</v>
      </c>
      <c r="B879" t="s">
        <v>165</v>
      </c>
      <c r="C879">
        <v>6.26</v>
      </c>
      <c r="D879">
        <v>6.51</v>
      </c>
      <c r="E879" t="str">
        <f t="shared" si="14"/>
        <v>2018</v>
      </c>
    </row>
    <row r="880" spans="1:5" ht="14.4" x14ac:dyDescent="0.3">
      <c r="A880" t="s">
        <v>1002</v>
      </c>
      <c r="B880" t="s">
        <v>165</v>
      </c>
      <c r="C880">
        <v>6.26</v>
      </c>
      <c r="D880">
        <v>6.51</v>
      </c>
      <c r="E880" t="str">
        <f t="shared" si="14"/>
        <v>2018</v>
      </c>
    </row>
    <row r="881" spans="1:5" ht="14.4" x14ac:dyDescent="0.3">
      <c r="A881" t="s">
        <v>1003</v>
      </c>
      <c r="B881" t="s">
        <v>165</v>
      </c>
      <c r="C881">
        <v>6.26</v>
      </c>
      <c r="D881">
        <v>6.51</v>
      </c>
      <c r="E881" t="str">
        <f t="shared" si="14"/>
        <v>2018</v>
      </c>
    </row>
    <row r="882" spans="1:5" ht="14.4" x14ac:dyDescent="0.3">
      <c r="A882" t="s">
        <v>1004</v>
      </c>
      <c r="B882" t="s">
        <v>165</v>
      </c>
      <c r="C882">
        <v>6.27</v>
      </c>
      <c r="D882">
        <v>6.52</v>
      </c>
      <c r="E882" t="str">
        <f t="shared" si="14"/>
        <v>2018</v>
      </c>
    </row>
    <row r="883" spans="1:5" ht="14.4" x14ac:dyDescent="0.3">
      <c r="A883" t="s">
        <v>1005</v>
      </c>
      <c r="B883" t="s">
        <v>165</v>
      </c>
      <c r="C883">
        <v>6.26</v>
      </c>
      <c r="D883">
        <v>6.51</v>
      </c>
      <c r="E883" t="str">
        <f t="shared" si="14"/>
        <v>2018</v>
      </c>
    </row>
    <row r="884" spans="1:5" ht="14.4" x14ac:dyDescent="0.3">
      <c r="A884" t="s">
        <v>1006</v>
      </c>
      <c r="B884" t="s">
        <v>165</v>
      </c>
      <c r="C884">
        <v>6.26</v>
      </c>
      <c r="D884">
        <v>6.51</v>
      </c>
      <c r="E884" t="str">
        <f t="shared" si="14"/>
        <v>2018</v>
      </c>
    </row>
    <row r="885" spans="1:5" ht="14.4" x14ac:dyDescent="0.3">
      <c r="A885" t="s">
        <v>1007</v>
      </c>
      <c r="B885" t="s">
        <v>165</v>
      </c>
      <c r="C885">
        <v>6.27</v>
      </c>
      <c r="D885">
        <v>6.52</v>
      </c>
      <c r="E885" t="str">
        <f t="shared" si="14"/>
        <v>2018</v>
      </c>
    </row>
    <row r="886" spans="1:5" ht="14.4" x14ac:dyDescent="0.3">
      <c r="A886" t="s">
        <v>1008</v>
      </c>
      <c r="B886" t="s">
        <v>165</v>
      </c>
      <c r="C886">
        <v>6.27</v>
      </c>
      <c r="D886">
        <v>6.52</v>
      </c>
      <c r="E886" t="str">
        <f t="shared" si="14"/>
        <v>2018</v>
      </c>
    </row>
    <row r="887" spans="1:5" ht="14.4" x14ac:dyDescent="0.3">
      <c r="A887" t="s">
        <v>1009</v>
      </c>
      <c r="B887" t="s">
        <v>165</v>
      </c>
      <c r="C887">
        <v>6.26</v>
      </c>
      <c r="D887">
        <v>6.51</v>
      </c>
      <c r="E887" t="str">
        <f t="shared" si="14"/>
        <v>2018</v>
      </c>
    </row>
    <row r="888" spans="1:5" ht="14.4" x14ac:dyDescent="0.3">
      <c r="A888" t="s">
        <v>1010</v>
      </c>
      <c r="B888" t="s">
        <v>165</v>
      </c>
      <c r="C888">
        <v>6.27</v>
      </c>
      <c r="D888">
        <v>6.52</v>
      </c>
      <c r="E888" t="str">
        <f t="shared" si="14"/>
        <v>2018</v>
      </c>
    </row>
    <row r="889" spans="1:5" ht="14.4" x14ac:dyDescent="0.3">
      <c r="A889" t="s">
        <v>1011</v>
      </c>
      <c r="B889" t="s">
        <v>165</v>
      </c>
      <c r="C889">
        <v>6.26</v>
      </c>
      <c r="D889">
        <v>6.51</v>
      </c>
      <c r="E889" t="str">
        <f t="shared" si="14"/>
        <v>2018</v>
      </c>
    </row>
    <row r="890" spans="1:5" ht="14.4" x14ac:dyDescent="0.3">
      <c r="A890" t="s">
        <v>1012</v>
      </c>
      <c r="B890" t="s">
        <v>165</v>
      </c>
      <c r="C890">
        <v>6.27</v>
      </c>
      <c r="D890">
        <v>6.52</v>
      </c>
      <c r="E890" t="str">
        <f t="shared" si="14"/>
        <v>2018</v>
      </c>
    </row>
    <row r="891" spans="1:5" ht="14.4" x14ac:dyDescent="0.3">
      <c r="A891" t="s">
        <v>1013</v>
      </c>
      <c r="B891" t="s">
        <v>165</v>
      </c>
      <c r="C891">
        <v>6.27</v>
      </c>
      <c r="D891">
        <v>6.52</v>
      </c>
      <c r="E891" t="str">
        <f t="shared" si="14"/>
        <v>2018</v>
      </c>
    </row>
    <row r="892" spans="1:5" ht="14.4" x14ac:dyDescent="0.3">
      <c r="A892" t="s">
        <v>1014</v>
      </c>
      <c r="B892" t="s">
        <v>165</v>
      </c>
      <c r="C892">
        <v>6.27</v>
      </c>
      <c r="D892">
        <v>6.52</v>
      </c>
      <c r="E892" t="str">
        <f t="shared" si="14"/>
        <v>2018</v>
      </c>
    </row>
    <row r="893" spans="1:5" ht="14.4" x14ac:dyDescent="0.3">
      <c r="A893" t="s">
        <v>1015</v>
      </c>
      <c r="B893" t="s">
        <v>165</v>
      </c>
      <c r="C893">
        <v>6.27</v>
      </c>
      <c r="D893">
        <v>6.52</v>
      </c>
      <c r="E893" t="str">
        <f t="shared" si="14"/>
        <v>2018</v>
      </c>
    </row>
    <row r="894" spans="1:5" ht="14.4" x14ac:dyDescent="0.3">
      <c r="A894" t="s">
        <v>1016</v>
      </c>
      <c r="B894" t="s">
        <v>165</v>
      </c>
      <c r="C894">
        <v>6.26</v>
      </c>
      <c r="D894">
        <v>6.51</v>
      </c>
      <c r="E894" t="str">
        <f t="shared" si="14"/>
        <v>2018</v>
      </c>
    </row>
    <row r="895" spans="1:5" ht="14.4" x14ac:dyDescent="0.3">
      <c r="A895" t="s">
        <v>1017</v>
      </c>
      <c r="B895" t="s">
        <v>165</v>
      </c>
      <c r="C895">
        <v>6.26</v>
      </c>
      <c r="D895">
        <v>6.51</v>
      </c>
      <c r="E895" t="str">
        <f t="shared" si="14"/>
        <v>2018</v>
      </c>
    </row>
    <row r="896" spans="1:5" ht="14.4" x14ac:dyDescent="0.3">
      <c r="A896" t="s">
        <v>1018</v>
      </c>
      <c r="B896" t="s">
        <v>165</v>
      </c>
      <c r="C896">
        <v>6.25</v>
      </c>
      <c r="D896">
        <v>6.5</v>
      </c>
      <c r="E896" t="str">
        <f t="shared" si="14"/>
        <v>2018</v>
      </c>
    </row>
    <row r="897" spans="1:5" ht="14.4" x14ac:dyDescent="0.3">
      <c r="A897" t="s">
        <v>1019</v>
      </c>
      <c r="B897" t="s">
        <v>165</v>
      </c>
      <c r="C897">
        <v>6.25</v>
      </c>
      <c r="D897">
        <v>6.5</v>
      </c>
      <c r="E897" t="str">
        <f t="shared" si="14"/>
        <v>2018</v>
      </c>
    </row>
    <row r="898" spans="1:5" ht="14.4" x14ac:dyDescent="0.3">
      <c r="A898" t="s">
        <v>1020</v>
      </c>
      <c r="B898" t="s">
        <v>165</v>
      </c>
      <c r="C898">
        <v>6.24</v>
      </c>
      <c r="D898">
        <v>6.49</v>
      </c>
      <c r="E898" t="str">
        <f t="shared" ref="E898:E961" si="15">RIGHT(A898,4)</f>
        <v>2018</v>
      </c>
    </row>
    <row r="899" spans="1:5" ht="14.4" x14ac:dyDescent="0.3">
      <c r="A899" t="s">
        <v>1021</v>
      </c>
      <c r="B899" t="s">
        <v>165</v>
      </c>
      <c r="C899">
        <v>6.24</v>
      </c>
      <c r="D899">
        <v>6.49</v>
      </c>
      <c r="E899" t="str">
        <f t="shared" si="15"/>
        <v>2018</v>
      </c>
    </row>
    <row r="900" spans="1:5" ht="14.4" x14ac:dyDescent="0.3">
      <c r="A900" t="s">
        <v>1022</v>
      </c>
      <c r="B900" t="s">
        <v>165</v>
      </c>
      <c r="C900">
        <v>6.25</v>
      </c>
      <c r="D900">
        <v>6.5</v>
      </c>
      <c r="E900" t="str">
        <f t="shared" si="15"/>
        <v>2018</v>
      </c>
    </row>
    <row r="901" spans="1:5" ht="14.4" x14ac:dyDescent="0.3">
      <c r="A901" t="s">
        <v>1023</v>
      </c>
      <c r="B901" t="s">
        <v>165</v>
      </c>
      <c r="C901">
        <v>6.24</v>
      </c>
      <c r="D901">
        <v>6.49</v>
      </c>
      <c r="E901" t="str">
        <f t="shared" si="15"/>
        <v>2018</v>
      </c>
    </row>
    <row r="902" spans="1:5" ht="14.4" x14ac:dyDescent="0.3">
      <c r="A902" t="s">
        <v>1024</v>
      </c>
      <c r="B902" t="s">
        <v>165</v>
      </c>
      <c r="C902">
        <v>6.24</v>
      </c>
      <c r="D902">
        <v>6.49</v>
      </c>
      <c r="E902" t="str">
        <f t="shared" si="15"/>
        <v>2018</v>
      </c>
    </row>
    <row r="903" spans="1:5" ht="14.4" x14ac:dyDescent="0.3">
      <c r="A903" t="s">
        <v>1025</v>
      </c>
      <c r="B903" t="s">
        <v>165</v>
      </c>
      <c r="C903">
        <v>6.25</v>
      </c>
      <c r="D903">
        <v>6.5</v>
      </c>
      <c r="E903" t="str">
        <f t="shared" si="15"/>
        <v>2018</v>
      </c>
    </row>
    <row r="904" spans="1:5" ht="14.4" x14ac:dyDescent="0.3">
      <c r="A904" t="s">
        <v>1026</v>
      </c>
      <c r="B904" t="s">
        <v>165</v>
      </c>
      <c r="C904">
        <v>6.24</v>
      </c>
      <c r="D904">
        <v>6.49</v>
      </c>
      <c r="E904" t="str">
        <f t="shared" si="15"/>
        <v>2018</v>
      </c>
    </row>
    <row r="905" spans="1:5" ht="14.4" x14ac:dyDescent="0.3">
      <c r="A905" t="s">
        <v>1027</v>
      </c>
      <c r="B905" t="s">
        <v>165</v>
      </c>
      <c r="C905">
        <v>6.25</v>
      </c>
      <c r="D905">
        <v>6.5</v>
      </c>
      <c r="E905" t="str">
        <f t="shared" si="15"/>
        <v>2018</v>
      </c>
    </row>
    <row r="906" spans="1:5" ht="14.4" x14ac:dyDescent="0.3">
      <c r="A906" t="s">
        <v>1028</v>
      </c>
      <c r="B906" t="s">
        <v>165</v>
      </c>
      <c r="C906">
        <v>6.25</v>
      </c>
      <c r="D906">
        <v>6.5</v>
      </c>
      <c r="E906" t="str">
        <f t="shared" si="15"/>
        <v>2018</v>
      </c>
    </row>
    <row r="907" spans="1:5" ht="14.4" x14ac:dyDescent="0.3">
      <c r="A907" t="s">
        <v>1029</v>
      </c>
      <c r="B907" t="s">
        <v>165</v>
      </c>
      <c r="C907">
        <v>6.26</v>
      </c>
      <c r="D907">
        <v>6.51</v>
      </c>
      <c r="E907" t="str">
        <f t="shared" si="15"/>
        <v>2018</v>
      </c>
    </row>
    <row r="908" spans="1:5" ht="14.4" x14ac:dyDescent="0.3">
      <c r="A908" t="s">
        <v>1030</v>
      </c>
      <c r="B908" t="s">
        <v>165</v>
      </c>
      <c r="C908">
        <v>6.36</v>
      </c>
      <c r="D908">
        <v>6.61</v>
      </c>
      <c r="E908" t="str">
        <f t="shared" si="15"/>
        <v>2018</v>
      </c>
    </row>
    <row r="909" spans="1:5" ht="14.4" x14ac:dyDescent="0.3">
      <c r="A909" t="s">
        <v>1031</v>
      </c>
      <c r="B909" t="s">
        <v>165</v>
      </c>
      <c r="C909">
        <v>6.37</v>
      </c>
      <c r="D909">
        <v>6.62</v>
      </c>
      <c r="E909" t="str">
        <f t="shared" si="15"/>
        <v>2018</v>
      </c>
    </row>
    <row r="910" spans="1:5" ht="14.4" x14ac:dyDescent="0.3">
      <c r="A910" t="s">
        <v>1032</v>
      </c>
      <c r="B910" t="s">
        <v>165</v>
      </c>
      <c r="C910">
        <v>6.34</v>
      </c>
      <c r="D910">
        <v>6.59</v>
      </c>
      <c r="E910" t="str">
        <f t="shared" si="15"/>
        <v>2018</v>
      </c>
    </row>
    <row r="911" spans="1:5" ht="14.4" x14ac:dyDescent="0.3">
      <c r="A911" t="s">
        <v>1033</v>
      </c>
      <c r="B911" t="s">
        <v>165</v>
      </c>
      <c r="C911">
        <v>6.31</v>
      </c>
      <c r="D911">
        <v>6.56</v>
      </c>
      <c r="E911" t="str">
        <f t="shared" si="15"/>
        <v>2018</v>
      </c>
    </row>
    <row r="912" spans="1:5" ht="14.4" x14ac:dyDescent="0.3">
      <c r="A912" t="s">
        <v>1034</v>
      </c>
      <c r="B912" t="s">
        <v>165</v>
      </c>
      <c r="C912">
        <v>6.31</v>
      </c>
      <c r="D912">
        <v>6.56</v>
      </c>
      <c r="E912" t="str">
        <f t="shared" si="15"/>
        <v>2018</v>
      </c>
    </row>
    <row r="913" spans="1:5" ht="14.4" x14ac:dyDescent="0.3">
      <c r="A913" t="s">
        <v>1035</v>
      </c>
      <c r="B913" t="s">
        <v>165</v>
      </c>
      <c r="C913">
        <v>6.28</v>
      </c>
      <c r="D913">
        <v>6.53</v>
      </c>
      <c r="E913" t="str">
        <f t="shared" si="15"/>
        <v>2018</v>
      </c>
    </row>
    <row r="914" spans="1:5" ht="14.4" x14ac:dyDescent="0.3">
      <c r="A914" t="s">
        <v>1036</v>
      </c>
      <c r="B914" t="s">
        <v>165</v>
      </c>
      <c r="C914">
        <v>6.27</v>
      </c>
      <c r="D914">
        <v>6.52</v>
      </c>
      <c r="E914" t="str">
        <f t="shared" si="15"/>
        <v>2018</v>
      </c>
    </row>
    <row r="915" spans="1:5" ht="14.4" x14ac:dyDescent="0.3">
      <c r="A915" t="s">
        <v>1037</v>
      </c>
      <c r="B915" t="s">
        <v>165</v>
      </c>
      <c r="C915">
        <v>6.28</v>
      </c>
      <c r="D915">
        <v>6.53</v>
      </c>
      <c r="E915" t="str">
        <f t="shared" si="15"/>
        <v>2018</v>
      </c>
    </row>
    <row r="916" spans="1:5" ht="14.4" x14ac:dyDescent="0.3">
      <c r="A916" t="s">
        <v>1038</v>
      </c>
      <c r="B916" t="s">
        <v>165</v>
      </c>
      <c r="C916">
        <v>6.24</v>
      </c>
      <c r="D916">
        <v>6.49</v>
      </c>
      <c r="E916" t="str">
        <f t="shared" si="15"/>
        <v>2018</v>
      </c>
    </row>
    <row r="917" spans="1:5" ht="14.4" x14ac:dyDescent="0.3">
      <c r="A917" t="s">
        <v>1039</v>
      </c>
      <c r="B917" t="s">
        <v>165</v>
      </c>
      <c r="C917">
        <v>6.23</v>
      </c>
      <c r="D917">
        <v>6.48</v>
      </c>
      <c r="E917" t="str">
        <f t="shared" si="15"/>
        <v>2018</v>
      </c>
    </row>
    <row r="918" spans="1:5" ht="14.4" x14ac:dyDescent="0.3">
      <c r="A918" t="s">
        <v>1040</v>
      </c>
      <c r="B918" t="s">
        <v>165</v>
      </c>
      <c r="C918">
        <v>6.25</v>
      </c>
      <c r="D918">
        <v>6.5</v>
      </c>
      <c r="E918" t="str">
        <f t="shared" si="15"/>
        <v>2018</v>
      </c>
    </row>
    <row r="919" spans="1:5" ht="14.4" x14ac:dyDescent="0.3">
      <c r="A919" t="s">
        <v>1041</v>
      </c>
      <c r="B919" t="s">
        <v>165</v>
      </c>
      <c r="C919">
        <v>6.22</v>
      </c>
      <c r="D919">
        <v>6.47</v>
      </c>
      <c r="E919" t="str">
        <f t="shared" si="15"/>
        <v>2018</v>
      </c>
    </row>
    <row r="920" spans="1:5" ht="14.4" x14ac:dyDescent="0.3">
      <c r="A920" t="s">
        <v>1042</v>
      </c>
      <c r="B920" t="s">
        <v>165</v>
      </c>
      <c r="C920">
        <v>6.21</v>
      </c>
      <c r="D920">
        <v>6.46</v>
      </c>
      <c r="E920" t="str">
        <f t="shared" si="15"/>
        <v>2018</v>
      </c>
    </row>
    <row r="921" spans="1:5" ht="14.4" x14ac:dyDescent="0.3">
      <c r="A921" t="s">
        <v>1043</v>
      </c>
      <c r="B921" t="s">
        <v>165</v>
      </c>
      <c r="C921">
        <v>6.21</v>
      </c>
      <c r="D921">
        <v>6.46</v>
      </c>
      <c r="E921" t="str">
        <f t="shared" si="15"/>
        <v>2018</v>
      </c>
    </row>
    <row r="922" spans="1:5" ht="14.4" x14ac:dyDescent="0.3">
      <c r="A922" t="s">
        <v>1044</v>
      </c>
      <c r="B922" t="s">
        <v>165</v>
      </c>
      <c r="C922">
        <v>6.22</v>
      </c>
      <c r="D922">
        <v>6.47</v>
      </c>
      <c r="E922" t="str">
        <f t="shared" si="15"/>
        <v>2018</v>
      </c>
    </row>
    <row r="923" spans="1:5" ht="14.4" x14ac:dyDescent="0.3">
      <c r="A923" t="s">
        <v>1045</v>
      </c>
      <c r="B923" t="s">
        <v>165</v>
      </c>
      <c r="C923">
        <v>6.23</v>
      </c>
      <c r="D923">
        <v>6.48</v>
      </c>
      <c r="E923" t="str">
        <f t="shared" si="15"/>
        <v>2018</v>
      </c>
    </row>
    <row r="924" spans="1:5" ht="14.4" x14ac:dyDescent="0.3">
      <c r="A924" t="s">
        <v>1046</v>
      </c>
      <c r="B924" t="s">
        <v>165</v>
      </c>
      <c r="C924">
        <v>6.22</v>
      </c>
      <c r="D924">
        <v>6.47</v>
      </c>
      <c r="E924" t="str">
        <f t="shared" si="15"/>
        <v>2018</v>
      </c>
    </row>
    <row r="925" spans="1:5" ht="14.4" x14ac:dyDescent="0.3">
      <c r="A925" t="s">
        <v>1047</v>
      </c>
      <c r="B925" t="s">
        <v>165</v>
      </c>
      <c r="C925">
        <v>6.22</v>
      </c>
      <c r="D925">
        <v>6.47</v>
      </c>
      <c r="E925" t="str">
        <f t="shared" si="15"/>
        <v>2018</v>
      </c>
    </row>
    <row r="926" spans="1:5" ht="14.4" x14ac:dyDescent="0.3">
      <c r="A926" t="s">
        <v>1048</v>
      </c>
      <c r="B926" t="s">
        <v>165</v>
      </c>
      <c r="C926">
        <v>6.22</v>
      </c>
      <c r="D926">
        <v>6.47</v>
      </c>
      <c r="E926" t="str">
        <f t="shared" si="15"/>
        <v>2018</v>
      </c>
    </row>
    <row r="927" spans="1:5" ht="14.4" x14ac:dyDescent="0.3">
      <c r="A927" t="s">
        <v>1049</v>
      </c>
      <c r="B927" t="s">
        <v>165</v>
      </c>
      <c r="C927">
        <v>6.22</v>
      </c>
      <c r="D927">
        <v>6.47</v>
      </c>
      <c r="E927" t="str">
        <f t="shared" si="15"/>
        <v>2018</v>
      </c>
    </row>
    <row r="928" spans="1:5" ht="14.4" x14ac:dyDescent="0.3">
      <c r="A928" t="s">
        <v>1050</v>
      </c>
      <c r="B928" t="s">
        <v>165</v>
      </c>
      <c r="C928">
        <v>6.21</v>
      </c>
      <c r="D928">
        <v>6.46</v>
      </c>
      <c r="E928" t="str">
        <f t="shared" si="15"/>
        <v>2018</v>
      </c>
    </row>
    <row r="929" spans="1:5" ht="14.4" x14ac:dyDescent="0.3">
      <c r="A929" t="s">
        <v>1051</v>
      </c>
      <c r="B929" t="s">
        <v>165</v>
      </c>
      <c r="C929">
        <v>6.21</v>
      </c>
      <c r="D929">
        <v>6.46</v>
      </c>
      <c r="E929" t="str">
        <f t="shared" si="15"/>
        <v>2018</v>
      </c>
    </row>
    <row r="930" spans="1:5" ht="14.4" x14ac:dyDescent="0.3">
      <c r="A930" t="s">
        <v>1052</v>
      </c>
      <c r="B930" t="s">
        <v>165</v>
      </c>
      <c r="C930">
        <v>6.21</v>
      </c>
      <c r="D930">
        <v>6.46</v>
      </c>
      <c r="E930" t="str">
        <f t="shared" si="15"/>
        <v>2018</v>
      </c>
    </row>
    <row r="931" spans="1:5" ht="14.4" x14ac:dyDescent="0.3">
      <c r="A931" t="s">
        <v>1053</v>
      </c>
      <c r="B931" t="s">
        <v>165</v>
      </c>
      <c r="C931">
        <v>6.2</v>
      </c>
      <c r="D931">
        <v>6.45</v>
      </c>
      <c r="E931" t="str">
        <f t="shared" si="15"/>
        <v>2018</v>
      </c>
    </row>
    <row r="932" spans="1:5" ht="14.4" x14ac:dyDescent="0.3">
      <c r="A932" t="s">
        <v>1054</v>
      </c>
      <c r="B932" t="s">
        <v>165</v>
      </c>
      <c r="C932">
        <v>6.2</v>
      </c>
      <c r="D932">
        <v>6.45</v>
      </c>
      <c r="E932" t="str">
        <f t="shared" si="15"/>
        <v>2018</v>
      </c>
    </row>
    <row r="933" spans="1:5" ht="14.4" x14ac:dyDescent="0.3">
      <c r="A933" t="s">
        <v>1055</v>
      </c>
      <c r="B933" t="s">
        <v>165</v>
      </c>
      <c r="C933">
        <v>6.19</v>
      </c>
      <c r="D933">
        <v>6.44</v>
      </c>
      <c r="E933" t="str">
        <f t="shared" si="15"/>
        <v>2018</v>
      </c>
    </row>
    <row r="934" spans="1:5" ht="14.4" x14ac:dyDescent="0.3">
      <c r="A934" t="s">
        <v>1056</v>
      </c>
      <c r="B934" t="s">
        <v>165</v>
      </c>
      <c r="C934">
        <v>6.19</v>
      </c>
      <c r="D934">
        <v>6.44</v>
      </c>
      <c r="E934" t="str">
        <f t="shared" si="15"/>
        <v>2018</v>
      </c>
    </row>
    <row r="935" spans="1:5" ht="14.4" x14ac:dyDescent="0.3">
      <c r="A935" t="s">
        <v>1057</v>
      </c>
      <c r="B935" t="s">
        <v>165</v>
      </c>
      <c r="C935">
        <v>6.18</v>
      </c>
      <c r="D935">
        <v>6.43</v>
      </c>
      <c r="E935" t="str">
        <f t="shared" si="15"/>
        <v>2018</v>
      </c>
    </row>
    <row r="936" spans="1:5" ht="14.4" x14ac:dyDescent="0.3">
      <c r="A936" t="s">
        <v>1058</v>
      </c>
      <c r="B936" t="s">
        <v>165</v>
      </c>
      <c r="C936">
        <v>6.18</v>
      </c>
      <c r="D936">
        <v>6.43</v>
      </c>
      <c r="E936" t="str">
        <f t="shared" si="15"/>
        <v>2018</v>
      </c>
    </row>
    <row r="937" spans="1:5" ht="14.4" x14ac:dyDescent="0.3">
      <c r="A937" t="s">
        <v>1059</v>
      </c>
      <c r="B937" t="s">
        <v>165</v>
      </c>
      <c r="C937">
        <v>6.17</v>
      </c>
      <c r="D937">
        <v>6.42</v>
      </c>
      <c r="E937" t="str">
        <f t="shared" si="15"/>
        <v>2018</v>
      </c>
    </row>
    <row r="938" spans="1:5" ht="14.4" x14ac:dyDescent="0.3">
      <c r="A938" t="s">
        <v>1060</v>
      </c>
      <c r="B938" t="s">
        <v>165</v>
      </c>
      <c r="C938">
        <v>6.17</v>
      </c>
      <c r="D938">
        <v>6.42</v>
      </c>
      <c r="E938" t="str">
        <f t="shared" si="15"/>
        <v>2018</v>
      </c>
    </row>
    <row r="939" spans="1:5" ht="14.4" x14ac:dyDescent="0.3">
      <c r="A939" t="s">
        <v>1061</v>
      </c>
      <c r="B939" t="s">
        <v>165</v>
      </c>
      <c r="C939">
        <v>6.17</v>
      </c>
      <c r="D939">
        <v>6.42</v>
      </c>
      <c r="E939" t="str">
        <f t="shared" si="15"/>
        <v>2018</v>
      </c>
    </row>
    <row r="940" spans="1:5" ht="14.4" x14ac:dyDescent="0.3">
      <c r="A940" t="s">
        <v>1062</v>
      </c>
      <c r="B940" t="s">
        <v>165</v>
      </c>
      <c r="C940">
        <v>6.18</v>
      </c>
      <c r="D940">
        <v>6.43</v>
      </c>
      <c r="E940" t="str">
        <f t="shared" si="15"/>
        <v>2018</v>
      </c>
    </row>
    <row r="941" spans="1:5" ht="14.4" x14ac:dyDescent="0.3">
      <c r="A941" t="s">
        <v>1063</v>
      </c>
      <c r="B941" t="s">
        <v>165</v>
      </c>
      <c r="C941">
        <v>6.19</v>
      </c>
      <c r="D941">
        <v>6.44</v>
      </c>
      <c r="E941" t="str">
        <f t="shared" si="15"/>
        <v>2018</v>
      </c>
    </row>
    <row r="942" spans="1:5" ht="14.4" x14ac:dyDescent="0.3">
      <c r="A942" t="s">
        <v>1064</v>
      </c>
      <c r="B942" t="s">
        <v>165</v>
      </c>
      <c r="C942">
        <v>6.18</v>
      </c>
      <c r="D942">
        <v>6.43</v>
      </c>
      <c r="E942" t="str">
        <f t="shared" si="15"/>
        <v>2018</v>
      </c>
    </row>
    <row r="943" spans="1:5" ht="14.4" x14ac:dyDescent="0.3">
      <c r="A943" t="s">
        <v>1065</v>
      </c>
      <c r="B943" t="s">
        <v>165</v>
      </c>
      <c r="C943">
        <v>6.18</v>
      </c>
      <c r="D943">
        <v>6.43</v>
      </c>
      <c r="E943" t="str">
        <f t="shared" si="15"/>
        <v>2018</v>
      </c>
    </row>
    <row r="944" spans="1:5" ht="14.4" x14ac:dyDescent="0.3">
      <c r="A944" t="s">
        <v>1066</v>
      </c>
      <c r="B944" t="s">
        <v>165</v>
      </c>
      <c r="C944">
        <v>6.18</v>
      </c>
      <c r="D944">
        <v>6.43</v>
      </c>
      <c r="E944" t="str">
        <f t="shared" si="15"/>
        <v>2018</v>
      </c>
    </row>
    <row r="945" spans="1:5" ht="14.4" x14ac:dyDescent="0.3">
      <c r="A945" t="s">
        <v>1067</v>
      </c>
      <c r="B945" t="s">
        <v>165</v>
      </c>
      <c r="C945">
        <v>6.18</v>
      </c>
      <c r="D945">
        <v>6.43</v>
      </c>
      <c r="E945" t="str">
        <f t="shared" si="15"/>
        <v>2018</v>
      </c>
    </row>
    <row r="946" spans="1:5" ht="14.4" x14ac:dyDescent="0.3">
      <c r="A946" t="s">
        <v>1068</v>
      </c>
      <c r="B946" t="s">
        <v>165</v>
      </c>
      <c r="C946">
        <v>6.18</v>
      </c>
      <c r="D946">
        <v>6.43</v>
      </c>
      <c r="E946" t="str">
        <f t="shared" si="15"/>
        <v>2018</v>
      </c>
    </row>
    <row r="947" spans="1:5" ht="14.4" x14ac:dyDescent="0.3">
      <c r="A947" t="s">
        <v>1069</v>
      </c>
      <c r="B947" t="s">
        <v>165</v>
      </c>
      <c r="C947">
        <v>6.19</v>
      </c>
      <c r="D947">
        <v>6.44</v>
      </c>
      <c r="E947" t="str">
        <f t="shared" si="15"/>
        <v>2018</v>
      </c>
    </row>
    <row r="948" spans="1:5" ht="14.4" x14ac:dyDescent="0.3">
      <c r="A948" t="s">
        <v>1070</v>
      </c>
      <c r="B948" t="s">
        <v>165</v>
      </c>
      <c r="C948">
        <v>6.18</v>
      </c>
      <c r="D948">
        <v>6.43</v>
      </c>
      <c r="E948" t="str">
        <f t="shared" si="15"/>
        <v>2018</v>
      </c>
    </row>
    <row r="949" spans="1:5" ht="14.4" x14ac:dyDescent="0.3">
      <c r="A949" t="s">
        <v>1071</v>
      </c>
      <c r="B949" t="s">
        <v>165</v>
      </c>
      <c r="C949">
        <v>6.17</v>
      </c>
      <c r="D949">
        <v>6.42</v>
      </c>
      <c r="E949" t="str">
        <f t="shared" si="15"/>
        <v>2018</v>
      </c>
    </row>
    <row r="950" spans="1:5" ht="14.4" x14ac:dyDescent="0.3">
      <c r="A950" t="s">
        <v>1072</v>
      </c>
      <c r="B950" t="s">
        <v>165</v>
      </c>
      <c r="C950">
        <v>6.14</v>
      </c>
      <c r="D950">
        <v>6.39</v>
      </c>
      <c r="E950" t="str">
        <f t="shared" si="15"/>
        <v>2018</v>
      </c>
    </row>
    <row r="951" spans="1:5" ht="14.4" x14ac:dyDescent="0.3">
      <c r="A951" t="s">
        <v>1073</v>
      </c>
      <c r="B951" t="s">
        <v>165</v>
      </c>
      <c r="C951">
        <v>5.95</v>
      </c>
      <c r="D951">
        <v>6.2</v>
      </c>
      <c r="E951" t="str">
        <f t="shared" si="15"/>
        <v>2018</v>
      </c>
    </row>
    <row r="952" spans="1:5" ht="14.4" x14ac:dyDescent="0.3">
      <c r="A952" t="s">
        <v>1074</v>
      </c>
      <c r="B952" t="s">
        <v>165</v>
      </c>
      <c r="C952">
        <v>5.96</v>
      </c>
      <c r="D952">
        <v>6.21</v>
      </c>
      <c r="E952" t="str">
        <f t="shared" si="15"/>
        <v>2018</v>
      </c>
    </row>
    <row r="953" spans="1:5" ht="14.4" x14ac:dyDescent="0.3">
      <c r="A953" t="s">
        <v>1075</v>
      </c>
      <c r="B953" t="s">
        <v>165</v>
      </c>
      <c r="C953">
        <v>5.95</v>
      </c>
      <c r="D953">
        <v>6.2</v>
      </c>
      <c r="E953" t="str">
        <f t="shared" si="15"/>
        <v>2018</v>
      </c>
    </row>
    <row r="954" spans="1:5" ht="14.4" x14ac:dyDescent="0.3">
      <c r="A954" t="s">
        <v>1076</v>
      </c>
      <c r="B954" t="s">
        <v>165</v>
      </c>
      <c r="C954">
        <v>5.96</v>
      </c>
      <c r="D954">
        <v>6.21</v>
      </c>
      <c r="E954" t="str">
        <f t="shared" si="15"/>
        <v>2018</v>
      </c>
    </row>
    <row r="955" spans="1:5" ht="14.4" x14ac:dyDescent="0.3">
      <c r="A955" t="s">
        <v>1077</v>
      </c>
      <c r="B955" t="s">
        <v>165</v>
      </c>
      <c r="C955">
        <v>5.96</v>
      </c>
      <c r="D955">
        <v>6.21</v>
      </c>
      <c r="E955" t="str">
        <f t="shared" si="15"/>
        <v>2018</v>
      </c>
    </row>
    <row r="956" spans="1:5" ht="14.4" x14ac:dyDescent="0.3">
      <c r="A956" t="s">
        <v>1078</v>
      </c>
      <c r="B956" t="s">
        <v>165</v>
      </c>
      <c r="C956">
        <v>5.95</v>
      </c>
      <c r="D956">
        <v>6.2</v>
      </c>
      <c r="E956" t="str">
        <f t="shared" si="15"/>
        <v>2018</v>
      </c>
    </row>
    <row r="957" spans="1:5" ht="14.4" x14ac:dyDescent="0.3">
      <c r="A957" t="s">
        <v>1079</v>
      </c>
      <c r="B957" t="s">
        <v>165</v>
      </c>
      <c r="C957">
        <v>5.95</v>
      </c>
      <c r="D957">
        <v>6.2</v>
      </c>
      <c r="E957" t="str">
        <f t="shared" si="15"/>
        <v>2018</v>
      </c>
    </row>
    <row r="958" spans="1:5" ht="14.4" x14ac:dyDescent="0.3">
      <c r="A958" t="s">
        <v>1080</v>
      </c>
      <c r="B958" t="s">
        <v>165</v>
      </c>
      <c r="C958">
        <v>5.95</v>
      </c>
      <c r="D958">
        <v>6.2</v>
      </c>
      <c r="E958" t="str">
        <f t="shared" si="15"/>
        <v>2018</v>
      </c>
    </row>
    <row r="959" spans="1:5" ht="14.4" x14ac:dyDescent="0.3">
      <c r="A959" t="s">
        <v>1081</v>
      </c>
      <c r="B959" t="s">
        <v>165</v>
      </c>
      <c r="C959">
        <v>5.95</v>
      </c>
      <c r="D959">
        <v>6.2</v>
      </c>
      <c r="E959" t="str">
        <f t="shared" si="15"/>
        <v>2018</v>
      </c>
    </row>
    <row r="960" spans="1:5" ht="14.4" x14ac:dyDescent="0.3">
      <c r="A960" t="s">
        <v>1082</v>
      </c>
      <c r="B960" t="s">
        <v>165</v>
      </c>
      <c r="C960">
        <v>5.95</v>
      </c>
      <c r="D960">
        <v>6.2</v>
      </c>
      <c r="E960" t="str">
        <f t="shared" si="15"/>
        <v>2018</v>
      </c>
    </row>
    <row r="961" spans="1:5" ht="14.4" x14ac:dyDescent="0.3">
      <c r="A961" t="s">
        <v>1083</v>
      </c>
      <c r="B961" t="s">
        <v>165</v>
      </c>
      <c r="C961">
        <v>5.95</v>
      </c>
      <c r="D961">
        <v>6.2</v>
      </c>
      <c r="E961" t="str">
        <f t="shared" si="15"/>
        <v>2018</v>
      </c>
    </row>
    <row r="962" spans="1:5" ht="14.4" x14ac:dyDescent="0.3">
      <c r="A962" t="s">
        <v>1084</v>
      </c>
      <c r="B962" t="s">
        <v>165</v>
      </c>
      <c r="C962">
        <v>5.96</v>
      </c>
      <c r="D962">
        <v>6.21</v>
      </c>
      <c r="E962" t="str">
        <f t="shared" ref="E962:E1025" si="16">RIGHT(A962,4)</f>
        <v>2018</v>
      </c>
    </row>
    <row r="963" spans="1:5" ht="14.4" x14ac:dyDescent="0.3">
      <c r="A963" t="s">
        <v>1085</v>
      </c>
      <c r="B963" t="s">
        <v>165</v>
      </c>
      <c r="C963">
        <v>5.96</v>
      </c>
      <c r="D963">
        <v>6.21</v>
      </c>
      <c r="E963" t="str">
        <f t="shared" si="16"/>
        <v>2018</v>
      </c>
    </row>
    <row r="964" spans="1:5" ht="14.4" x14ac:dyDescent="0.3">
      <c r="A964" t="s">
        <v>1086</v>
      </c>
      <c r="B964" t="s">
        <v>165</v>
      </c>
      <c r="C964">
        <v>5.96</v>
      </c>
      <c r="D964">
        <v>6.21</v>
      </c>
      <c r="E964" t="str">
        <f t="shared" si="16"/>
        <v>2018</v>
      </c>
    </row>
    <row r="965" spans="1:5" ht="14.4" x14ac:dyDescent="0.3">
      <c r="A965" t="s">
        <v>1087</v>
      </c>
      <c r="B965" t="s">
        <v>165</v>
      </c>
      <c r="C965">
        <v>5.96</v>
      </c>
      <c r="D965">
        <v>6.21</v>
      </c>
      <c r="E965" t="str">
        <f t="shared" si="16"/>
        <v>2018</v>
      </c>
    </row>
    <row r="966" spans="1:5" ht="14.4" x14ac:dyDescent="0.3">
      <c r="A966" t="s">
        <v>1088</v>
      </c>
      <c r="B966" t="s">
        <v>165</v>
      </c>
      <c r="C966">
        <v>5.95</v>
      </c>
      <c r="D966">
        <v>6.2</v>
      </c>
      <c r="E966" t="str">
        <f t="shared" si="16"/>
        <v>2018</v>
      </c>
    </row>
    <row r="967" spans="1:5" ht="14.4" x14ac:dyDescent="0.3">
      <c r="A967" t="s">
        <v>1089</v>
      </c>
      <c r="B967" t="s">
        <v>165</v>
      </c>
      <c r="C967">
        <v>5.96</v>
      </c>
      <c r="D967">
        <v>6.21</v>
      </c>
      <c r="E967" t="str">
        <f t="shared" si="16"/>
        <v>2018</v>
      </c>
    </row>
    <row r="968" spans="1:5" ht="14.4" x14ac:dyDescent="0.3">
      <c r="A968" t="s">
        <v>1090</v>
      </c>
      <c r="B968" t="s">
        <v>165</v>
      </c>
      <c r="C968">
        <v>5.96</v>
      </c>
      <c r="D968">
        <v>6.21</v>
      </c>
      <c r="E968" t="str">
        <f t="shared" si="16"/>
        <v>2018</v>
      </c>
    </row>
    <row r="969" spans="1:5" ht="14.4" x14ac:dyDescent="0.3">
      <c r="A969" t="s">
        <v>1091</v>
      </c>
      <c r="B969" t="s">
        <v>165</v>
      </c>
      <c r="C969">
        <v>5.96</v>
      </c>
      <c r="D969">
        <v>6.21</v>
      </c>
      <c r="E969" t="str">
        <f t="shared" si="16"/>
        <v>2018</v>
      </c>
    </row>
    <row r="970" spans="1:5" ht="14.4" x14ac:dyDescent="0.3">
      <c r="A970" t="s">
        <v>1092</v>
      </c>
      <c r="B970" t="s">
        <v>165</v>
      </c>
      <c r="C970">
        <v>5.96</v>
      </c>
      <c r="D970">
        <v>6.21</v>
      </c>
      <c r="E970" t="str">
        <f t="shared" si="16"/>
        <v>2017</v>
      </c>
    </row>
    <row r="971" spans="1:5" ht="14.4" x14ac:dyDescent="0.3">
      <c r="A971" t="s">
        <v>1093</v>
      </c>
      <c r="B971" t="s">
        <v>165</v>
      </c>
      <c r="C971">
        <v>5.96</v>
      </c>
      <c r="D971">
        <v>6.21</v>
      </c>
      <c r="E971" t="str">
        <f t="shared" si="16"/>
        <v>2017</v>
      </c>
    </row>
    <row r="972" spans="1:5" ht="14.4" x14ac:dyDescent="0.3">
      <c r="A972" t="s">
        <v>1094</v>
      </c>
      <c r="B972" t="s">
        <v>165</v>
      </c>
      <c r="C972">
        <v>5.96</v>
      </c>
      <c r="D972">
        <v>6.21</v>
      </c>
      <c r="E972" t="str">
        <f t="shared" si="16"/>
        <v>2017</v>
      </c>
    </row>
    <row r="973" spans="1:5" ht="14.4" x14ac:dyDescent="0.3">
      <c r="A973" t="s">
        <v>1095</v>
      </c>
      <c r="B973" t="s">
        <v>165</v>
      </c>
      <c r="C973">
        <v>5.96</v>
      </c>
      <c r="D973">
        <v>6.21</v>
      </c>
      <c r="E973" t="str">
        <f t="shared" si="16"/>
        <v>2017</v>
      </c>
    </row>
    <row r="974" spans="1:5" ht="14.4" x14ac:dyDescent="0.3">
      <c r="A974" t="s">
        <v>1096</v>
      </c>
      <c r="B974" t="s">
        <v>165</v>
      </c>
      <c r="C974">
        <v>5.96</v>
      </c>
      <c r="D974">
        <v>6.21</v>
      </c>
      <c r="E974" t="str">
        <f t="shared" si="16"/>
        <v>2017</v>
      </c>
    </row>
    <row r="975" spans="1:5" ht="14.4" x14ac:dyDescent="0.3">
      <c r="A975" t="s">
        <v>1097</v>
      </c>
      <c r="B975" t="s">
        <v>165</v>
      </c>
      <c r="C975">
        <v>5.96</v>
      </c>
      <c r="D975">
        <v>6.21</v>
      </c>
      <c r="E975" t="str">
        <f t="shared" si="16"/>
        <v>2017</v>
      </c>
    </row>
    <row r="976" spans="1:5" ht="14.4" x14ac:dyDescent="0.3">
      <c r="A976" t="s">
        <v>1098</v>
      </c>
      <c r="B976" t="s">
        <v>165</v>
      </c>
      <c r="C976">
        <v>5.96</v>
      </c>
      <c r="D976">
        <v>6.21</v>
      </c>
      <c r="E976" t="str">
        <f t="shared" si="16"/>
        <v>2017</v>
      </c>
    </row>
    <row r="977" spans="1:5" ht="14.4" x14ac:dyDescent="0.3">
      <c r="A977" t="s">
        <v>1099</v>
      </c>
      <c r="B977" t="s">
        <v>165</v>
      </c>
      <c r="C977">
        <v>5.96</v>
      </c>
      <c r="D977">
        <v>6.21</v>
      </c>
      <c r="E977" t="str">
        <f t="shared" si="16"/>
        <v>2017</v>
      </c>
    </row>
    <row r="978" spans="1:5" ht="14.4" x14ac:dyDescent="0.3">
      <c r="A978" t="s">
        <v>1100</v>
      </c>
      <c r="B978" t="s">
        <v>165</v>
      </c>
      <c r="C978">
        <v>5.96</v>
      </c>
      <c r="D978">
        <v>6.21</v>
      </c>
      <c r="E978" t="str">
        <f t="shared" si="16"/>
        <v>2017</v>
      </c>
    </row>
    <row r="979" spans="1:5" ht="14.4" x14ac:dyDescent="0.3">
      <c r="A979" t="s">
        <v>1101</v>
      </c>
      <c r="B979" t="s">
        <v>165</v>
      </c>
      <c r="C979">
        <v>5.95</v>
      </c>
      <c r="D979">
        <v>6.2</v>
      </c>
      <c r="E979" t="str">
        <f t="shared" si="16"/>
        <v>2017</v>
      </c>
    </row>
    <row r="980" spans="1:5" ht="14.4" x14ac:dyDescent="0.3">
      <c r="A980" t="s">
        <v>1102</v>
      </c>
      <c r="B980" t="s">
        <v>165</v>
      </c>
      <c r="C980">
        <v>5.95</v>
      </c>
      <c r="D980">
        <v>6.2</v>
      </c>
      <c r="E980" t="str">
        <f t="shared" si="16"/>
        <v>2017</v>
      </c>
    </row>
    <row r="981" spans="1:5" ht="14.4" x14ac:dyDescent="0.3">
      <c r="A981" t="s">
        <v>1103</v>
      </c>
      <c r="B981" t="s">
        <v>165</v>
      </c>
      <c r="C981">
        <v>5.96</v>
      </c>
      <c r="D981">
        <v>6.21</v>
      </c>
      <c r="E981" t="str">
        <f t="shared" si="16"/>
        <v>2017</v>
      </c>
    </row>
    <row r="982" spans="1:5" ht="14.4" x14ac:dyDescent="0.3">
      <c r="A982" t="s">
        <v>1104</v>
      </c>
      <c r="B982" t="s">
        <v>165</v>
      </c>
      <c r="C982">
        <v>5.95</v>
      </c>
      <c r="D982">
        <v>6.2</v>
      </c>
      <c r="E982" t="str">
        <f t="shared" si="16"/>
        <v>2017</v>
      </c>
    </row>
    <row r="983" spans="1:5" ht="14.4" x14ac:dyDescent="0.3">
      <c r="A983" t="s">
        <v>1105</v>
      </c>
      <c r="B983" t="s">
        <v>165</v>
      </c>
      <c r="C983">
        <v>5.96</v>
      </c>
      <c r="D983">
        <v>6.21</v>
      </c>
      <c r="E983" t="str">
        <f t="shared" si="16"/>
        <v>2017</v>
      </c>
    </row>
    <row r="984" spans="1:5" ht="14.4" x14ac:dyDescent="0.3">
      <c r="A984" t="s">
        <v>1106</v>
      </c>
      <c r="B984" t="s">
        <v>165</v>
      </c>
      <c r="C984">
        <v>5.95</v>
      </c>
      <c r="D984">
        <v>6.2</v>
      </c>
      <c r="E984" t="str">
        <f t="shared" si="16"/>
        <v>2017</v>
      </c>
    </row>
    <row r="985" spans="1:5" ht="14.4" x14ac:dyDescent="0.3">
      <c r="A985" t="s">
        <v>1107</v>
      </c>
      <c r="B985" t="s">
        <v>165</v>
      </c>
      <c r="C985">
        <v>5.95</v>
      </c>
      <c r="D985">
        <v>6.2</v>
      </c>
      <c r="E985" t="str">
        <f t="shared" si="16"/>
        <v>2017</v>
      </c>
    </row>
    <row r="986" spans="1:5" ht="14.4" x14ac:dyDescent="0.3">
      <c r="A986" t="s">
        <v>1108</v>
      </c>
      <c r="B986" t="s">
        <v>165</v>
      </c>
      <c r="C986">
        <v>5.95</v>
      </c>
      <c r="D986">
        <v>6.2</v>
      </c>
      <c r="E986" t="str">
        <f t="shared" si="16"/>
        <v>2017</v>
      </c>
    </row>
    <row r="987" spans="1:5" ht="14.4" x14ac:dyDescent="0.3">
      <c r="A987" t="s">
        <v>1109</v>
      </c>
      <c r="B987" t="s">
        <v>165</v>
      </c>
      <c r="C987">
        <v>5.95</v>
      </c>
      <c r="D987">
        <v>6.2</v>
      </c>
      <c r="E987" t="str">
        <f t="shared" si="16"/>
        <v>2017</v>
      </c>
    </row>
    <row r="988" spans="1:5" ht="14.4" x14ac:dyDescent="0.3">
      <c r="A988" t="s">
        <v>1110</v>
      </c>
      <c r="B988" t="s">
        <v>165</v>
      </c>
      <c r="C988">
        <v>5.95</v>
      </c>
      <c r="D988">
        <v>6.2</v>
      </c>
      <c r="E988" t="str">
        <f t="shared" si="16"/>
        <v>2017</v>
      </c>
    </row>
    <row r="989" spans="1:5" ht="14.4" x14ac:dyDescent="0.3">
      <c r="A989" t="s">
        <v>1111</v>
      </c>
      <c r="B989" t="s">
        <v>165</v>
      </c>
      <c r="C989">
        <v>5.94</v>
      </c>
      <c r="D989">
        <v>6.19</v>
      </c>
      <c r="E989" t="str">
        <f t="shared" si="16"/>
        <v>2017</v>
      </c>
    </row>
    <row r="990" spans="1:5" ht="14.4" x14ac:dyDescent="0.3">
      <c r="A990" t="s">
        <v>1112</v>
      </c>
      <c r="B990" t="s">
        <v>165</v>
      </c>
      <c r="C990">
        <v>5.94</v>
      </c>
      <c r="D990">
        <v>6.19</v>
      </c>
      <c r="E990" t="str">
        <f t="shared" si="16"/>
        <v>2017</v>
      </c>
    </row>
    <row r="991" spans="1:5" ht="14.4" x14ac:dyDescent="0.3">
      <c r="A991" t="s">
        <v>1113</v>
      </c>
      <c r="B991" t="s">
        <v>165</v>
      </c>
      <c r="C991">
        <v>5.95</v>
      </c>
      <c r="D991">
        <v>6.2</v>
      </c>
      <c r="E991" t="str">
        <f t="shared" si="16"/>
        <v>2017</v>
      </c>
    </row>
    <row r="992" spans="1:5" ht="14.4" x14ac:dyDescent="0.3">
      <c r="A992" t="s">
        <v>1114</v>
      </c>
      <c r="B992" t="s">
        <v>165</v>
      </c>
      <c r="C992">
        <v>5.93</v>
      </c>
      <c r="D992">
        <v>6.18</v>
      </c>
      <c r="E992" t="str">
        <f t="shared" si="16"/>
        <v>2017</v>
      </c>
    </row>
    <row r="993" spans="1:5" ht="14.4" x14ac:dyDescent="0.3">
      <c r="A993" t="s">
        <v>1115</v>
      </c>
      <c r="B993" t="s">
        <v>165</v>
      </c>
      <c r="C993">
        <v>5.94</v>
      </c>
      <c r="D993">
        <v>6.19</v>
      </c>
      <c r="E993" t="str">
        <f t="shared" si="16"/>
        <v>2017</v>
      </c>
    </row>
    <row r="994" spans="1:5" ht="14.4" x14ac:dyDescent="0.3">
      <c r="A994" t="s">
        <v>1116</v>
      </c>
      <c r="B994" t="s">
        <v>165</v>
      </c>
      <c r="C994">
        <v>5.93</v>
      </c>
      <c r="D994">
        <v>6.18</v>
      </c>
      <c r="E994" t="str">
        <f t="shared" si="16"/>
        <v>2017</v>
      </c>
    </row>
    <row r="995" spans="1:5" ht="14.4" x14ac:dyDescent="0.3">
      <c r="A995" t="s">
        <v>1117</v>
      </c>
      <c r="B995" t="s">
        <v>165</v>
      </c>
      <c r="C995">
        <v>5.94</v>
      </c>
      <c r="D995">
        <v>6.19</v>
      </c>
      <c r="E995" t="str">
        <f t="shared" si="16"/>
        <v>2017</v>
      </c>
    </row>
    <row r="996" spans="1:5" ht="14.4" x14ac:dyDescent="0.3">
      <c r="A996" t="s">
        <v>1118</v>
      </c>
      <c r="B996" t="s">
        <v>165</v>
      </c>
      <c r="C996">
        <v>5.92</v>
      </c>
      <c r="D996">
        <v>6.17</v>
      </c>
      <c r="E996" t="str">
        <f t="shared" si="16"/>
        <v>2017</v>
      </c>
    </row>
    <row r="997" spans="1:5" ht="14.4" x14ac:dyDescent="0.3">
      <c r="A997" t="s">
        <v>1119</v>
      </c>
      <c r="B997" t="s">
        <v>165</v>
      </c>
      <c r="C997">
        <v>5.94</v>
      </c>
      <c r="D997">
        <v>6.19</v>
      </c>
      <c r="E997" t="str">
        <f t="shared" si="16"/>
        <v>2017</v>
      </c>
    </row>
    <row r="998" spans="1:5" ht="14.4" x14ac:dyDescent="0.3">
      <c r="A998" t="s">
        <v>1120</v>
      </c>
      <c r="B998" t="s">
        <v>165</v>
      </c>
      <c r="C998">
        <v>5.94</v>
      </c>
      <c r="D998">
        <v>6.19</v>
      </c>
      <c r="E998" t="str">
        <f t="shared" si="16"/>
        <v>2017</v>
      </c>
    </row>
    <row r="999" spans="1:5" ht="14.4" x14ac:dyDescent="0.3">
      <c r="A999" t="s">
        <v>1121</v>
      </c>
      <c r="B999" t="s">
        <v>165</v>
      </c>
      <c r="C999">
        <v>5.93</v>
      </c>
      <c r="D999">
        <v>6.18</v>
      </c>
      <c r="E999" t="str">
        <f t="shared" si="16"/>
        <v>2017</v>
      </c>
    </row>
    <row r="1000" spans="1:5" ht="14.4" x14ac:dyDescent="0.3">
      <c r="A1000" t="s">
        <v>1122</v>
      </c>
      <c r="B1000" t="s">
        <v>165</v>
      </c>
      <c r="C1000">
        <v>5.92</v>
      </c>
      <c r="D1000">
        <v>6.17</v>
      </c>
      <c r="E1000" t="str">
        <f t="shared" si="16"/>
        <v>2017</v>
      </c>
    </row>
    <row r="1001" spans="1:5" ht="14.4" x14ac:dyDescent="0.3">
      <c r="A1001" t="s">
        <v>1123</v>
      </c>
      <c r="B1001" t="s">
        <v>165</v>
      </c>
      <c r="C1001">
        <v>5.91</v>
      </c>
      <c r="D1001">
        <v>6.16</v>
      </c>
      <c r="E1001" t="str">
        <f t="shared" si="16"/>
        <v>2017</v>
      </c>
    </row>
    <row r="1002" spans="1:5" ht="14.4" x14ac:dyDescent="0.3">
      <c r="A1002" t="s">
        <v>1124</v>
      </c>
      <c r="B1002" t="s">
        <v>165</v>
      </c>
      <c r="C1002">
        <v>5.92</v>
      </c>
      <c r="D1002">
        <v>6.17</v>
      </c>
      <c r="E1002" t="str">
        <f t="shared" si="16"/>
        <v>2017</v>
      </c>
    </row>
    <row r="1003" spans="1:5" ht="14.4" x14ac:dyDescent="0.3">
      <c r="A1003" t="s">
        <v>1125</v>
      </c>
      <c r="B1003" t="s">
        <v>165</v>
      </c>
      <c r="C1003">
        <v>5.92</v>
      </c>
      <c r="D1003">
        <v>6.17</v>
      </c>
      <c r="E1003" t="str">
        <f t="shared" si="16"/>
        <v>2017</v>
      </c>
    </row>
    <row r="1004" spans="1:5" ht="14.4" x14ac:dyDescent="0.3">
      <c r="A1004" t="s">
        <v>1126</v>
      </c>
      <c r="B1004" t="s">
        <v>165</v>
      </c>
      <c r="C1004">
        <v>5.92</v>
      </c>
      <c r="D1004">
        <v>6.17</v>
      </c>
      <c r="E1004" t="str">
        <f t="shared" si="16"/>
        <v>2017</v>
      </c>
    </row>
    <row r="1005" spans="1:5" ht="14.4" x14ac:dyDescent="0.3">
      <c r="A1005" t="s">
        <v>1127</v>
      </c>
      <c r="B1005" t="s">
        <v>165</v>
      </c>
      <c r="C1005">
        <v>5.91</v>
      </c>
      <c r="D1005">
        <v>6.16</v>
      </c>
      <c r="E1005" t="str">
        <f t="shared" si="16"/>
        <v>2017</v>
      </c>
    </row>
    <row r="1006" spans="1:5" ht="14.4" x14ac:dyDescent="0.3">
      <c r="A1006" t="s">
        <v>1128</v>
      </c>
      <c r="B1006" t="s">
        <v>165</v>
      </c>
      <c r="C1006">
        <v>5.91</v>
      </c>
      <c r="D1006">
        <v>6.16</v>
      </c>
      <c r="E1006" t="str">
        <f t="shared" si="16"/>
        <v>2017</v>
      </c>
    </row>
    <row r="1007" spans="1:5" ht="14.4" x14ac:dyDescent="0.3">
      <c r="A1007" t="s">
        <v>1129</v>
      </c>
      <c r="B1007" t="s">
        <v>165</v>
      </c>
      <c r="C1007">
        <v>5.92</v>
      </c>
      <c r="D1007">
        <v>6.17</v>
      </c>
      <c r="E1007" t="str">
        <f t="shared" si="16"/>
        <v>2017</v>
      </c>
    </row>
    <row r="1008" spans="1:5" ht="14.4" x14ac:dyDescent="0.3">
      <c r="A1008" t="s">
        <v>1130</v>
      </c>
      <c r="B1008" t="s">
        <v>165</v>
      </c>
      <c r="C1008">
        <v>5.92</v>
      </c>
      <c r="D1008">
        <v>6.17</v>
      </c>
      <c r="E1008" t="str">
        <f t="shared" si="16"/>
        <v>2017</v>
      </c>
    </row>
    <row r="1009" spans="1:5" ht="14.4" x14ac:dyDescent="0.3">
      <c r="A1009" t="s">
        <v>1131</v>
      </c>
      <c r="B1009" t="s">
        <v>165</v>
      </c>
      <c r="C1009">
        <v>5.92</v>
      </c>
      <c r="D1009">
        <v>6.17</v>
      </c>
      <c r="E1009" t="str">
        <f t="shared" si="16"/>
        <v>2017</v>
      </c>
    </row>
    <row r="1010" spans="1:5" ht="14.4" x14ac:dyDescent="0.3">
      <c r="A1010" t="s">
        <v>1132</v>
      </c>
      <c r="B1010" t="s">
        <v>165</v>
      </c>
      <c r="C1010">
        <v>5.91</v>
      </c>
      <c r="D1010">
        <v>6.16</v>
      </c>
      <c r="E1010" t="str">
        <f t="shared" si="16"/>
        <v>2017</v>
      </c>
    </row>
    <row r="1011" spans="1:5" ht="14.4" x14ac:dyDescent="0.3">
      <c r="A1011" t="s">
        <v>1133</v>
      </c>
      <c r="B1011" t="s">
        <v>165</v>
      </c>
      <c r="C1011">
        <v>5.92</v>
      </c>
      <c r="D1011">
        <v>6.17</v>
      </c>
      <c r="E1011" t="str">
        <f t="shared" si="16"/>
        <v>2017</v>
      </c>
    </row>
    <row r="1012" spans="1:5" ht="14.4" x14ac:dyDescent="0.3">
      <c r="A1012" t="s">
        <v>1134</v>
      </c>
      <c r="B1012" t="s">
        <v>165</v>
      </c>
      <c r="C1012">
        <v>5.91</v>
      </c>
      <c r="D1012">
        <v>6.16</v>
      </c>
      <c r="E1012" t="str">
        <f t="shared" si="16"/>
        <v>2017</v>
      </c>
    </row>
    <row r="1013" spans="1:5" ht="14.4" x14ac:dyDescent="0.3">
      <c r="A1013" t="s">
        <v>1135</v>
      </c>
      <c r="B1013" t="s">
        <v>165</v>
      </c>
      <c r="C1013">
        <v>5.92</v>
      </c>
      <c r="D1013">
        <v>6.17</v>
      </c>
      <c r="E1013" t="str">
        <f t="shared" si="16"/>
        <v>2017</v>
      </c>
    </row>
    <row r="1014" spans="1:5" ht="14.4" x14ac:dyDescent="0.3">
      <c r="A1014" t="s">
        <v>1136</v>
      </c>
      <c r="B1014" t="s">
        <v>165</v>
      </c>
      <c r="C1014">
        <v>5.92</v>
      </c>
      <c r="D1014">
        <v>6.17</v>
      </c>
      <c r="E1014" t="str">
        <f t="shared" si="16"/>
        <v>2017</v>
      </c>
    </row>
    <row r="1015" spans="1:5" ht="14.4" x14ac:dyDescent="0.3">
      <c r="A1015" t="s">
        <v>1137</v>
      </c>
      <c r="B1015" t="s">
        <v>165</v>
      </c>
      <c r="C1015">
        <v>5.92</v>
      </c>
      <c r="D1015">
        <v>6.17</v>
      </c>
      <c r="E1015" t="str">
        <f t="shared" si="16"/>
        <v>2017</v>
      </c>
    </row>
    <row r="1016" spans="1:5" ht="14.4" x14ac:dyDescent="0.3">
      <c r="A1016" t="s">
        <v>1138</v>
      </c>
      <c r="B1016" t="s">
        <v>165</v>
      </c>
      <c r="C1016">
        <v>5.92</v>
      </c>
      <c r="D1016">
        <v>6.17</v>
      </c>
      <c r="E1016" t="str">
        <f t="shared" si="16"/>
        <v>2017</v>
      </c>
    </row>
    <row r="1017" spans="1:5" ht="14.4" x14ac:dyDescent="0.3">
      <c r="A1017" t="s">
        <v>1139</v>
      </c>
      <c r="B1017" t="s">
        <v>165</v>
      </c>
      <c r="C1017">
        <v>5.92</v>
      </c>
      <c r="D1017">
        <v>6.17</v>
      </c>
      <c r="E1017" t="str">
        <f t="shared" si="16"/>
        <v>2017</v>
      </c>
    </row>
    <row r="1018" spans="1:5" ht="14.4" x14ac:dyDescent="0.3">
      <c r="A1018" t="s">
        <v>1140</v>
      </c>
      <c r="B1018" t="s">
        <v>165</v>
      </c>
      <c r="C1018">
        <v>5.91</v>
      </c>
      <c r="D1018">
        <v>6.16</v>
      </c>
      <c r="E1018" t="str">
        <f t="shared" si="16"/>
        <v>2017</v>
      </c>
    </row>
    <row r="1019" spans="1:5" ht="14.4" x14ac:dyDescent="0.3">
      <c r="A1019" t="s">
        <v>1141</v>
      </c>
      <c r="B1019" t="s">
        <v>165</v>
      </c>
      <c r="C1019">
        <v>5.92</v>
      </c>
      <c r="D1019">
        <v>6.17</v>
      </c>
      <c r="E1019" t="str">
        <f t="shared" si="16"/>
        <v>2017</v>
      </c>
    </row>
    <row r="1020" spans="1:5" ht="14.4" x14ac:dyDescent="0.3">
      <c r="A1020" t="s">
        <v>1142</v>
      </c>
      <c r="B1020" t="s">
        <v>165</v>
      </c>
      <c r="C1020">
        <v>5.92</v>
      </c>
      <c r="D1020">
        <v>6.17</v>
      </c>
      <c r="E1020" t="str">
        <f t="shared" si="16"/>
        <v>2017</v>
      </c>
    </row>
    <row r="1021" spans="1:5" ht="14.4" x14ac:dyDescent="0.3">
      <c r="A1021" t="s">
        <v>1143</v>
      </c>
      <c r="B1021" t="s">
        <v>165</v>
      </c>
      <c r="C1021">
        <v>5.93</v>
      </c>
      <c r="D1021">
        <v>6.18</v>
      </c>
      <c r="E1021" t="str">
        <f t="shared" si="16"/>
        <v>2017</v>
      </c>
    </row>
    <row r="1022" spans="1:5" ht="14.4" x14ac:dyDescent="0.3">
      <c r="A1022" t="s">
        <v>1144</v>
      </c>
      <c r="B1022" t="s">
        <v>165</v>
      </c>
      <c r="C1022">
        <v>5.92</v>
      </c>
      <c r="D1022">
        <v>6.17</v>
      </c>
      <c r="E1022" t="str">
        <f t="shared" si="16"/>
        <v>2017</v>
      </c>
    </row>
    <row r="1023" spans="1:5" ht="14.4" x14ac:dyDescent="0.3">
      <c r="A1023" t="s">
        <v>1145</v>
      </c>
      <c r="B1023" t="s">
        <v>165</v>
      </c>
      <c r="C1023">
        <v>5.92</v>
      </c>
      <c r="D1023">
        <v>6.17</v>
      </c>
      <c r="E1023" t="str">
        <f t="shared" si="16"/>
        <v>2017</v>
      </c>
    </row>
    <row r="1024" spans="1:5" ht="14.4" x14ac:dyDescent="0.3">
      <c r="A1024" t="s">
        <v>1146</v>
      </c>
      <c r="B1024" t="s">
        <v>165</v>
      </c>
      <c r="C1024">
        <v>5.92</v>
      </c>
      <c r="D1024">
        <v>6.17</v>
      </c>
      <c r="E1024" t="str">
        <f t="shared" si="16"/>
        <v>2017</v>
      </c>
    </row>
    <row r="1025" spans="1:5" ht="14.4" x14ac:dyDescent="0.3">
      <c r="A1025" t="s">
        <v>1147</v>
      </c>
      <c r="B1025" t="s">
        <v>165</v>
      </c>
      <c r="C1025">
        <v>5.91</v>
      </c>
      <c r="D1025">
        <v>6.16</v>
      </c>
      <c r="E1025" t="str">
        <f t="shared" si="16"/>
        <v>2017</v>
      </c>
    </row>
    <row r="1026" spans="1:5" ht="14.4" x14ac:dyDescent="0.3">
      <c r="A1026" t="s">
        <v>1148</v>
      </c>
      <c r="B1026" t="s">
        <v>165</v>
      </c>
      <c r="C1026">
        <v>5.92</v>
      </c>
      <c r="D1026">
        <v>6.17</v>
      </c>
      <c r="E1026" t="str">
        <f t="shared" ref="E1026:E1089" si="17">RIGHT(A1026,4)</f>
        <v>2017</v>
      </c>
    </row>
    <row r="1027" spans="1:5" ht="14.4" x14ac:dyDescent="0.3">
      <c r="A1027" t="s">
        <v>1149</v>
      </c>
      <c r="B1027" t="s">
        <v>165</v>
      </c>
      <c r="C1027">
        <v>5.91</v>
      </c>
      <c r="D1027">
        <v>6.16</v>
      </c>
      <c r="E1027" t="str">
        <f t="shared" si="17"/>
        <v>2017</v>
      </c>
    </row>
    <row r="1028" spans="1:5" ht="14.4" x14ac:dyDescent="0.3">
      <c r="A1028" t="s">
        <v>1150</v>
      </c>
      <c r="B1028" t="s">
        <v>165</v>
      </c>
      <c r="C1028">
        <v>5.92</v>
      </c>
      <c r="D1028">
        <v>6.17</v>
      </c>
      <c r="E1028" t="str">
        <f t="shared" si="17"/>
        <v>2017</v>
      </c>
    </row>
    <row r="1029" spans="1:5" ht="14.4" x14ac:dyDescent="0.3">
      <c r="A1029" t="s">
        <v>1151</v>
      </c>
      <c r="B1029" t="s">
        <v>165</v>
      </c>
      <c r="C1029">
        <v>5.92</v>
      </c>
      <c r="D1029">
        <v>6.17</v>
      </c>
      <c r="E1029" t="str">
        <f t="shared" si="17"/>
        <v>2017</v>
      </c>
    </row>
    <row r="1030" spans="1:5" ht="14.4" x14ac:dyDescent="0.3">
      <c r="A1030" t="s">
        <v>1152</v>
      </c>
      <c r="B1030" t="s">
        <v>165</v>
      </c>
      <c r="C1030">
        <v>5.91</v>
      </c>
      <c r="D1030">
        <v>6.16</v>
      </c>
      <c r="E1030" t="str">
        <f t="shared" si="17"/>
        <v>2017</v>
      </c>
    </row>
    <row r="1031" spans="1:5" ht="14.4" x14ac:dyDescent="0.3">
      <c r="A1031" t="s">
        <v>1153</v>
      </c>
      <c r="B1031" t="s">
        <v>165</v>
      </c>
      <c r="C1031">
        <v>5.92</v>
      </c>
      <c r="D1031">
        <v>6.17</v>
      </c>
      <c r="E1031" t="str">
        <f t="shared" si="17"/>
        <v>2017</v>
      </c>
    </row>
    <row r="1032" spans="1:5" ht="14.4" x14ac:dyDescent="0.3">
      <c r="A1032" t="s">
        <v>1154</v>
      </c>
      <c r="B1032" t="s">
        <v>165</v>
      </c>
      <c r="C1032">
        <v>5.92</v>
      </c>
      <c r="D1032">
        <v>6.17</v>
      </c>
      <c r="E1032" t="str">
        <f t="shared" si="17"/>
        <v>2017</v>
      </c>
    </row>
    <row r="1033" spans="1:5" ht="14.4" x14ac:dyDescent="0.3">
      <c r="A1033" t="s">
        <v>1155</v>
      </c>
      <c r="B1033" t="s">
        <v>165</v>
      </c>
      <c r="C1033">
        <v>5.91</v>
      </c>
      <c r="D1033">
        <v>6.16</v>
      </c>
      <c r="E1033" t="str">
        <f t="shared" si="17"/>
        <v>2017</v>
      </c>
    </row>
    <row r="1034" spans="1:5" ht="14.4" x14ac:dyDescent="0.3">
      <c r="A1034" t="s">
        <v>1156</v>
      </c>
      <c r="B1034" t="s">
        <v>165</v>
      </c>
      <c r="C1034">
        <v>5.92</v>
      </c>
      <c r="D1034">
        <v>6.17</v>
      </c>
      <c r="E1034" t="str">
        <f t="shared" si="17"/>
        <v>2017</v>
      </c>
    </row>
    <row r="1035" spans="1:5" ht="14.4" x14ac:dyDescent="0.3">
      <c r="A1035" t="s">
        <v>1157</v>
      </c>
      <c r="B1035" t="s">
        <v>165</v>
      </c>
      <c r="C1035">
        <v>5.92</v>
      </c>
      <c r="D1035">
        <v>6.17</v>
      </c>
      <c r="E1035" t="str">
        <f t="shared" si="17"/>
        <v>2017</v>
      </c>
    </row>
    <row r="1036" spans="1:5" ht="14.4" x14ac:dyDescent="0.3">
      <c r="A1036" t="s">
        <v>1158</v>
      </c>
      <c r="B1036" t="s">
        <v>165</v>
      </c>
      <c r="C1036">
        <v>5.92</v>
      </c>
      <c r="D1036">
        <v>6.17</v>
      </c>
      <c r="E1036" t="str">
        <f t="shared" si="17"/>
        <v>2017</v>
      </c>
    </row>
    <row r="1037" spans="1:5" ht="14.4" x14ac:dyDescent="0.3">
      <c r="A1037" t="s">
        <v>1159</v>
      </c>
      <c r="B1037" t="s">
        <v>165</v>
      </c>
      <c r="C1037">
        <v>5.91</v>
      </c>
      <c r="D1037">
        <v>6.16</v>
      </c>
      <c r="E1037" t="str">
        <f t="shared" si="17"/>
        <v>2017</v>
      </c>
    </row>
    <row r="1038" spans="1:5" ht="14.4" x14ac:dyDescent="0.3">
      <c r="A1038" t="s">
        <v>1160</v>
      </c>
      <c r="B1038" t="s">
        <v>165</v>
      </c>
      <c r="C1038">
        <v>5.92</v>
      </c>
      <c r="D1038">
        <v>6.17</v>
      </c>
      <c r="E1038" t="str">
        <f t="shared" si="17"/>
        <v>2017</v>
      </c>
    </row>
    <row r="1039" spans="1:5" ht="14.4" x14ac:dyDescent="0.3">
      <c r="A1039" t="s">
        <v>1161</v>
      </c>
      <c r="B1039" t="s">
        <v>165</v>
      </c>
      <c r="C1039">
        <v>5.92</v>
      </c>
      <c r="D1039">
        <v>6.17</v>
      </c>
      <c r="E1039" t="str">
        <f t="shared" si="17"/>
        <v>2017</v>
      </c>
    </row>
    <row r="1040" spans="1:5" ht="14.4" x14ac:dyDescent="0.3">
      <c r="A1040" t="s">
        <v>1162</v>
      </c>
      <c r="B1040" t="s">
        <v>165</v>
      </c>
      <c r="C1040">
        <v>5.92</v>
      </c>
      <c r="D1040">
        <v>6.17</v>
      </c>
      <c r="E1040" t="str">
        <f t="shared" si="17"/>
        <v>2017</v>
      </c>
    </row>
    <row r="1041" spans="1:5" ht="14.4" x14ac:dyDescent="0.3">
      <c r="A1041" t="s">
        <v>1163</v>
      </c>
      <c r="B1041" t="s">
        <v>165</v>
      </c>
      <c r="C1041">
        <v>5.92</v>
      </c>
      <c r="D1041">
        <v>6.17</v>
      </c>
      <c r="E1041" t="str">
        <f t="shared" si="17"/>
        <v>2017</v>
      </c>
    </row>
    <row r="1042" spans="1:5" ht="14.4" x14ac:dyDescent="0.3">
      <c r="A1042" t="s">
        <v>1164</v>
      </c>
      <c r="B1042" t="s">
        <v>165</v>
      </c>
      <c r="C1042">
        <v>5.91</v>
      </c>
      <c r="D1042">
        <v>6.16</v>
      </c>
      <c r="E1042" t="str">
        <f t="shared" si="17"/>
        <v>2017</v>
      </c>
    </row>
    <row r="1043" spans="1:5" ht="14.4" x14ac:dyDescent="0.3">
      <c r="A1043" t="s">
        <v>1165</v>
      </c>
      <c r="B1043" t="s">
        <v>165</v>
      </c>
      <c r="C1043">
        <v>5.91</v>
      </c>
      <c r="D1043">
        <v>6.16</v>
      </c>
      <c r="E1043" t="str">
        <f t="shared" si="17"/>
        <v>2017</v>
      </c>
    </row>
    <row r="1044" spans="1:5" ht="14.4" x14ac:dyDescent="0.3">
      <c r="A1044" t="s">
        <v>1166</v>
      </c>
      <c r="B1044" t="s">
        <v>165</v>
      </c>
      <c r="C1044">
        <v>5.91</v>
      </c>
      <c r="D1044">
        <v>6.16</v>
      </c>
      <c r="E1044" t="str">
        <f t="shared" si="17"/>
        <v>2017</v>
      </c>
    </row>
    <row r="1045" spans="1:5" ht="14.4" x14ac:dyDescent="0.3">
      <c r="A1045" t="s">
        <v>1167</v>
      </c>
      <c r="B1045" t="s">
        <v>165</v>
      </c>
      <c r="C1045">
        <v>5.91</v>
      </c>
      <c r="D1045">
        <v>6.16</v>
      </c>
      <c r="E1045" t="str">
        <f t="shared" si="17"/>
        <v>2017</v>
      </c>
    </row>
    <row r="1046" spans="1:5" ht="14.4" x14ac:dyDescent="0.3">
      <c r="A1046" t="s">
        <v>1168</v>
      </c>
      <c r="B1046" t="s">
        <v>165</v>
      </c>
      <c r="C1046">
        <v>5.91</v>
      </c>
      <c r="D1046">
        <v>6.16</v>
      </c>
      <c r="E1046" t="str">
        <f t="shared" si="17"/>
        <v>2017</v>
      </c>
    </row>
    <row r="1047" spans="1:5" ht="14.4" x14ac:dyDescent="0.3">
      <c r="A1047" t="s">
        <v>1169</v>
      </c>
      <c r="B1047" t="s">
        <v>165</v>
      </c>
      <c r="C1047">
        <v>5.9</v>
      </c>
      <c r="D1047">
        <v>6.15</v>
      </c>
      <c r="E1047" t="str">
        <f t="shared" si="17"/>
        <v>2017</v>
      </c>
    </row>
    <row r="1048" spans="1:5" ht="14.4" x14ac:dyDescent="0.3">
      <c r="A1048" t="s">
        <v>1170</v>
      </c>
      <c r="B1048" t="s">
        <v>165</v>
      </c>
      <c r="C1048">
        <v>5.9</v>
      </c>
      <c r="D1048">
        <v>6.15</v>
      </c>
      <c r="E1048" t="str">
        <f t="shared" si="17"/>
        <v>2017</v>
      </c>
    </row>
    <row r="1049" spans="1:5" ht="14.4" x14ac:dyDescent="0.3">
      <c r="A1049" t="s">
        <v>1171</v>
      </c>
      <c r="B1049" t="s">
        <v>165</v>
      </c>
      <c r="C1049">
        <v>5.91</v>
      </c>
      <c r="D1049">
        <v>6.16</v>
      </c>
      <c r="E1049" t="str">
        <f t="shared" si="17"/>
        <v>2017</v>
      </c>
    </row>
    <row r="1050" spans="1:5" ht="14.4" x14ac:dyDescent="0.3">
      <c r="A1050" t="s">
        <v>1172</v>
      </c>
      <c r="B1050" t="s">
        <v>165</v>
      </c>
      <c r="C1050">
        <v>5.9</v>
      </c>
      <c r="D1050">
        <v>6.15</v>
      </c>
      <c r="E1050" t="str">
        <f t="shared" si="17"/>
        <v>2017</v>
      </c>
    </row>
    <row r="1051" spans="1:5" ht="14.4" x14ac:dyDescent="0.3">
      <c r="A1051" t="s">
        <v>1173</v>
      </c>
      <c r="B1051" t="s">
        <v>165</v>
      </c>
      <c r="C1051">
        <v>5.9</v>
      </c>
      <c r="D1051">
        <v>6.15</v>
      </c>
      <c r="E1051" t="str">
        <f t="shared" si="17"/>
        <v>2017</v>
      </c>
    </row>
    <row r="1052" spans="1:5" ht="14.4" x14ac:dyDescent="0.3">
      <c r="A1052" t="s">
        <v>1174</v>
      </c>
      <c r="B1052" t="s">
        <v>165</v>
      </c>
      <c r="C1052">
        <v>5.9</v>
      </c>
      <c r="D1052">
        <v>6.15</v>
      </c>
      <c r="E1052" t="str">
        <f t="shared" si="17"/>
        <v>2017</v>
      </c>
    </row>
    <row r="1053" spans="1:5" ht="14.4" x14ac:dyDescent="0.3">
      <c r="A1053" t="s">
        <v>1175</v>
      </c>
      <c r="B1053" t="s">
        <v>165</v>
      </c>
      <c r="C1053">
        <v>5.9</v>
      </c>
      <c r="D1053">
        <v>6.15</v>
      </c>
      <c r="E1053" t="str">
        <f t="shared" si="17"/>
        <v>2017</v>
      </c>
    </row>
    <row r="1054" spans="1:5" ht="14.4" x14ac:dyDescent="0.3">
      <c r="A1054" t="s">
        <v>1176</v>
      </c>
      <c r="B1054" t="s">
        <v>165</v>
      </c>
      <c r="C1054">
        <v>5.9</v>
      </c>
      <c r="D1054">
        <v>6.15</v>
      </c>
      <c r="E1054" t="str">
        <f t="shared" si="17"/>
        <v>2017</v>
      </c>
    </row>
    <row r="1055" spans="1:5" ht="14.4" x14ac:dyDescent="0.3">
      <c r="A1055" t="s">
        <v>1177</v>
      </c>
      <c r="B1055" t="s">
        <v>165</v>
      </c>
      <c r="C1055">
        <v>5.9</v>
      </c>
      <c r="D1055">
        <v>6.15</v>
      </c>
      <c r="E1055" t="str">
        <f t="shared" si="17"/>
        <v>2017</v>
      </c>
    </row>
    <row r="1056" spans="1:5" ht="14.4" x14ac:dyDescent="0.3">
      <c r="A1056" t="s">
        <v>1178</v>
      </c>
      <c r="B1056" t="s">
        <v>165</v>
      </c>
      <c r="C1056">
        <v>5.9</v>
      </c>
      <c r="D1056">
        <v>6.15</v>
      </c>
      <c r="E1056" t="str">
        <f t="shared" si="17"/>
        <v>2017</v>
      </c>
    </row>
    <row r="1057" spans="1:5" ht="14.4" x14ac:dyDescent="0.3">
      <c r="A1057" t="s">
        <v>1179</v>
      </c>
      <c r="B1057" t="s">
        <v>165</v>
      </c>
      <c r="C1057">
        <v>5.9</v>
      </c>
      <c r="D1057">
        <v>6.15</v>
      </c>
      <c r="E1057" t="str">
        <f t="shared" si="17"/>
        <v>2017</v>
      </c>
    </row>
    <row r="1058" spans="1:5" ht="14.4" x14ac:dyDescent="0.3">
      <c r="A1058" t="s">
        <v>1180</v>
      </c>
      <c r="B1058" t="s">
        <v>165</v>
      </c>
      <c r="C1058">
        <v>5.89</v>
      </c>
      <c r="D1058">
        <v>6.14</v>
      </c>
      <c r="E1058" t="str">
        <f t="shared" si="17"/>
        <v>2017</v>
      </c>
    </row>
    <row r="1059" spans="1:5" ht="14.4" x14ac:dyDescent="0.3">
      <c r="A1059" t="s">
        <v>1181</v>
      </c>
      <c r="B1059" t="s">
        <v>165</v>
      </c>
      <c r="C1059">
        <v>5.9</v>
      </c>
      <c r="D1059">
        <v>6.15</v>
      </c>
      <c r="E1059" t="str">
        <f t="shared" si="17"/>
        <v>2017</v>
      </c>
    </row>
    <row r="1060" spans="1:5" ht="14.4" x14ac:dyDescent="0.3">
      <c r="A1060" t="s">
        <v>1182</v>
      </c>
      <c r="B1060" t="s">
        <v>165</v>
      </c>
      <c r="C1060">
        <v>5.9</v>
      </c>
      <c r="D1060">
        <v>6.15</v>
      </c>
      <c r="E1060" t="str">
        <f t="shared" si="17"/>
        <v>2017</v>
      </c>
    </row>
    <row r="1061" spans="1:5" ht="14.4" x14ac:dyDescent="0.3">
      <c r="A1061" t="s">
        <v>1183</v>
      </c>
      <c r="B1061" t="s">
        <v>165</v>
      </c>
      <c r="C1061">
        <v>5.91</v>
      </c>
      <c r="D1061">
        <v>6.16</v>
      </c>
      <c r="E1061" t="str">
        <f t="shared" si="17"/>
        <v>2017</v>
      </c>
    </row>
    <row r="1062" spans="1:5" ht="14.4" x14ac:dyDescent="0.3">
      <c r="A1062" t="s">
        <v>1184</v>
      </c>
      <c r="B1062" t="s">
        <v>165</v>
      </c>
      <c r="C1062">
        <v>5.9</v>
      </c>
      <c r="D1062">
        <v>6.15</v>
      </c>
      <c r="E1062" t="str">
        <f t="shared" si="17"/>
        <v>2017</v>
      </c>
    </row>
    <row r="1063" spans="1:5" ht="14.4" x14ac:dyDescent="0.3">
      <c r="A1063" t="s">
        <v>1185</v>
      </c>
      <c r="B1063" t="s">
        <v>165</v>
      </c>
      <c r="C1063">
        <v>5.9</v>
      </c>
      <c r="D1063">
        <v>6.15</v>
      </c>
      <c r="E1063" t="str">
        <f t="shared" si="17"/>
        <v>2017</v>
      </c>
    </row>
    <row r="1064" spans="1:5" ht="14.4" x14ac:dyDescent="0.3">
      <c r="A1064" t="s">
        <v>1186</v>
      </c>
      <c r="B1064" t="s">
        <v>165</v>
      </c>
      <c r="C1064">
        <v>5.91</v>
      </c>
      <c r="D1064">
        <v>6.16</v>
      </c>
      <c r="E1064" t="str">
        <f t="shared" si="17"/>
        <v>2017</v>
      </c>
    </row>
    <row r="1065" spans="1:5" ht="14.4" x14ac:dyDescent="0.3">
      <c r="A1065" t="s">
        <v>1187</v>
      </c>
      <c r="B1065" t="s">
        <v>165</v>
      </c>
      <c r="C1065">
        <v>5.9</v>
      </c>
      <c r="D1065">
        <v>6.15</v>
      </c>
      <c r="E1065" t="str">
        <f t="shared" si="17"/>
        <v>2017</v>
      </c>
    </row>
    <row r="1066" spans="1:5" ht="14.4" x14ac:dyDescent="0.3">
      <c r="A1066" t="s">
        <v>1188</v>
      </c>
      <c r="B1066" t="s">
        <v>165</v>
      </c>
      <c r="C1066">
        <v>5.9</v>
      </c>
      <c r="D1066">
        <v>6.15</v>
      </c>
      <c r="E1066" t="str">
        <f t="shared" si="17"/>
        <v>2017</v>
      </c>
    </row>
    <row r="1067" spans="1:5" ht="14.4" x14ac:dyDescent="0.3">
      <c r="A1067" t="s">
        <v>1189</v>
      </c>
      <c r="B1067" t="s">
        <v>165</v>
      </c>
      <c r="C1067">
        <v>5.9</v>
      </c>
      <c r="D1067">
        <v>6.15</v>
      </c>
      <c r="E1067" t="str">
        <f t="shared" si="17"/>
        <v>2017</v>
      </c>
    </row>
    <row r="1068" spans="1:5" ht="14.4" x14ac:dyDescent="0.3">
      <c r="A1068" t="s">
        <v>1190</v>
      </c>
      <c r="B1068" t="s">
        <v>165</v>
      </c>
      <c r="C1068">
        <v>5.9</v>
      </c>
      <c r="D1068">
        <v>6.15</v>
      </c>
      <c r="E1068" t="str">
        <f t="shared" si="17"/>
        <v>2017</v>
      </c>
    </row>
    <row r="1069" spans="1:5" ht="14.4" x14ac:dyDescent="0.3">
      <c r="A1069" t="s">
        <v>1191</v>
      </c>
      <c r="B1069" t="s">
        <v>165</v>
      </c>
      <c r="C1069">
        <v>5.9</v>
      </c>
      <c r="D1069">
        <v>6.15</v>
      </c>
      <c r="E1069" t="str">
        <f t="shared" si="17"/>
        <v>2017</v>
      </c>
    </row>
    <row r="1070" spans="1:5" ht="14.4" x14ac:dyDescent="0.3">
      <c r="A1070" t="s">
        <v>1192</v>
      </c>
      <c r="B1070" t="s">
        <v>165</v>
      </c>
      <c r="C1070">
        <v>5.9</v>
      </c>
      <c r="D1070">
        <v>6.15</v>
      </c>
      <c r="E1070" t="str">
        <f t="shared" si="17"/>
        <v>2017</v>
      </c>
    </row>
    <row r="1071" spans="1:5" ht="14.4" x14ac:dyDescent="0.3">
      <c r="A1071" t="s">
        <v>1193</v>
      </c>
      <c r="B1071" t="s">
        <v>165</v>
      </c>
      <c r="C1071">
        <v>5.9</v>
      </c>
      <c r="D1071">
        <v>6.15</v>
      </c>
      <c r="E1071" t="str">
        <f t="shared" si="17"/>
        <v>2017</v>
      </c>
    </row>
    <row r="1072" spans="1:5" ht="14.4" x14ac:dyDescent="0.3">
      <c r="A1072" t="s">
        <v>1194</v>
      </c>
      <c r="B1072" t="s">
        <v>165</v>
      </c>
      <c r="C1072">
        <v>5.9</v>
      </c>
      <c r="D1072">
        <v>6.15</v>
      </c>
      <c r="E1072" t="str">
        <f t="shared" si="17"/>
        <v>2017</v>
      </c>
    </row>
    <row r="1073" spans="1:5" ht="14.4" x14ac:dyDescent="0.3">
      <c r="A1073" t="s">
        <v>1195</v>
      </c>
      <c r="B1073" t="s">
        <v>165</v>
      </c>
      <c r="C1073">
        <v>5.9</v>
      </c>
      <c r="D1073">
        <v>6.15</v>
      </c>
      <c r="E1073" t="str">
        <f t="shared" si="17"/>
        <v>2017</v>
      </c>
    </row>
    <row r="1074" spans="1:5" ht="14.4" x14ac:dyDescent="0.3">
      <c r="A1074" t="s">
        <v>1196</v>
      </c>
      <c r="B1074" t="s">
        <v>165</v>
      </c>
      <c r="C1074">
        <v>5.89</v>
      </c>
      <c r="D1074">
        <v>6.14</v>
      </c>
      <c r="E1074" t="str">
        <f t="shared" si="17"/>
        <v>2017</v>
      </c>
    </row>
    <row r="1075" spans="1:5" ht="14.4" x14ac:dyDescent="0.3">
      <c r="A1075" t="s">
        <v>1197</v>
      </c>
      <c r="B1075" t="s">
        <v>165</v>
      </c>
      <c r="C1075">
        <v>5.89</v>
      </c>
      <c r="D1075">
        <v>6.14</v>
      </c>
      <c r="E1075" t="str">
        <f t="shared" si="17"/>
        <v>2017</v>
      </c>
    </row>
    <row r="1076" spans="1:5" ht="14.4" x14ac:dyDescent="0.3">
      <c r="A1076" t="s">
        <v>1198</v>
      </c>
      <c r="B1076" t="s">
        <v>165</v>
      </c>
      <c r="C1076">
        <v>5.89</v>
      </c>
      <c r="D1076">
        <v>6.14</v>
      </c>
      <c r="E1076" t="str">
        <f t="shared" si="17"/>
        <v>2017</v>
      </c>
    </row>
    <row r="1077" spans="1:5" ht="14.4" x14ac:dyDescent="0.3">
      <c r="A1077" t="s">
        <v>1199</v>
      </c>
      <c r="B1077" t="s">
        <v>165</v>
      </c>
      <c r="C1077">
        <v>5.89</v>
      </c>
      <c r="D1077">
        <v>6.14</v>
      </c>
      <c r="E1077" t="str">
        <f t="shared" si="17"/>
        <v>2017</v>
      </c>
    </row>
    <row r="1078" spans="1:5" ht="14.4" x14ac:dyDescent="0.3">
      <c r="A1078" t="s">
        <v>1200</v>
      </c>
      <c r="B1078" t="s">
        <v>165</v>
      </c>
      <c r="C1078">
        <v>5.89</v>
      </c>
      <c r="D1078">
        <v>6.14</v>
      </c>
      <c r="E1078" t="str">
        <f t="shared" si="17"/>
        <v>2017</v>
      </c>
    </row>
    <row r="1079" spans="1:5" ht="14.4" x14ac:dyDescent="0.3">
      <c r="A1079" t="s">
        <v>1201</v>
      </c>
      <c r="B1079" t="s">
        <v>165</v>
      </c>
      <c r="C1079">
        <v>5.89</v>
      </c>
      <c r="D1079">
        <v>6.14</v>
      </c>
      <c r="E1079" t="str">
        <f t="shared" si="17"/>
        <v>2017</v>
      </c>
    </row>
    <row r="1080" spans="1:5" ht="14.4" x14ac:dyDescent="0.3">
      <c r="A1080" t="s">
        <v>1202</v>
      </c>
      <c r="B1080" t="s">
        <v>165</v>
      </c>
      <c r="C1080">
        <v>5.89</v>
      </c>
      <c r="D1080">
        <v>6.14</v>
      </c>
      <c r="E1080" t="str">
        <f t="shared" si="17"/>
        <v>2017</v>
      </c>
    </row>
    <row r="1081" spans="1:5" ht="14.4" x14ac:dyDescent="0.3">
      <c r="A1081" t="s">
        <v>1203</v>
      </c>
      <c r="B1081" t="s">
        <v>165</v>
      </c>
      <c r="C1081">
        <v>5.89</v>
      </c>
      <c r="D1081">
        <v>6.14</v>
      </c>
      <c r="E1081" t="str">
        <f t="shared" si="17"/>
        <v>2017</v>
      </c>
    </row>
    <row r="1082" spans="1:5" ht="14.4" x14ac:dyDescent="0.3">
      <c r="A1082" t="s">
        <v>1204</v>
      </c>
      <c r="B1082" t="s">
        <v>165</v>
      </c>
      <c r="C1082">
        <v>5.9</v>
      </c>
      <c r="D1082">
        <v>6.15</v>
      </c>
      <c r="E1082" t="str">
        <f t="shared" si="17"/>
        <v>2017</v>
      </c>
    </row>
    <row r="1083" spans="1:5" ht="14.4" x14ac:dyDescent="0.3">
      <c r="A1083" t="s">
        <v>1205</v>
      </c>
      <c r="B1083" t="s">
        <v>165</v>
      </c>
      <c r="C1083">
        <v>5.9</v>
      </c>
      <c r="D1083">
        <v>6.15</v>
      </c>
      <c r="E1083" t="str">
        <f t="shared" si="17"/>
        <v>2017</v>
      </c>
    </row>
    <row r="1084" spans="1:5" ht="14.4" x14ac:dyDescent="0.3">
      <c r="A1084" t="s">
        <v>1206</v>
      </c>
      <c r="B1084" t="s">
        <v>165</v>
      </c>
      <c r="C1084">
        <v>5.89</v>
      </c>
      <c r="D1084">
        <v>6.14</v>
      </c>
      <c r="E1084" t="str">
        <f t="shared" si="17"/>
        <v>2017</v>
      </c>
    </row>
    <row r="1085" spans="1:5" ht="14.4" x14ac:dyDescent="0.3">
      <c r="A1085" t="s">
        <v>1207</v>
      </c>
      <c r="B1085" t="s">
        <v>165</v>
      </c>
      <c r="C1085">
        <v>5.9</v>
      </c>
      <c r="D1085">
        <v>6.15</v>
      </c>
      <c r="E1085" t="str">
        <f t="shared" si="17"/>
        <v>2017</v>
      </c>
    </row>
    <row r="1086" spans="1:5" ht="14.4" x14ac:dyDescent="0.3">
      <c r="A1086" t="s">
        <v>1208</v>
      </c>
      <c r="B1086" t="s">
        <v>165</v>
      </c>
      <c r="C1086">
        <v>5.9</v>
      </c>
      <c r="D1086">
        <v>6.15</v>
      </c>
      <c r="E1086" t="str">
        <f t="shared" si="17"/>
        <v>2017</v>
      </c>
    </row>
    <row r="1087" spans="1:5" ht="14.4" x14ac:dyDescent="0.3">
      <c r="A1087" t="s">
        <v>1209</v>
      </c>
      <c r="B1087" t="s">
        <v>165</v>
      </c>
      <c r="C1087">
        <v>5.89</v>
      </c>
      <c r="D1087">
        <v>6.14</v>
      </c>
      <c r="E1087" t="str">
        <f t="shared" si="17"/>
        <v>2017</v>
      </c>
    </row>
    <row r="1088" spans="1:5" ht="14.4" x14ac:dyDescent="0.3">
      <c r="A1088" t="s">
        <v>1210</v>
      </c>
      <c r="B1088" t="s">
        <v>165</v>
      </c>
      <c r="C1088">
        <v>5.9</v>
      </c>
      <c r="D1088">
        <v>6.15</v>
      </c>
      <c r="E1088" t="str">
        <f t="shared" si="17"/>
        <v>2017</v>
      </c>
    </row>
    <row r="1089" spans="1:5" ht="14.4" x14ac:dyDescent="0.3">
      <c r="A1089" t="s">
        <v>1211</v>
      </c>
      <c r="B1089" t="s">
        <v>165</v>
      </c>
      <c r="C1089">
        <v>5.89</v>
      </c>
      <c r="D1089">
        <v>6.14</v>
      </c>
      <c r="E1089" t="str">
        <f t="shared" si="17"/>
        <v>2017</v>
      </c>
    </row>
    <row r="1090" spans="1:5" ht="14.4" x14ac:dyDescent="0.3">
      <c r="A1090" t="s">
        <v>1212</v>
      </c>
      <c r="B1090" t="s">
        <v>165</v>
      </c>
      <c r="C1090">
        <v>5.91</v>
      </c>
      <c r="D1090">
        <v>6.16</v>
      </c>
      <c r="E1090" t="str">
        <f t="shared" ref="E1090:E1153" si="18">RIGHT(A1090,4)</f>
        <v>2017</v>
      </c>
    </row>
    <row r="1091" spans="1:5" ht="14.4" x14ac:dyDescent="0.3">
      <c r="A1091" t="s">
        <v>1213</v>
      </c>
      <c r="B1091" t="s">
        <v>165</v>
      </c>
      <c r="C1091">
        <v>5.89</v>
      </c>
      <c r="D1091">
        <v>6.14</v>
      </c>
      <c r="E1091" t="str">
        <f t="shared" si="18"/>
        <v>2017</v>
      </c>
    </row>
    <row r="1092" spans="1:5" ht="14.4" x14ac:dyDescent="0.3">
      <c r="A1092" t="s">
        <v>1214</v>
      </c>
      <c r="B1092" t="s">
        <v>165</v>
      </c>
      <c r="C1092">
        <v>5.9</v>
      </c>
      <c r="D1092">
        <v>6.15</v>
      </c>
      <c r="E1092" t="str">
        <f t="shared" si="18"/>
        <v>2017</v>
      </c>
    </row>
    <row r="1093" spans="1:5" ht="14.4" x14ac:dyDescent="0.3">
      <c r="A1093" t="s">
        <v>1215</v>
      </c>
      <c r="B1093" t="s">
        <v>165</v>
      </c>
      <c r="C1093">
        <v>5.9</v>
      </c>
      <c r="D1093">
        <v>6.15</v>
      </c>
      <c r="E1093" t="str">
        <f t="shared" si="18"/>
        <v>2017</v>
      </c>
    </row>
    <row r="1094" spans="1:5" ht="14.4" x14ac:dyDescent="0.3">
      <c r="A1094" t="s">
        <v>1216</v>
      </c>
      <c r="B1094" t="s">
        <v>165</v>
      </c>
      <c r="C1094">
        <v>5.89</v>
      </c>
      <c r="D1094">
        <v>6.14</v>
      </c>
      <c r="E1094" t="str">
        <f t="shared" si="18"/>
        <v>2017</v>
      </c>
    </row>
    <row r="1095" spans="1:5" ht="14.4" x14ac:dyDescent="0.3">
      <c r="A1095" t="s">
        <v>1217</v>
      </c>
      <c r="B1095" t="s">
        <v>165</v>
      </c>
      <c r="C1095">
        <v>5.89</v>
      </c>
      <c r="D1095">
        <v>6.14</v>
      </c>
      <c r="E1095" t="str">
        <f t="shared" si="18"/>
        <v>2017</v>
      </c>
    </row>
    <row r="1096" spans="1:5" ht="14.4" x14ac:dyDescent="0.3">
      <c r="A1096" t="s">
        <v>1218</v>
      </c>
      <c r="B1096" t="s">
        <v>165</v>
      </c>
      <c r="C1096">
        <v>5.9</v>
      </c>
      <c r="D1096">
        <v>6.15</v>
      </c>
      <c r="E1096" t="str">
        <f t="shared" si="18"/>
        <v>2017</v>
      </c>
    </row>
    <row r="1097" spans="1:5" ht="14.4" x14ac:dyDescent="0.3">
      <c r="A1097" t="s">
        <v>1219</v>
      </c>
      <c r="B1097" t="s">
        <v>165</v>
      </c>
      <c r="C1097">
        <v>5.91</v>
      </c>
      <c r="D1097">
        <v>6.16</v>
      </c>
      <c r="E1097" t="str">
        <f t="shared" si="18"/>
        <v>2017</v>
      </c>
    </row>
    <row r="1098" spans="1:5" ht="14.4" x14ac:dyDescent="0.3">
      <c r="A1098" t="s">
        <v>1220</v>
      </c>
      <c r="B1098" t="s">
        <v>165</v>
      </c>
      <c r="C1098">
        <v>5.91</v>
      </c>
      <c r="D1098">
        <v>6.16</v>
      </c>
      <c r="E1098" t="str">
        <f t="shared" si="18"/>
        <v>2017</v>
      </c>
    </row>
    <row r="1099" spans="1:5" ht="14.4" x14ac:dyDescent="0.3">
      <c r="A1099" t="s">
        <v>1221</v>
      </c>
      <c r="B1099" t="s">
        <v>165</v>
      </c>
      <c r="C1099">
        <v>5.91</v>
      </c>
      <c r="D1099">
        <v>6.16</v>
      </c>
      <c r="E1099" t="str">
        <f t="shared" si="18"/>
        <v>2017</v>
      </c>
    </row>
    <row r="1100" spans="1:5" ht="14.4" x14ac:dyDescent="0.3">
      <c r="A1100" t="s">
        <v>1222</v>
      </c>
      <c r="B1100" t="s">
        <v>165</v>
      </c>
      <c r="C1100">
        <v>5.9</v>
      </c>
      <c r="D1100">
        <v>6.15</v>
      </c>
      <c r="E1100" t="str">
        <f t="shared" si="18"/>
        <v>2017</v>
      </c>
    </row>
    <row r="1101" spans="1:5" ht="14.4" x14ac:dyDescent="0.3">
      <c r="A1101" t="s">
        <v>1223</v>
      </c>
      <c r="B1101" t="s">
        <v>165</v>
      </c>
      <c r="C1101">
        <v>5.9</v>
      </c>
      <c r="D1101">
        <v>6.15</v>
      </c>
      <c r="E1101" t="str">
        <f t="shared" si="18"/>
        <v>2017</v>
      </c>
    </row>
    <row r="1102" spans="1:5" ht="14.4" x14ac:dyDescent="0.3">
      <c r="A1102" t="s">
        <v>1224</v>
      </c>
      <c r="B1102" t="s">
        <v>165</v>
      </c>
      <c r="C1102">
        <v>5.92</v>
      </c>
      <c r="D1102">
        <v>6.17</v>
      </c>
      <c r="E1102" t="str">
        <f t="shared" si="18"/>
        <v>2017</v>
      </c>
    </row>
    <row r="1103" spans="1:5" ht="14.4" x14ac:dyDescent="0.3">
      <c r="A1103" t="s">
        <v>1225</v>
      </c>
      <c r="B1103" t="s">
        <v>165</v>
      </c>
      <c r="C1103">
        <v>5.91</v>
      </c>
      <c r="D1103">
        <v>6.16</v>
      </c>
      <c r="E1103" t="str">
        <f t="shared" si="18"/>
        <v>2017</v>
      </c>
    </row>
    <row r="1104" spans="1:5" ht="14.4" x14ac:dyDescent="0.3">
      <c r="A1104" t="s">
        <v>1226</v>
      </c>
      <c r="B1104" t="s">
        <v>165</v>
      </c>
      <c r="C1104">
        <v>5.91</v>
      </c>
      <c r="D1104">
        <v>6.16</v>
      </c>
      <c r="E1104" t="str">
        <f t="shared" si="18"/>
        <v>2017</v>
      </c>
    </row>
    <row r="1105" spans="1:5" ht="14.4" x14ac:dyDescent="0.3">
      <c r="A1105" t="s">
        <v>1227</v>
      </c>
      <c r="B1105" t="s">
        <v>165</v>
      </c>
      <c r="C1105">
        <v>5.91</v>
      </c>
      <c r="D1105">
        <v>6.16</v>
      </c>
      <c r="E1105" t="str">
        <f t="shared" si="18"/>
        <v>2017</v>
      </c>
    </row>
    <row r="1106" spans="1:5" ht="14.4" x14ac:dyDescent="0.3">
      <c r="A1106" t="s">
        <v>1228</v>
      </c>
      <c r="B1106" t="s">
        <v>165</v>
      </c>
      <c r="C1106">
        <v>5.91</v>
      </c>
      <c r="D1106">
        <v>6.16</v>
      </c>
      <c r="E1106" t="str">
        <f t="shared" si="18"/>
        <v>2017</v>
      </c>
    </row>
    <row r="1107" spans="1:5" ht="14.4" x14ac:dyDescent="0.3">
      <c r="A1107" t="s">
        <v>1229</v>
      </c>
      <c r="B1107" t="s">
        <v>165</v>
      </c>
      <c r="C1107">
        <v>5.9</v>
      </c>
      <c r="D1107">
        <v>6.15</v>
      </c>
      <c r="E1107" t="str">
        <f t="shared" si="18"/>
        <v>2017</v>
      </c>
    </row>
    <row r="1108" spans="1:5" ht="14.4" x14ac:dyDescent="0.3">
      <c r="A1108" t="s">
        <v>1230</v>
      </c>
      <c r="B1108" t="s">
        <v>165</v>
      </c>
      <c r="C1108">
        <v>5.9</v>
      </c>
      <c r="D1108">
        <v>6.15</v>
      </c>
      <c r="E1108" t="str">
        <f t="shared" si="18"/>
        <v>2017</v>
      </c>
    </row>
    <row r="1109" spans="1:5" ht="14.4" x14ac:dyDescent="0.3">
      <c r="A1109" t="s">
        <v>1231</v>
      </c>
      <c r="B1109" t="s">
        <v>165</v>
      </c>
      <c r="C1109">
        <v>5.91</v>
      </c>
      <c r="D1109">
        <v>6.16</v>
      </c>
      <c r="E1109" t="str">
        <f t="shared" si="18"/>
        <v>2017</v>
      </c>
    </row>
    <row r="1110" spans="1:5" ht="14.4" x14ac:dyDescent="0.3">
      <c r="A1110" t="s">
        <v>1232</v>
      </c>
      <c r="B1110" t="s">
        <v>165</v>
      </c>
      <c r="C1110">
        <v>5.91</v>
      </c>
      <c r="D1110">
        <v>6.16</v>
      </c>
      <c r="E1110" t="str">
        <f t="shared" si="18"/>
        <v>2017</v>
      </c>
    </row>
    <row r="1111" spans="1:5" ht="14.4" x14ac:dyDescent="0.3">
      <c r="A1111" t="s">
        <v>1233</v>
      </c>
      <c r="B1111" t="s">
        <v>165</v>
      </c>
      <c r="C1111">
        <v>5.91</v>
      </c>
      <c r="D1111">
        <v>6.16</v>
      </c>
      <c r="E1111" t="str">
        <f t="shared" si="18"/>
        <v>2017</v>
      </c>
    </row>
    <row r="1112" spans="1:5" ht="14.4" x14ac:dyDescent="0.3">
      <c r="A1112" t="s">
        <v>1234</v>
      </c>
      <c r="B1112" t="s">
        <v>165</v>
      </c>
      <c r="C1112">
        <v>5.9</v>
      </c>
      <c r="D1112">
        <v>6.15</v>
      </c>
      <c r="E1112" t="str">
        <f t="shared" si="18"/>
        <v>2017</v>
      </c>
    </row>
    <row r="1113" spans="1:5" ht="14.4" x14ac:dyDescent="0.3">
      <c r="A1113" t="s">
        <v>1235</v>
      </c>
      <c r="B1113" t="s">
        <v>165</v>
      </c>
      <c r="C1113">
        <v>5.9</v>
      </c>
      <c r="D1113">
        <v>6.15</v>
      </c>
      <c r="E1113" t="str">
        <f t="shared" si="18"/>
        <v>2017</v>
      </c>
    </row>
    <row r="1114" spans="1:5" ht="14.4" x14ac:dyDescent="0.3">
      <c r="A1114" t="s">
        <v>1236</v>
      </c>
      <c r="B1114" t="s">
        <v>165</v>
      </c>
      <c r="C1114">
        <v>5.9</v>
      </c>
      <c r="D1114">
        <v>6.15</v>
      </c>
      <c r="E1114" t="str">
        <f t="shared" si="18"/>
        <v>2017</v>
      </c>
    </row>
    <row r="1115" spans="1:5" ht="14.4" x14ac:dyDescent="0.3">
      <c r="A1115" t="s">
        <v>1237</v>
      </c>
      <c r="B1115" t="s">
        <v>165</v>
      </c>
      <c r="C1115">
        <v>5.89</v>
      </c>
      <c r="D1115">
        <v>6.14</v>
      </c>
      <c r="E1115" t="str">
        <f t="shared" si="18"/>
        <v>2017</v>
      </c>
    </row>
    <row r="1116" spans="1:5" ht="14.4" x14ac:dyDescent="0.3">
      <c r="A1116" t="s">
        <v>1238</v>
      </c>
      <c r="B1116" t="s">
        <v>165</v>
      </c>
      <c r="C1116">
        <v>5.89</v>
      </c>
      <c r="D1116">
        <v>6.14</v>
      </c>
      <c r="E1116" t="str">
        <f t="shared" si="18"/>
        <v>2017</v>
      </c>
    </row>
    <row r="1117" spans="1:5" ht="14.4" x14ac:dyDescent="0.3">
      <c r="A1117" t="s">
        <v>1239</v>
      </c>
      <c r="B1117" t="s">
        <v>165</v>
      </c>
      <c r="C1117">
        <v>5.9</v>
      </c>
      <c r="D1117">
        <v>6.15</v>
      </c>
      <c r="E1117" t="str">
        <f t="shared" si="18"/>
        <v>2017</v>
      </c>
    </row>
    <row r="1118" spans="1:5" ht="14.4" x14ac:dyDescent="0.3">
      <c r="A1118" t="s">
        <v>1240</v>
      </c>
      <c r="B1118" t="s">
        <v>165</v>
      </c>
      <c r="C1118">
        <v>5.9</v>
      </c>
      <c r="D1118">
        <v>6.15</v>
      </c>
      <c r="E1118" t="str">
        <f t="shared" si="18"/>
        <v>2017</v>
      </c>
    </row>
    <row r="1119" spans="1:5" ht="14.4" x14ac:dyDescent="0.3">
      <c r="A1119" t="s">
        <v>1241</v>
      </c>
      <c r="B1119" t="s">
        <v>165</v>
      </c>
      <c r="C1119">
        <v>5.89</v>
      </c>
      <c r="D1119">
        <v>6.14</v>
      </c>
      <c r="E1119" t="str">
        <f t="shared" si="18"/>
        <v>2017</v>
      </c>
    </row>
    <row r="1120" spans="1:5" ht="14.4" x14ac:dyDescent="0.3">
      <c r="A1120" t="s">
        <v>1242</v>
      </c>
      <c r="B1120" t="s">
        <v>165</v>
      </c>
      <c r="C1120">
        <v>5.89</v>
      </c>
      <c r="D1120">
        <v>6.14</v>
      </c>
      <c r="E1120" t="str">
        <f t="shared" si="18"/>
        <v>2017</v>
      </c>
    </row>
    <row r="1121" spans="1:5" ht="14.4" x14ac:dyDescent="0.3">
      <c r="A1121" t="s">
        <v>1243</v>
      </c>
      <c r="B1121" t="s">
        <v>165</v>
      </c>
      <c r="C1121">
        <v>5.9</v>
      </c>
      <c r="D1121">
        <v>6.15</v>
      </c>
      <c r="E1121" t="str">
        <f t="shared" si="18"/>
        <v>2017</v>
      </c>
    </row>
    <row r="1122" spans="1:5" ht="14.4" x14ac:dyDescent="0.3">
      <c r="A1122" t="s">
        <v>1244</v>
      </c>
      <c r="B1122" t="s">
        <v>165</v>
      </c>
      <c r="C1122">
        <v>5.89</v>
      </c>
      <c r="D1122">
        <v>6.14</v>
      </c>
      <c r="E1122" t="str">
        <f t="shared" si="18"/>
        <v>2017</v>
      </c>
    </row>
    <row r="1123" spans="1:5" ht="14.4" x14ac:dyDescent="0.3">
      <c r="A1123" t="s">
        <v>1245</v>
      </c>
      <c r="B1123" t="s">
        <v>165</v>
      </c>
      <c r="C1123">
        <v>5.9</v>
      </c>
      <c r="D1123">
        <v>6.15</v>
      </c>
      <c r="E1123" t="str">
        <f t="shared" si="18"/>
        <v>2017</v>
      </c>
    </row>
    <row r="1124" spans="1:5" ht="14.4" x14ac:dyDescent="0.3">
      <c r="A1124" t="s">
        <v>1246</v>
      </c>
      <c r="B1124" t="s">
        <v>165</v>
      </c>
      <c r="C1124">
        <v>5.91</v>
      </c>
      <c r="D1124">
        <v>6.16</v>
      </c>
      <c r="E1124" t="str">
        <f t="shared" si="18"/>
        <v>2017</v>
      </c>
    </row>
    <row r="1125" spans="1:5" ht="14.4" x14ac:dyDescent="0.3">
      <c r="A1125" t="s">
        <v>1247</v>
      </c>
      <c r="B1125" t="s">
        <v>165</v>
      </c>
      <c r="C1125">
        <v>5.91</v>
      </c>
      <c r="D1125">
        <v>6.16</v>
      </c>
      <c r="E1125" t="str">
        <f t="shared" si="18"/>
        <v>2017</v>
      </c>
    </row>
    <row r="1126" spans="1:5" ht="14.4" x14ac:dyDescent="0.3">
      <c r="A1126" t="s">
        <v>1248</v>
      </c>
      <c r="B1126" t="s">
        <v>165</v>
      </c>
      <c r="C1126">
        <v>5.92</v>
      </c>
      <c r="D1126">
        <v>6.17</v>
      </c>
      <c r="E1126" t="str">
        <f t="shared" si="18"/>
        <v>2017</v>
      </c>
    </row>
    <row r="1127" spans="1:5" ht="14.4" x14ac:dyDescent="0.3">
      <c r="A1127" t="s">
        <v>1249</v>
      </c>
      <c r="B1127" t="s">
        <v>165</v>
      </c>
      <c r="C1127">
        <v>5.91</v>
      </c>
      <c r="D1127">
        <v>6.16</v>
      </c>
      <c r="E1127" t="str">
        <f t="shared" si="18"/>
        <v>2017</v>
      </c>
    </row>
    <row r="1128" spans="1:5" ht="14.4" x14ac:dyDescent="0.3">
      <c r="A1128" t="s">
        <v>1250</v>
      </c>
      <c r="B1128" t="s">
        <v>165</v>
      </c>
      <c r="C1128">
        <v>5.9</v>
      </c>
      <c r="D1128">
        <v>6.15</v>
      </c>
      <c r="E1128" t="str">
        <f t="shared" si="18"/>
        <v>2017</v>
      </c>
    </row>
    <row r="1129" spans="1:5" ht="14.4" x14ac:dyDescent="0.3">
      <c r="A1129" t="s">
        <v>1251</v>
      </c>
      <c r="B1129" t="s">
        <v>165</v>
      </c>
      <c r="C1129">
        <v>5.9</v>
      </c>
      <c r="D1129">
        <v>6.15</v>
      </c>
      <c r="E1129" t="str">
        <f t="shared" si="18"/>
        <v>2017</v>
      </c>
    </row>
    <row r="1130" spans="1:5" ht="14.4" x14ac:dyDescent="0.3">
      <c r="A1130" t="s">
        <v>1252</v>
      </c>
      <c r="B1130" t="s">
        <v>165</v>
      </c>
      <c r="C1130">
        <v>5.92</v>
      </c>
      <c r="D1130">
        <v>6.17</v>
      </c>
      <c r="E1130" t="str">
        <f t="shared" si="18"/>
        <v>2017</v>
      </c>
    </row>
    <row r="1131" spans="1:5" ht="14.4" x14ac:dyDescent="0.3">
      <c r="A1131" t="s">
        <v>1253</v>
      </c>
      <c r="B1131" t="s">
        <v>165</v>
      </c>
      <c r="C1131">
        <v>5.91</v>
      </c>
      <c r="D1131">
        <v>6.16</v>
      </c>
      <c r="E1131" t="str">
        <f t="shared" si="18"/>
        <v>2017</v>
      </c>
    </row>
    <row r="1132" spans="1:5" ht="14.4" x14ac:dyDescent="0.3">
      <c r="A1132" t="s">
        <v>1254</v>
      </c>
      <c r="B1132" t="s">
        <v>165</v>
      </c>
      <c r="C1132">
        <v>5.92</v>
      </c>
      <c r="D1132">
        <v>6.17</v>
      </c>
      <c r="E1132" t="str">
        <f t="shared" si="18"/>
        <v>2017</v>
      </c>
    </row>
    <row r="1133" spans="1:5" ht="14.4" x14ac:dyDescent="0.3">
      <c r="A1133" t="s">
        <v>1255</v>
      </c>
      <c r="B1133" t="s">
        <v>165</v>
      </c>
      <c r="C1133">
        <v>5.91</v>
      </c>
      <c r="D1133">
        <v>6.16</v>
      </c>
      <c r="E1133" t="str">
        <f t="shared" si="18"/>
        <v>2017</v>
      </c>
    </row>
    <row r="1134" spans="1:5" ht="14.4" x14ac:dyDescent="0.3">
      <c r="A1134" t="s">
        <v>1256</v>
      </c>
      <c r="B1134" t="s">
        <v>165</v>
      </c>
      <c r="C1134">
        <v>5.92</v>
      </c>
      <c r="D1134">
        <v>6.17</v>
      </c>
      <c r="E1134" t="str">
        <f t="shared" si="18"/>
        <v>2017</v>
      </c>
    </row>
    <row r="1135" spans="1:5" ht="14.4" x14ac:dyDescent="0.3">
      <c r="A1135" t="s">
        <v>1257</v>
      </c>
      <c r="B1135" t="s">
        <v>165</v>
      </c>
      <c r="C1135">
        <v>5.91</v>
      </c>
      <c r="D1135">
        <v>6.16</v>
      </c>
      <c r="E1135" t="str">
        <f t="shared" si="18"/>
        <v>2017</v>
      </c>
    </row>
    <row r="1136" spans="1:5" ht="14.4" x14ac:dyDescent="0.3">
      <c r="A1136" t="s">
        <v>1258</v>
      </c>
      <c r="B1136" t="s">
        <v>165</v>
      </c>
      <c r="C1136">
        <v>5.91</v>
      </c>
      <c r="D1136">
        <v>6.16</v>
      </c>
      <c r="E1136" t="str">
        <f t="shared" si="18"/>
        <v>2017</v>
      </c>
    </row>
    <row r="1137" spans="1:5" ht="14.4" x14ac:dyDescent="0.3">
      <c r="A1137" t="s">
        <v>1259</v>
      </c>
      <c r="B1137" t="s">
        <v>165</v>
      </c>
      <c r="C1137">
        <v>5.91</v>
      </c>
      <c r="D1137">
        <v>6.16</v>
      </c>
      <c r="E1137" t="str">
        <f t="shared" si="18"/>
        <v>2017</v>
      </c>
    </row>
    <row r="1138" spans="1:5" ht="14.4" x14ac:dyDescent="0.3">
      <c r="A1138" t="s">
        <v>1260</v>
      </c>
      <c r="B1138" t="s">
        <v>165</v>
      </c>
      <c r="C1138">
        <v>5.91</v>
      </c>
      <c r="D1138">
        <v>6.16</v>
      </c>
      <c r="E1138" t="str">
        <f t="shared" si="18"/>
        <v>2017</v>
      </c>
    </row>
    <row r="1139" spans="1:5" ht="14.4" x14ac:dyDescent="0.3">
      <c r="A1139" t="s">
        <v>1261</v>
      </c>
      <c r="B1139" t="s">
        <v>165</v>
      </c>
      <c r="C1139">
        <v>5.9</v>
      </c>
      <c r="D1139">
        <v>6.15</v>
      </c>
      <c r="E1139" t="str">
        <f t="shared" si="18"/>
        <v>2017</v>
      </c>
    </row>
    <row r="1140" spans="1:5" ht="14.4" x14ac:dyDescent="0.3">
      <c r="A1140" t="s">
        <v>1262</v>
      </c>
      <c r="B1140" t="s">
        <v>165</v>
      </c>
      <c r="C1140">
        <v>5.91</v>
      </c>
      <c r="D1140">
        <v>6.16</v>
      </c>
      <c r="E1140" t="str">
        <f t="shared" si="18"/>
        <v>2017</v>
      </c>
    </row>
    <row r="1141" spans="1:5" ht="14.4" x14ac:dyDescent="0.3">
      <c r="A1141" t="s">
        <v>1263</v>
      </c>
      <c r="B1141" t="s">
        <v>165</v>
      </c>
      <c r="C1141">
        <v>5.92</v>
      </c>
      <c r="D1141">
        <v>6.17</v>
      </c>
      <c r="E1141" t="str">
        <f t="shared" si="18"/>
        <v>2017</v>
      </c>
    </row>
    <row r="1142" spans="1:5" ht="14.4" x14ac:dyDescent="0.3">
      <c r="A1142" t="s">
        <v>1264</v>
      </c>
      <c r="B1142" t="s">
        <v>165</v>
      </c>
      <c r="C1142">
        <v>5.91</v>
      </c>
      <c r="D1142">
        <v>6.16</v>
      </c>
      <c r="E1142" t="str">
        <f t="shared" si="18"/>
        <v>2017</v>
      </c>
    </row>
    <row r="1143" spans="1:5" ht="14.4" x14ac:dyDescent="0.3">
      <c r="A1143" t="s">
        <v>1265</v>
      </c>
      <c r="B1143" t="s">
        <v>165</v>
      </c>
      <c r="C1143">
        <v>5.92</v>
      </c>
      <c r="D1143">
        <v>6.17</v>
      </c>
      <c r="E1143" t="str">
        <f t="shared" si="18"/>
        <v>2017</v>
      </c>
    </row>
    <row r="1144" spans="1:5" ht="14.4" x14ac:dyDescent="0.3">
      <c r="A1144" t="s">
        <v>1266</v>
      </c>
      <c r="B1144" t="s">
        <v>165</v>
      </c>
      <c r="C1144">
        <v>5.92</v>
      </c>
      <c r="D1144">
        <v>6.17</v>
      </c>
      <c r="E1144" t="str">
        <f t="shared" si="18"/>
        <v>2017</v>
      </c>
    </row>
    <row r="1145" spans="1:5" ht="14.4" x14ac:dyDescent="0.3">
      <c r="A1145" t="s">
        <v>1267</v>
      </c>
      <c r="B1145" t="s">
        <v>165</v>
      </c>
      <c r="C1145">
        <v>5.92</v>
      </c>
      <c r="D1145">
        <v>6.17</v>
      </c>
      <c r="E1145" t="str">
        <f t="shared" si="18"/>
        <v>2017</v>
      </c>
    </row>
    <row r="1146" spans="1:5" ht="14.4" x14ac:dyDescent="0.3">
      <c r="A1146" t="s">
        <v>1268</v>
      </c>
      <c r="B1146" t="s">
        <v>165</v>
      </c>
      <c r="C1146">
        <v>5.91</v>
      </c>
      <c r="D1146">
        <v>6.16</v>
      </c>
      <c r="E1146" t="str">
        <f t="shared" si="18"/>
        <v>2017</v>
      </c>
    </row>
    <row r="1147" spans="1:5" ht="14.4" x14ac:dyDescent="0.3">
      <c r="A1147" t="s">
        <v>1269</v>
      </c>
      <c r="B1147" t="s">
        <v>165</v>
      </c>
      <c r="C1147">
        <v>5.92</v>
      </c>
      <c r="D1147">
        <v>6.17</v>
      </c>
      <c r="E1147" t="str">
        <f t="shared" si="18"/>
        <v>2017</v>
      </c>
    </row>
    <row r="1148" spans="1:5" ht="14.4" x14ac:dyDescent="0.3">
      <c r="A1148" t="s">
        <v>1270</v>
      </c>
      <c r="B1148" t="s">
        <v>165</v>
      </c>
      <c r="C1148">
        <v>5.92</v>
      </c>
      <c r="D1148">
        <v>6.17</v>
      </c>
      <c r="E1148" t="str">
        <f t="shared" si="18"/>
        <v>2017</v>
      </c>
    </row>
    <row r="1149" spans="1:5" ht="14.4" x14ac:dyDescent="0.3">
      <c r="A1149" t="s">
        <v>1271</v>
      </c>
      <c r="B1149" t="s">
        <v>165</v>
      </c>
      <c r="C1149">
        <v>5.91</v>
      </c>
      <c r="D1149">
        <v>6.16</v>
      </c>
      <c r="E1149" t="str">
        <f t="shared" si="18"/>
        <v>2017</v>
      </c>
    </row>
    <row r="1150" spans="1:5" ht="14.4" x14ac:dyDescent="0.3">
      <c r="A1150" t="s">
        <v>1272</v>
      </c>
      <c r="B1150" t="s">
        <v>165</v>
      </c>
      <c r="C1150">
        <v>5.91</v>
      </c>
      <c r="D1150">
        <v>6.16</v>
      </c>
      <c r="E1150" t="str">
        <f t="shared" si="18"/>
        <v>2017</v>
      </c>
    </row>
    <row r="1151" spans="1:5" ht="14.4" x14ac:dyDescent="0.3">
      <c r="A1151" t="s">
        <v>1273</v>
      </c>
      <c r="B1151" t="s">
        <v>165</v>
      </c>
      <c r="C1151">
        <v>5.9</v>
      </c>
      <c r="D1151">
        <v>6.15</v>
      </c>
      <c r="E1151" t="str">
        <f t="shared" si="18"/>
        <v>2017</v>
      </c>
    </row>
    <row r="1152" spans="1:5" ht="14.4" x14ac:dyDescent="0.3">
      <c r="A1152" t="s">
        <v>1274</v>
      </c>
      <c r="B1152" t="s">
        <v>165</v>
      </c>
      <c r="C1152">
        <v>5.91</v>
      </c>
      <c r="D1152">
        <v>6.16</v>
      </c>
      <c r="E1152" t="str">
        <f t="shared" si="18"/>
        <v>2017</v>
      </c>
    </row>
    <row r="1153" spans="1:5" ht="14.4" x14ac:dyDescent="0.3">
      <c r="A1153" t="s">
        <v>1275</v>
      </c>
      <c r="B1153" t="s">
        <v>165</v>
      </c>
      <c r="C1153">
        <v>5.89</v>
      </c>
      <c r="D1153">
        <v>6.14</v>
      </c>
      <c r="E1153" t="str">
        <f t="shared" si="18"/>
        <v>2017</v>
      </c>
    </row>
    <row r="1154" spans="1:5" ht="14.4" x14ac:dyDescent="0.3">
      <c r="A1154" t="s">
        <v>1276</v>
      </c>
      <c r="B1154" t="s">
        <v>165</v>
      </c>
      <c r="C1154">
        <v>5.88</v>
      </c>
      <c r="D1154">
        <v>6.13</v>
      </c>
      <c r="E1154" t="str">
        <f t="shared" ref="E1154:E1217" si="19">RIGHT(A1154,4)</f>
        <v>2017</v>
      </c>
    </row>
    <row r="1155" spans="1:5" ht="14.4" x14ac:dyDescent="0.3">
      <c r="A1155" t="s">
        <v>1277</v>
      </c>
      <c r="B1155" t="s">
        <v>165</v>
      </c>
      <c r="C1155">
        <v>5.88</v>
      </c>
      <c r="D1155">
        <v>6.13</v>
      </c>
      <c r="E1155" t="str">
        <f t="shared" si="19"/>
        <v>2017</v>
      </c>
    </row>
    <row r="1156" spans="1:5" ht="14.4" x14ac:dyDescent="0.3">
      <c r="A1156" t="s">
        <v>1278</v>
      </c>
      <c r="B1156" t="s">
        <v>165</v>
      </c>
      <c r="C1156">
        <v>5.88</v>
      </c>
      <c r="D1156">
        <v>6.13</v>
      </c>
      <c r="E1156" t="str">
        <f t="shared" si="19"/>
        <v>2017</v>
      </c>
    </row>
    <row r="1157" spans="1:5" ht="14.4" x14ac:dyDescent="0.3">
      <c r="A1157" t="s">
        <v>1279</v>
      </c>
      <c r="B1157" t="s">
        <v>165</v>
      </c>
      <c r="C1157">
        <v>5.88</v>
      </c>
      <c r="D1157">
        <v>6.13</v>
      </c>
      <c r="E1157" t="str">
        <f t="shared" si="19"/>
        <v>2017</v>
      </c>
    </row>
    <row r="1158" spans="1:5" ht="14.4" x14ac:dyDescent="0.3">
      <c r="A1158" t="s">
        <v>1280</v>
      </c>
      <c r="B1158" t="s">
        <v>165</v>
      </c>
      <c r="C1158">
        <v>5.87</v>
      </c>
      <c r="D1158">
        <v>6.12</v>
      </c>
      <c r="E1158" t="str">
        <f t="shared" si="19"/>
        <v>2017</v>
      </c>
    </row>
    <row r="1159" spans="1:5" ht="14.4" x14ac:dyDescent="0.3">
      <c r="A1159" t="s">
        <v>1281</v>
      </c>
      <c r="B1159" t="s">
        <v>165</v>
      </c>
      <c r="C1159">
        <v>5.88</v>
      </c>
      <c r="D1159">
        <v>6.13</v>
      </c>
      <c r="E1159" t="str">
        <f t="shared" si="19"/>
        <v>2017</v>
      </c>
    </row>
    <row r="1160" spans="1:5" ht="14.4" x14ac:dyDescent="0.3">
      <c r="A1160" t="s">
        <v>1282</v>
      </c>
      <c r="B1160" t="s">
        <v>165</v>
      </c>
      <c r="C1160">
        <v>5.88</v>
      </c>
      <c r="D1160">
        <v>6.13</v>
      </c>
      <c r="E1160" t="str">
        <f t="shared" si="19"/>
        <v>2017</v>
      </c>
    </row>
    <row r="1161" spans="1:5" ht="14.4" x14ac:dyDescent="0.3">
      <c r="A1161" t="s">
        <v>1283</v>
      </c>
      <c r="B1161" t="s">
        <v>165</v>
      </c>
      <c r="C1161">
        <v>5.87</v>
      </c>
      <c r="D1161">
        <v>6.12</v>
      </c>
      <c r="E1161" t="str">
        <f t="shared" si="19"/>
        <v>2017</v>
      </c>
    </row>
    <row r="1162" spans="1:5" ht="14.4" x14ac:dyDescent="0.3">
      <c r="A1162" t="s">
        <v>1284</v>
      </c>
      <c r="B1162" t="s">
        <v>165</v>
      </c>
      <c r="C1162">
        <v>5.88</v>
      </c>
      <c r="D1162">
        <v>6.13</v>
      </c>
      <c r="E1162" t="str">
        <f t="shared" si="19"/>
        <v>2017</v>
      </c>
    </row>
    <row r="1163" spans="1:5" ht="14.4" x14ac:dyDescent="0.3">
      <c r="A1163" t="s">
        <v>1285</v>
      </c>
      <c r="B1163" t="s">
        <v>165</v>
      </c>
      <c r="C1163">
        <v>5.87</v>
      </c>
      <c r="D1163">
        <v>6.12</v>
      </c>
      <c r="E1163" t="str">
        <f t="shared" si="19"/>
        <v>2017</v>
      </c>
    </row>
    <row r="1164" spans="1:5" ht="14.4" x14ac:dyDescent="0.3">
      <c r="A1164" t="s">
        <v>1286</v>
      </c>
      <c r="B1164" t="s">
        <v>165</v>
      </c>
      <c r="C1164">
        <v>5.87</v>
      </c>
      <c r="D1164">
        <v>6.12</v>
      </c>
      <c r="E1164" t="str">
        <f t="shared" si="19"/>
        <v>2017</v>
      </c>
    </row>
    <row r="1165" spans="1:5" ht="14.4" x14ac:dyDescent="0.3">
      <c r="A1165" t="s">
        <v>1287</v>
      </c>
      <c r="B1165" t="s">
        <v>165</v>
      </c>
      <c r="C1165">
        <v>5.88</v>
      </c>
      <c r="D1165">
        <v>6.13</v>
      </c>
      <c r="E1165" t="str">
        <f t="shared" si="19"/>
        <v>2017</v>
      </c>
    </row>
    <row r="1166" spans="1:5" ht="14.4" x14ac:dyDescent="0.3">
      <c r="A1166" t="s">
        <v>1288</v>
      </c>
      <c r="B1166" t="s">
        <v>165</v>
      </c>
      <c r="C1166">
        <v>5.87</v>
      </c>
      <c r="D1166">
        <v>6.12</v>
      </c>
      <c r="E1166" t="str">
        <f t="shared" si="19"/>
        <v>2017</v>
      </c>
    </row>
    <row r="1167" spans="1:5" ht="14.4" x14ac:dyDescent="0.3">
      <c r="A1167" t="s">
        <v>1289</v>
      </c>
      <c r="B1167" t="s">
        <v>165</v>
      </c>
      <c r="C1167">
        <v>5.88</v>
      </c>
      <c r="D1167">
        <v>6.13</v>
      </c>
      <c r="E1167" t="str">
        <f t="shared" si="19"/>
        <v>2017</v>
      </c>
    </row>
    <row r="1168" spans="1:5" ht="14.4" x14ac:dyDescent="0.3">
      <c r="A1168" t="s">
        <v>1290</v>
      </c>
      <c r="B1168" t="s">
        <v>165</v>
      </c>
      <c r="C1168">
        <v>5.87</v>
      </c>
      <c r="D1168">
        <v>6.12</v>
      </c>
      <c r="E1168" t="str">
        <f t="shared" si="19"/>
        <v>2017</v>
      </c>
    </row>
    <row r="1169" spans="1:5" ht="14.4" x14ac:dyDescent="0.3">
      <c r="A1169" t="s">
        <v>1291</v>
      </c>
      <c r="B1169" t="s">
        <v>165</v>
      </c>
      <c r="C1169">
        <v>5.86</v>
      </c>
      <c r="D1169">
        <v>6.11</v>
      </c>
      <c r="E1169" t="str">
        <f t="shared" si="19"/>
        <v>2017</v>
      </c>
    </row>
    <row r="1170" spans="1:5" ht="14.4" x14ac:dyDescent="0.3">
      <c r="A1170" t="s">
        <v>1292</v>
      </c>
      <c r="B1170" t="s">
        <v>165</v>
      </c>
      <c r="C1170">
        <v>5.87</v>
      </c>
      <c r="D1170">
        <v>6.12</v>
      </c>
      <c r="E1170" t="str">
        <f t="shared" si="19"/>
        <v>2017</v>
      </c>
    </row>
    <row r="1171" spans="1:5" ht="14.4" x14ac:dyDescent="0.3">
      <c r="A1171" t="s">
        <v>1293</v>
      </c>
      <c r="B1171" t="s">
        <v>165</v>
      </c>
      <c r="C1171">
        <v>5.87</v>
      </c>
      <c r="D1171">
        <v>6.12</v>
      </c>
      <c r="E1171" t="str">
        <f t="shared" si="19"/>
        <v>2017</v>
      </c>
    </row>
    <row r="1172" spans="1:5" ht="14.4" x14ac:dyDescent="0.3">
      <c r="A1172" t="s">
        <v>1294</v>
      </c>
      <c r="B1172" t="s">
        <v>165</v>
      </c>
      <c r="C1172">
        <v>5.87</v>
      </c>
      <c r="D1172">
        <v>6.12</v>
      </c>
      <c r="E1172" t="str">
        <f t="shared" si="19"/>
        <v>2017</v>
      </c>
    </row>
    <row r="1173" spans="1:5" ht="14.4" x14ac:dyDescent="0.3">
      <c r="A1173" t="s">
        <v>1295</v>
      </c>
      <c r="B1173" t="s">
        <v>165</v>
      </c>
      <c r="C1173">
        <v>5.87</v>
      </c>
      <c r="D1173">
        <v>6.12</v>
      </c>
      <c r="E1173" t="str">
        <f t="shared" si="19"/>
        <v>2017</v>
      </c>
    </row>
    <row r="1174" spans="1:5" ht="14.4" x14ac:dyDescent="0.3">
      <c r="A1174" t="s">
        <v>1296</v>
      </c>
      <c r="B1174" t="s">
        <v>165</v>
      </c>
      <c r="C1174">
        <v>5.87</v>
      </c>
      <c r="D1174">
        <v>6.12</v>
      </c>
      <c r="E1174" t="str">
        <f t="shared" si="19"/>
        <v>2017</v>
      </c>
    </row>
    <row r="1175" spans="1:5" ht="14.4" x14ac:dyDescent="0.3">
      <c r="A1175" t="s">
        <v>1297</v>
      </c>
      <c r="B1175" t="s">
        <v>165</v>
      </c>
      <c r="C1175">
        <v>5.87</v>
      </c>
      <c r="D1175">
        <v>6.12</v>
      </c>
      <c r="E1175" t="str">
        <f t="shared" si="19"/>
        <v>2017</v>
      </c>
    </row>
    <row r="1176" spans="1:5" ht="14.4" x14ac:dyDescent="0.3">
      <c r="A1176" t="s">
        <v>1298</v>
      </c>
      <c r="B1176" t="s">
        <v>165</v>
      </c>
      <c r="C1176">
        <v>5.87</v>
      </c>
      <c r="D1176">
        <v>6.12</v>
      </c>
      <c r="E1176" t="str">
        <f t="shared" si="19"/>
        <v>2017</v>
      </c>
    </row>
    <row r="1177" spans="1:5" ht="14.4" x14ac:dyDescent="0.3">
      <c r="A1177" t="s">
        <v>1299</v>
      </c>
      <c r="B1177" t="s">
        <v>165</v>
      </c>
      <c r="C1177">
        <v>5.88</v>
      </c>
      <c r="D1177">
        <v>6.13</v>
      </c>
      <c r="E1177" t="str">
        <f t="shared" si="19"/>
        <v>2017</v>
      </c>
    </row>
    <row r="1178" spans="1:5" ht="14.4" x14ac:dyDescent="0.3">
      <c r="A1178" t="s">
        <v>1300</v>
      </c>
      <c r="B1178" t="s">
        <v>165</v>
      </c>
      <c r="C1178">
        <v>5.87</v>
      </c>
      <c r="D1178">
        <v>6.12</v>
      </c>
      <c r="E1178" t="str">
        <f t="shared" si="19"/>
        <v>2017</v>
      </c>
    </row>
    <row r="1179" spans="1:5" ht="14.4" x14ac:dyDescent="0.3">
      <c r="A1179" t="s">
        <v>1301</v>
      </c>
      <c r="B1179" t="s">
        <v>165</v>
      </c>
      <c r="C1179">
        <v>5.89</v>
      </c>
      <c r="D1179">
        <v>6.14</v>
      </c>
      <c r="E1179" t="str">
        <f t="shared" si="19"/>
        <v>2017</v>
      </c>
    </row>
    <row r="1180" spans="1:5" ht="14.4" x14ac:dyDescent="0.3">
      <c r="A1180" t="s">
        <v>1302</v>
      </c>
      <c r="B1180" t="s">
        <v>165</v>
      </c>
      <c r="C1180">
        <v>5.88</v>
      </c>
      <c r="D1180">
        <v>6.13</v>
      </c>
      <c r="E1180" t="str">
        <f t="shared" si="19"/>
        <v>2017</v>
      </c>
    </row>
    <row r="1181" spans="1:5" ht="14.4" x14ac:dyDescent="0.3">
      <c r="A1181" t="s">
        <v>1303</v>
      </c>
      <c r="B1181" t="s">
        <v>165</v>
      </c>
      <c r="C1181">
        <v>5.89</v>
      </c>
      <c r="D1181">
        <v>6.14</v>
      </c>
      <c r="E1181" t="str">
        <f t="shared" si="19"/>
        <v>2017</v>
      </c>
    </row>
    <row r="1182" spans="1:5" ht="14.4" x14ac:dyDescent="0.3">
      <c r="A1182" t="s">
        <v>1304</v>
      </c>
      <c r="B1182" t="s">
        <v>165</v>
      </c>
      <c r="C1182">
        <v>5.88</v>
      </c>
      <c r="D1182">
        <v>6.13</v>
      </c>
      <c r="E1182" t="str">
        <f t="shared" si="19"/>
        <v>2017</v>
      </c>
    </row>
    <row r="1183" spans="1:5" ht="14.4" x14ac:dyDescent="0.3">
      <c r="A1183" t="s">
        <v>1305</v>
      </c>
      <c r="B1183" t="s">
        <v>165</v>
      </c>
      <c r="C1183">
        <v>5.88</v>
      </c>
      <c r="D1183">
        <v>6.13</v>
      </c>
      <c r="E1183" t="str">
        <f t="shared" si="19"/>
        <v>2017</v>
      </c>
    </row>
    <row r="1184" spans="1:5" ht="14.4" x14ac:dyDescent="0.3">
      <c r="A1184" t="s">
        <v>1306</v>
      </c>
      <c r="B1184" t="s">
        <v>165</v>
      </c>
      <c r="C1184">
        <v>5.89</v>
      </c>
      <c r="D1184">
        <v>6.14</v>
      </c>
      <c r="E1184" t="str">
        <f t="shared" si="19"/>
        <v>2017</v>
      </c>
    </row>
    <row r="1185" spans="1:5" ht="14.4" x14ac:dyDescent="0.3">
      <c r="A1185" t="s">
        <v>1307</v>
      </c>
      <c r="B1185" t="s">
        <v>165</v>
      </c>
      <c r="C1185">
        <v>5.88</v>
      </c>
      <c r="D1185">
        <v>6.13</v>
      </c>
      <c r="E1185" t="str">
        <f t="shared" si="19"/>
        <v>2017</v>
      </c>
    </row>
    <row r="1186" spans="1:5" ht="14.4" x14ac:dyDescent="0.3">
      <c r="A1186" t="s">
        <v>1308</v>
      </c>
      <c r="B1186" t="s">
        <v>165</v>
      </c>
      <c r="C1186">
        <v>5.89</v>
      </c>
      <c r="D1186">
        <v>6.14</v>
      </c>
      <c r="E1186" t="str">
        <f t="shared" si="19"/>
        <v>2017</v>
      </c>
    </row>
    <row r="1187" spans="1:5" ht="14.4" x14ac:dyDescent="0.3">
      <c r="A1187" t="s">
        <v>1309</v>
      </c>
      <c r="B1187" t="s">
        <v>165</v>
      </c>
      <c r="C1187">
        <v>5.88</v>
      </c>
      <c r="D1187">
        <v>6.13</v>
      </c>
      <c r="E1187" t="str">
        <f t="shared" si="19"/>
        <v>2017</v>
      </c>
    </row>
    <row r="1188" spans="1:5" ht="14.4" x14ac:dyDescent="0.3">
      <c r="A1188" t="s">
        <v>1310</v>
      </c>
      <c r="B1188" t="s">
        <v>165</v>
      </c>
      <c r="C1188">
        <v>5.87</v>
      </c>
      <c r="D1188">
        <v>6.12</v>
      </c>
      <c r="E1188" t="str">
        <f t="shared" si="19"/>
        <v>2017</v>
      </c>
    </row>
    <row r="1189" spans="1:5" ht="14.4" x14ac:dyDescent="0.3">
      <c r="A1189" t="s">
        <v>1311</v>
      </c>
      <c r="B1189" t="s">
        <v>165</v>
      </c>
      <c r="C1189">
        <v>5.88</v>
      </c>
      <c r="D1189">
        <v>6.13</v>
      </c>
      <c r="E1189" t="str">
        <f t="shared" si="19"/>
        <v>2017</v>
      </c>
    </row>
    <row r="1190" spans="1:5" ht="14.4" x14ac:dyDescent="0.3">
      <c r="A1190" t="s">
        <v>1312</v>
      </c>
      <c r="B1190" t="s">
        <v>165</v>
      </c>
      <c r="C1190">
        <v>5.89</v>
      </c>
      <c r="D1190">
        <v>6.14</v>
      </c>
      <c r="E1190" t="str">
        <f t="shared" si="19"/>
        <v>2017</v>
      </c>
    </row>
    <row r="1191" spans="1:5" ht="14.4" x14ac:dyDescent="0.3">
      <c r="A1191" t="s">
        <v>1313</v>
      </c>
      <c r="B1191" t="s">
        <v>165</v>
      </c>
      <c r="C1191">
        <v>5.88</v>
      </c>
      <c r="D1191">
        <v>6.13</v>
      </c>
      <c r="E1191" t="str">
        <f t="shared" si="19"/>
        <v>2017</v>
      </c>
    </row>
    <row r="1192" spans="1:5" ht="14.4" x14ac:dyDescent="0.3">
      <c r="A1192" t="s">
        <v>1314</v>
      </c>
      <c r="B1192" t="s">
        <v>165</v>
      </c>
      <c r="C1192">
        <v>5.88</v>
      </c>
      <c r="D1192">
        <v>6.13</v>
      </c>
      <c r="E1192" t="str">
        <f t="shared" si="19"/>
        <v>2017</v>
      </c>
    </row>
    <row r="1193" spans="1:5" ht="14.4" x14ac:dyDescent="0.3">
      <c r="A1193" t="s">
        <v>1315</v>
      </c>
      <c r="B1193" t="s">
        <v>165</v>
      </c>
      <c r="C1193">
        <v>5.86</v>
      </c>
      <c r="D1193">
        <v>6.11</v>
      </c>
      <c r="E1193" t="str">
        <f t="shared" si="19"/>
        <v>2017</v>
      </c>
    </row>
    <row r="1194" spans="1:5" ht="14.4" x14ac:dyDescent="0.3">
      <c r="A1194" t="s">
        <v>1316</v>
      </c>
      <c r="B1194" t="s">
        <v>165</v>
      </c>
      <c r="C1194">
        <v>5.87</v>
      </c>
      <c r="D1194">
        <v>6.12</v>
      </c>
      <c r="E1194" t="str">
        <f t="shared" si="19"/>
        <v>2017</v>
      </c>
    </row>
    <row r="1195" spans="1:5" ht="14.4" x14ac:dyDescent="0.3">
      <c r="A1195" t="s">
        <v>1317</v>
      </c>
      <c r="B1195" t="s">
        <v>165</v>
      </c>
      <c r="C1195">
        <v>5.86</v>
      </c>
      <c r="D1195">
        <v>6.11</v>
      </c>
      <c r="E1195" t="str">
        <f t="shared" si="19"/>
        <v>2017</v>
      </c>
    </row>
    <row r="1196" spans="1:5" ht="14.4" x14ac:dyDescent="0.3">
      <c r="A1196" t="s">
        <v>1318</v>
      </c>
      <c r="B1196" t="s">
        <v>165</v>
      </c>
      <c r="C1196">
        <v>5.87</v>
      </c>
      <c r="D1196">
        <v>6.12</v>
      </c>
      <c r="E1196" t="str">
        <f t="shared" si="19"/>
        <v>2017</v>
      </c>
    </row>
    <row r="1197" spans="1:5" ht="14.4" x14ac:dyDescent="0.3">
      <c r="A1197" t="s">
        <v>1319</v>
      </c>
      <c r="B1197" t="s">
        <v>165</v>
      </c>
      <c r="C1197">
        <v>5.87</v>
      </c>
      <c r="D1197">
        <v>6.12</v>
      </c>
      <c r="E1197" t="str">
        <f t="shared" si="19"/>
        <v>2017</v>
      </c>
    </row>
    <row r="1198" spans="1:5" ht="14.4" x14ac:dyDescent="0.3">
      <c r="A1198" t="s">
        <v>1320</v>
      </c>
      <c r="B1198" t="s">
        <v>165</v>
      </c>
      <c r="C1198">
        <v>5.86</v>
      </c>
      <c r="D1198">
        <v>6.11</v>
      </c>
      <c r="E1198" t="str">
        <f t="shared" si="19"/>
        <v>2017</v>
      </c>
    </row>
    <row r="1199" spans="1:5" ht="14.4" x14ac:dyDescent="0.3">
      <c r="A1199" t="s">
        <v>1321</v>
      </c>
      <c r="B1199" t="s">
        <v>165</v>
      </c>
      <c r="C1199">
        <v>5.86</v>
      </c>
      <c r="D1199">
        <v>6.11</v>
      </c>
      <c r="E1199" t="str">
        <f t="shared" si="19"/>
        <v>2017</v>
      </c>
    </row>
    <row r="1200" spans="1:5" ht="14.4" x14ac:dyDescent="0.3">
      <c r="A1200" t="s">
        <v>1322</v>
      </c>
      <c r="B1200" t="s">
        <v>165</v>
      </c>
      <c r="C1200">
        <v>5.86</v>
      </c>
      <c r="D1200">
        <v>6.11</v>
      </c>
      <c r="E1200" t="str">
        <f t="shared" si="19"/>
        <v>2017</v>
      </c>
    </row>
    <row r="1201" spans="1:5" ht="14.4" x14ac:dyDescent="0.3">
      <c r="A1201" t="s">
        <v>1323</v>
      </c>
      <c r="B1201" t="s">
        <v>165</v>
      </c>
      <c r="C1201">
        <v>5.86</v>
      </c>
      <c r="D1201">
        <v>6.11</v>
      </c>
      <c r="E1201" t="str">
        <f t="shared" si="19"/>
        <v>2017</v>
      </c>
    </row>
    <row r="1202" spans="1:5" ht="14.4" x14ac:dyDescent="0.3">
      <c r="A1202" t="s">
        <v>1324</v>
      </c>
      <c r="B1202" t="s">
        <v>165</v>
      </c>
      <c r="C1202">
        <v>5.86</v>
      </c>
      <c r="D1202">
        <v>6.11</v>
      </c>
      <c r="E1202" t="str">
        <f t="shared" si="19"/>
        <v>2017</v>
      </c>
    </row>
    <row r="1203" spans="1:5" ht="14.4" x14ac:dyDescent="0.3">
      <c r="A1203" t="s">
        <v>1325</v>
      </c>
      <c r="B1203" t="s">
        <v>165</v>
      </c>
      <c r="C1203">
        <v>5.87</v>
      </c>
      <c r="D1203">
        <v>6.12</v>
      </c>
      <c r="E1203" t="str">
        <f t="shared" si="19"/>
        <v>2017</v>
      </c>
    </row>
    <row r="1204" spans="1:5" ht="14.4" x14ac:dyDescent="0.3">
      <c r="A1204" t="s">
        <v>1326</v>
      </c>
      <c r="B1204" t="s">
        <v>165</v>
      </c>
      <c r="C1204">
        <v>5.86</v>
      </c>
      <c r="D1204">
        <v>6.11</v>
      </c>
      <c r="E1204" t="str">
        <f t="shared" si="19"/>
        <v>2017</v>
      </c>
    </row>
    <row r="1205" spans="1:5" ht="14.4" x14ac:dyDescent="0.3">
      <c r="A1205" t="s">
        <v>1327</v>
      </c>
      <c r="B1205" t="s">
        <v>165</v>
      </c>
      <c r="C1205">
        <v>5.86</v>
      </c>
      <c r="D1205">
        <v>6.11</v>
      </c>
      <c r="E1205" t="str">
        <f t="shared" si="19"/>
        <v>2017</v>
      </c>
    </row>
    <row r="1206" spans="1:5" ht="14.4" x14ac:dyDescent="0.3">
      <c r="A1206" t="s">
        <v>1328</v>
      </c>
      <c r="B1206" t="s">
        <v>165</v>
      </c>
      <c r="C1206">
        <v>5.87</v>
      </c>
      <c r="D1206">
        <v>6.12</v>
      </c>
      <c r="E1206" t="str">
        <f t="shared" si="19"/>
        <v>2017</v>
      </c>
    </row>
    <row r="1207" spans="1:5" ht="14.4" x14ac:dyDescent="0.3">
      <c r="A1207" t="s">
        <v>1329</v>
      </c>
      <c r="B1207" t="s">
        <v>165</v>
      </c>
      <c r="C1207">
        <v>5.88</v>
      </c>
      <c r="D1207">
        <v>6.13</v>
      </c>
      <c r="E1207" t="str">
        <f t="shared" si="19"/>
        <v>2017</v>
      </c>
    </row>
    <row r="1208" spans="1:5" ht="14.4" x14ac:dyDescent="0.3">
      <c r="A1208" t="s">
        <v>1330</v>
      </c>
      <c r="B1208" t="s">
        <v>165</v>
      </c>
      <c r="C1208">
        <v>5.88</v>
      </c>
      <c r="D1208">
        <v>6.13</v>
      </c>
      <c r="E1208" t="str">
        <f t="shared" si="19"/>
        <v>2017</v>
      </c>
    </row>
    <row r="1209" spans="1:5" ht="14.4" x14ac:dyDescent="0.3">
      <c r="A1209" t="s">
        <v>1331</v>
      </c>
      <c r="B1209" t="s">
        <v>165</v>
      </c>
      <c r="C1209">
        <v>5.88</v>
      </c>
      <c r="D1209">
        <v>6.13</v>
      </c>
      <c r="E1209" t="str">
        <f t="shared" si="19"/>
        <v>2017</v>
      </c>
    </row>
    <row r="1210" spans="1:5" ht="14.4" x14ac:dyDescent="0.3">
      <c r="A1210" t="s">
        <v>1332</v>
      </c>
      <c r="B1210" t="s">
        <v>165</v>
      </c>
      <c r="C1210">
        <v>5.88</v>
      </c>
      <c r="D1210">
        <v>6.13</v>
      </c>
      <c r="E1210" t="str">
        <f t="shared" si="19"/>
        <v>2017</v>
      </c>
    </row>
    <row r="1211" spans="1:5" ht="14.4" x14ac:dyDescent="0.3">
      <c r="A1211" t="s">
        <v>1333</v>
      </c>
      <c r="B1211" t="s">
        <v>165</v>
      </c>
      <c r="C1211">
        <v>5.89</v>
      </c>
      <c r="D1211">
        <v>6.14</v>
      </c>
      <c r="E1211" t="str">
        <f t="shared" si="19"/>
        <v>2017</v>
      </c>
    </row>
    <row r="1212" spans="1:5" ht="14.4" x14ac:dyDescent="0.3">
      <c r="A1212" t="s">
        <v>1334</v>
      </c>
      <c r="B1212" t="s">
        <v>165</v>
      </c>
      <c r="C1212">
        <v>5.88</v>
      </c>
      <c r="D1212">
        <v>6.13</v>
      </c>
      <c r="E1212" t="str">
        <f t="shared" si="19"/>
        <v>2017</v>
      </c>
    </row>
    <row r="1213" spans="1:5" ht="14.4" x14ac:dyDescent="0.3">
      <c r="A1213" t="s">
        <v>1335</v>
      </c>
      <c r="B1213" t="s">
        <v>165</v>
      </c>
      <c r="C1213">
        <v>5.89</v>
      </c>
      <c r="D1213">
        <v>6.14</v>
      </c>
      <c r="E1213" t="str">
        <f t="shared" si="19"/>
        <v>2017</v>
      </c>
    </row>
    <row r="1214" spans="1:5" ht="14.4" x14ac:dyDescent="0.3">
      <c r="A1214" t="s">
        <v>1336</v>
      </c>
      <c r="B1214" t="s">
        <v>165</v>
      </c>
      <c r="C1214">
        <v>5.9</v>
      </c>
      <c r="D1214">
        <v>6.15</v>
      </c>
      <c r="E1214" t="str">
        <f t="shared" si="19"/>
        <v>2017</v>
      </c>
    </row>
    <row r="1215" spans="1:5" ht="14.4" x14ac:dyDescent="0.3">
      <c r="A1215" t="s">
        <v>1337</v>
      </c>
      <c r="B1215" t="s">
        <v>165</v>
      </c>
      <c r="C1215">
        <v>5.9</v>
      </c>
      <c r="D1215">
        <v>6.15</v>
      </c>
      <c r="E1215" t="str">
        <f t="shared" si="19"/>
        <v>2016</v>
      </c>
    </row>
    <row r="1216" spans="1:5" ht="14.4" x14ac:dyDescent="0.3">
      <c r="A1216" t="s">
        <v>1338</v>
      </c>
      <c r="B1216" t="s">
        <v>165</v>
      </c>
      <c r="C1216">
        <v>5.9</v>
      </c>
      <c r="D1216">
        <v>6.15</v>
      </c>
      <c r="E1216" t="str">
        <f t="shared" si="19"/>
        <v>2016</v>
      </c>
    </row>
    <row r="1217" spans="1:5" ht="14.4" x14ac:dyDescent="0.3">
      <c r="A1217" t="s">
        <v>1339</v>
      </c>
      <c r="B1217" t="s">
        <v>165</v>
      </c>
      <c r="C1217">
        <v>5.9</v>
      </c>
      <c r="D1217">
        <v>6.15</v>
      </c>
      <c r="E1217" t="str">
        <f t="shared" si="19"/>
        <v>2016</v>
      </c>
    </row>
    <row r="1218" spans="1:5" ht="14.4" x14ac:dyDescent="0.3">
      <c r="A1218" t="s">
        <v>1340</v>
      </c>
      <c r="B1218" t="s">
        <v>165</v>
      </c>
      <c r="C1218">
        <v>5.9</v>
      </c>
      <c r="D1218">
        <v>6.15</v>
      </c>
      <c r="E1218" t="str">
        <f t="shared" ref="E1218:E1281" si="20">RIGHT(A1218,4)</f>
        <v>2016</v>
      </c>
    </row>
    <row r="1219" spans="1:5" ht="14.4" x14ac:dyDescent="0.3">
      <c r="A1219" t="s">
        <v>1341</v>
      </c>
      <c r="B1219" t="s">
        <v>165</v>
      </c>
      <c r="C1219">
        <v>5.9</v>
      </c>
      <c r="D1219">
        <v>6.15</v>
      </c>
      <c r="E1219" t="str">
        <f t="shared" si="20"/>
        <v>2016</v>
      </c>
    </row>
    <row r="1220" spans="1:5" ht="14.4" x14ac:dyDescent="0.3">
      <c r="A1220" t="s">
        <v>1342</v>
      </c>
      <c r="B1220" t="s">
        <v>165</v>
      </c>
      <c r="C1220">
        <v>5.89</v>
      </c>
      <c r="D1220">
        <v>6.14</v>
      </c>
      <c r="E1220" t="str">
        <f t="shared" si="20"/>
        <v>2016</v>
      </c>
    </row>
    <row r="1221" spans="1:5" ht="14.4" x14ac:dyDescent="0.3">
      <c r="A1221" t="s">
        <v>1343</v>
      </c>
      <c r="B1221" t="s">
        <v>165</v>
      </c>
      <c r="C1221">
        <v>5.9</v>
      </c>
      <c r="D1221">
        <v>6.15</v>
      </c>
      <c r="E1221" t="str">
        <f t="shared" si="20"/>
        <v>2016</v>
      </c>
    </row>
    <row r="1222" spans="1:5" ht="14.4" x14ac:dyDescent="0.3">
      <c r="A1222" t="s">
        <v>1344</v>
      </c>
      <c r="B1222" t="s">
        <v>165</v>
      </c>
      <c r="C1222">
        <v>5.9</v>
      </c>
      <c r="D1222">
        <v>6.15</v>
      </c>
      <c r="E1222" t="str">
        <f t="shared" si="20"/>
        <v>2016</v>
      </c>
    </row>
    <row r="1223" spans="1:5" ht="14.4" x14ac:dyDescent="0.3">
      <c r="A1223" t="s">
        <v>1345</v>
      </c>
      <c r="B1223" t="s">
        <v>165</v>
      </c>
      <c r="C1223">
        <v>5.89</v>
      </c>
      <c r="D1223">
        <v>6.14</v>
      </c>
      <c r="E1223" t="str">
        <f t="shared" si="20"/>
        <v>2016</v>
      </c>
    </row>
    <row r="1224" spans="1:5" ht="14.4" x14ac:dyDescent="0.3">
      <c r="A1224" t="s">
        <v>1346</v>
      </c>
      <c r="B1224" t="s">
        <v>165</v>
      </c>
      <c r="C1224">
        <v>5.89</v>
      </c>
      <c r="D1224">
        <v>6.14</v>
      </c>
      <c r="E1224" t="str">
        <f t="shared" si="20"/>
        <v>2016</v>
      </c>
    </row>
    <row r="1225" spans="1:5" ht="14.4" x14ac:dyDescent="0.3">
      <c r="A1225" t="s">
        <v>1347</v>
      </c>
      <c r="B1225" t="s">
        <v>165</v>
      </c>
      <c r="C1225">
        <v>5.9</v>
      </c>
      <c r="D1225">
        <v>6.15</v>
      </c>
      <c r="E1225" t="str">
        <f t="shared" si="20"/>
        <v>2016</v>
      </c>
    </row>
    <row r="1226" spans="1:5" ht="14.4" x14ac:dyDescent="0.3">
      <c r="A1226" t="s">
        <v>1348</v>
      </c>
      <c r="B1226" t="s">
        <v>165</v>
      </c>
      <c r="C1226">
        <v>5.9</v>
      </c>
      <c r="D1226">
        <v>6.15</v>
      </c>
      <c r="E1226" t="str">
        <f t="shared" si="20"/>
        <v>2016</v>
      </c>
    </row>
    <row r="1227" spans="1:5" ht="14.4" x14ac:dyDescent="0.3">
      <c r="A1227" t="s">
        <v>1349</v>
      </c>
      <c r="B1227" t="s">
        <v>165</v>
      </c>
      <c r="C1227">
        <v>5.89</v>
      </c>
      <c r="D1227">
        <v>6.14</v>
      </c>
      <c r="E1227" t="str">
        <f t="shared" si="20"/>
        <v>2016</v>
      </c>
    </row>
    <row r="1228" spans="1:5" ht="14.4" x14ac:dyDescent="0.3">
      <c r="A1228" t="s">
        <v>1350</v>
      </c>
      <c r="B1228" t="s">
        <v>165</v>
      </c>
      <c r="C1228">
        <v>5.88</v>
      </c>
      <c r="D1228">
        <v>6.13</v>
      </c>
      <c r="E1228" t="str">
        <f t="shared" si="20"/>
        <v>2016</v>
      </c>
    </row>
    <row r="1229" spans="1:5" ht="14.4" x14ac:dyDescent="0.3">
      <c r="A1229" t="s">
        <v>1351</v>
      </c>
      <c r="B1229" t="s">
        <v>165</v>
      </c>
      <c r="C1229">
        <v>5.89</v>
      </c>
      <c r="D1229">
        <v>6.14</v>
      </c>
      <c r="E1229" t="str">
        <f t="shared" si="20"/>
        <v>2016</v>
      </c>
    </row>
    <row r="1230" spans="1:5" ht="14.4" x14ac:dyDescent="0.3">
      <c r="A1230" t="s">
        <v>1352</v>
      </c>
      <c r="B1230" t="s">
        <v>165</v>
      </c>
      <c r="C1230">
        <v>5.88</v>
      </c>
      <c r="D1230">
        <v>6.13</v>
      </c>
      <c r="E1230" t="str">
        <f t="shared" si="20"/>
        <v>2016</v>
      </c>
    </row>
    <row r="1231" spans="1:5" ht="14.4" x14ac:dyDescent="0.3">
      <c r="A1231" t="s">
        <v>1353</v>
      </c>
      <c r="B1231" t="s">
        <v>165</v>
      </c>
      <c r="C1231">
        <v>5.88</v>
      </c>
      <c r="D1231">
        <v>6.13</v>
      </c>
      <c r="E1231" t="str">
        <f t="shared" si="20"/>
        <v>2016</v>
      </c>
    </row>
    <row r="1232" spans="1:5" ht="14.4" x14ac:dyDescent="0.3">
      <c r="A1232" t="s">
        <v>1354</v>
      </c>
      <c r="B1232" t="s">
        <v>165</v>
      </c>
      <c r="C1232">
        <v>5.88</v>
      </c>
      <c r="D1232">
        <v>6.13</v>
      </c>
      <c r="E1232" t="str">
        <f t="shared" si="20"/>
        <v>2016</v>
      </c>
    </row>
    <row r="1233" spans="1:5" ht="14.4" x14ac:dyDescent="0.3">
      <c r="A1233" t="s">
        <v>1355</v>
      </c>
      <c r="B1233" t="s">
        <v>165</v>
      </c>
      <c r="C1233">
        <v>5.87</v>
      </c>
      <c r="D1233">
        <v>6.12</v>
      </c>
      <c r="E1233" t="str">
        <f t="shared" si="20"/>
        <v>2016</v>
      </c>
    </row>
    <row r="1234" spans="1:5" ht="14.4" x14ac:dyDescent="0.3">
      <c r="A1234" t="s">
        <v>1356</v>
      </c>
      <c r="B1234" t="s">
        <v>165</v>
      </c>
      <c r="C1234">
        <v>5.87</v>
      </c>
      <c r="D1234">
        <v>6.12</v>
      </c>
      <c r="E1234" t="str">
        <f t="shared" si="20"/>
        <v>2016</v>
      </c>
    </row>
    <row r="1235" spans="1:5" ht="14.4" x14ac:dyDescent="0.3">
      <c r="A1235" t="s">
        <v>1357</v>
      </c>
      <c r="B1235" t="s">
        <v>165</v>
      </c>
      <c r="C1235">
        <v>5.87</v>
      </c>
      <c r="D1235">
        <v>6.12</v>
      </c>
      <c r="E1235" t="str">
        <f t="shared" si="20"/>
        <v>2016</v>
      </c>
    </row>
    <row r="1236" spans="1:5" ht="14.4" x14ac:dyDescent="0.3">
      <c r="A1236" t="s">
        <v>1358</v>
      </c>
      <c r="B1236" t="s">
        <v>165</v>
      </c>
      <c r="C1236">
        <v>5.86</v>
      </c>
      <c r="D1236">
        <v>6.11</v>
      </c>
      <c r="E1236" t="str">
        <f t="shared" si="20"/>
        <v>2016</v>
      </c>
    </row>
    <row r="1237" spans="1:5" ht="14.4" x14ac:dyDescent="0.3">
      <c r="A1237" t="s">
        <v>1359</v>
      </c>
      <c r="B1237" t="s">
        <v>165</v>
      </c>
      <c r="C1237">
        <v>5.87</v>
      </c>
      <c r="D1237">
        <v>6.12</v>
      </c>
      <c r="E1237" t="str">
        <f t="shared" si="20"/>
        <v>2016</v>
      </c>
    </row>
    <row r="1238" spans="1:5" ht="14.4" x14ac:dyDescent="0.3">
      <c r="A1238" t="s">
        <v>1360</v>
      </c>
      <c r="B1238" t="s">
        <v>165</v>
      </c>
      <c r="C1238">
        <v>5.85</v>
      </c>
      <c r="D1238">
        <v>6.1</v>
      </c>
      <c r="E1238" t="str">
        <f t="shared" si="20"/>
        <v>2016</v>
      </c>
    </row>
    <row r="1239" spans="1:5" ht="14.4" x14ac:dyDescent="0.3">
      <c r="A1239" t="s">
        <v>1361</v>
      </c>
      <c r="B1239" t="s">
        <v>165</v>
      </c>
      <c r="C1239">
        <v>5.86</v>
      </c>
      <c r="D1239">
        <v>6.11</v>
      </c>
      <c r="E1239" t="str">
        <f t="shared" si="20"/>
        <v>2016</v>
      </c>
    </row>
    <row r="1240" spans="1:5" ht="14.4" x14ac:dyDescent="0.3">
      <c r="A1240" t="s">
        <v>1362</v>
      </c>
      <c r="B1240" t="s">
        <v>165</v>
      </c>
      <c r="C1240">
        <v>5.86</v>
      </c>
      <c r="D1240">
        <v>6.11</v>
      </c>
      <c r="E1240" t="str">
        <f t="shared" si="20"/>
        <v>2016</v>
      </c>
    </row>
    <row r="1241" spans="1:5" ht="14.4" x14ac:dyDescent="0.3">
      <c r="A1241" t="s">
        <v>1363</v>
      </c>
      <c r="B1241" t="s">
        <v>165</v>
      </c>
      <c r="C1241">
        <v>5.86</v>
      </c>
      <c r="D1241">
        <v>6.11</v>
      </c>
      <c r="E1241" t="str">
        <f t="shared" si="20"/>
        <v>2016</v>
      </c>
    </row>
    <row r="1242" spans="1:5" ht="14.4" x14ac:dyDescent="0.3">
      <c r="A1242" t="s">
        <v>1364</v>
      </c>
      <c r="B1242" t="s">
        <v>165</v>
      </c>
      <c r="C1242">
        <v>5.85</v>
      </c>
      <c r="D1242">
        <v>6.1</v>
      </c>
      <c r="E1242" t="str">
        <f t="shared" si="20"/>
        <v>2016</v>
      </c>
    </row>
    <row r="1243" spans="1:5" ht="14.4" x14ac:dyDescent="0.3">
      <c r="A1243" t="s">
        <v>1365</v>
      </c>
      <c r="B1243" t="s">
        <v>165</v>
      </c>
      <c r="C1243">
        <v>5.88</v>
      </c>
      <c r="D1243">
        <v>6.13</v>
      </c>
      <c r="E1243" t="str">
        <f t="shared" si="20"/>
        <v>2016</v>
      </c>
    </row>
    <row r="1244" spans="1:5" ht="14.4" x14ac:dyDescent="0.3">
      <c r="A1244" t="s">
        <v>1366</v>
      </c>
      <c r="B1244" t="s">
        <v>165</v>
      </c>
      <c r="C1244">
        <v>5.84</v>
      </c>
      <c r="D1244">
        <v>6.09</v>
      </c>
      <c r="E1244" t="str">
        <f t="shared" si="20"/>
        <v>2016</v>
      </c>
    </row>
    <row r="1245" spans="1:5" ht="14.4" x14ac:dyDescent="0.3">
      <c r="A1245" t="s">
        <v>1367</v>
      </c>
      <c r="B1245" t="s">
        <v>165</v>
      </c>
      <c r="C1245">
        <v>5.85</v>
      </c>
      <c r="D1245">
        <v>6.1</v>
      </c>
      <c r="E1245" t="str">
        <f t="shared" si="20"/>
        <v>2016</v>
      </c>
    </row>
    <row r="1246" spans="1:5" ht="14.4" x14ac:dyDescent="0.3">
      <c r="A1246" t="s">
        <v>1368</v>
      </c>
      <c r="B1246" t="s">
        <v>165</v>
      </c>
      <c r="C1246">
        <v>5.83</v>
      </c>
      <c r="D1246">
        <v>6.08</v>
      </c>
      <c r="E1246" t="str">
        <f t="shared" si="20"/>
        <v>2016</v>
      </c>
    </row>
    <row r="1247" spans="1:5" ht="14.4" x14ac:dyDescent="0.3">
      <c r="A1247" t="s">
        <v>1369</v>
      </c>
      <c r="B1247" t="s">
        <v>165</v>
      </c>
      <c r="C1247">
        <v>5.82</v>
      </c>
      <c r="D1247">
        <v>6.07</v>
      </c>
      <c r="E1247" t="str">
        <f t="shared" si="20"/>
        <v>2016</v>
      </c>
    </row>
    <row r="1248" spans="1:5" ht="14.4" x14ac:dyDescent="0.3">
      <c r="A1248" t="s">
        <v>1370</v>
      </c>
      <c r="B1248" t="s">
        <v>165</v>
      </c>
      <c r="C1248">
        <v>5.82</v>
      </c>
      <c r="D1248">
        <v>6.07</v>
      </c>
      <c r="E1248" t="str">
        <f t="shared" si="20"/>
        <v>2016</v>
      </c>
    </row>
    <row r="1249" spans="1:5" ht="14.4" x14ac:dyDescent="0.3">
      <c r="A1249" t="s">
        <v>1371</v>
      </c>
      <c r="B1249" t="s">
        <v>165</v>
      </c>
      <c r="C1249">
        <v>5.82</v>
      </c>
      <c r="D1249">
        <v>6.07</v>
      </c>
      <c r="E1249" t="str">
        <f t="shared" si="20"/>
        <v>2016</v>
      </c>
    </row>
    <row r="1250" spans="1:5" ht="14.4" x14ac:dyDescent="0.3">
      <c r="A1250" t="s">
        <v>1372</v>
      </c>
      <c r="B1250" t="s">
        <v>165</v>
      </c>
      <c r="C1250">
        <v>5.81</v>
      </c>
      <c r="D1250">
        <v>6.06</v>
      </c>
      <c r="E1250" t="str">
        <f t="shared" si="20"/>
        <v>2016</v>
      </c>
    </row>
    <row r="1251" spans="1:5" ht="14.4" x14ac:dyDescent="0.3">
      <c r="A1251" t="s">
        <v>1373</v>
      </c>
      <c r="B1251" t="s">
        <v>165</v>
      </c>
      <c r="C1251">
        <v>5.81</v>
      </c>
      <c r="D1251">
        <v>6.06</v>
      </c>
      <c r="E1251" t="str">
        <f t="shared" si="20"/>
        <v>2016</v>
      </c>
    </row>
    <row r="1252" spans="1:5" ht="14.4" x14ac:dyDescent="0.3">
      <c r="A1252" t="s">
        <v>1374</v>
      </c>
      <c r="B1252" t="s">
        <v>165</v>
      </c>
      <c r="C1252">
        <v>5.8</v>
      </c>
      <c r="D1252">
        <v>6.05</v>
      </c>
      <c r="E1252" t="str">
        <f t="shared" si="20"/>
        <v>2016</v>
      </c>
    </row>
    <row r="1253" spans="1:5" ht="14.4" x14ac:dyDescent="0.3">
      <c r="A1253" t="s">
        <v>1375</v>
      </c>
      <c r="B1253" t="s">
        <v>165</v>
      </c>
      <c r="C1253">
        <v>5.81</v>
      </c>
      <c r="D1253">
        <v>6.06</v>
      </c>
      <c r="E1253" t="str">
        <f t="shared" si="20"/>
        <v>2016</v>
      </c>
    </row>
    <row r="1254" spans="1:5" ht="14.4" x14ac:dyDescent="0.3">
      <c r="A1254" t="s">
        <v>1376</v>
      </c>
      <c r="B1254" t="s">
        <v>165</v>
      </c>
      <c r="C1254">
        <v>5.81</v>
      </c>
      <c r="D1254">
        <v>6.06</v>
      </c>
      <c r="E1254" t="str">
        <f t="shared" si="20"/>
        <v>2016</v>
      </c>
    </row>
    <row r="1255" spans="1:5" ht="14.4" x14ac:dyDescent="0.3">
      <c r="A1255" t="s">
        <v>1377</v>
      </c>
      <c r="B1255" t="s">
        <v>165</v>
      </c>
      <c r="C1255">
        <v>5.81</v>
      </c>
      <c r="D1255">
        <v>6.06</v>
      </c>
      <c r="E1255" t="str">
        <f t="shared" si="20"/>
        <v>2016</v>
      </c>
    </row>
    <row r="1256" spans="1:5" ht="14.4" x14ac:dyDescent="0.3">
      <c r="A1256" t="s">
        <v>1378</v>
      </c>
      <c r="B1256" t="s">
        <v>165</v>
      </c>
      <c r="C1256">
        <v>5.81</v>
      </c>
      <c r="D1256">
        <v>6.06</v>
      </c>
      <c r="E1256" t="str">
        <f t="shared" si="20"/>
        <v>2016</v>
      </c>
    </row>
    <row r="1257" spans="1:5" ht="14.4" x14ac:dyDescent="0.3">
      <c r="A1257" t="s">
        <v>1379</v>
      </c>
      <c r="B1257" t="s">
        <v>165</v>
      </c>
      <c r="C1257">
        <v>5.8</v>
      </c>
      <c r="D1257">
        <v>6.05</v>
      </c>
      <c r="E1257" t="str">
        <f t="shared" si="20"/>
        <v>2016</v>
      </c>
    </row>
    <row r="1258" spans="1:5" ht="14.4" x14ac:dyDescent="0.3">
      <c r="A1258" t="s">
        <v>1380</v>
      </c>
      <c r="B1258" t="s">
        <v>165</v>
      </c>
      <c r="C1258">
        <v>5.8</v>
      </c>
      <c r="D1258">
        <v>6.05</v>
      </c>
      <c r="E1258" t="str">
        <f t="shared" si="20"/>
        <v>2016</v>
      </c>
    </row>
    <row r="1259" spans="1:5" ht="14.4" x14ac:dyDescent="0.3">
      <c r="A1259" t="s">
        <v>1381</v>
      </c>
      <c r="B1259" t="s">
        <v>165</v>
      </c>
      <c r="C1259">
        <v>5.81</v>
      </c>
      <c r="D1259">
        <v>6.06</v>
      </c>
      <c r="E1259" t="str">
        <f t="shared" si="20"/>
        <v>2016</v>
      </c>
    </row>
    <row r="1260" spans="1:5" ht="14.4" x14ac:dyDescent="0.3">
      <c r="A1260" t="s">
        <v>1382</v>
      </c>
      <c r="B1260" t="s">
        <v>165</v>
      </c>
      <c r="C1260">
        <v>5.81</v>
      </c>
      <c r="D1260">
        <v>6.06</v>
      </c>
      <c r="E1260" t="str">
        <f t="shared" si="20"/>
        <v>2016</v>
      </c>
    </row>
    <row r="1261" spans="1:5" ht="14.4" x14ac:dyDescent="0.3">
      <c r="A1261" t="s">
        <v>1383</v>
      </c>
      <c r="B1261" t="s">
        <v>165</v>
      </c>
      <c r="C1261">
        <v>5.81</v>
      </c>
      <c r="D1261">
        <v>6.06</v>
      </c>
      <c r="E1261" t="str">
        <f t="shared" si="20"/>
        <v>2016</v>
      </c>
    </row>
    <row r="1262" spans="1:5" ht="14.4" x14ac:dyDescent="0.3">
      <c r="A1262" t="s">
        <v>1384</v>
      </c>
      <c r="B1262" t="s">
        <v>165</v>
      </c>
      <c r="C1262">
        <v>5.81</v>
      </c>
      <c r="D1262">
        <v>6.06</v>
      </c>
      <c r="E1262" t="str">
        <f t="shared" si="20"/>
        <v>2016</v>
      </c>
    </row>
    <row r="1263" spans="1:5" ht="14.4" x14ac:dyDescent="0.3">
      <c r="A1263" t="s">
        <v>1385</v>
      </c>
      <c r="B1263" t="s">
        <v>165</v>
      </c>
      <c r="C1263">
        <v>5.8</v>
      </c>
      <c r="D1263">
        <v>6.05</v>
      </c>
      <c r="E1263" t="str">
        <f t="shared" si="20"/>
        <v>2016</v>
      </c>
    </row>
    <row r="1264" spans="1:5" ht="14.4" x14ac:dyDescent="0.3">
      <c r="A1264" t="s">
        <v>1386</v>
      </c>
      <c r="B1264" t="s">
        <v>165</v>
      </c>
      <c r="C1264">
        <v>5.81</v>
      </c>
      <c r="D1264">
        <v>6.06</v>
      </c>
      <c r="E1264" t="str">
        <f t="shared" si="20"/>
        <v>2016</v>
      </c>
    </row>
    <row r="1265" spans="1:5" ht="14.4" x14ac:dyDescent="0.3">
      <c r="A1265" t="s">
        <v>1387</v>
      </c>
      <c r="B1265" t="s">
        <v>165</v>
      </c>
      <c r="C1265">
        <v>5.8</v>
      </c>
      <c r="D1265">
        <v>6.05</v>
      </c>
      <c r="E1265" t="str">
        <f t="shared" si="20"/>
        <v>2016</v>
      </c>
    </row>
    <row r="1266" spans="1:5" ht="14.4" x14ac:dyDescent="0.3">
      <c r="A1266" t="s">
        <v>1388</v>
      </c>
      <c r="B1266" t="s">
        <v>165</v>
      </c>
      <c r="C1266">
        <v>5.8</v>
      </c>
      <c r="D1266">
        <v>6.05</v>
      </c>
      <c r="E1266" t="str">
        <f t="shared" si="20"/>
        <v>2016</v>
      </c>
    </row>
    <row r="1267" spans="1:5" ht="14.4" x14ac:dyDescent="0.3">
      <c r="A1267" t="s">
        <v>1389</v>
      </c>
      <c r="B1267" t="s">
        <v>165</v>
      </c>
      <c r="C1267">
        <v>5.79</v>
      </c>
      <c r="D1267">
        <v>6.04</v>
      </c>
      <c r="E1267" t="str">
        <f t="shared" si="20"/>
        <v>2016</v>
      </c>
    </row>
    <row r="1268" spans="1:5" ht="14.4" x14ac:dyDescent="0.3">
      <c r="A1268" t="s">
        <v>1390</v>
      </c>
      <c r="B1268" t="s">
        <v>165</v>
      </c>
      <c r="C1268">
        <v>5.81</v>
      </c>
      <c r="D1268">
        <v>6.06</v>
      </c>
      <c r="E1268" t="str">
        <f t="shared" si="20"/>
        <v>2016</v>
      </c>
    </row>
    <row r="1269" spans="1:5" ht="14.4" x14ac:dyDescent="0.3">
      <c r="A1269" t="s">
        <v>1391</v>
      </c>
      <c r="B1269" t="s">
        <v>165</v>
      </c>
      <c r="C1269">
        <v>5.81</v>
      </c>
      <c r="D1269">
        <v>6.06</v>
      </c>
      <c r="E1269" t="str">
        <f t="shared" si="20"/>
        <v>2016</v>
      </c>
    </row>
    <row r="1270" spans="1:5" ht="14.4" x14ac:dyDescent="0.3">
      <c r="A1270" t="s">
        <v>1392</v>
      </c>
      <c r="B1270" t="s">
        <v>165</v>
      </c>
      <c r="C1270">
        <v>5.8</v>
      </c>
      <c r="D1270">
        <v>6.05</v>
      </c>
      <c r="E1270" t="str">
        <f t="shared" si="20"/>
        <v>2016</v>
      </c>
    </row>
    <row r="1271" spans="1:5" ht="14.4" x14ac:dyDescent="0.3">
      <c r="A1271" t="s">
        <v>1393</v>
      </c>
      <c r="B1271" t="s">
        <v>165</v>
      </c>
      <c r="C1271">
        <v>5.8</v>
      </c>
      <c r="D1271">
        <v>6.05</v>
      </c>
      <c r="E1271" t="str">
        <f t="shared" si="20"/>
        <v>2016</v>
      </c>
    </row>
    <row r="1272" spans="1:5" ht="14.4" x14ac:dyDescent="0.3">
      <c r="A1272" t="s">
        <v>1394</v>
      </c>
      <c r="B1272" t="s">
        <v>165</v>
      </c>
      <c r="C1272">
        <v>5.8</v>
      </c>
      <c r="D1272">
        <v>6.05</v>
      </c>
      <c r="E1272" t="str">
        <f t="shared" si="20"/>
        <v>2016</v>
      </c>
    </row>
    <row r="1273" spans="1:5" ht="14.4" x14ac:dyDescent="0.3">
      <c r="A1273" t="s">
        <v>1395</v>
      </c>
      <c r="B1273" t="s">
        <v>165</v>
      </c>
      <c r="C1273">
        <v>5.8</v>
      </c>
      <c r="D1273">
        <v>6.05</v>
      </c>
      <c r="E1273" t="str">
        <f t="shared" si="20"/>
        <v>2016</v>
      </c>
    </row>
    <row r="1274" spans="1:5" ht="14.4" x14ac:dyDescent="0.3">
      <c r="A1274" t="s">
        <v>1396</v>
      </c>
      <c r="B1274" t="s">
        <v>165</v>
      </c>
      <c r="C1274">
        <v>5.79</v>
      </c>
      <c r="D1274">
        <v>6.04</v>
      </c>
      <c r="E1274" t="str">
        <f t="shared" si="20"/>
        <v>2016</v>
      </c>
    </row>
    <row r="1275" spans="1:5" ht="14.4" x14ac:dyDescent="0.3">
      <c r="A1275" t="s">
        <v>1397</v>
      </c>
      <c r="B1275" t="s">
        <v>165</v>
      </c>
      <c r="C1275">
        <v>5.8</v>
      </c>
      <c r="D1275">
        <v>6.05</v>
      </c>
      <c r="E1275" t="str">
        <f t="shared" si="20"/>
        <v>2016</v>
      </c>
    </row>
    <row r="1276" spans="1:5" ht="14.4" x14ac:dyDescent="0.3">
      <c r="A1276" t="s">
        <v>1398</v>
      </c>
      <c r="B1276" t="s">
        <v>165</v>
      </c>
      <c r="C1276">
        <v>5.81</v>
      </c>
      <c r="D1276">
        <v>6.06</v>
      </c>
      <c r="E1276" t="str">
        <f t="shared" si="20"/>
        <v>2016</v>
      </c>
    </row>
    <row r="1277" spans="1:5" ht="14.4" x14ac:dyDescent="0.3">
      <c r="A1277" t="s">
        <v>1399</v>
      </c>
      <c r="B1277" t="s">
        <v>165</v>
      </c>
      <c r="C1277">
        <v>5.81</v>
      </c>
      <c r="D1277">
        <v>6.06</v>
      </c>
      <c r="E1277" t="str">
        <f t="shared" si="20"/>
        <v>2016</v>
      </c>
    </row>
    <row r="1278" spans="1:5" ht="14.4" x14ac:dyDescent="0.3">
      <c r="A1278" t="s">
        <v>1400</v>
      </c>
      <c r="B1278" t="s">
        <v>165</v>
      </c>
      <c r="C1278">
        <v>5.82</v>
      </c>
      <c r="D1278">
        <v>6.07</v>
      </c>
      <c r="E1278" t="str">
        <f t="shared" si="20"/>
        <v>2016</v>
      </c>
    </row>
    <row r="1279" spans="1:5" ht="14.4" x14ac:dyDescent="0.3">
      <c r="A1279" t="s">
        <v>1401</v>
      </c>
      <c r="B1279" t="s">
        <v>165</v>
      </c>
      <c r="C1279">
        <v>5.81</v>
      </c>
      <c r="D1279">
        <v>6.06</v>
      </c>
      <c r="E1279" t="str">
        <f t="shared" si="20"/>
        <v>2016</v>
      </c>
    </row>
    <row r="1280" spans="1:5" ht="14.4" x14ac:dyDescent="0.3">
      <c r="A1280" t="s">
        <v>1402</v>
      </c>
      <c r="B1280" t="s">
        <v>165</v>
      </c>
      <c r="C1280">
        <v>5.8</v>
      </c>
      <c r="D1280">
        <v>6.05</v>
      </c>
      <c r="E1280" t="str">
        <f t="shared" si="20"/>
        <v>2016</v>
      </c>
    </row>
    <row r="1281" spans="1:5" ht="14.4" x14ac:dyDescent="0.3">
      <c r="A1281" t="s">
        <v>1403</v>
      </c>
      <c r="B1281" t="s">
        <v>165</v>
      </c>
      <c r="C1281">
        <v>5.81</v>
      </c>
      <c r="D1281">
        <v>6.06</v>
      </c>
      <c r="E1281" t="str">
        <f t="shared" si="20"/>
        <v>2016</v>
      </c>
    </row>
    <row r="1282" spans="1:5" ht="14.4" x14ac:dyDescent="0.3">
      <c r="A1282" t="s">
        <v>1404</v>
      </c>
      <c r="B1282" t="s">
        <v>165</v>
      </c>
      <c r="C1282">
        <v>5.79</v>
      </c>
      <c r="D1282">
        <v>6.04</v>
      </c>
      <c r="E1282" t="str">
        <f t="shared" ref="E1282:E1345" si="21">RIGHT(A1282,4)</f>
        <v>2016</v>
      </c>
    </row>
    <row r="1283" spans="1:5" ht="14.4" x14ac:dyDescent="0.3">
      <c r="A1283" t="s">
        <v>1405</v>
      </c>
      <c r="B1283" t="s">
        <v>165</v>
      </c>
      <c r="C1283">
        <v>5.79</v>
      </c>
      <c r="D1283">
        <v>6.04</v>
      </c>
      <c r="E1283" t="str">
        <f t="shared" si="21"/>
        <v>2016</v>
      </c>
    </row>
    <row r="1284" spans="1:5" ht="14.4" x14ac:dyDescent="0.3">
      <c r="A1284" t="s">
        <v>1406</v>
      </c>
      <c r="B1284" t="s">
        <v>165</v>
      </c>
      <c r="C1284">
        <v>5.8</v>
      </c>
      <c r="D1284">
        <v>6.05</v>
      </c>
      <c r="E1284" t="str">
        <f t="shared" si="21"/>
        <v>2016</v>
      </c>
    </row>
    <row r="1285" spans="1:5" ht="14.4" x14ac:dyDescent="0.3">
      <c r="A1285" t="s">
        <v>1407</v>
      </c>
      <c r="B1285" t="s">
        <v>165</v>
      </c>
      <c r="C1285">
        <v>5.81</v>
      </c>
      <c r="D1285">
        <v>6.06</v>
      </c>
      <c r="E1285" t="str">
        <f t="shared" si="21"/>
        <v>2016</v>
      </c>
    </row>
    <row r="1286" spans="1:5" ht="14.4" x14ac:dyDescent="0.3">
      <c r="A1286" t="s">
        <v>1408</v>
      </c>
      <c r="B1286" t="s">
        <v>165</v>
      </c>
      <c r="C1286">
        <v>5.8</v>
      </c>
      <c r="D1286">
        <v>6.05</v>
      </c>
      <c r="E1286" t="str">
        <f t="shared" si="21"/>
        <v>2016</v>
      </c>
    </row>
    <row r="1287" spans="1:5" ht="14.4" x14ac:dyDescent="0.3">
      <c r="A1287" t="s">
        <v>1409</v>
      </c>
      <c r="B1287" t="s">
        <v>165</v>
      </c>
      <c r="C1287">
        <v>5.81</v>
      </c>
      <c r="D1287">
        <v>6.06</v>
      </c>
      <c r="E1287" t="str">
        <f t="shared" si="21"/>
        <v>2016</v>
      </c>
    </row>
    <row r="1288" spans="1:5" ht="14.4" x14ac:dyDescent="0.3">
      <c r="A1288" t="s">
        <v>1410</v>
      </c>
      <c r="B1288" t="s">
        <v>165</v>
      </c>
      <c r="C1288">
        <v>5.8</v>
      </c>
      <c r="D1288">
        <v>6.05</v>
      </c>
      <c r="E1288" t="str">
        <f t="shared" si="21"/>
        <v>2016</v>
      </c>
    </row>
    <row r="1289" spans="1:5" ht="14.4" x14ac:dyDescent="0.3">
      <c r="A1289" t="s">
        <v>1411</v>
      </c>
      <c r="B1289" t="s">
        <v>165</v>
      </c>
      <c r="C1289">
        <v>5.8</v>
      </c>
      <c r="D1289">
        <v>6.05</v>
      </c>
      <c r="E1289" t="str">
        <f t="shared" si="21"/>
        <v>2016</v>
      </c>
    </row>
    <row r="1290" spans="1:5" ht="14.4" x14ac:dyDescent="0.3">
      <c r="A1290" t="s">
        <v>1412</v>
      </c>
      <c r="B1290" t="s">
        <v>165</v>
      </c>
      <c r="C1290">
        <v>5.8</v>
      </c>
      <c r="D1290">
        <v>6.05</v>
      </c>
      <c r="E1290" t="str">
        <f t="shared" si="21"/>
        <v>2016</v>
      </c>
    </row>
    <row r="1291" spans="1:5" ht="14.4" x14ac:dyDescent="0.3">
      <c r="A1291" t="s">
        <v>1413</v>
      </c>
      <c r="B1291" t="s">
        <v>165</v>
      </c>
      <c r="C1291">
        <v>5.79</v>
      </c>
      <c r="D1291">
        <v>6.04</v>
      </c>
      <c r="E1291" t="str">
        <f t="shared" si="21"/>
        <v>2016</v>
      </c>
    </row>
    <row r="1292" spans="1:5" ht="14.4" x14ac:dyDescent="0.3">
      <c r="A1292" t="s">
        <v>1414</v>
      </c>
      <c r="B1292" t="s">
        <v>165</v>
      </c>
      <c r="C1292">
        <v>5.79</v>
      </c>
      <c r="D1292">
        <v>6.04</v>
      </c>
      <c r="E1292" t="str">
        <f t="shared" si="21"/>
        <v>2016</v>
      </c>
    </row>
    <row r="1293" spans="1:5" ht="14.4" x14ac:dyDescent="0.3">
      <c r="A1293" t="s">
        <v>1415</v>
      </c>
      <c r="B1293" t="s">
        <v>165</v>
      </c>
      <c r="C1293">
        <v>5.78</v>
      </c>
      <c r="D1293">
        <v>6.03</v>
      </c>
      <c r="E1293" t="str">
        <f t="shared" si="21"/>
        <v>2016</v>
      </c>
    </row>
    <row r="1294" spans="1:5" ht="14.4" x14ac:dyDescent="0.3">
      <c r="A1294" t="s">
        <v>1416</v>
      </c>
      <c r="B1294" t="s">
        <v>165</v>
      </c>
      <c r="C1294">
        <v>5.78</v>
      </c>
      <c r="D1294">
        <v>6.03</v>
      </c>
      <c r="E1294" t="str">
        <f t="shared" si="21"/>
        <v>2016</v>
      </c>
    </row>
    <row r="1295" spans="1:5" ht="14.4" x14ac:dyDescent="0.3">
      <c r="A1295" t="s">
        <v>1417</v>
      </c>
      <c r="B1295" t="s">
        <v>165</v>
      </c>
      <c r="C1295">
        <v>5.79</v>
      </c>
      <c r="D1295">
        <v>6.04</v>
      </c>
      <c r="E1295" t="str">
        <f t="shared" si="21"/>
        <v>2016</v>
      </c>
    </row>
    <row r="1296" spans="1:5" ht="14.4" x14ac:dyDescent="0.3">
      <c r="A1296" t="s">
        <v>1418</v>
      </c>
      <c r="B1296" t="s">
        <v>165</v>
      </c>
      <c r="C1296">
        <v>5.78</v>
      </c>
      <c r="D1296">
        <v>6.03</v>
      </c>
      <c r="E1296" t="str">
        <f t="shared" si="21"/>
        <v>2016</v>
      </c>
    </row>
    <row r="1297" spans="1:5" ht="14.4" x14ac:dyDescent="0.3">
      <c r="A1297" t="s">
        <v>1419</v>
      </c>
      <c r="B1297" t="s">
        <v>165</v>
      </c>
      <c r="C1297">
        <v>5.79</v>
      </c>
      <c r="D1297">
        <v>6.04</v>
      </c>
      <c r="E1297" t="str">
        <f t="shared" si="21"/>
        <v>2016</v>
      </c>
    </row>
    <row r="1298" spans="1:5" ht="14.4" x14ac:dyDescent="0.3">
      <c r="A1298" t="s">
        <v>1420</v>
      </c>
      <c r="B1298" t="s">
        <v>165</v>
      </c>
      <c r="C1298">
        <v>5.79</v>
      </c>
      <c r="D1298">
        <v>6.04</v>
      </c>
      <c r="E1298" t="str">
        <f t="shared" si="21"/>
        <v>2016</v>
      </c>
    </row>
    <row r="1299" spans="1:5" ht="14.4" x14ac:dyDescent="0.3">
      <c r="A1299" t="s">
        <v>1421</v>
      </c>
      <c r="B1299" t="s">
        <v>165</v>
      </c>
      <c r="C1299">
        <v>5.78</v>
      </c>
      <c r="D1299">
        <v>6.03</v>
      </c>
      <c r="E1299" t="str">
        <f t="shared" si="21"/>
        <v>2016</v>
      </c>
    </row>
    <row r="1300" spans="1:5" ht="14.4" x14ac:dyDescent="0.3">
      <c r="A1300" t="s">
        <v>1422</v>
      </c>
      <c r="B1300" t="s">
        <v>165</v>
      </c>
      <c r="C1300">
        <v>5.79</v>
      </c>
      <c r="D1300">
        <v>6.04</v>
      </c>
      <c r="E1300" t="str">
        <f t="shared" si="21"/>
        <v>2016</v>
      </c>
    </row>
    <row r="1301" spans="1:5" ht="14.4" x14ac:dyDescent="0.3">
      <c r="A1301" t="s">
        <v>1423</v>
      </c>
      <c r="B1301" t="s">
        <v>165</v>
      </c>
      <c r="C1301">
        <v>5.79</v>
      </c>
      <c r="D1301">
        <v>6.04</v>
      </c>
      <c r="E1301" t="str">
        <f t="shared" si="21"/>
        <v>2016</v>
      </c>
    </row>
    <row r="1302" spans="1:5" ht="14.4" x14ac:dyDescent="0.3">
      <c r="A1302" t="s">
        <v>1424</v>
      </c>
      <c r="B1302" t="s">
        <v>165</v>
      </c>
      <c r="C1302">
        <v>5.8</v>
      </c>
      <c r="D1302">
        <v>6.05</v>
      </c>
      <c r="E1302" t="str">
        <f t="shared" si="21"/>
        <v>2016</v>
      </c>
    </row>
    <row r="1303" spans="1:5" ht="14.4" x14ac:dyDescent="0.3">
      <c r="A1303" t="s">
        <v>1425</v>
      </c>
      <c r="B1303" t="s">
        <v>165</v>
      </c>
      <c r="C1303">
        <v>5.78</v>
      </c>
      <c r="D1303">
        <v>6.03</v>
      </c>
      <c r="E1303" t="str">
        <f t="shared" si="21"/>
        <v>2016</v>
      </c>
    </row>
    <row r="1304" spans="1:5" ht="14.4" x14ac:dyDescent="0.3">
      <c r="A1304" t="s">
        <v>1426</v>
      </c>
      <c r="B1304" t="s">
        <v>165</v>
      </c>
      <c r="C1304">
        <v>5.78</v>
      </c>
      <c r="D1304">
        <v>6.03</v>
      </c>
      <c r="E1304" t="str">
        <f t="shared" si="21"/>
        <v>2016</v>
      </c>
    </row>
    <row r="1305" spans="1:5" ht="14.4" x14ac:dyDescent="0.3">
      <c r="A1305" t="s">
        <v>1427</v>
      </c>
      <c r="B1305" t="s">
        <v>165</v>
      </c>
      <c r="C1305">
        <v>5.77</v>
      </c>
      <c r="D1305">
        <v>6.02</v>
      </c>
      <c r="E1305" t="str">
        <f t="shared" si="21"/>
        <v>2016</v>
      </c>
    </row>
    <row r="1306" spans="1:5" ht="14.4" x14ac:dyDescent="0.3">
      <c r="A1306" t="s">
        <v>1428</v>
      </c>
      <c r="B1306" t="s">
        <v>165</v>
      </c>
      <c r="C1306">
        <v>5.76</v>
      </c>
      <c r="D1306">
        <v>6.01</v>
      </c>
      <c r="E1306" t="str">
        <f t="shared" si="21"/>
        <v>2016</v>
      </c>
    </row>
    <row r="1307" spans="1:5" ht="14.4" x14ac:dyDescent="0.3">
      <c r="A1307" t="s">
        <v>1429</v>
      </c>
      <c r="B1307" t="s">
        <v>165</v>
      </c>
      <c r="C1307">
        <v>5.77</v>
      </c>
      <c r="D1307">
        <v>6.02</v>
      </c>
      <c r="E1307" t="str">
        <f t="shared" si="21"/>
        <v>2016</v>
      </c>
    </row>
    <row r="1308" spans="1:5" ht="14.4" x14ac:dyDescent="0.3">
      <c r="A1308" t="s">
        <v>1430</v>
      </c>
      <c r="B1308" t="s">
        <v>165</v>
      </c>
      <c r="C1308">
        <v>5.78</v>
      </c>
      <c r="D1308">
        <v>6.03</v>
      </c>
      <c r="E1308" t="str">
        <f t="shared" si="21"/>
        <v>2016</v>
      </c>
    </row>
    <row r="1309" spans="1:5" ht="14.4" x14ac:dyDescent="0.3">
      <c r="A1309" t="s">
        <v>1431</v>
      </c>
      <c r="B1309" t="s">
        <v>165</v>
      </c>
      <c r="C1309">
        <v>5.77</v>
      </c>
      <c r="D1309">
        <v>6.02</v>
      </c>
      <c r="E1309" t="str">
        <f t="shared" si="21"/>
        <v>2016</v>
      </c>
    </row>
    <row r="1310" spans="1:5" ht="14.4" x14ac:dyDescent="0.3">
      <c r="A1310" t="s">
        <v>1432</v>
      </c>
      <c r="B1310" t="s">
        <v>165</v>
      </c>
      <c r="C1310">
        <v>5.77</v>
      </c>
      <c r="D1310">
        <v>6.02</v>
      </c>
      <c r="E1310" t="str">
        <f t="shared" si="21"/>
        <v>2016</v>
      </c>
    </row>
    <row r="1311" spans="1:5" ht="14.4" x14ac:dyDescent="0.3">
      <c r="A1311" t="s">
        <v>1433</v>
      </c>
      <c r="B1311" t="s">
        <v>165</v>
      </c>
      <c r="C1311">
        <v>5.77</v>
      </c>
      <c r="D1311">
        <v>6.02</v>
      </c>
      <c r="E1311" t="str">
        <f t="shared" si="21"/>
        <v>2016</v>
      </c>
    </row>
    <row r="1312" spans="1:5" ht="14.4" x14ac:dyDescent="0.3">
      <c r="A1312" t="s">
        <v>1434</v>
      </c>
      <c r="B1312" t="s">
        <v>165</v>
      </c>
      <c r="C1312">
        <v>5.77</v>
      </c>
      <c r="D1312">
        <v>6.02</v>
      </c>
      <c r="E1312" t="str">
        <f t="shared" si="21"/>
        <v>2016</v>
      </c>
    </row>
    <row r="1313" spans="1:5" ht="14.4" x14ac:dyDescent="0.3">
      <c r="A1313" t="s">
        <v>1435</v>
      </c>
      <c r="B1313" t="s">
        <v>165</v>
      </c>
      <c r="C1313">
        <v>5.77</v>
      </c>
      <c r="D1313">
        <v>6.02</v>
      </c>
      <c r="E1313" t="str">
        <f t="shared" si="21"/>
        <v>2016</v>
      </c>
    </row>
    <row r="1314" spans="1:5" ht="14.4" x14ac:dyDescent="0.3">
      <c r="A1314" t="s">
        <v>1436</v>
      </c>
      <c r="B1314" t="s">
        <v>165</v>
      </c>
      <c r="C1314">
        <v>5.75</v>
      </c>
      <c r="D1314">
        <v>6</v>
      </c>
      <c r="E1314" t="str">
        <f t="shared" si="21"/>
        <v>2016</v>
      </c>
    </row>
    <row r="1315" spans="1:5" ht="14.4" x14ac:dyDescent="0.3">
      <c r="A1315" t="s">
        <v>1437</v>
      </c>
      <c r="B1315" t="s">
        <v>165</v>
      </c>
      <c r="C1315">
        <v>5.74</v>
      </c>
      <c r="D1315">
        <v>5.99</v>
      </c>
      <c r="E1315" t="str">
        <f t="shared" si="21"/>
        <v>2016</v>
      </c>
    </row>
    <row r="1316" spans="1:5" ht="14.4" x14ac:dyDescent="0.3">
      <c r="A1316" t="s">
        <v>1438</v>
      </c>
      <c r="B1316" t="s">
        <v>165</v>
      </c>
      <c r="C1316">
        <v>5.74</v>
      </c>
      <c r="D1316">
        <v>5.99</v>
      </c>
      <c r="E1316" t="str">
        <f t="shared" si="21"/>
        <v>2016</v>
      </c>
    </row>
    <row r="1317" spans="1:5" ht="14.4" x14ac:dyDescent="0.3">
      <c r="A1317" t="s">
        <v>1439</v>
      </c>
      <c r="B1317" t="s">
        <v>165</v>
      </c>
      <c r="C1317">
        <v>5.73</v>
      </c>
      <c r="D1317">
        <v>5.98</v>
      </c>
      <c r="E1317" t="str">
        <f t="shared" si="21"/>
        <v>2016</v>
      </c>
    </row>
    <row r="1318" spans="1:5" ht="14.4" x14ac:dyDescent="0.3">
      <c r="A1318" t="s">
        <v>1440</v>
      </c>
      <c r="B1318" t="s">
        <v>165</v>
      </c>
      <c r="C1318">
        <v>5.72</v>
      </c>
      <c r="D1318">
        <v>5.97</v>
      </c>
      <c r="E1318" t="str">
        <f t="shared" si="21"/>
        <v>2016</v>
      </c>
    </row>
    <row r="1319" spans="1:5" ht="14.4" x14ac:dyDescent="0.3">
      <c r="A1319" t="s">
        <v>1441</v>
      </c>
      <c r="B1319" t="s">
        <v>165</v>
      </c>
      <c r="C1319">
        <v>5.73</v>
      </c>
      <c r="D1319">
        <v>5.98</v>
      </c>
      <c r="E1319" t="str">
        <f t="shared" si="21"/>
        <v>2016</v>
      </c>
    </row>
    <row r="1320" spans="1:5" ht="14.4" x14ac:dyDescent="0.3">
      <c r="A1320" t="s">
        <v>1442</v>
      </c>
      <c r="B1320" t="s">
        <v>165</v>
      </c>
      <c r="C1320">
        <v>5.72</v>
      </c>
      <c r="D1320">
        <v>5.97</v>
      </c>
      <c r="E1320" t="str">
        <f t="shared" si="21"/>
        <v>2016</v>
      </c>
    </row>
    <row r="1321" spans="1:5" ht="14.4" x14ac:dyDescent="0.3">
      <c r="A1321" t="s">
        <v>1443</v>
      </c>
      <c r="B1321" t="s">
        <v>165</v>
      </c>
      <c r="C1321">
        <v>5.74</v>
      </c>
      <c r="D1321">
        <v>5.99</v>
      </c>
      <c r="E1321" t="str">
        <f t="shared" si="21"/>
        <v>2016</v>
      </c>
    </row>
    <row r="1322" spans="1:5" ht="14.4" x14ac:dyDescent="0.3">
      <c r="A1322" t="s">
        <v>1444</v>
      </c>
      <c r="B1322" t="s">
        <v>165</v>
      </c>
      <c r="C1322">
        <v>5.75</v>
      </c>
      <c r="D1322">
        <v>6</v>
      </c>
      <c r="E1322" t="str">
        <f t="shared" si="21"/>
        <v>2016</v>
      </c>
    </row>
    <row r="1323" spans="1:5" ht="14.4" x14ac:dyDescent="0.3">
      <c r="A1323" t="s">
        <v>1445</v>
      </c>
      <c r="B1323" t="s">
        <v>165</v>
      </c>
      <c r="C1323">
        <v>5.75</v>
      </c>
      <c r="D1323">
        <v>6</v>
      </c>
      <c r="E1323" t="str">
        <f t="shared" si="21"/>
        <v>2016</v>
      </c>
    </row>
    <row r="1324" spans="1:5" ht="14.4" x14ac:dyDescent="0.3">
      <c r="A1324" t="s">
        <v>1446</v>
      </c>
      <c r="B1324" t="s">
        <v>165</v>
      </c>
      <c r="C1324">
        <v>5.76</v>
      </c>
      <c r="D1324">
        <v>6.01</v>
      </c>
      <c r="E1324" t="str">
        <f t="shared" si="21"/>
        <v>2016</v>
      </c>
    </row>
    <row r="1325" spans="1:5" ht="14.4" x14ac:dyDescent="0.3">
      <c r="A1325" t="s">
        <v>1447</v>
      </c>
      <c r="B1325" t="s">
        <v>165</v>
      </c>
      <c r="C1325">
        <v>5.79</v>
      </c>
      <c r="D1325">
        <v>6.04</v>
      </c>
      <c r="E1325" t="str">
        <f t="shared" si="21"/>
        <v>2016</v>
      </c>
    </row>
    <row r="1326" spans="1:5" ht="14.4" x14ac:dyDescent="0.3">
      <c r="A1326" t="s">
        <v>1448</v>
      </c>
      <c r="B1326" t="s">
        <v>165</v>
      </c>
      <c r="C1326">
        <v>5.78</v>
      </c>
      <c r="D1326">
        <v>6.03</v>
      </c>
      <c r="E1326" t="str">
        <f t="shared" si="21"/>
        <v>2016</v>
      </c>
    </row>
    <row r="1327" spans="1:5" ht="14.4" x14ac:dyDescent="0.3">
      <c r="A1327" t="s">
        <v>1449</v>
      </c>
      <c r="B1327" t="s">
        <v>165</v>
      </c>
      <c r="C1327">
        <v>5.79</v>
      </c>
      <c r="D1327">
        <v>6.04</v>
      </c>
      <c r="E1327" t="str">
        <f t="shared" si="21"/>
        <v>2016</v>
      </c>
    </row>
    <row r="1328" spans="1:5" ht="14.4" x14ac:dyDescent="0.3">
      <c r="A1328" t="s">
        <v>1450</v>
      </c>
      <c r="B1328" t="s">
        <v>165</v>
      </c>
      <c r="C1328">
        <v>5.81</v>
      </c>
      <c r="D1328">
        <v>6.06</v>
      </c>
      <c r="E1328" t="str">
        <f t="shared" si="21"/>
        <v>2016</v>
      </c>
    </row>
    <row r="1329" spans="1:5" ht="14.4" x14ac:dyDescent="0.3">
      <c r="A1329" t="s">
        <v>1451</v>
      </c>
      <c r="B1329" t="s">
        <v>165</v>
      </c>
      <c r="C1329">
        <v>5.82</v>
      </c>
      <c r="D1329">
        <v>6.07</v>
      </c>
      <c r="E1329" t="str">
        <f t="shared" si="21"/>
        <v>2016</v>
      </c>
    </row>
    <row r="1330" spans="1:5" ht="14.4" x14ac:dyDescent="0.3">
      <c r="A1330" t="s">
        <v>1452</v>
      </c>
      <c r="B1330" t="s">
        <v>165</v>
      </c>
      <c r="C1330">
        <v>5.82</v>
      </c>
      <c r="D1330">
        <v>6.07</v>
      </c>
      <c r="E1330" t="str">
        <f t="shared" si="21"/>
        <v>2016</v>
      </c>
    </row>
    <row r="1331" spans="1:5" ht="14.4" x14ac:dyDescent="0.3">
      <c r="A1331" t="s">
        <v>1453</v>
      </c>
      <c r="B1331" t="s">
        <v>165</v>
      </c>
      <c r="C1331">
        <v>5.81</v>
      </c>
      <c r="D1331">
        <v>6.06</v>
      </c>
      <c r="E1331" t="str">
        <f t="shared" si="21"/>
        <v>2016</v>
      </c>
    </row>
    <row r="1332" spans="1:5" ht="14.4" x14ac:dyDescent="0.3">
      <c r="A1332" t="s">
        <v>1454</v>
      </c>
      <c r="B1332" t="s">
        <v>165</v>
      </c>
      <c r="C1332">
        <v>5.81</v>
      </c>
      <c r="D1332">
        <v>6.06</v>
      </c>
      <c r="E1332" t="str">
        <f t="shared" si="21"/>
        <v>2016</v>
      </c>
    </row>
    <row r="1333" spans="1:5" ht="14.4" x14ac:dyDescent="0.3">
      <c r="A1333" t="s">
        <v>1455</v>
      </c>
      <c r="B1333" t="s">
        <v>165</v>
      </c>
      <c r="C1333">
        <v>5.81</v>
      </c>
      <c r="D1333">
        <v>6.06</v>
      </c>
      <c r="E1333" t="str">
        <f t="shared" si="21"/>
        <v>2016</v>
      </c>
    </row>
    <row r="1334" spans="1:5" ht="14.4" x14ac:dyDescent="0.3">
      <c r="A1334" t="s">
        <v>1456</v>
      </c>
      <c r="B1334" t="s">
        <v>165</v>
      </c>
      <c r="C1334">
        <v>5.83</v>
      </c>
      <c r="D1334">
        <v>6.08</v>
      </c>
      <c r="E1334" t="str">
        <f t="shared" si="21"/>
        <v>2016</v>
      </c>
    </row>
    <row r="1335" spans="1:5" ht="14.4" x14ac:dyDescent="0.3">
      <c r="A1335" t="s">
        <v>1457</v>
      </c>
      <c r="B1335" t="s">
        <v>165</v>
      </c>
      <c r="C1335">
        <v>5.84</v>
      </c>
      <c r="D1335">
        <v>6.09</v>
      </c>
      <c r="E1335" t="str">
        <f t="shared" si="21"/>
        <v>2016</v>
      </c>
    </row>
    <row r="1336" spans="1:5" ht="14.4" x14ac:dyDescent="0.3">
      <c r="A1336" t="s">
        <v>1458</v>
      </c>
      <c r="B1336" t="s">
        <v>165</v>
      </c>
      <c r="C1336">
        <v>5.85</v>
      </c>
      <c r="D1336">
        <v>6.1</v>
      </c>
      <c r="E1336" t="str">
        <f t="shared" si="21"/>
        <v>2016</v>
      </c>
    </row>
    <row r="1337" spans="1:5" ht="14.4" x14ac:dyDescent="0.3">
      <c r="A1337" t="s">
        <v>1459</v>
      </c>
      <c r="B1337" t="s">
        <v>165</v>
      </c>
      <c r="C1337">
        <v>5.84</v>
      </c>
      <c r="D1337">
        <v>6.09</v>
      </c>
      <c r="E1337" t="str">
        <f t="shared" si="21"/>
        <v>2016</v>
      </c>
    </row>
    <row r="1338" spans="1:5" ht="14.4" x14ac:dyDescent="0.3">
      <c r="A1338" t="s">
        <v>1460</v>
      </c>
      <c r="B1338" t="s">
        <v>165</v>
      </c>
      <c r="C1338">
        <v>5.85</v>
      </c>
      <c r="D1338">
        <v>6.1</v>
      </c>
      <c r="E1338" t="str">
        <f t="shared" si="21"/>
        <v>2016</v>
      </c>
    </row>
    <row r="1339" spans="1:5" ht="14.4" x14ac:dyDescent="0.3">
      <c r="A1339" t="s">
        <v>1461</v>
      </c>
      <c r="B1339" t="s">
        <v>165</v>
      </c>
      <c r="C1339">
        <v>5.85</v>
      </c>
      <c r="D1339">
        <v>6.1</v>
      </c>
      <c r="E1339" t="str">
        <f t="shared" si="21"/>
        <v>2016</v>
      </c>
    </row>
    <row r="1340" spans="1:5" ht="14.4" x14ac:dyDescent="0.3">
      <c r="A1340" t="s">
        <v>1462</v>
      </c>
      <c r="B1340" t="s">
        <v>165</v>
      </c>
      <c r="C1340">
        <v>5.85</v>
      </c>
      <c r="D1340">
        <v>6.1</v>
      </c>
      <c r="E1340" t="str">
        <f t="shared" si="21"/>
        <v>2016</v>
      </c>
    </row>
    <row r="1341" spans="1:5" ht="14.4" x14ac:dyDescent="0.3">
      <c r="A1341" t="s">
        <v>1463</v>
      </c>
      <c r="B1341" t="s">
        <v>165</v>
      </c>
      <c r="C1341">
        <v>5.87</v>
      </c>
      <c r="D1341">
        <v>6.12</v>
      </c>
      <c r="E1341" t="str">
        <f t="shared" si="21"/>
        <v>2016</v>
      </c>
    </row>
    <row r="1342" spans="1:5" ht="14.4" x14ac:dyDescent="0.3">
      <c r="A1342" t="s">
        <v>1464</v>
      </c>
      <c r="B1342" t="s">
        <v>165</v>
      </c>
      <c r="C1342">
        <v>5.86</v>
      </c>
      <c r="D1342">
        <v>6.11</v>
      </c>
      <c r="E1342" t="str">
        <f t="shared" si="21"/>
        <v>2016</v>
      </c>
    </row>
    <row r="1343" spans="1:5" ht="14.4" x14ac:dyDescent="0.3">
      <c r="A1343" t="s">
        <v>1465</v>
      </c>
      <c r="B1343" t="s">
        <v>165</v>
      </c>
      <c r="C1343">
        <v>5.87</v>
      </c>
      <c r="D1343">
        <v>6.12</v>
      </c>
      <c r="E1343" t="str">
        <f t="shared" si="21"/>
        <v>2016</v>
      </c>
    </row>
    <row r="1344" spans="1:5" ht="14.4" x14ac:dyDescent="0.3">
      <c r="A1344" t="s">
        <v>1466</v>
      </c>
      <c r="B1344" t="s">
        <v>165</v>
      </c>
      <c r="C1344">
        <v>5.87</v>
      </c>
      <c r="D1344">
        <v>6.12</v>
      </c>
      <c r="E1344" t="str">
        <f t="shared" si="21"/>
        <v>2016</v>
      </c>
    </row>
    <row r="1345" spans="1:5" ht="14.4" x14ac:dyDescent="0.3">
      <c r="A1345" t="s">
        <v>1467</v>
      </c>
      <c r="B1345" t="s">
        <v>165</v>
      </c>
      <c r="C1345">
        <v>5.88</v>
      </c>
      <c r="D1345">
        <v>6.13</v>
      </c>
      <c r="E1345" t="str">
        <f t="shared" si="21"/>
        <v>2016</v>
      </c>
    </row>
    <row r="1346" spans="1:5" ht="14.4" x14ac:dyDescent="0.3">
      <c r="A1346" t="s">
        <v>1468</v>
      </c>
      <c r="B1346" t="s">
        <v>165</v>
      </c>
      <c r="C1346">
        <v>5.87</v>
      </c>
      <c r="D1346">
        <v>6.12</v>
      </c>
      <c r="E1346" t="str">
        <f t="shared" ref="E1346:E1409" si="22">RIGHT(A1346,4)</f>
        <v>2016</v>
      </c>
    </row>
    <row r="1347" spans="1:5" ht="14.4" x14ac:dyDescent="0.3">
      <c r="A1347" t="s">
        <v>1469</v>
      </c>
      <c r="B1347" t="s">
        <v>165</v>
      </c>
      <c r="C1347">
        <v>5.87</v>
      </c>
      <c r="D1347">
        <v>6.12</v>
      </c>
      <c r="E1347" t="str">
        <f t="shared" si="22"/>
        <v>2016</v>
      </c>
    </row>
    <row r="1348" spans="1:5" ht="14.4" x14ac:dyDescent="0.3">
      <c r="A1348" t="s">
        <v>1470</v>
      </c>
      <c r="B1348" t="s">
        <v>165</v>
      </c>
      <c r="C1348">
        <v>5.88</v>
      </c>
      <c r="D1348">
        <v>6.13</v>
      </c>
      <c r="E1348" t="str">
        <f t="shared" si="22"/>
        <v>2016</v>
      </c>
    </row>
    <row r="1349" spans="1:5" ht="14.4" x14ac:dyDescent="0.3">
      <c r="A1349" t="s">
        <v>1471</v>
      </c>
      <c r="B1349" t="s">
        <v>165</v>
      </c>
      <c r="C1349">
        <v>5.88</v>
      </c>
      <c r="D1349">
        <v>6.13</v>
      </c>
      <c r="E1349" t="str">
        <f t="shared" si="22"/>
        <v>2016</v>
      </c>
    </row>
    <row r="1350" spans="1:5" ht="14.4" x14ac:dyDescent="0.3">
      <c r="A1350" t="s">
        <v>1472</v>
      </c>
      <c r="B1350" t="s">
        <v>165</v>
      </c>
      <c r="C1350">
        <v>5.89</v>
      </c>
      <c r="D1350">
        <v>6.14</v>
      </c>
      <c r="E1350" t="str">
        <f t="shared" si="22"/>
        <v>2016</v>
      </c>
    </row>
    <row r="1351" spans="1:5" ht="14.4" x14ac:dyDescent="0.3">
      <c r="A1351" t="s">
        <v>1473</v>
      </c>
      <c r="B1351" t="s">
        <v>165</v>
      </c>
      <c r="C1351">
        <v>5.89</v>
      </c>
      <c r="D1351">
        <v>6.14</v>
      </c>
      <c r="E1351" t="str">
        <f t="shared" si="22"/>
        <v>2016</v>
      </c>
    </row>
    <row r="1352" spans="1:5" ht="14.4" x14ac:dyDescent="0.3">
      <c r="A1352" t="s">
        <v>1474</v>
      </c>
      <c r="B1352" t="s">
        <v>165</v>
      </c>
      <c r="C1352">
        <v>5.89</v>
      </c>
      <c r="D1352">
        <v>6.14</v>
      </c>
      <c r="E1352" t="str">
        <f t="shared" si="22"/>
        <v>2016</v>
      </c>
    </row>
    <row r="1353" spans="1:5" ht="14.4" x14ac:dyDescent="0.3">
      <c r="A1353" t="s">
        <v>1475</v>
      </c>
      <c r="B1353" t="s">
        <v>165</v>
      </c>
      <c r="C1353">
        <v>5.89</v>
      </c>
      <c r="D1353">
        <v>6.14</v>
      </c>
      <c r="E1353" t="str">
        <f t="shared" si="22"/>
        <v>2016</v>
      </c>
    </row>
    <row r="1354" spans="1:5" ht="14.4" x14ac:dyDescent="0.3">
      <c r="A1354" t="s">
        <v>1476</v>
      </c>
      <c r="B1354" t="s">
        <v>165</v>
      </c>
      <c r="C1354">
        <v>5.89</v>
      </c>
      <c r="D1354">
        <v>6.14</v>
      </c>
      <c r="E1354" t="str">
        <f t="shared" si="22"/>
        <v>2016</v>
      </c>
    </row>
    <row r="1355" spans="1:5" ht="14.4" x14ac:dyDescent="0.3">
      <c r="A1355" t="s">
        <v>1477</v>
      </c>
      <c r="B1355" t="s">
        <v>165</v>
      </c>
      <c r="C1355">
        <v>5.9</v>
      </c>
      <c r="D1355">
        <v>6.15</v>
      </c>
      <c r="E1355" t="str">
        <f t="shared" si="22"/>
        <v>2016</v>
      </c>
    </row>
    <row r="1356" spans="1:5" ht="14.4" x14ac:dyDescent="0.3">
      <c r="A1356" t="s">
        <v>1478</v>
      </c>
      <c r="B1356" t="s">
        <v>165</v>
      </c>
      <c r="C1356">
        <v>5.9</v>
      </c>
      <c r="D1356">
        <v>6.15</v>
      </c>
      <c r="E1356" t="str">
        <f t="shared" si="22"/>
        <v>2016</v>
      </c>
    </row>
    <row r="1357" spans="1:5" ht="14.4" x14ac:dyDescent="0.3">
      <c r="A1357" t="s">
        <v>1479</v>
      </c>
      <c r="B1357" t="s">
        <v>165</v>
      </c>
      <c r="C1357">
        <v>5.89</v>
      </c>
      <c r="D1357">
        <v>6.14</v>
      </c>
      <c r="E1357" t="str">
        <f t="shared" si="22"/>
        <v>2016</v>
      </c>
    </row>
    <row r="1358" spans="1:5" ht="14.4" x14ac:dyDescent="0.3">
      <c r="A1358" t="s">
        <v>1480</v>
      </c>
      <c r="B1358" t="s">
        <v>165</v>
      </c>
      <c r="C1358">
        <v>5.92</v>
      </c>
      <c r="D1358">
        <v>6.17</v>
      </c>
      <c r="E1358" t="str">
        <f t="shared" si="22"/>
        <v>2016</v>
      </c>
    </row>
    <row r="1359" spans="1:5" ht="14.4" x14ac:dyDescent="0.3">
      <c r="A1359" t="s">
        <v>1481</v>
      </c>
      <c r="B1359" t="s">
        <v>165</v>
      </c>
      <c r="C1359">
        <v>5.92</v>
      </c>
      <c r="D1359">
        <v>6.17</v>
      </c>
      <c r="E1359" t="str">
        <f t="shared" si="22"/>
        <v>2016</v>
      </c>
    </row>
    <row r="1360" spans="1:5" ht="14.4" x14ac:dyDescent="0.3">
      <c r="A1360" t="s">
        <v>1482</v>
      </c>
      <c r="B1360" t="s">
        <v>165</v>
      </c>
      <c r="C1360">
        <v>5.93</v>
      </c>
      <c r="D1360">
        <v>6.18</v>
      </c>
      <c r="E1360" t="str">
        <f t="shared" si="22"/>
        <v>2016</v>
      </c>
    </row>
    <row r="1361" spans="1:5" ht="14.4" x14ac:dyDescent="0.3">
      <c r="A1361" t="s">
        <v>1483</v>
      </c>
      <c r="B1361" t="s">
        <v>165</v>
      </c>
      <c r="C1361">
        <v>6.14</v>
      </c>
      <c r="D1361">
        <v>6.39</v>
      </c>
      <c r="E1361" t="str">
        <f t="shared" si="22"/>
        <v>2016</v>
      </c>
    </row>
    <row r="1362" spans="1:5" ht="14.4" x14ac:dyDescent="0.3">
      <c r="A1362" t="s">
        <v>1484</v>
      </c>
      <c r="B1362" t="s">
        <v>165</v>
      </c>
      <c r="C1362">
        <v>6.15</v>
      </c>
      <c r="D1362">
        <v>6.4</v>
      </c>
      <c r="E1362" t="str">
        <f t="shared" si="22"/>
        <v>2016</v>
      </c>
    </row>
    <row r="1363" spans="1:5" ht="14.4" x14ac:dyDescent="0.3">
      <c r="A1363" t="s">
        <v>1485</v>
      </c>
      <c r="B1363" t="s">
        <v>165</v>
      </c>
      <c r="C1363">
        <v>6.16</v>
      </c>
      <c r="D1363">
        <v>6.41</v>
      </c>
      <c r="E1363" t="str">
        <f t="shared" si="22"/>
        <v>2016</v>
      </c>
    </row>
    <row r="1364" spans="1:5" ht="14.4" x14ac:dyDescent="0.3">
      <c r="A1364" t="s">
        <v>1486</v>
      </c>
      <c r="B1364" t="s">
        <v>165</v>
      </c>
      <c r="C1364">
        <v>6.15</v>
      </c>
      <c r="D1364">
        <v>6.4</v>
      </c>
      <c r="E1364" t="str">
        <f t="shared" si="22"/>
        <v>2016</v>
      </c>
    </row>
    <row r="1365" spans="1:5" ht="14.4" x14ac:dyDescent="0.3">
      <c r="A1365" t="s">
        <v>1487</v>
      </c>
      <c r="B1365" t="s">
        <v>165</v>
      </c>
      <c r="C1365">
        <v>6.16</v>
      </c>
      <c r="D1365">
        <v>6.41</v>
      </c>
      <c r="E1365" t="str">
        <f t="shared" si="22"/>
        <v>2016</v>
      </c>
    </row>
    <row r="1366" spans="1:5" ht="14.4" x14ac:dyDescent="0.3">
      <c r="A1366" t="s">
        <v>1488</v>
      </c>
      <c r="B1366" t="s">
        <v>165</v>
      </c>
      <c r="C1366">
        <v>6.14</v>
      </c>
      <c r="D1366">
        <v>6.39</v>
      </c>
      <c r="E1366" t="str">
        <f t="shared" si="22"/>
        <v>2016</v>
      </c>
    </row>
    <row r="1367" spans="1:5" ht="14.4" x14ac:dyDescent="0.3">
      <c r="A1367" t="s">
        <v>1489</v>
      </c>
      <c r="B1367" t="s">
        <v>165</v>
      </c>
      <c r="C1367">
        <v>6.13</v>
      </c>
      <c r="D1367">
        <v>6.38</v>
      </c>
      <c r="E1367" t="str">
        <f t="shared" si="22"/>
        <v>2016</v>
      </c>
    </row>
    <row r="1368" spans="1:5" ht="14.4" x14ac:dyDescent="0.3">
      <c r="A1368" t="s">
        <v>1490</v>
      </c>
      <c r="B1368" t="s">
        <v>165</v>
      </c>
      <c r="C1368">
        <v>6.1</v>
      </c>
      <c r="D1368">
        <v>6.35</v>
      </c>
      <c r="E1368" t="str">
        <f t="shared" si="22"/>
        <v>2016</v>
      </c>
    </row>
    <row r="1369" spans="1:5" ht="14.4" x14ac:dyDescent="0.3">
      <c r="A1369" t="s">
        <v>1491</v>
      </c>
      <c r="B1369" t="s">
        <v>165</v>
      </c>
      <c r="C1369">
        <v>6.11</v>
      </c>
      <c r="D1369">
        <v>6.36</v>
      </c>
      <c r="E1369" t="str">
        <f t="shared" si="22"/>
        <v>2016</v>
      </c>
    </row>
    <row r="1370" spans="1:5" ht="14.4" x14ac:dyDescent="0.3">
      <c r="A1370" t="s">
        <v>1492</v>
      </c>
      <c r="B1370" t="s">
        <v>165</v>
      </c>
      <c r="C1370">
        <v>6.11</v>
      </c>
      <c r="D1370">
        <v>6.36</v>
      </c>
      <c r="E1370" t="str">
        <f t="shared" si="22"/>
        <v>2016</v>
      </c>
    </row>
    <row r="1371" spans="1:5" ht="14.4" x14ac:dyDescent="0.3">
      <c r="A1371" t="s">
        <v>1493</v>
      </c>
      <c r="B1371" t="s">
        <v>165</v>
      </c>
      <c r="C1371">
        <v>6.12</v>
      </c>
      <c r="D1371">
        <v>6.37</v>
      </c>
      <c r="E1371" t="str">
        <f t="shared" si="22"/>
        <v>2016</v>
      </c>
    </row>
    <row r="1372" spans="1:5" ht="14.4" x14ac:dyDescent="0.3">
      <c r="A1372" t="s">
        <v>1494</v>
      </c>
      <c r="B1372" t="s">
        <v>165</v>
      </c>
      <c r="C1372">
        <v>6.11</v>
      </c>
      <c r="D1372">
        <v>6.36</v>
      </c>
      <c r="E1372" t="str">
        <f t="shared" si="22"/>
        <v>2016</v>
      </c>
    </row>
    <row r="1373" spans="1:5" ht="14.4" x14ac:dyDescent="0.3">
      <c r="A1373" t="s">
        <v>1495</v>
      </c>
      <c r="B1373" t="s">
        <v>165</v>
      </c>
      <c r="C1373">
        <v>6.11</v>
      </c>
      <c r="D1373">
        <v>6.36</v>
      </c>
      <c r="E1373" t="str">
        <f t="shared" si="22"/>
        <v>2016</v>
      </c>
    </row>
    <row r="1374" spans="1:5" ht="14.4" x14ac:dyDescent="0.3">
      <c r="A1374" t="s">
        <v>1496</v>
      </c>
      <c r="B1374" t="s">
        <v>165</v>
      </c>
      <c r="C1374">
        <v>6.11</v>
      </c>
      <c r="D1374">
        <v>6.36</v>
      </c>
      <c r="E1374" t="str">
        <f t="shared" si="22"/>
        <v>2016</v>
      </c>
    </row>
    <row r="1375" spans="1:5" ht="14.4" x14ac:dyDescent="0.3">
      <c r="A1375" t="s">
        <v>1497</v>
      </c>
      <c r="B1375" t="s">
        <v>165</v>
      </c>
      <c r="C1375">
        <v>6.11</v>
      </c>
      <c r="D1375">
        <v>6.36</v>
      </c>
      <c r="E1375" t="str">
        <f t="shared" si="22"/>
        <v>2016</v>
      </c>
    </row>
    <row r="1376" spans="1:5" ht="14.4" x14ac:dyDescent="0.3">
      <c r="A1376" t="s">
        <v>1498</v>
      </c>
      <c r="B1376" t="s">
        <v>165</v>
      </c>
      <c r="C1376">
        <v>6.11</v>
      </c>
      <c r="D1376">
        <v>6.36</v>
      </c>
      <c r="E1376" t="str">
        <f t="shared" si="22"/>
        <v>2016</v>
      </c>
    </row>
    <row r="1377" spans="1:5" ht="14.4" x14ac:dyDescent="0.3">
      <c r="A1377" t="s">
        <v>1499</v>
      </c>
      <c r="B1377" t="s">
        <v>165</v>
      </c>
      <c r="C1377">
        <v>6.11</v>
      </c>
      <c r="D1377">
        <v>6.36</v>
      </c>
      <c r="E1377" t="str">
        <f t="shared" si="22"/>
        <v>2016</v>
      </c>
    </row>
    <row r="1378" spans="1:5" ht="14.4" x14ac:dyDescent="0.3">
      <c r="A1378" t="s">
        <v>1500</v>
      </c>
      <c r="B1378" t="s">
        <v>165</v>
      </c>
      <c r="C1378">
        <v>6.12</v>
      </c>
      <c r="D1378">
        <v>6.37</v>
      </c>
      <c r="E1378" t="str">
        <f t="shared" si="22"/>
        <v>2016</v>
      </c>
    </row>
    <row r="1379" spans="1:5" ht="14.4" x14ac:dyDescent="0.3">
      <c r="A1379" t="s">
        <v>1501</v>
      </c>
      <c r="B1379" t="s">
        <v>165</v>
      </c>
      <c r="C1379">
        <v>6.12</v>
      </c>
      <c r="D1379">
        <v>6.37</v>
      </c>
      <c r="E1379" t="str">
        <f t="shared" si="22"/>
        <v>2016</v>
      </c>
    </row>
    <row r="1380" spans="1:5" ht="14.4" x14ac:dyDescent="0.3">
      <c r="A1380" t="s">
        <v>1502</v>
      </c>
      <c r="B1380" t="s">
        <v>165</v>
      </c>
      <c r="C1380">
        <v>6.11</v>
      </c>
      <c r="D1380">
        <v>6.36</v>
      </c>
      <c r="E1380" t="str">
        <f t="shared" si="22"/>
        <v>2016</v>
      </c>
    </row>
    <row r="1381" spans="1:5" ht="14.4" x14ac:dyDescent="0.3">
      <c r="A1381" t="s">
        <v>1503</v>
      </c>
      <c r="B1381" t="s">
        <v>165</v>
      </c>
      <c r="C1381">
        <v>6.12</v>
      </c>
      <c r="D1381">
        <v>6.37</v>
      </c>
      <c r="E1381" t="str">
        <f t="shared" si="22"/>
        <v>2016</v>
      </c>
    </row>
    <row r="1382" spans="1:5" ht="14.4" x14ac:dyDescent="0.3">
      <c r="A1382" t="s">
        <v>1504</v>
      </c>
      <c r="B1382" t="s">
        <v>165</v>
      </c>
      <c r="C1382">
        <v>6.12</v>
      </c>
      <c r="D1382">
        <v>6.37</v>
      </c>
      <c r="E1382" t="str">
        <f t="shared" si="22"/>
        <v>2016</v>
      </c>
    </row>
    <row r="1383" spans="1:5" ht="14.4" x14ac:dyDescent="0.3">
      <c r="A1383" t="s">
        <v>1505</v>
      </c>
      <c r="B1383" t="s">
        <v>165</v>
      </c>
      <c r="C1383">
        <v>6.1</v>
      </c>
      <c r="D1383">
        <v>6.35</v>
      </c>
      <c r="E1383" t="str">
        <f t="shared" si="22"/>
        <v>2016</v>
      </c>
    </row>
    <row r="1384" spans="1:5" ht="14.4" x14ac:dyDescent="0.3">
      <c r="A1384" t="s">
        <v>1506</v>
      </c>
      <c r="B1384" t="s">
        <v>165</v>
      </c>
      <c r="C1384">
        <v>6.1</v>
      </c>
      <c r="D1384">
        <v>6.35</v>
      </c>
      <c r="E1384" t="str">
        <f t="shared" si="22"/>
        <v>2016</v>
      </c>
    </row>
    <row r="1385" spans="1:5" ht="14.4" x14ac:dyDescent="0.3">
      <c r="A1385" t="s">
        <v>1507</v>
      </c>
      <c r="B1385" t="s">
        <v>165</v>
      </c>
      <c r="C1385">
        <v>6.11</v>
      </c>
      <c r="D1385">
        <v>6.36</v>
      </c>
      <c r="E1385" t="str">
        <f t="shared" si="22"/>
        <v>2016</v>
      </c>
    </row>
    <row r="1386" spans="1:5" ht="14.4" x14ac:dyDescent="0.3">
      <c r="A1386" t="s">
        <v>1508</v>
      </c>
      <c r="B1386" t="s">
        <v>165</v>
      </c>
      <c r="C1386">
        <v>6.11</v>
      </c>
      <c r="D1386">
        <v>6.36</v>
      </c>
      <c r="E1386" t="str">
        <f t="shared" si="22"/>
        <v>2016</v>
      </c>
    </row>
    <row r="1387" spans="1:5" ht="14.4" x14ac:dyDescent="0.3">
      <c r="A1387" t="s">
        <v>1509</v>
      </c>
      <c r="B1387" t="s">
        <v>165</v>
      </c>
      <c r="C1387">
        <v>6.11</v>
      </c>
      <c r="D1387">
        <v>6.36</v>
      </c>
      <c r="E1387" t="str">
        <f t="shared" si="22"/>
        <v>2016</v>
      </c>
    </row>
    <row r="1388" spans="1:5" ht="14.4" x14ac:dyDescent="0.3">
      <c r="A1388" t="s">
        <v>1510</v>
      </c>
      <c r="B1388" t="s">
        <v>165</v>
      </c>
      <c r="C1388">
        <v>6.12</v>
      </c>
      <c r="D1388">
        <v>6.37</v>
      </c>
      <c r="E1388" t="str">
        <f t="shared" si="22"/>
        <v>2016</v>
      </c>
    </row>
    <row r="1389" spans="1:5" ht="14.4" x14ac:dyDescent="0.3">
      <c r="A1389" t="s">
        <v>1511</v>
      </c>
      <c r="B1389" t="s">
        <v>165</v>
      </c>
      <c r="C1389">
        <v>6.11</v>
      </c>
      <c r="D1389">
        <v>6.36</v>
      </c>
      <c r="E1389" t="str">
        <f t="shared" si="22"/>
        <v>2016</v>
      </c>
    </row>
    <row r="1390" spans="1:5" ht="14.4" x14ac:dyDescent="0.3">
      <c r="A1390" t="s">
        <v>1512</v>
      </c>
      <c r="B1390" t="s">
        <v>165</v>
      </c>
      <c r="C1390">
        <v>6.11</v>
      </c>
      <c r="D1390">
        <v>6.36</v>
      </c>
      <c r="E1390" t="str">
        <f t="shared" si="22"/>
        <v>2016</v>
      </c>
    </row>
    <row r="1391" spans="1:5" ht="14.4" x14ac:dyDescent="0.3">
      <c r="A1391" t="s">
        <v>1513</v>
      </c>
      <c r="B1391" t="s">
        <v>165</v>
      </c>
      <c r="C1391">
        <v>6.1</v>
      </c>
      <c r="D1391">
        <v>6.35</v>
      </c>
      <c r="E1391" t="str">
        <f t="shared" si="22"/>
        <v>2016</v>
      </c>
    </row>
    <row r="1392" spans="1:5" ht="14.4" x14ac:dyDescent="0.3">
      <c r="A1392" t="s">
        <v>1514</v>
      </c>
      <c r="B1392" t="s">
        <v>165</v>
      </c>
      <c r="C1392">
        <v>6.11</v>
      </c>
      <c r="D1392">
        <v>6.36</v>
      </c>
      <c r="E1392" t="str">
        <f t="shared" si="22"/>
        <v>2016</v>
      </c>
    </row>
    <row r="1393" spans="1:5" ht="14.4" x14ac:dyDescent="0.3">
      <c r="A1393" t="s">
        <v>1515</v>
      </c>
      <c r="B1393" t="s">
        <v>165</v>
      </c>
      <c r="C1393">
        <v>6.11</v>
      </c>
      <c r="D1393">
        <v>6.36</v>
      </c>
      <c r="E1393" t="str">
        <f t="shared" si="22"/>
        <v>2016</v>
      </c>
    </row>
    <row r="1394" spans="1:5" ht="14.4" x14ac:dyDescent="0.3">
      <c r="A1394" t="s">
        <v>1516</v>
      </c>
      <c r="B1394" t="s">
        <v>165</v>
      </c>
      <c r="C1394">
        <v>6.12</v>
      </c>
      <c r="D1394">
        <v>6.37</v>
      </c>
      <c r="E1394" t="str">
        <f t="shared" si="22"/>
        <v>2016</v>
      </c>
    </row>
    <row r="1395" spans="1:5" ht="14.4" x14ac:dyDescent="0.3">
      <c r="A1395" t="s">
        <v>1517</v>
      </c>
      <c r="B1395" t="s">
        <v>165</v>
      </c>
      <c r="C1395">
        <v>6.12</v>
      </c>
      <c r="D1395">
        <v>6.37</v>
      </c>
      <c r="E1395" t="str">
        <f t="shared" si="22"/>
        <v>2016</v>
      </c>
    </row>
    <row r="1396" spans="1:5" ht="14.4" x14ac:dyDescent="0.3">
      <c r="A1396" t="s">
        <v>1518</v>
      </c>
      <c r="B1396" t="s">
        <v>165</v>
      </c>
      <c r="C1396">
        <v>6.11</v>
      </c>
      <c r="D1396">
        <v>6.36</v>
      </c>
      <c r="E1396" t="str">
        <f t="shared" si="22"/>
        <v>2016</v>
      </c>
    </row>
    <row r="1397" spans="1:5" ht="14.4" x14ac:dyDescent="0.3">
      <c r="A1397" t="s">
        <v>1519</v>
      </c>
      <c r="B1397" t="s">
        <v>165</v>
      </c>
      <c r="C1397">
        <v>6.11</v>
      </c>
      <c r="D1397">
        <v>6.36</v>
      </c>
      <c r="E1397" t="str">
        <f t="shared" si="22"/>
        <v>2016</v>
      </c>
    </row>
    <row r="1398" spans="1:5" ht="14.4" x14ac:dyDescent="0.3">
      <c r="A1398" t="s">
        <v>1520</v>
      </c>
      <c r="B1398" t="s">
        <v>165</v>
      </c>
      <c r="C1398">
        <v>6.12</v>
      </c>
      <c r="D1398">
        <v>6.37</v>
      </c>
      <c r="E1398" t="str">
        <f t="shared" si="22"/>
        <v>2016</v>
      </c>
    </row>
    <row r="1399" spans="1:5" ht="14.4" x14ac:dyDescent="0.3">
      <c r="A1399" t="s">
        <v>1521</v>
      </c>
      <c r="B1399" t="s">
        <v>165</v>
      </c>
      <c r="C1399">
        <v>6.11</v>
      </c>
      <c r="D1399">
        <v>6.36</v>
      </c>
      <c r="E1399" t="str">
        <f t="shared" si="22"/>
        <v>2016</v>
      </c>
    </row>
    <row r="1400" spans="1:5" ht="14.4" x14ac:dyDescent="0.3">
      <c r="A1400" t="s">
        <v>1522</v>
      </c>
      <c r="B1400" t="s">
        <v>165</v>
      </c>
      <c r="C1400">
        <v>6.11</v>
      </c>
      <c r="D1400">
        <v>6.36</v>
      </c>
      <c r="E1400" t="str">
        <f t="shared" si="22"/>
        <v>2016</v>
      </c>
    </row>
    <row r="1401" spans="1:5" ht="14.4" x14ac:dyDescent="0.3">
      <c r="A1401" t="s">
        <v>1523</v>
      </c>
      <c r="B1401" t="s">
        <v>165</v>
      </c>
      <c r="C1401">
        <v>6.11</v>
      </c>
      <c r="D1401">
        <v>6.36</v>
      </c>
      <c r="E1401" t="str">
        <f t="shared" si="22"/>
        <v>2016</v>
      </c>
    </row>
    <row r="1402" spans="1:5" ht="14.4" x14ac:dyDescent="0.3">
      <c r="A1402" t="s">
        <v>1524</v>
      </c>
      <c r="B1402" t="s">
        <v>165</v>
      </c>
      <c r="C1402">
        <v>6.11</v>
      </c>
      <c r="D1402">
        <v>6.36</v>
      </c>
      <c r="E1402" t="str">
        <f t="shared" si="22"/>
        <v>2016</v>
      </c>
    </row>
    <row r="1403" spans="1:5" ht="14.4" x14ac:dyDescent="0.3">
      <c r="A1403" t="s">
        <v>1525</v>
      </c>
      <c r="B1403" t="s">
        <v>165</v>
      </c>
      <c r="C1403">
        <v>6.1</v>
      </c>
      <c r="D1403">
        <v>6.35</v>
      </c>
      <c r="E1403" t="str">
        <f t="shared" si="22"/>
        <v>2016</v>
      </c>
    </row>
    <row r="1404" spans="1:5" ht="14.4" x14ac:dyDescent="0.3">
      <c r="A1404" t="s">
        <v>1526</v>
      </c>
      <c r="B1404" t="s">
        <v>165</v>
      </c>
      <c r="C1404">
        <v>6.11</v>
      </c>
      <c r="D1404">
        <v>6.36</v>
      </c>
      <c r="E1404" t="str">
        <f t="shared" si="22"/>
        <v>2016</v>
      </c>
    </row>
    <row r="1405" spans="1:5" ht="14.4" x14ac:dyDescent="0.3">
      <c r="A1405" t="s">
        <v>1527</v>
      </c>
      <c r="B1405" t="s">
        <v>165</v>
      </c>
      <c r="C1405">
        <v>6.1</v>
      </c>
      <c r="D1405">
        <v>6.35</v>
      </c>
      <c r="E1405" t="str">
        <f t="shared" si="22"/>
        <v>2016</v>
      </c>
    </row>
    <row r="1406" spans="1:5" ht="14.4" x14ac:dyDescent="0.3">
      <c r="A1406" t="s">
        <v>1528</v>
      </c>
      <c r="B1406" t="s">
        <v>165</v>
      </c>
      <c r="C1406">
        <v>6.11</v>
      </c>
      <c r="D1406">
        <v>6.36</v>
      </c>
      <c r="E1406" t="str">
        <f t="shared" si="22"/>
        <v>2016</v>
      </c>
    </row>
    <row r="1407" spans="1:5" ht="14.4" x14ac:dyDescent="0.3">
      <c r="A1407" t="s">
        <v>1529</v>
      </c>
      <c r="B1407" t="s">
        <v>165</v>
      </c>
      <c r="C1407">
        <v>6.1</v>
      </c>
      <c r="D1407">
        <v>6.35</v>
      </c>
      <c r="E1407" t="str">
        <f t="shared" si="22"/>
        <v>2016</v>
      </c>
    </row>
    <row r="1408" spans="1:5" ht="14.4" x14ac:dyDescent="0.3">
      <c r="A1408" t="s">
        <v>1530</v>
      </c>
      <c r="B1408" t="s">
        <v>165</v>
      </c>
      <c r="C1408">
        <v>6.11</v>
      </c>
      <c r="D1408">
        <v>6.36</v>
      </c>
      <c r="E1408" t="str">
        <f t="shared" si="22"/>
        <v>2016</v>
      </c>
    </row>
    <row r="1409" spans="1:5" ht="14.4" x14ac:dyDescent="0.3">
      <c r="A1409" t="s">
        <v>1531</v>
      </c>
      <c r="B1409" t="s">
        <v>165</v>
      </c>
      <c r="C1409">
        <v>6.11</v>
      </c>
      <c r="D1409">
        <v>6.36</v>
      </c>
      <c r="E1409" t="str">
        <f t="shared" si="22"/>
        <v>2016</v>
      </c>
    </row>
    <row r="1410" spans="1:5" ht="14.4" x14ac:dyDescent="0.3">
      <c r="A1410" t="s">
        <v>1532</v>
      </c>
      <c r="B1410" t="s">
        <v>165</v>
      </c>
      <c r="C1410">
        <v>6.11</v>
      </c>
      <c r="D1410">
        <v>6.36</v>
      </c>
      <c r="E1410" t="str">
        <f t="shared" ref="E1410:E1473" si="23">RIGHT(A1410,4)</f>
        <v>2016</v>
      </c>
    </row>
    <row r="1411" spans="1:5" ht="14.4" x14ac:dyDescent="0.3">
      <c r="A1411" t="s">
        <v>1533</v>
      </c>
      <c r="B1411" t="s">
        <v>165</v>
      </c>
      <c r="C1411">
        <v>6.1</v>
      </c>
      <c r="D1411">
        <v>6.35</v>
      </c>
      <c r="E1411" t="str">
        <f t="shared" si="23"/>
        <v>2016</v>
      </c>
    </row>
    <row r="1412" spans="1:5" ht="14.4" x14ac:dyDescent="0.3">
      <c r="A1412" t="s">
        <v>1534</v>
      </c>
      <c r="B1412" t="s">
        <v>165</v>
      </c>
      <c r="C1412">
        <v>6.11</v>
      </c>
      <c r="D1412">
        <v>6.36</v>
      </c>
      <c r="E1412" t="str">
        <f t="shared" si="23"/>
        <v>2016</v>
      </c>
    </row>
    <row r="1413" spans="1:5" ht="14.4" x14ac:dyDescent="0.3">
      <c r="A1413" t="s">
        <v>1535</v>
      </c>
      <c r="B1413" t="s">
        <v>165</v>
      </c>
      <c r="C1413">
        <v>6.11</v>
      </c>
      <c r="D1413">
        <v>6.36</v>
      </c>
      <c r="E1413" t="str">
        <f t="shared" si="23"/>
        <v>2016</v>
      </c>
    </row>
    <row r="1414" spans="1:5" ht="14.4" x14ac:dyDescent="0.3">
      <c r="A1414" t="s">
        <v>1536</v>
      </c>
      <c r="B1414" t="s">
        <v>165</v>
      </c>
      <c r="C1414">
        <v>6.1</v>
      </c>
      <c r="D1414">
        <v>6.35</v>
      </c>
      <c r="E1414" t="str">
        <f t="shared" si="23"/>
        <v>2016</v>
      </c>
    </row>
    <row r="1415" spans="1:5" ht="14.4" x14ac:dyDescent="0.3">
      <c r="A1415" t="s">
        <v>1537</v>
      </c>
      <c r="B1415" t="s">
        <v>165</v>
      </c>
      <c r="C1415">
        <v>6.11</v>
      </c>
      <c r="D1415">
        <v>6.36</v>
      </c>
      <c r="E1415" t="str">
        <f t="shared" si="23"/>
        <v>2016</v>
      </c>
    </row>
    <row r="1416" spans="1:5" ht="14.4" x14ac:dyDescent="0.3">
      <c r="A1416" t="s">
        <v>1538</v>
      </c>
      <c r="B1416" t="s">
        <v>165</v>
      </c>
      <c r="C1416">
        <v>6.1</v>
      </c>
      <c r="D1416">
        <v>6.35</v>
      </c>
      <c r="E1416" t="str">
        <f t="shared" si="23"/>
        <v>2016</v>
      </c>
    </row>
    <row r="1417" spans="1:5" ht="14.4" x14ac:dyDescent="0.3">
      <c r="A1417" t="s">
        <v>1539</v>
      </c>
      <c r="B1417" t="s">
        <v>165</v>
      </c>
      <c r="C1417">
        <v>6.1</v>
      </c>
      <c r="D1417">
        <v>6.35</v>
      </c>
      <c r="E1417" t="str">
        <f t="shared" si="23"/>
        <v>2016</v>
      </c>
    </row>
    <row r="1418" spans="1:5" ht="14.4" x14ac:dyDescent="0.3">
      <c r="A1418" t="s">
        <v>1540</v>
      </c>
      <c r="B1418" t="s">
        <v>165</v>
      </c>
      <c r="C1418">
        <v>6.1</v>
      </c>
      <c r="D1418">
        <v>6.35</v>
      </c>
      <c r="E1418" t="str">
        <f t="shared" si="23"/>
        <v>2016</v>
      </c>
    </row>
    <row r="1419" spans="1:5" ht="14.4" x14ac:dyDescent="0.3">
      <c r="A1419" t="s">
        <v>1541</v>
      </c>
      <c r="B1419" t="s">
        <v>165</v>
      </c>
      <c r="C1419">
        <v>6.11</v>
      </c>
      <c r="D1419">
        <v>6.36</v>
      </c>
      <c r="E1419" t="str">
        <f t="shared" si="23"/>
        <v>2016</v>
      </c>
    </row>
    <row r="1420" spans="1:5" ht="14.4" x14ac:dyDescent="0.3">
      <c r="A1420" t="s">
        <v>1542</v>
      </c>
      <c r="B1420" t="s">
        <v>165</v>
      </c>
      <c r="C1420">
        <v>6.1</v>
      </c>
      <c r="D1420">
        <v>6.35</v>
      </c>
      <c r="E1420" t="str">
        <f t="shared" si="23"/>
        <v>2016</v>
      </c>
    </row>
    <row r="1421" spans="1:5" ht="14.4" x14ac:dyDescent="0.3">
      <c r="A1421" t="s">
        <v>1543</v>
      </c>
      <c r="B1421" t="s">
        <v>165</v>
      </c>
      <c r="C1421">
        <v>6.11</v>
      </c>
      <c r="D1421">
        <v>6.36</v>
      </c>
      <c r="E1421" t="str">
        <f t="shared" si="23"/>
        <v>2016</v>
      </c>
    </row>
    <row r="1422" spans="1:5" ht="14.4" x14ac:dyDescent="0.3">
      <c r="A1422" t="s">
        <v>1544</v>
      </c>
      <c r="B1422" t="s">
        <v>165</v>
      </c>
      <c r="C1422">
        <v>6.11</v>
      </c>
      <c r="D1422">
        <v>6.36</v>
      </c>
      <c r="E1422" t="str">
        <f t="shared" si="23"/>
        <v>2016</v>
      </c>
    </row>
    <row r="1423" spans="1:5" ht="14.4" x14ac:dyDescent="0.3">
      <c r="A1423" t="s">
        <v>1545</v>
      </c>
      <c r="B1423" t="s">
        <v>165</v>
      </c>
      <c r="C1423">
        <v>6.1</v>
      </c>
      <c r="D1423">
        <v>6.35</v>
      </c>
      <c r="E1423" t="str">
        <f t="shared" si="23"/>
        <v>2016</v>
      </c>
    </row>
    <row r="1424" spans="1:5" ht="14.4" x14ac:dyDescent="0.3">
      <c r="A1424" t="s">
        <v>1546</v>
      </c>
      <c r="B1424" t="s">
        <v>165</v>
      </c>
      <c r="C1424">
        <v>6.1</v>
      </c>
      <c r="D1424">
        <v>6.35</v>
      </c>
      <c r="E1424" t="str">
        <f t="shared" si="23"/>
        <v>2016</v>
      </c>
    </row>
    <row r="1425" spans="1:5" ht="14.4" x14ac:dyDescent="0.3">
      <c r="A1425" t="s">
        <v>1547</v>
      </c>
      <c r="B1425" t="s">
        <v>165</v>
      </c>
      <c r="C1425">
        <v>6.11</v>
      </c>
      <c r="D1425">
        <v>6.36</v>
      </c>
      <c r="E1425" t="str">
        <f t="shared" si="23"/>
        <v>2016</v>
      </c>
    </row>
    <row r="1426" spans="1:5" ht="14.4" x14ac:dyDescent="0.3">
      <c r="A1426" t="s">
        <v>1548</v>
      </c>
      <c r="B1426" t="s">
        <v>165</v>
      </c>
      <c r="C1426">
        <v>6.11</v>
      </c>
      <c r="D1426">
        <v>6.36</v>
      </c>
      <c r="E1426" t="str">
        <f t="shared" si="23"/>
        <v>2016</v>
      </c>
    </row>
    <row r="1427" spans="1:5" ht="14.4" x14ac:dyDescent="0.3">
      <c r="A1427" t="s">
        <v>1549</v>
      </c>
      <c r="B1427" t="s">
        <v>165</v>
      </c>
      <c r="C1427">
        <v>6.11</v>
      </c>
      <c r="D1427">
        <v>6.36</v>
      </c>
      <c r="E1427" t="str">
        <f t="shared" si="23"/>
        <v>2016</v>
      </c>
    </row>
    <row r="1428" spans="1:5" ht="14.4" x14ac:dyDescent="0.3">
      <c r="A1428" t="s">
        <v>1550</v>
      </c>
      <c r="B1428" t="s">
        <v>165</v>
      </c>
      <c r="C1428">
        <v>6.12</v>
      </c>
      <c r="D1428">
        <v>6.37</v>
      </c>
      <c r="E1428" t="str">
        <f t="shared" si="23"/>
        <v>2016</v>
      </c>
    </row>
    <row r="1429" spans="1:5" ht="14.4" x14ac:dyDescent="0.3">
      <c r="A1429" t="s">
        <v>1551</v>
      </c>
      <c r="B1429" t="s">
        <v>165</v>
      </c>
      <c r="C1429">
        <v>6.11</v>
      </c>
      <c r="D1429">
        <v>6.36</v>
      </c>
      <c r="E1429" t="str">
        <f t="shared" si="23"/>
        <v>2016</v>
      </c>
    </row>
    <row r="1430" spans="1:5" ht="14.4" x14ac:dyDescent="0.3">
      <c r="A1430" t="s">
        <v>1552</v>
      </c>
      <c r="B1430" t="s">
        <v>165</v>
      </c>
      <c r="C1430">
        <v>6.11</v>
      </c>
      <c r="D1430">
        <v>6.36</v>
      </c>
      <c r="E1430" t="str">
        <f t="shared" si="23"/>
        <v>2016</v>
      </c>
    </row>
    <row r="1431" spans="1:5" ht="14.4" x14ac:dyDescent="0.3">
      <c r="A1431" t="s">
        <v>1553</v>
      </c>
      <c r="B1431" t="s">
        <v>165</v>
      </c>
      <c r="C1431">
        <v>6.11</v>
      </c>
      <c r="D1431">
        <v>6.36</v>
      </c>
      <c r="E1431" t="str">
        <f t="shared" si="23"/>
        <v>2016</v>
      </c>
    </row>
    <row r="1432" spans="1:5" ht="14.4" x14ac:dyDescent="0.3">
      <c r="A1432" t="s">
        <v>1554</v>
      </c>
      <c r="B1432" t="s">
        <v>165</v>
      </c>
      <c r="C1432">
        <v>6.11</v>
      </c>
      <c r="D1432">
        <v>6.36</v>
      </c>
      <c r="E1432" t="str">
        <f t="shared" si="23"/>
        <v>2016</v>
      </c>
    </row>
    <row r="1433" spans="1:5" ht="14.4" x14ac:dyDescent="0.3">
      <c r="A1433" t="s">
        <v>1555</v>
      </c>
      <c r="B1433" t="s">
        <v>165</v>
      </c>
      <c r="C1433">
        <v>6.11</v>
      </c>
      <c r="D1433">
        <v>6.36</v>
      </c>
      <c r="E1433" t="str">
        <f t="shared" si="23"/>
        <v>2016</v>
      </c>
    </row>
    <row r="1434" spans="1:5" ht="14.4" x14ac:dyDescent="0.3">
      <c r="A1434" t="s">
        <v>1556</v>
      </c>
      <c r="B1434" t="s">
        <v>165</v>
      </c>
      <c r="C1434">
        <v>6.12</v>
      </c>
      <c r="D1434">
        <v>6.37</v>
      </c>
      <c r="E1434" t="str">
        <f t="shared" si="23"/>
        <v>2016</v>
      </c>
    </row>
    <row r="1435" spans="1:5" ht="14.4" x14ac:dyDescent="0.3">
      <c r="A1435" t="s">
        <v>1557</v>
      </c>
      <c r="B1435" t="s">
        <v>165</v>
      </c>
      <c r="C1435">
        <v>6.12</v>
      </c>
      <c r="D1435">
        <v>6.37</v>
      </c>
      <c r="E1435" t="str">
        <f t="shared" si="23"/>
        <v>2016</v>
      </c>
    </row>
    <row r="1436" spans="1:5" ht="14.4" x14ac:dyDescent="0.3">
      <c r="A1436" t="s">
        <v>1558</v>
      </c>
      <c r="B1436" t="s">
        <v>165</v>
      </c>
      <c r="C1436">
        <v>6.13</v>
      </c>
      <c r="D1436">
        <v>6.38</v>
      </c>
      <c r="E1436" t="str">
        <f t="shared" si="23"/>
        <v>2016</v>
      </c>
    </row>
    <row r="1437" spans="1:5" ht="14.4" x14ac:dyDescent="0.3">
      <c r="A1437" t="s">
        <v>1559</v>
      </c>
      <c r="B1437" t="s">
        <v>165</v>
      </c>
      <c r="C1437">
        <v>6.12</v>
      </c>
      <c r="D1437">
        <v>6.37</v>
      </c>
      <c r="E1437" t="str">
        <f t="shared" si="23"/>
        <v>2016</v>
      </c>
    </row>
    <row r="1438" spans="1:5" ht="14.4" x14ac:dyDescent="0.3">
      <c r="A1438" t="s">
        <v>1560</v>
      </c>
      <c r="B1438" t="s">
        <v>165</v>
      </c>
      <c r="C1438">
        <v>6.13</v>
      </c>
      <c r="D1438">
        <v>6.38</v>
      </c>
      <c r="E1438" t="str">
        <f t="shared" si="23"/>
        <v>2016</v>
      </c>
    </row>
    <row r="1439" spans="1:5" ht="14.4" x14ac:dyDescent="0.3">
      <c r="A1439" t="s">
        <v>1561</v>
      </c>
      <c r="B1439" t="s">
        <v>165</v>
      </c>
      <c r="C1439">
        <v>6.1</v>
      </c>
      <c r="D1439">
        <v>6.35</v>
      </c>
      <c r="E1439" t="str">
        <f t="shared" si="23"/>
        <v>2016</v>
      </c>
    </row>
    <row r="1440" spans="1:5" ht="14.4" x14ac:dyDescent="0.3">
      <c r="A1440" t="s">
        <v>1562</v>
      </c>
      <c r="B1440" t="s">
        <v>165</v>
      </c>
      <c r="C1440">
        <v>6.11</v>
      </c>
      <c r="D1440">
        <v>6.36</v>
      </c>
      <c r="E1440" t="str">
        <f t="shared" si="23"/>
        <v>2016</v>
      </c>
    </row>
    <row r="1441" spans="1:5" ht="14.4" x14ac:dyDescent="0.3">
      <c r="A1441" t="s">
        <v>1563</v>
      </c>
      <c r="B1441" t="s">
        <v>165</v>
      </c>
      <c r="C1441">
        <v>6.13</v>
      </c>
      <c r="D1441">
        <v>6.38</v>
      </c>
      <c r="E1441" t="str">
        <f t="shared" si="23"/>
        <v>2016</v>
      </c>
    </row>
    <row r="1442" spans="1:5" ht="14.4" x14ac:dyDescent="0.3">
      <c r="A1442" t="s">
        <v>1564</v>
      </c>
      <c r="B1442" t="s">
        <v>165</v>
      </c>
      <c r="C1442">
        <v>6.12</v>
      </c>
      <c r="D1442">
        <v>6.37</v>
      </c>
      <c r="E1442" t="str">
        <f t="shared" si="23"/>
        <v>2016</v>
      </c>
    </row>
    <row r="1443" spans="1:5" ht="14.4" x14ac:dyDescent="0.3">
      <c r="A1443" t="s">
        <v>1565</v>
      </c>
      <c r="B1443" t="s">
        <v>165</v>
      </c>
      <c r="C1443">
        <v>6.13</v>
      </c>
      <c r="D1443">
        <v>6.38</v>
      </c>
      <c r="E1443" t="str">
        <f t="shared" si="23"/>
        <v>2016</v>
      </c>
    </row>
    <row r="1444" spans="1:5" ht="14.4" x14ac:dyDescent="0.3">
      <c r="A1444" t="s">
        <v>1566</v>
      </c>
      <c r="B1444" t="s">
        <v>165</v>
      </c>
      <c r="C1444">
        <v>6.12</v>
      </c>
      <c r="D1444">
        <v>6.37</v>
      </c>
      <c r="E1444" t="str">
        <f t="shared" si="23"/>
        <v>2016</v>
      </c>
    </row>
    <row r="1445" spans="1:5" ht="14.4" x14ac:dyDescent="0.3">
      <c r="A1445" t="s">
        <v>1567</v>
      </c>
      <c r="B1445" t="s">
        <v>165</v>
      </c>
      <c r="C1445">
        <v>6.11</v>
      </c>
      <c r="D1445">
        <v>6.36</v>
      </c>
      <c r="E1445" t="str">
        <f t="shared" si="23"/>
        <v>2016</v>
      </c>
    </row>
    <row r="1446" spans="1:5" ht="14.4" x14ac:dyDescent="0.3">
      <c r="A1446" t="s">
        <v>1568</v>
      </c>
      <c r="B1446" t="s">
        <v>165</v>
      </c>
      <c r="C1446">
        <v>6.11</v>
      </c>
      <c r="D1446">
        <v>6.36</v>
      </c>
      <c r="E1446" t="str">
        <f t="shared" si="23"/>
        <v>2016</v>
      </c>
    </row>
    <row r="1447" spans="1:5" ht="14.4" x14ac:dyDescent="0.3">
      <c r="A1447" t="s">
        <v>1569</v>
      </c>
      <c r="B1447" t="s">
        <v>165</v>
      </c>
      <c r="C1447">
        <v>6.14</v>
      </c>
      <c r="D1447">
        <v>6.39</v>
      </c>
      <c r="E1447" t="str">
        <f t="shared" si="23"/>
        <v>2016</v>
      </c>
    </row>
    <row r="1448" spans="1:5" ht="14.4" x14ac:dyDescent="0.3">
      <c r="A1448" t="s">
        <v>1570</v>
      </c>
      <c r="B1448" t="s">
        <v>165</v>
      </c>
      <c r="C1448">
        <v>6.16</v>
      </c>
      <c r="D1448">
        <v>6.41</v>
      </c>
      <c r="E1448" t="str">
        <f t="shared" si="23"/>
        <v>2016</v>
      </c>
    </row>
    <row r="1449" spans="1:5" ht="14.4" x14ac:dyDescent="0.3">
      <c r="A1449" t="s">
        <v>1571</v>
      </c>
      <c r="B1449" t="s">
        <v>165</v>
      </c>
      <c r="C1449">
        <v>6.15</v>
      </c>
      <c r="D1449">
        <v>6.4</v>
      </c>
      <c r="E1449" t="str">
        <f t="shared" si="23"/>
        <v>2016</v>
      </c>
    </row>
    <row r="1450" spans="1:5" ht="14.4" x14ac:dyDescent="0.3">
      <c r="A1450" t="s">
        <v>1572</v>
      </c>
      <c r="B1450" t="s">
        <v>165</v>
      </c>
      <c r="C1450">
        <v>6.16</v>
      </c>
      <c r="D1450">
        <v>6.41</v>
      </c>
      <c r="E1450" t="str">
        <f t="shared" si="23"/>
        <v>2016</v>
      </c>
    </row>
    <row r="1451" spans="1:5" ht="14.4" x14ac:dyDescent="0.3">
      <c r="A1451" t="s">
        <v>1573</v>
      </c>
      <c r="B1451" t="s">
        <v>165</v>
      </c>
      <c r="C1451">
        <v>6.18</v>
      </c>
      <c r="D1451">
        <v>6.43</v>
      </c>
      <c r="E1451" t="str">
        <f t="shared" si="23"/>
        <v>2016</v>
      </c>
    </row>
    <row r="1452" spans="1:5" ht="14.4" x14ac:dyDescent="0.3">
      <c r="A1452" t="s">
        <v>1574</v>
      </c>
      <c r="B1452" t="s">
        <v>165</v>
      </c>
      <c r="C1452">
        <v>6.19</v>
      </c>
      <c r="D1452">
        <v>6.44</v>
      </c>
      <c r="E1452" t="str">
        <f t="shared" si="23"/>
        <v>2016</v>
      </c>
    </row>
    <row r="1453" spans="1:5" ht="14.4" x14ac:dyDescent="0.3">
      <c r="A1453" t="s">
        <v>1575</v>
      </c>
      <c r="B1453" t="s">
        <v>165</v>
      </c>
      <c r="C1453">
        <v>6.22</v>
      </c>
      <c r="D1453">
        <v>6.47</v>
      </c>
      <c r="E1453" t="str">
        <f t="shared" si="23"/>
        <v>2016</v>
      </c>
    </row>
    <row r="1454" spans="1:5" ht="14.4" x14ac:dyDescent="0.3">
      <c r="A1454" t="s">
        <v>1576</v>
      </c>
      <c r="B1454" t="s">
        <v>165</v>
      </c>
      <c r="C1454">
        <v>6.21</v>
      </c>
      <c r="D1454">
        <v>6.46</v>
      </c>
      <c r="E1454" t="str">
        <f t="shared" si="23"/>
        <v>2016</v>
      </c>
    </row>
    <row r="1455" spans="1:5" ht="14.4" x14ac:dyDescent="0.3">
      <c r="A1455" t="s">
        <v>1577</v>
      </c>
      <c r="B1455" t="s">
        <v>165</v>
      </c>
      <c r="C1455">
        <v>6.23</v>
      </c>
      <c r="D1455">
        <v>6.48</v>
      </c>
      <c r="E1455" t="str">
        <f t="shared" si="23"/>
        <v>2016</v>
      </c>
    </row>
    <row r="1456" spans="1:5" ht="14.4" x14ac:dyDescent="0.3">
      <c r="A1456" t="s">
        <v>1578</v>
      </c>
      <c r="B1456" t="s">
        <v>165</v>
      </c>
      <c r="C1456">
        <v>6.23</v>
      </c>
      <c r="D1456">
        <v>6.48</v>
      </c>
      <c r="E1456" t="str">
        <f t="shared" si="23"/>
        <v>2016</v>
      </c>
    </row>
    <row r="1457" spans="1:5" ht="14.4" x14ac:dyDescent="0.3">
      <c r="A1457" t="s">
        <v>1579</v>
      </c>
      <c r="B1457" t="s">
        <v>165</v>
      </c>
      <c r="C1457">
        <v>6.25</v>
      </c>
      <c r="D1457">
        <v>6.5</v>
      </c>
      <c r="E1457" t="str">
        <f t="shared" si="23"/>
        <v>2016</v>
      </c>
    </row>
    <row r="1458" spans="1:5" ht="14.4" x14ac:dyDescent="0.3">
      <c r="A1458" t="s">
        <v>1580</v>
      </c>
      <c r="B1458" t="s">
        <v>165</v>
      </c>
      <c r="C1458">
        <v>6.26</v>
      </c>
      <c r="D1458">
        <v>6.51</v>
      </c>
      <c r="E1458" t="str">
        <f t="shared" si="23"/>
        <v>2016</v>
      </c>
    </row>
    <row r="1459" spans="1:5" ht="14.4" x14ac:dyDescent="0.3">
      <c r="A1459" t="s">
        <v>1581</v>
      </c>
      <c r="B1459" t="s">
        <v>165</v>
      </c>
      <c r="C1459">
        <v>6.26</v>
      </c>
      <c r="D1459">
        <v>6.51</v>
      </c>
      <c r="E1459" t="str">
        <f t="shared" si="23"/>
        <v>2015</v>
      </c>
    </row>
    <row r="1460" spans="1:5" ht="14.4" x14ac:dyDescent="0.3">
      <c r="A1460" t="s">
        <v>1582</v>
      </c>
      <c r="B1460" t="s">
        <v>165</v>
      </c>
      <c r="C1460">
        <v>6.27</v>
      </c>
      <c r="D1460">
        <v>6.52</v>
      </c>
      <c r="E1460" t="str">
        <f t="shared" si="23"/>
        <v>2015</v>
      </c>
    </row>
    <row r="1461" spans="1:5" ht="14.4" x14ac:dyDescent="0.3">
      <c r="A1461" t="s">
        <v>1583</v>
      </c>
      <c r="B1461" t="s">
        <v>165</v>
      </c>
      <c r="C1461">
        <v>6.26</v>
      </c>
      <c r="D1461">
        <v>6.51</v>
      </c>
      <c r="E1461" t="str">
        <f t="shared" si="23"/>
        <v>2015</v>
      </c>
    </row>
    <row r="1462" spans="1:5" ht="14.4" x14ac:dyDescent="0.3">
      <c r="A1462" t="s">
        <v>1584</v>
      </c>
      <c r="B1462" t="s">
        <v>165</v>
      </c>
      <c r="C1462">
        <v>6.26</v>
      </c>
      <c r="D1462">
        <v>6.51</v>
      </c>
      <c r="E1462" t="str">
        <f t="shared" si="23"/>
        <v>2015</v>
      </c>
    </row>
    <row r="1463" spans="1:5" ht="14.4" x14ac:dyDescent="0.3">
      <c r="A1463" t="s">
        <v>1585</v>
      </c>
      <c r="B1463" t="s">
        <v>165</v>
      </c>
      <c r="C1463">
        <v>6.28</v>
      </c>
      <c r="D1463">
        <v>6.53</v>
      </c>
      <c r="E1463" t="str">
        <f t="shared" si="23"/>
        <v>2015</v>
      </c>
    </row>
    <row r="1464" spans="1:5" ht="14.4" x14ac:dyDescent="0.3">
      <c r="A1464" t="s">
        <v>1586</v>
      </c>
      <c r="B1464" t="s">
        <v>165</v>
      </c>
      <c r="C1464">
        <v>6.28</v>
      </c>
      <c r="D1464">
        <v>6.53</v>
      </c>
      <c r="E1464" t="str">
        <f t="shared" si="23"/>
        <v>2015</v>
      </c>
    </row>
    <row r="1465" spans="1:5" ht="14.4" x14ac:dyDescent="0.3">
      <c r="A1465" t="s">
        <v>1587</v>
      </c>
      <c r="B1465" t="s">
        <v>165</v>
      </c>
      <c r="C1465">
        <v>6.27</v>
      </c>
      <c r="D1465">
        <v>6.52</v>
      </c>
      <c r="E1465" t="str">
        <f t="shared" si="23"/>
        <v>2015</v>
      </c>
    </row>
    <row r="1466" spans="1:5" ht="14.4" x14ac:dyDescent="0.3">
      <c r="A1466" t="s">
        <v>1588</v>
      </c>
      <c r="B1466" t="s">
        <v>165</v>
      </c>
      <c r="C1466">
        <v>6.27</v>
      </c>
      <c r="D1466">
        <v>6.52</v>
      </c>
      <c r="E1466" t="str">
        <f t="shared" si="23"/>
        <v>2015</v>
      </c>
    </row>
    <row r="1467" spans="1:5" ht="14.4" x14ac:dyDescent="0.3">
      <c r="A1467" t="s">
        <v>1589</v>
      </c>
      <c r="B1467" t="s">
        <v>165</v>
      </c>
      <c r="C1467">
        <v>6.28</v>
      </c>
      <c r="D1467">
        <v>6.53</v>
      </c>
      <c r="E1467" t="str">
        <f t="shared" si="23"/>
        <v>2015</v>
      </c>
    </row>
    <row r="1468" spans="1:5" ht="14.4" x14ac:dyDescent="0.3">
      <c r="A1468" t="s">
        <v>1590</v>
      </c>
      <c r="B1468" t="s">
        <v>165</v>
      </c>
      <c r="C1468">
        <v>6.27</v>
      </c>
      <c r="D1468">
        <v>6.52</v>
      </c>
      <c r="E1468" t="str">
        <f t="shared" si="23"/>
        <v>2015</v>
      </c>
    </row>
    <row r="1469" spans="1:5" ht="14.4" x14ac:dyDescent="0.3">
      <c r="A1469" t="s">
        <v>1591</v>
      </c>
      <c r="B1469" t="s">
        <v>165</v>
      </c>
      <c r="C1469">
        <v>6.28</v>
      </c>
      <c r="D1469">
        <v>6.53</v>
      </c>
      <c r="E1469" t="str">
        <f t="shared" si="23"/>
        <v>2015</v>
      </c>
    </row>
    <row r="1470" spans="1:5" ht="14.4" x14ac:dyDescent="0.3">
      <c r="A1470" t="s">
        <v>1592</v>
      </c>
      <c r="B1470" t="s">
        <v>165</v>
      </c>
      <c r="C1470">
        <v>6.27</v>
      </c>
      <c r="D1470">
        <v>6.52</v>
      </c>
      <c r="E1470" t="str">
        <f t="shared" si="23"/>
        <v>2015</v>
      </c>
    </row>
    <row r="1471" spans="1:5" ht="14.4" x14ac:dyDescent="0.3">
      <c r="A1471" t="s">
        <v>1593</v>
      </c>
      <c r="B1471" t="s">
        <v>165</v>
      </c>
      <c r="C1471">
        <v>6.28</v>
      </c>
      <c r="D1471">
        <v>6.53</v>
      </c>
      <c r="E1471" t="str">
        <f t="shared" si="23"/>
        <v>2015</v>
      </c>
    </row>
    <row r="1472" spans="1:5" ht="14.4" x14ac:dyDescent="0.3">
      <c r="A1472" t="s">
        <v>1594</v>
      </c>
      <c r="B1472" t="s">
        <v>165</v>
      </c>
      <c r="C1472">
        <v>6.28</v>
      </c>
      <c r="D1472">
        <v>6.53</v>
      </c>
      <c r="E1472" t="str">
        <f t="shared" si="23"/>
        <v>2015</v>
      </c>
    </row>
    <row r="1473" spans="1:5" ht="14.4" x14ac:dyDescent="0.3">
      <c r="A1473" t="s">
        <v>1595</v>
      </c>
      <c r="B1473" t="s">
        <v>165</v>
      </c>
      <c r="C1473">
        <v>6.29</v>
      </c>
      <c r="D1473">
        <v>6.54</v>
      </c>
      <c r="E1473" t="str">
        <f t="shared" si="23"/>
        <v>2015</v>
      </c>
    </row>
    <row r="1474" spans="1:5" ht="14.4" x14ac:dyDescent="0.3">
      <c r="A1474" t="s">
        <v>1596</v>
      </c>
      <c r="B1474" t="s">
        <v>165</v>
      </c>
      <c r="C1474">
        <v>6.29</v>
      </c>
      <c r="D1474">
        <v>6.54</v>
      </c>
      <c r="E1474" t="str">
        <f t="shared" ref="E1474:E1537" si="24">RIGHT(A1474,4)</f>
        <v>2015</v>
      </c>
    </row>
    <row r="1475" spans="1:5" ht="14.4" x14ac:dyDescent="0.3">
      <c r="A1475" t="s">
        <v>1597</v>
      </c>
      <c r="B1475" t="s">
        <v>165</v>
      </c>
      <c r="C1475">
        <v>6.27</v>
      </c>
      <c r="D1475">
        <v>6.52</v>
      </c>
      <c r="E1475" t="str">
        <f t="shared" si="24"/>
        <v>2015</v>
      </c>
    </row>
    <row r="1476" spans="1:5" ht="14.4" x14ac:dyDescent="0.3">
      <c r="A1476" t="s">
        <v>1598</v>
      </c>
      <c r="B1476" t="s">
        <v>165</v>
      </c>
      <c r="C1476">
        <v>6.28</v>
      </c>
      <c r="D1476">
        <v>6.53</v>
      </c>
      <c r="E1476" t="str">
        <f t="shared" si="24"/>
        <v>2015</v>
      </c>
    </row>
    <row r="1477" spans="1:5" ht="14.4" x14ac:dyDescent="0.3">
      <c r="A1477" t="s">
        <v>1599</v>
      </c>
      <c r="B1477" t="s">
        <v>165</v>
      </c>
      <c r="C1477">
        <v>6.28</v>
      </c>
      <c r="D1477">
        <v>6.53</v>
      </c>
      <c r="E1477" t="str">
        <f t="shared" si="24"/>
        <v>2015</v>
      </c>
    </row>
    <row r="1478" spans="1:5" ht="14.4" x14ac:dyDescent="0.3">
      <c r="A1478" t="s">
        <v>1600</v>
      </c>
      <c r="B1478" t="s">
        <v>165</v>
      </c>
      <c r="C1478">
        <v>6.28</v>
      </c>
      <c r="D1478">
        <v>6.53</v>
      </c>
      <c r="E1478" t="str">
        <f t="shared" si="24"/>
        <v>2015</v>
      </c>
    </row>
    <row r="1479" spans="1:5" ht="14.4" x14ac:dyDescent="0.3">
      <c r="A1479" t="s">
        <v>1601</v>
      </c>
      <c r="B1479" t="s">
        <v>165</v>
      </c>
      <c r="C1479">
        <v>6.28</v>
      </c>
      <c r="D1479">
        <v>6.53</v>
      </c>
      <c r="E1479" t="str">
        <f t="shared" si="24"/>
        <v>2015</v>
      </c>
    </row>
    <row r="1480" spans="1:5" ht="14.4" x14ac:dyDescent="0.3">
      <c r="A1480" t="s">
        <v>1602</v>
      </c>
      <c r="B1480" t="s">
        <v>165</v>
      </c>
      <c r="C1480">
        <v>6.28</v>
      </c>
      <c r="D1480">
        <v>6.53</v>
      </c>
      <c r="E1480" t="str">
        <f t="shared" si="24"/>
        <v>2015</v>
      </c>
    </row>
    <row r="1481" spans="1:5" ht="14.4" x14ac:dyDescent="0.3">
      <c r="A1481" t="s">
        <v>1603</v>
      </c>
      <c r="B1481" t="s">
        <v>165</v>
      </c>
      <c r="C1481">
        <v>6.28</v>
      </c>
      <c r="D1481">
        <v>6.53</v>
      </c>
      <c r="E1481" t="str">
        <f t="shared" si="24"/>
        <v>2015</v>
      </c>
    </row>
    <row r="1482" spans="1:5" ht="14.4" x14ac:dyDescent="0.3">
      <c r="A1482" t="s">
        <v>1604</v>
      </c>
      <c r="B1482" t="s">
        <v>165</v>
      </c>
      <c r="C1482">
        <v>6.27</v>
      </c>
      <c r="D1482">
        <v>6.52</v>
      </c>
      <c r="E1482" t="str">
        <f t="shared" si="24"/>
        <v>2015</v>
      </c>
    </row>
    <row r="1483" spans="1:5" ht="14.4" x14ac:dyDescent="0.3">
      <c r="A1483" t="s">
        <v>1605</v>
      </c>
      <c r="B1483" t="s">
        <v>165</v>
      </c>
      <c r="C1483">
        <v>6.28</v>
      </c>
      <c r="D1483">
        <v>6.53</v>
      </c>
      <c r="E1483" t="str">
        <f t="shared" si="24"/>
        <v>2015</v>
      </c>
    </row>
    <row r="1484" spans="1:5" ht="14.4" x14ac:dyDescent="0.3">
      <c r="A1484" t="s">
        <v>1606</v>
      </c>
      <c r="B1484" t="s">
        <v>165</v>
      </c>
      <c r="C1484">
        <v>6.27</v>
      </c>
      <c r="D1484">
        <v>6.52</v>
      </c>
      <c r="E1484" t="str">
        <f t="shared" si="24"/>
        <v>2015</v>
      </c>
    </row>
    <row r="1485" spans="1:5" ht="14.4" x14ac:dyDescent="0.3">
      <c r="A1485" t="s">
        <v>1607</v>
      </c>
      <c r="B1485" t="s">
        <v>165</v>
      </c>
      <c r="C1485">
        <v>6.26</v>
      </c>
      <c r="D1485">
        <v>6.51</v>
      </c>
      <c r="E1485" t="str">
        <f t="shared" si="24"/>
        <v>2015</v>
      </c>
    </row>
    <row r="1486" spans="1:5" ht="14.4" x14ac:dyDescent="0.3">
      <c r="A1486" t="s">
        <v>1608</v>
      </c>
      <c r="B1486" t="s">
        <v>165</v>
      </c>
      <c r="C1486">
        <v>6.16</v>
      </c>
      <c r="D1486">
        <v>6.41</v>
      </c>
      <c r="E1486" t="str">
        <f t="shared" si="24"/>
        <v>2015</v>
      </c>
    </row>
    <row r="1487" spans="1:5" ht="14.4" x14ac:dyDescent="0.3">
      <c r="A1487" t="s">
        <v>1609</v>
      </c>
      <c r="B1487" t="s">
        <v>165</v>
      </c>
      <c r="C1487">
        <v>6.16</v>
      </c>
      <c r="D1487">
        <v>6.41</v>
      </c>
      <c r="E1487" t="str">
        <f t="shared" si="24"/>
        <v>2015</v>
      </c>
    </row>
    <row r="1488" spans="1:5" ht="14.4" x14ac:dyDescent="0.3">
      <c r="A1488" t="s">
        <v>1610</v>
      </c>
      <c r="B1488" t="s">
        <v>165</v>
      </c>
      <c r="C1488">
        <v>6.18</v>
      </c>
      <c r="D1488">
        <v>6.43</v>
      </c>
      <c r="E1488" t="str">
        <f t="shared" si="24"/>
        <v>2015</v>
      </c>
    </row>
    <row r="1489" spans="1:5" ht="14.4" x14ac:dyDescent="0.3">
      <c r="A1489" t="s">
        <v>1611</v>
      </c>
      <c r="B1489" t="s">
        <v>165</v>
      </c>
      <c r="C1489">
        <v>6.17</v>
      </c>
      <c r="D1489">
        <v>6.42</v>
      </c>
      <c r="E1489" t="str">
        <f t="shared" si="24"/>
        <v>2015</v>
      </c>
    </row>
    <row r="1490" spans="1:5" ht="14.4" x14ac:dyDescent="0.3">
      <c r="A1490" t="s">
        <v>1612</v>
      </c>
      <c r="B1490" t="s">
        <v>165</v>
      </c>
      <c r="C1490">
        <v>6.16</v>
      </c>
      <c r="D1490">
        <v>6.41</v>
      </c>
      <c r="E1490" t="str">
        <f t="shared" si="24"/>
        <v>2015</v>
      </c>
    </row>
    <row r="1491" spans="1:5" ht="14.4" x14ac:dyDescent="0.3">
      <c r="A1491" t="s">
        <v>1613</v>
      </c>
      <c r="B1491" t="s">
        <v>165</v>
      </c>
      <c r="C1491">
        <v>6.17</v>
      </c>
      <c r="D1491">
        <v>6.42</v>
      </c>
      <c r="E1491" t="str">
        <f t="shared" si="24"/>
        <v>2015</v>
      </c>
    </row>
    <row r="1492" spans="1:5" ht="14.4" x14ac:dyDescent="0.3">
      <c r="A1492" t="s">
        <v>1614</v>
      </c>
      <c r="B1492" t="s">
        <v>165</v>
      </c>
      <c r="C1492">
        <v>6.17</v>
      </c>
      <c r="D1492">
        <v>6.42</v>
      </c>
      <c r="E1492" t="str">
        <f t="shared" si="24"/>
        <v>2015</v>
      </c>
    </row>
    <row r="1493" spans="1:5" ht="14.4" x14ac:dyDescent="0.3">
      <c r="A1493" t="s">
        <v>1615</v>
      </c>
      <c r="B1493" t="s">
        <v>165</v>
      </c>
      <c r="C1493">
        <v>6.16</v>
      </c>
      <c r="D1493">
        <v>6.41</v>
      </c>
      <c r="E1493" t="str">
        <f t="shared" si="24"/>
        <v>2015</v>
      </c>
    </row>
    <row r="1494" spans="1:5" ht="14.4" x14ac:dyDescent="0.3">
      <c r="A1494" t="s">
        <v>1616</v>
      </c>
      <c r="B1494" t="s">
        <v>165</v>
      </c>
      <c r="C1494">
        <v>6.19</v>
      </c>
      <c r="D1494">
        <v>6.44</v>
      </c>
      <c r="E1494" t="str">
        <f t="shared" si="24"/>
        <v>2015</v>
      </c>
    </row>
    <row r="1495" spans="1:5" ht="14.4" x14ac:dyDescent="0.3">
      <c r="A1495" t="s">
        <v>1617</v>
      </c>
      <c r="B1495" t="s">
        <v>165</v>
      </c>
      <c r="C1495">
        <v>6.21</v>
      </c>
      <c r="D1495">
        <v>6.46</v>
      </c>
      <c r="E1495" t="str">
        <f t="shared" si="24"/>
        <v>2015</v>
      </c>
    </row>
    <row r="1496" spans="1:5" ht="14.4" x14ac:dyDescent="0.3">
      <c r="A1496" t="s">
        <v>1618</v>
      </c>
      <c r="B1496" t="s">
        <v>165</v>
      </c>
      <c r="C1496">
        <v>6.2</v>
      </c>
      <c r="D1496">
        <v>6.45</v>
      </c>
      <c r="E1496" t="str">
        <f t="shared" si="24"/>
        <v>2015</v>
      </c>
    </row>
    <row r="1497" spans="1:5" ht="14.4" x14ac:dyDescent="0.3">
      <c r="A1497" t="s">
        <v>1619</v>
      </c>
      <c r="B1497" t="s">
        <v>165</v>
      </c>
      <c r="C1497">
        <v>6.19</v>
      </c>
      <c r="D1497">
        <v>6.44</v>
      </c>
      <c r="E1497" t="str">
        <f t="shared" si="24"/>
        <v>2015</v>
      </c>
    </row>
    <row r="1498" spans="1:5" ht="14.4" x14ac:dyDescent="0.3">
      <c r="A1498" t="s">
        <v>1620</v>
      </c>
      <c r="B1498" t="s">
        <v>165</v>
      </c>
      <c r="C1498">
        <v>6.18</v>
      </c>
      <c r="D1498">
        <v>6.43</v>
      </c>
      <c r="E1498" t="str">
        <f t="shared" si="24"/>
        <v>2015</v>
      </c>
    </row>
    <row r="1499" spans="1:5" ht="14.4" x14ac:dyDescent="0.3">
      <c r="A1499" t="s">
        <v>1621</v>
      </c>
      <c r="B1499" t="s">
        <v>165</v>
      </c>
      <c r="C1499">
        <v>6.19</v>
      </c>
      <c r="D1499">
        <v>6.44</v>
      </c>
      <c r="E1499" t="str">
        <f t="shared" si="24"/>
        <v>2015</v>
      </c>
    </row>
    <row r="1500" spans="1:5" ht="14.4" x14ac:dyDescent="0.3">
      <c r="A1500" t="s">
        <v>1622</v>
      </c>
      <c r="B1500" t="s">
        <v>165</v>
      </c>
      <c r="C1500">
        <v>6.23</v>
      </c>
      <c r="D1500">
        <v>6.48</v>
      </c>
      <c r="E1500" t="str">
        <f t="shared" si="24"/>
        <v>2015</v>
      </c>
    </row>
    <row r="1501" spans="1:5" ht="14.4" x14ac:dyDescent="0.3">
      <c r="A1501" t="s">
        <v>1623</v>
      </c>
      <c r="B1501" t="s">
        <v>165</v>
      </c>
      <c r="C1501">
        <v>6.22</v>
      </c>
      <c r="D1501">
        <v>6.47</v>
      </c>
      <c r="E1501" t="str">
        <f t="shared" si="24"/>
        <v>2015</v>
      </c>
    </row>
    <row r="1502" spans="1:5" ht="14.4" x14ac:dyDescent="0.3">
      <c r="A1502" t="s">
        <v>1624</v>
      </c>
      <c r="B1502" t="s">
        <v>165</v>
      </c>
      <c r="C1502">
        <v>6.24</v>
      </c>
      <c r="D1502">
        <v>6.49</v>
      </c>
      <c r="E1502" t="str">
        <f t="shared" si="24"/>
        <v>2015</v>
      </c>
    </row>
    <row r="1503" spans="1:5" ht="14.4" x14ac:dyDescent="0.3">
      <c r="A1503" t="s">
        <v>1625</v>
      </c>
      <c r="B1503" t="s">
        <v>165</v>
      </c>
      <c r="C1503">
        <v>6.3</v>
      </c>
      <c r="D1503">
        <v>6.55</v>
      </c>
      <c r="E1503" t="str">
        <f t="shared" si="24"/>
        <v>2015</v>
      </c>
    </row>
    <row r="1504" spans="1:5" ht="14.4" x14ac:dyDescent="0.3">
      <c r="A1504" t="s">
        <v>1626</v>
      </c>
      <c r="B1504" t="s">
        <v>165</v>
      </c>
      <c r="C1504">
        <v>6.32</v>
      </c>
      <c r="D1504">
        <v>6.57</v>
      </c>
      <c r="E1504" t="str">
        <f t="shared" si="24"/>
        <v>2015</v>
      </c>
    </row>
    <row r="1505" spans="1:5" ht="14.4" x14ac:dyDescent="0.3">
      <c r="A1505" t="s">
        <v>1627</v>
      </c>
      <c r="B1505" t="s">
        <v>165</v>
      </c>
      <c r="C1505">
        <v>6.31</v>
      </c>
      <c r="D1505">
        <v>6.56</v>
      </c>
      <c r="E1505" t="str">
        <f t="shared" si="24"/>
        <v>2015</v>
      </c>
    </row>
    <row r="1506" spans="1:5" ht="14.4" x14ac:dyDescent="0.3">
      <c r="A1506" t="s">
        <v>1628</v>
      </c>
      <c r="B1506" t="s">
        <v>165</v>
      </c>
      <c r="C1506">
        <v>6.32</v>
      </c>
      <c r="D1506">
        <v>6.57</v>
      </c>
      <c r="E1506" t="str">
        <f t="shared" si="24"/>
        <v>2015</v>
      </c>
    </row>
    <row r="1507" spans="1:5" ht="14.4" x14ac:dyDescent="0.3">
      <c r="A1507" t="s">
        <v>1629</v>
      </c>
      <c r="B1507" t="s">
        <v>165</v>
      </c>
      <c r="C1507">
        <v>6.33</v>
      </c>
      <c r="D1507">
        <v>6.58</v>
      </c>
      <c r="E1507" t="str">
        <f t="shared" si="24"/>
        <v>2015</v>
      </c>
    </row>
    <row r="1508" spans="1:5" ht="14.4" x14ac:dyDescent="0.3">
      <c r="A1508" t="s">
        <v>1630</v>
      </c>
      <c r="B1508" t="s">
        <v>165</v>
      </c>
      <c r="C1508">
        <v>6.33</v>
      </c>
      <c r="D1508">
        <v>6.58</v>
      </c>
      <c r="E1508" t="str">
        <f t="shared" si="24"/>
        <v>2015</v>
      </c>
    </row>
    <row r="1509" spans="1:5" ht="14.4" x14ac:dyDescent="0.3">
      <c r="A1509" t="s">
        <v>1631</v>
      </c>
      <c r="B1509" t="s">
        <v>165</v>
      </c>
      <c r="C1509">
        <v>6.34</v>
      </c>
      <c r="D1509">
        <v>6.59</v>
      </c>
      <c r="E1509" t="str">
        <f t="shared" si="24"/>
        <v>2015</v>
      </c>
    </row>
    <row r="1510" spans="1:5" ht="14.4" x14ac:dyDescent="0.3">
      <c r="A1510" t="s">
        <v>1632</v>
      </c>
      <c r="B1510" t="s">
        <v>165</v>
      </c>
      <c r="C1510">
        <v>6.37</v>
      </c>
      <c r="D1510">
        <v>6.62</v>
      </c>
      <c r="E1510" t="str">
        <f t="shared" si="24"/>
        <v>2015</v>
      </c>
    </row>
    <row r="1511" spans="1:5" ht="14.4" x14ac:dyDescent="0.3">
      <c r="A1511" t="s">
        <v>1633</v>
      </c>
      <c r="B1511" t="s">
        <v>165</v>
      </c>
      <c r="C1511">
        <v>6.34</v>
      </c>
      <c r="D1511">
        <v>6.59</v>
      </c>
      <c r="E1511" t="str">
        <f t="shared" si="24"/>
        <v>2015</v>
      </c>
    </row>
    <row r="1512" spans="1:5" ht="14.4" x14ac:dyDescent="0.3">
      <c r="A1512" t="s">
        <v>1634</v>
      </c>
      <c r="B1512" t="s">
        <v>165</v>
      </c>
      <c r="C1512">
        <v>6.34</v>
      </c>
      <c r="D1512">
        <v>6.59</v>
      </c>
      <c r="E1512" t="str">
        <f t="shared" si="24"/>
        <v>2015</v>
      </c>
    </row>
    <row r="1513" spans="1:5" ht="14.4" x14ac:dyDescent="0.3">
      <c r="A1513" t="s">
        <v>1635</v>
      </c>
      <c r="B1513" t="s">
        <v>165</v>
      </c>
      <c r="C1513">
        <v>6.34</v>
      </c>
      <c r="D1513">
        <v>6.59</v>
      </c>
      <c r="E1513" t="str">
        <f t="shared" si="24"/>
        <v>2015</v>
      </c>
    </row>
    <row r="1514" spans="1:5" ht="14.4" x14ac:dyDescent="0.3">
      <c r="A1514" t="s">
        <v>1636</v>
      </c>
      <c r="B1514" t="s">
        <v>165</v>
      </c>
      <c r="C1514">
        <v>6.37</v>
      </c>
      <c r="D1514">
        <v>6.62</v>
      </c>
      <c r="E1514" t="str">
        <f t="shared" si="24"/>
        <v>2015</v>
      </c>
    </row>
    <row r="1515" spans="1:5" ht="14.4" x14ac:dyDescent="0.3">
      <c r="A1515" t="s">
        <v>1637</v>
      </c>
      <c r="B1515" t="s">
        <v>165</v>
      </c>
      <c r="C1515">
        <v>6.37</v>
      </c>
      <c r="D1515">
        <v>6.62</v>
      </c>
      <c r="E1515" t="str">
        <f t="shared" si="24"/>
        <v>2015</v>
      </c>
    </row>
    <row r="1516" spans="1:5" ht="14.4" x14ac:dyDescent="0.3">
      <c r="A1516" t="s">
        <v>1638</v>
      </c>
      <c r="B1516" t="s">
        <v>165</v>
      </c>
      <c r="C1516">
        <v>6.36</v>
      </c>
      <c r="D1516">
        <v>6.61</v>
      </c>
      <c r="E1516" t="str">
        <f t="shared" si="24"/>
        <v>2015</v>
      </c>
    </row>
    <row r="1517" spans="1:5" ht="14.4" x14ac:dyDescent="0.3">
      <c r="A1517" t="s">
        <v>1639</v>
      </c>
      <c r="B1517" t="s">
        <v>165</v>
      </c>
      <c r="C1517">
        <v>6.36</v>
      </c>
      <c r="D1517">
        <v>6.61</v>
      </c>
      <c r="E1517" t="str">
        <f t="shared" si="24"/>
        <v>2015</v>
      </c>
    </row>
    <row r="1518" spans="1:5" ht="14.4" x14ac:dyDescent="0.3">
      <c r="A1518" t="s">
        <v>1640</v>
      </c>
      <c r="B1518" t="s">
        <v>165</v>
      </c>
      <c r="C1518">
        <v>6.37</v>
      </c>
      <c r="D1518">
        <v>6.62</v>
      </c>
      <c r="E1518" t="str">
        <f t="shared" si="24"/>
        <v>2015</v>
      </c>
    </row>
    <row r="1519" spans="1:5" ht="14.4" x14ac:dyDescent="0.3">
      <c r="A1519" t="s">
        <v>1641</v>
      </c>
      <c r="B1519" t="s">
        <v>165</v>
      </c>
      <c r="C1519">
        <v>6.37</v>
      </c>
      <c r="D1519">
        <v>6.62</v>
      </c>
      <c r="E1519" t="str">
        <f t="shared" si="24"/>
        <v>2015</v>
      </c>
    </row>
    <row r="1520" spans="1:5" ht="14.4" x14ac:dyDescent="0.3">
      <c r="A1520" t="s">
        <v>1642</v>
      </c>
      <c r="B1520" t="s">
        <v>165</v>
      </c>
      <c r="C1520">
        <v>6.37</v>
      </c>
      <c r="D1520">
        <v>6.62</v>
      </c>
      <c r="E1520" t="str">
        <f t="shared" si="24"/>
        <v>2015</v>
      </c>
    </row>
    <row r="1521" spans="1:5" ht="14.4" x14ac:dyDescent="0.3">
      <c r="A1521" t="s">
        <v>1643</v>
      </c>
      <c r="B1521" t="s">
        <v>165</v>
      </c>
      <c r="C1521">
        <v>6.37</v>
      </c>
      <c r="D1521">
        <v>6.62</v>
      </c>
      <c r="E1521" t="str">
        <f t="shared" si="24"/>
        <v>2015</v>
      </c>
    </row>
    <row r="1522" spans="1:5" ht="14.4" x14ac:dyDescent="0.3">
      <c r="A1522" t="s">
        <v>1644</v>
      </c>
      <c r="B1522" t="s">
        <v>165</v>
      </c>
      <c r="C1522">
        <v>6.36</v>
      </c>
      <c r="D1522">
        <v>6.61</v>
      </c>
      <c r="E1522" t="str">
        <f t="shared" si="24"/>
        <v>2015</v>
      </c>
    </row>
    <row r="1523" spans="1:5" ht="14.4" x14ac:dyDescent="0.3">
      <c r="A1523" t="s">
        <v>1645</v>
      </c>
      <c r="B1523" t="s">
        <v>165</v>
      </c>
      <c r="C1523">
        <v>6.36</v>
      </c>
      <c r="D1523">
        <v>6.61</v>
      </c>
      <c r="E1523" t="str">
        <f t="shared" si="24"/>
        <v>2015</v>
      </c>
    </row>
    <row r="1524" spans="1:5" ht="14.4" x14ac:dyDescent="0.3">
      <c r="A1524" t="s">
        <v>1646</v>
      </c>
      <c r="B1524" t="s">
        <v>165</v>
      </c>
      <c r="C1524">
        <v>6.35</v>
      </c>
      <c r="D1524">
        <v>6.6</v>
      </c>
      <c r="E1524" t="str">
        <f t="shared" si="24"/>
        <v>2015</v>
      </c>
    </row>
    <row r="1525" spans="1:5" ht="14.4" x14ac:dyDescent="0.3">
      <c r="A1525" t="s">
        <v>1647</v>
      </c>
      <c r="B1525" t="s">
        <v>165</v>
      </c>
      <c r="C1525">
        <v>6.35</v>
      </c>
      <c r="D1525">
        <v>6.6</v>
      </c>
      <c r="E1525" t="str">
        <f t="shared" si="24"/>
        <v>2015</v>
      </c>
    </row>
    <row r="1526" spans="1:5" ht="14.4" x14ac:dyDescent="0.3">
      <c r="A1526" t="s">
        <v>1648</v>
      </c>
      <c r="B1526" t="s">
        <v>165</v>
      </c>
      <c r="C1526">
        <v>6.36</v>
      </c>
      <c r="D1526">
        <v>6.61</v>
      </c>
      <c r="E1526" t="str">
        <f t="shared" si="24"/>
        <v>2015</v>
      </c>
    </row>
    <row r="1527" spans="1:5" ht="14.4" x14ac:dyDescent="0.3">
      <c r="A1527" t="s">
        <v>1649</v>
      </c>
      <c r="B1527" t="s">
        <v>165</v>
      </c>
      <c r="C1527">
        <v>6.36</v>
      </c>
      <c r="D1527">
        <v>6.61</v>
      </c>
      <c r="E1527" t="str">
        <f t="shared" si="24"/>
        <v>2015</v>
      </c>
    </row>
    <row r="1528" spans="1:5" ht="14.4" x14ac:dyDescent="0.3">
      <c r="A1528" t="s">
        <v>1650</v>
      </c>
      <c r="B1528" t="s">
        <v>165</v>
      </c>
      <c r="C1528">
        <v>6.36</v>
      </c>
      <c r="D1528">
        <v>6.61</v>
      </c>
      <c r="E1528" t="str">
        <f t="shared" si="24"/>
        <v>2015</v>
      </c>
    </row>
    <row r="1529" spans="1:5" ht="14.4" x14ac:dyDescent="0.3">
      <c r="A1529" t="s">
        <v>1651</v>
      </c>
      <c r="B1529" t="s">
        <v>165</v>
      </c>
      <c r="C1529">
        <v>6.37</v>
      </c>
      <c r="D1529">
        <v>6.62</v>
      </c>
      <c r="E1529" t="str">
        <f t="shared" si="24"/>
        <v>2015</v>
      </c>
    </row>
    <row r="1530" spans="1:5" ht="14.4" x14ac:dyDescent="0.3">
      <c r="A1530" t="s">
        <v>1652</v>
      </c>
      <c r="B1530" t="s">
        <v>165</v>
      </c>
      <c r="C1530">
        <v>6.34</v>
      </c>
      <c r="D1530">
        <v>6.59</v>
      </c>
      <c r="E1530" t="str">
        <f t="shared" si="24"/>
        <v>2015</v>
      </c>
    </row>
    <row r="1531" spans="1:5" ht="14.4" x14ac:dyDescent="0.3">
      <c r="A1531" t="s">
        <v>1653</v>
      </c>
      <c r="B1531" t="s">
        <v>165</v>
      </c>
      <c r="C1531">
        <v>6.33</v>
      </c>
      <c r="D1531">
        <v>6.58</v>
      </c>
      <c r="E1531" t="str">
        <f t="shared" si="24"/>
        <v>2015</v>
      </c>
    </row>
    <row r="1532" spans="1:5" ht="14.4" x14ac:dyDescent="0.3">
      <c r="A1532" t="s">
        <v>1654</v>
      </c>
      <c r="B1532" t="s">
        <v>165</v>
      </c>
      <c r="C1532">
        <v>6.79</v>
      </c>
      <c r="D1532">
        <v>7.04</v>
      </c>
      <c r="E1532" t="str">
        <f t="shared" si="24"/>
        <v>2015</v>
      </c>
    </row>
    <row r="1533" spans="1:5" ht="14.4" x14ac:dyDescent="0.3">
      <c r="A1533" t="s">
        <v>1655</v>
      </c>
      <c r="B1533" t="s">
        <v>165</v>
      </c>
      <c r="C1533">
        <v>6.8</v>
      </c>
      <c r="D1533">
        <v>7.05</v>
      </c>
      <c r="E1533" t="str">
        <f t="shared" si="24"/>
        <v>2015</v>
      </c>
    </row>
    <row r="1534" spans="1:5" ht="14.4" x14ac:dyDescent="0.3">
      <c r="A1534" t="s">
        <v>1656</v>
      </c>
      <c r="B1534" t="s">
        <v>165</v>
      </c>
      <c r="C1534">
        <v>6.8</v>
      </c>
      <c r="D1534">
        <v>7.05</v>
      </c>
      <c r="E1534" t="str">
        <f t="shared" si="24"/>
        <v>2015</v>
      </c>
    </row>
    <row r="1535" spans="1:5" ht="14.4" x14ac:dyDescent="0.3">
      <c r="A1535" t="s">
        <v>1657</v>
      </c>
      <c r="B1535" t="s">
        <v>165</v>
      </c>
      <c r="C1535">
        <v>6.81</v>
      </c>
      <c r="D1535">
        <v>7.06</v>
      </c>
      <c r="E1535" t="str">
        <f t="shared" si="24"/>
        <v>2015</v>
      </c>
    </row>
    <row r="1536" spans="1:5" ht="14.4" x14ac:dyDescent="0.3">
      <c r="A1536" t="s">
        <v>1658</v>
      </c>
      <c r="B1536" t="s">
        <v>165</v>
      </c>
      <c r="C1536">
        <v>6.81</v>
      </c>
      <c r="D1536">
        <v>7.06</v>
      </c>
      <c r="E1536" t="str">
        <f t="shared" si="24"/>
        <v>2015</v>
      </c>
    </row>
    <row r="1537" spans="1:5" ht="14.4" x14ac:dyDescent="0.3">
      <c r="A1537" t="s">
        <v>1659</v>
      </c>
      <c r="B1537" t="s">
        <v>165</v>
      </c>
      <c r="C1537">
        <v>6.8</v>
      </c>
      <c r="D1537">
        <v>7.05</v>
      </c>
      <c r="E1537" t="str">
        <f t="shared" si="24"/>
        <v>2015</v>
      </c>
    </row>
    <row r="1538" spans="1:5" ht="14.4" x14ac:dyDescent="0.3">
      <c r="A1538" t="s">
        <v>1660</v>
      </c>
      <c r="B1538" t="s">
        <v>165</v>
      </c>
      <c r="C1538">
        <v>6.82</v>
      </c>
      <c r="D1538">
        <v>7.07</v>
      </c>
      <c r="E1538" t="str">
        <f t="shared" ref="E1538:E1601" si="25">RIGHT(A1538,4)</f>
        <v>2015</v>
      </c>
    </row>
    <row r="1539" spans="1:5" ht="14.4" x14ac:dyDescent="0.3">
      <c r="A1539" t="s">
        <v>1661</v>
      </c>
      <c r="B1539" t="s">
        <v>165</v>
      </c>
      <c r="C1539">
        <v>6.83</v>
      </c>
      <c r="D1539">
        <v>7.08</v>
      </c>
      <c r="E1539" t="str">
        <f t="shared" si="25"/>
        <v>2015</v>
      </c>
    </row>
    <row r="1540" spans="1:5" ht="14.4" x14ac:dyDescent="0.3">
      <c r="A1540" t="s">
        <v>1662</v>
      </c>
      <c r="B1540" t="s">
        <v>165</v>
      </c>
      <c r="C1540">
        <v>6.82</v>
      </c>
      <c r="D1540">
        <v>7.07</v>
      </c>
      <c r="E1540" t="str">
        <f t="shared" si="25"/>
        <v>2015</v>
      </c>
    </row>
    <row r="1541" spans="1:5" ht="14.4" x14ac:dyDescent="0.3">
      <c r="A1541" t="s">
        <v>1663</v>
      </c>
      <c r="B1541" t="s">
        <v>165</v>
      </c>
      <c r="C1541">
        <v>6.83</v>
      </c>
      <c r="D1541">
        <v>7.08</v>
      </c>
      <c r="E1541" t="str">
        <f t="shared" si="25"/>
        <v>2015</v>
      </c>
    </row>
    <row r="1542" spans="1:5" ht="14.4" x14ac:dyDescent="0.3">
      <c r="A1542" t="s">
        <v>1664</v>
      </c>
      <c r="B1542" t="s">
        <v>165</v>
      </c>
      <c r="C1542">
        <v>6.82</v>
      </c>
      <c r="D1542">
        <v>7.07</v>
      </c>
      <c r="E1542" t="str">
        <f t="shared" si="25"/>
        <v>2015</v>
      </c>
    </row>
    <row r="1543" spans="1:5" ht="14.4" x14ac:dyDescent="0.3">
      <c r="A1543" t="s">
        <v>1665</v>
      </c>
      <c r="B1543" t="s">
        <v>165</v>
      </c>
      <c r="C1543">
        <v>6.82</v>
      </c>
      <c r="D1543">
        <v>7.07</v>
      </c>
      <c r="E1543" t="str">
        <f t="shared" si="25"/>
        <v>2015</v>
      </c>
    </row>
    <row r="1544" spans="1:5" ht="14.4" x14ac:dyDescent="0.3">
      <c r="A1544" t="s">
        <v>1666</v>
      </c>
      <c r="B1544" t="s">
        <v>165</v>
      </c>
      <c r="C1544">
        <v>6.81</v>
      </c>
      <c r="D1544">
        <v>7.06</v>
      </c>
      <c r="E1544" t="str">
        <f t="shared" si="25"/>
        <v>2015</v>
      </c>
    </row>
    <row r="1545" spans="1:5" ht="14.4" x14ac:dyDescent="0.3">
      <c r="A1545" t="s">
        <v>1667</v>
      </c>
      <c r="B1545" t="s">
        <v>165</v>
      </c>
      <c r="C1545">
        <v>6.82</v>
      </c>
      <c r="D1545">
        <v>7.07</v>
      </c>
      <c r="E1545" t="str">
        <f t="shared" si="25"/>
        <v>2015</v>
      </c>
    </row>
    <row r="1546" spans="1:5" ht="14.4" x14ac:dyDescent="0.3">
      <c r="A1546" t="s">
        <v>1668</v>
      </c>
      <c r="B1546" t="s">
        <v>165</v>
      </c>
      <c r="C1546">
        <v>6.83</v>
      </c>
      <c r="D1546">
        <v>7.08</v>
      </c>
      <c r="E1546" t="str">
        <f t="shared" si="25"/>
        <v>2015</v>
      </c>
    </row>
    <row r="1547" spans="1:5" ht="14.4" x14ac:dyDescent="0.3">
      <c r="A1547" t="s">
        <v>1669</v>
      </c>
      <c r="B1547" t="s">
        <v>165</v>
      </c>
      <c r="C1547">
        <v>6.82</v>
      </c>
      <c r="D1547">
        <v>7.07</v>
      </c>
      <c r="E1547" t="str">
        <f t="shared" si="25"/>
        <v>2015</v>
      </c>
    </row>
    <row r="1548" spans="1:5" ht="14.4" x14ac:dyDescent="0.3">
      <c r="A1548" t="s">
        <v>1670</v>
      </c>
      <c r="B1548" t="s">
        <v>165</v>
      </c>
      <c r="C1548">
        <v>6.82</v>
      </c>
      <c r="D1548">
        <v>7.07</v>
      </c>
      <c r="E1548" t="str">
        <f t="shared" si="25"/>
        <v>2015</v>
      </c>
    </row>
    <row r="1549" spans="1:5" ht="14.4" x14ac:dyDescent="0.3">
      <c r="A1549" t="s">
        <v>1671</v>
      </c>
      <c r="B1549" t="s">
        <v>165</v>
      </c>
      <c r="C1549">
        <v>6.81</v>
      </c>
      <c r="D1549">
        <v>7.06</v>
      </c>
      <c r="E1549" t="str">
        <f t="shared" si="25"/>
        <v>2015</v>
      </c>
    </row>
    <row r="1550" spans="1:5" ht="14.4" x14ac:dyDescent="0.3">
      <c r="A1550" t="s">
        <v>1672</v>
      </c>
      <c r="B1550" t="s">
        <v>165</v>
      </c>
      <c r="C1550">
        <v>6.8</v>
      </c>
      <c r="D1550">
        <v>7.05</v>
      </c>
      <c r="E1550" t="str">
        <f t="shared" si="25"/>
        <v>2015</v>
      </c>
    </row>
    <row r="1551" spans="1:5" ht="14.4" x14ac:dyDescent="0.3">
      <c r="A1551" t="s">
        <v>1673</v>
      </c>
      <c r="B1551" t="s">
        <v>165</v>
      </c>
      <c r="C1551">
        <v>6.79</v>
      </c>
      <c r="D1551">
        <v>7.04</v>
      </c>
      <c r="E1551" t="str">
        <f t="shared" si="25"/>
        <v>2015</v>
      </c>
    </row>
    <row r="1552" spans="1:5" ht="14.4" x14ac:dyDescent="0.3">
      <c r="A1552" t="s">
        <v>1674</v>
      </c>
      <c r="B1552" t="s">
        <v>165</v>
      </c>
      <c r="C1552">
        <v>6.79</v>
      </c>
      <c r="D1552">
        <v>7.04</v>
      </c>
      <c r="E1552" t="str">
        <f t="shared" si="25"/>
        <v>2015</v>
      </c>
    </row>
    <row r="1553" spans="1:5" ht="14.4" x14ac:dyDescent="0.3">
      <c r="A1553" t="s">
        <v>1675</v>
      </c>
      <c r="B1553" t="s">
        <v>165</v>
      </c>
      <c r="C1553">
        <v>6.79</v>
      </c>
      <c r="D1553">
        <v>7.04</v>
      </c>
      <c r="E1553" t="str">
        <f t="shared" si="25"/>
        <v>2015</v>
      </c>
    </row>
    <row r="1554" spans="1:5" ht="14.4" x14ac:dyDescent="0.3">
      <c r="A1554" t="s">
        <v>1676</v>
      </c>
      <c r="B1554" t="s">
        <v>165</v>
      </c>
      <c r="C1554">
        <v>6.82</v>
      </c>
      <c r="D1554">
        <v>7.07</v>
      </c>
      <c r="E1554" t="str">
        <f t="shared" si="25"/>
        <v>2015</v>
      </c>
    </row>
    <row r="1555" spans="1:5" ht="14.4" x14ac:dyDescent="0.3">
      <c r="A1555" t="s">
        <v>1677</v>
      </c>
      <c r="B1555" t="s">
        <v>165</v>
      </c>
      <c r="C1555">
        <v>6.82</v>
      </c>
      <c r="D1555">
        <v>7.07</v>
      </c>
      <c r="E1555" t="str">
        <f t="shared" si="25"/>
        <v>2015</v>
      </c>
    </row>
    <row r="1556" spans="1:5" ht="14.4" x14ac:dyDescent="0.3">
      <c r="A1556" t="s">
        <v>1678</v>
      </c>
      <c r="B1556" t="s">
        <v>165</v>
      </c>
      <c r="C1556">
        <v>6.82</v>
      </c>
      <c r="D1556">
        <v>7.07</v>
      </c>
      <c r="E1556" t="str">
        <f t="shared" si="25"/>
        <v>2015</v>
      </c>
    </row>
    <row r="1557" spans="1:5" ht="14.4" x14ac:dyDescent="0.3">
      <c r="A1557" t="s">
        <v>1679</v>
      </c>
      <c r="B1557" t="s">
        <v>165</v>
      </c>
      <c r="C1557">
        <v>6.83</v>
      </c>
      <c r="D1557">
        <v>7.08</v>
      </c>
      <c r="E1557" t="str">
        <f t="shared" si="25"/>
        <v>2015</v>
      </c>
    </row>
    <row r="1558" spans="1:5" ht="14.4" x14ac:dyDescent="0.3">
      <c r="A1558" t="s">
        <v>1680</v>
      </c>
      <c r="B1558" t="s">
        <v>165</v>
      </c>
      <c r="C1558">
        <v>6.79</v>
      </c>
      <c r="D1558">
        <v>7.04</v>
      </c>
      <c r="E1558" t="str">
        <f t="shared" si="25"/>
        <v>2015</v>
      </c>
    </row>
    <row r="1559" spans="1:5" ht="14.4" x14ac:dyDescent="0.3">
      <c r="A1559" t="s">
        <v>1681</v>
      </c>
      <c r="B1559" t="s">
        <v>165</v>
      </c>
      <c r="C1559">
        <v>6.77</v>
      </c>
      <c r="D1559">
        <v>7.02</v>
      </c>
      <c r="E1559" t="str">
        <f t="shared" si="25"/>
        <v>2015</v>
      </c>
    </row>
    <row r="1560" spans="1:5" ht="14.4" x14ac:dyDescent="0.3">
      <c r="A1560" t="s">
        <v>1682</v>
      </c>
      <c r="B1560" t="s">
        <v>165</v>
      </c>
      <c r="C1560">
        <v>6.79</v>
      </c>
      <c r="D1560">
        <v>7.04</v>
      </c>
      <c r="E1560" t="str">
        <f t="shared" si="25"/>
        <v>2015</v>
      </c>
    </row>
    <row r="1561" spans="1:5" ht="14.4" x14ac:dyDescent="0.3">
      <c r="A1561" t="s">
        <v>1683</v>
      </c>
      <c r="B1561" t="s">
        <v>165</v>
      </c>
      <c r="C1561">
        <v>6.79</v>
      </c>
      <c r="D1561">
        <v>7.04</v>
      </c>
      <c r="E1561" t="str">
        <f t="shared" si="25"/>
        <v>2015</v>
      </c>
    </row>
    <row r="1562" spans="1:5" ht="14.4" x14ac:dyDescent="0.3">
      <c r="A1562" t="s">
        <v>1684</v>
      </c>
      <c r="B1562" t="s">
        <v>165</v>
      </c>
      <c r="C1562">
        <v>6.79</v>
      </c>
      <c r="D1562">
        <v>7.04</v>
      </c>
      <c r="E1562" t="str">
        <f t="shared" si="25"/>
        <v>2015</v>
      </c>
    </row>
    <row r="1563" spans="1:5" ht="14.4" x14ac:dyDescent="0.3">
      <c r="A1563" t="s">
        <v>1685</v>
      </c>
      <c r="B1563" t="s">
        <v>165</v>
      </c>
      <c r="C1563">
        <v>6.81</v>
      </c>
      <c r="D1563">
        <v>7.06</v>
      </c>
      <c r="E1563" t="str">
        <f t="shared" si="25"/>
        <v>2015</v>
      </c>
    </row>
    <row r="1564" spans="1:5" ht="14.4" x14ac:dyDescent="0.3">
      <c r="A1564" t="s">
        <v>1686</v>
      </c>
      <c r="B1564" t="s">
        <v>165</v>
      </c>
      <c r="C1564">
        <v>6.8</v>
      </c>
      <c r="D1564">
        <v>7.05</v>
      </c>
      <c r="E1564" t="str">
        <f t="shared" si="25"/>
        <v>2015</v>
      </c>
    </row>
    <row r="1565" spans="1:5" ht="14.4" x14ac:dyDescent="0.3">
      <c r="A1565" t="s">
        <v>1687</v>
      </c>
      <c r="B1565" t="s">
        <v>165</v>
      </c>
      <c r="C1565">
        <v>6.79</v>
      </c>
      <c r="D1565">
        <v>7.04</v>
      </c>
      <c r="E1565" t="str">
        <f t="shared" si="25"/>
        <v>2015</v>
      </c>
    </row>
    <row r="1566" spans="1:5" ht="14.4" x14ac:dyDescent="0.3">
      <c r="A1566" t="s">
        <v>1688</v>
      </c>
      <c r="B1566" t="s">
        <v>165</v>
      </c>
      <c r="C1566">
        <v>6.78</v>
      </c>
      <c r="D1566">
        <v>7.03</v>
      </c>
      <c r="E1566" t="str">
        <f t="shared" si="25"/>
        <v>2015</v>
      </c>
    </row>
    <row r="1567" spans="1:5" ht="14.4" x14ac:dyDescent="0.3">
      <c r="A1567" t="s">
        <v>1689</v>
      </c>
      <c r="B1567" t="s">
        <v>165</v>
      </c>
      <c r="C1567">
        <v>6.81</v>
      </c>
      <c r="D1567">
        <v>7.06</v>
      </c>
      <c r="E1567" t="str">
        <f t="shared" si="25"/>
        <v>2015</v>
      </c>
    </row>
    <row r="1568" spans="1:5" ht="14.4" x14ac:dyDescent="0.3">
      <c r="A1568" t="s">
        <v>1690</v>
      </c>
      <c r="B1568" t="s">
        <v>165</v>
      </c>
      <c r="C1568">
        <v>6.79</v>
      </c>
      <c r="D1568">
        <v>7.04</v>
      </c>
      <c r="E1568" t="str">
        <f t="shared" si="25"/>
        <v>2015</v>
      </c>
    </row>
    <row r="1569" spans="1:5" ht="14.4" x14ac:dyDescent="0.3">
      <c r="A1569" t="s">
        <v>1691</v>
      </c>
      <c r="B1569" t="s">
        <v>165</v>
      </c>
      <c r="C1569">
        <v>6.8</v>
      </c>
      <c r="D1569">
        <v>7.05</v>
      </c>
      <c r="E1569" t="str">
        <f t="shared" si="25"/>
        <v>2015</v>
      </c>
    </row>
    <row r="1570" spans="1:5" ht="14.4" x14ac:dyDescent="0.3">
      <c r="A1570" t="s">
        <v>1692</v>
      </c>
      <c r="B1570" t="s">
        <v>165</v>
      </c>
      <c r="C1570">
        <v>6.8</v>
      </c>
      <c r="D1570">
        <v>7.05</v>
      </c>
      <c r="E1570" t="str">
        <f t="shared" si="25"/>
        <v>2015</v>
      </c>
    </row>
    <row r="1571" spans="1:5" ht="14.4" x14ac:dyDescent="0.3">
      <c r="A1571" t="s">
        <v>1693</v>
      </c>
      <c r="B1571" t="s">
        <v>165</v>
      </c>
      <c r="C1571">
        <v>6.81</v>
      </c>
      <c r="D1571">
        <v>7.06</v>
      </c>
      <c r="E1571" t="str">
        <f t="shared" si="25"/>
        <v>2015</v>
      </c>
    </row>
    <row r="1572" spans="1:5" ht="14.4" x14ac:dyDescent="0.3">
      <c r="A1572" t="s">
        <v>1694</v>
      </c>
      <c r="B1572" t="s">
        <v>165</v>
      </c>
      <c r="C1572">
        <v>6.79</v>
      </c>
      <c r="D1572">
        <v>7.04</v>
      </c>
      <c r="E1572" t="str">
        <f t="shared" si="25"/>
        <v>2015</v>
      </c>
    </row>
    <row r="1573" spans="1:5" ht="14.4" x14ac:dyDescent="0.3">
      <c r="A1573" t="s">
        <v>1695</v>
      </c>
      <c r="B1573" t="s">
        <v>165</v>
      </c>
      <c r="C1573">
        <v>6.78</v>
      </c>
      <c r="D1573">
        <v>7.03</v>
      </c>
      <c r="E1573" t="str">
        <f t="shared" si="25"/>
        <v>2015</v>
      </c>
    </row>
    <row r="1574" spans="1:5" ht="14.4" x14ac:dyDescent="0.3">
      <c r="A1574" t="s">
        <v>1696</v>
      </c>
      <c r="B1574" t="s">
        <v>165</v>
      </c>
      <c r="C1574">
        <v>6.8</v>
      </c>
      <c r="D1574">
        <v>7.05</v>
      </c>
      <c r="E1574" t="str">
        <f t="shared" si="25"/>
        <v>2015</v>
      </c>
    </row>
    <row r="1575" spans="1:5" ht="14.4" x14ac:dyDescent="0.3">
      <c r="A1575" t="s">
        <v>1697</v>
      </c>
      <c r="B1575" t="s">
        <v>165</v>
      </c>
      <c r="C1575">
        <v>6.78</v>
      </c>
      <c r="D1575">
        <v>7.03</v>
      </c>
      <c r="E1575" t="str">
        <f t="shared" si="25"/>
        <v>2015</v>
      </c>
    </row>
    <row r="1576" spans="1:5" ht="14.4" x14ac:dyDescent="0.3">
      <c r="A1576" t="s">
        <v>1698</v>
      </c>
      <c r="B1576" t="s">
        <v>165</v>
      </c>
      <c r="C1576">
        <v>6.79</v>
      </c>
      <c r="D1576">
        <v>7.04</v>
      </c>
      <c r="E1576" t="str">
        <f t="shared" si="25"/>
        <v>2015</v>
      </c>
    </row>
    <row r="1577" spans="1:5" ht="14.4" x14ac:dyDescent="0.3">
      <c r="A1577" t="s">
        <v>1699</v>
      </c>
      <c r="B1577" t="s">
        <v>165</v>
      </c>
      <c r="C1577">
        <v>6.79</v>
      </c>
      <c r="D1577">
        <v>7.04</v>
      </c>
      <c r="E1577" t="str">
        <f t="shared" si="25"/>
        <v>2015</v>
      </c>
    </row>
    <row r="1578" spans="1:5" ht="14.4" x14ac:dyDescent="0.3">
      <c r="A1578" t="s">
        <v>1700</v>
      </c>
      <c r="B1578" t="s">
        <v>165</v>
      </c>
      <c r="C1578">
        <v>6.78</v>
      </c>
      <c r="D1578">
        <v>7.03</v>
      </c>
      <c r="E1578" t="str">
        <f t="shared" si="25"/>
        <v>2015</v>
      </c>
    </row>
    <row r="1579" spans="1:5" ht="14.4" x14ac:dyDescent="0.3">
      <c r="A1579" t="s">
        <v>1701</v>
      </c>
      <c r="B1579" t="s">
        <v>165</v>
      </c>
      <c r="C1579">
        <v>6.8</v>
      </c>
      <c r="D1579">
        <v>7.05</v>
      </c>
      <c r="E1579" t="str">
        <f t="shared" si="25"/>
        <v>2015</v>
      </c>
    </row>
    <row r="1580" spans="1:5" ht="14.4" x14ac:dyDescent="0.3">
      <c r="A1580" t="s">
        <v>1702</v>
      </c>
      <c r="B1580" t="s">
        <v>165</v>
      </c>
      <c r="C1580">
        <v>6.79</v>
      </c>
      <c r="D1580">
        <v>7.04</v>
      </c>
      <c r="E1580" t="str">
        <f t="shared" si="25"/>
        <v>2015</v>
      </c>
    </row>
    <row r="1581" spans="1:5" ht="14.4" x14ac:dyDescent="0.3">
      <c r="A1581" t="s">
        <v>1703</v>
      </c>
      <c r="B1581" t="s">
        <v>165</v>
      </c>
      <c r="C1581">
        <v>6.76</v>
      </c>
      <c r="D1581">
        <v>7.01</v>
      </c>
      <c r="E1581" t="str">
        <f t="shared" si="25"/>
        <v>2015</v>
      </c>
    </row>
    <row r="1582" spans="1:5" ht="14.4" x14ac:dyDescent="0.3">
      <c r="A1582" t="s">
        <v>1704</v>
      </c>
      <c r="B1582" t="s">
        <v>165</v>
      </c>
      <c r="C1582">
        <v>6.73</v>
      </c>
      <c r="D1582">
        <v>6.98</v>
      </c>
      <c r="E1582" t="str">
        <f t="shared" si="25"/>
        <v>2015</v>
      </c>
    </row>
    <row r="1583" spans="1:5" ht="14.4" x14ac:dyDescent="0.3">
      <c r="A1583" t="s">
        <v>1705</v>
      </c>
      <c r="B1583" t="s">
        <v>165</v>
      </c>
      <c r="C1583">
        <v>6.79</v>
      </c>
      <c r="D1583">
        <v>7.04</v>
      </c>
      <c r="E1583" t="str">
        <f t="shared" si="25"/>
        <v>2015</v>
      </c>
    </row>
    <row r="1584" spans="1:5" ht="14.4" x14ac:dyDescent="0.3">
      <c r="A1584" t="s">
        <v>1706</v>
      </c>
      <c r="B1584" t="s">
        <v>165</v>
      </c>
      <c r="C1584">
        <v>6.69</v>
      </c>
      <c r="D1584">
        <v>6.94</v>
      </c>
      <c r="E1584" t="str">
        <f t="shared" si="25"/>
        <v>2015</v>
      </c>
    </row>
    <row r="1585" spans="1:5" ht="14.4" x14ac:dyDescent="0.3">
      <c r="A1585" t="s">
        <v>1707</v>
      </c>
      <c r="B1585" t="s">
        <v>165</v>
      </c>
      <c r="C1585">
        <v>6.71</v>
      </c>
      <c r="D1585">
        <v>6.96</v>
      </c>
      <c r="E1585" t="str">
        <f t="shared" si="25"/>
        <v>2015</v>
      </c>
    </row>
    <row r="1586" spans="1:5" ht="14.4" x14ac:dyDescent="0.3">
      <c r="A1586" t="s">
        <v>1708</v>
      </c>
      <c r="B1586" t="s">
        <v>165</v>
      </c>
      <c r="C1586">
        <v>6.68</v>
      </c>
      <c r="D1586">
        <v>6.93</v>
      </c>
      <c r="E1586" t="str">
        <f t="shared" si="25"/>
        <v>2015</v>
      </c>
    </row>
    <row r="1587" spans="1:5" ht="14.4" x14ac:dyDescent="0.3">
      <c r="A1587" t="s">
        <v>1709</v>
      </c>
      <c r="B1587" t="s">
        <v>165</v>
      </c>
      <c r="C1587">
        <v>6.68</v>
      </c>
      <c r="D1587">
        <v>6.93</v>
      </c>
      <c r="E1587" t="str">
        <f t="shared" si="25"/>
        <v>2015</v>
      </c>
    </row>
    <row r="1588" spans="1:5" ht="14.4" x14ac:dyDescent="0.3">
      <c r="A1588" t="s">
        <v>1710</v>
      </c>
      <c r="B1588" t="s">
        <v>165</v>
      </c>
      <c r="C1588">
        <v>6.63</v>
      </c>
      <c r="D1588">
        <v>6.88</v>
      </c>
      <c r="E1588" t="str">
        <f t="shared" si="25"/>
        <v>2015</v>
      </c>
    </row>
    <row r="1589" spans="1:5" ht="14.4" x14ac:dyDescent="0.3">
      <c r="A1589" t="s">
        <v>1711</v>
      </c>
      <c r="B1589" t="s">
        <v>165</v>
      </c>
      <c r="C1589">
        <v>6.63</v>
      </c>
      <c r="D1589">
        <v>6.88</v>
      </c>
      <c r="E1589" t="str">
        <f t="shared" si="25"/>
        <v>2015</v>
      </c>
    </row>
    <row r="1590" spans="1:5" ht="14.4" x14ac:dyDescent="0.3">
      <c r="A1590" t="s">
        <v>1712</v>
      </c>
      <c r="B1590" t="s">
        <v>165</v>
      </c>
      <c r="C1590">
        <v>6.61</v>
      </c>
      <c r="D1590">
        <v>6.86</v>
      </c>
      <c r="E1590" t="str">
        <f t="shared" si="25"/>
        <v>2015</v>
      </c>
    </row>
    <row r="1591" spans="1:5" ht="14.4" x14ac:dyDescent="0.3">
      <c r="A1591" t="s">
        <v>1713</v>
      </c>
      <c r="B1591" t="s">
        <v>165</v>
      </c>
      <c r="C1591">
        <v>6.63</v>
      </c>
      <c r="D1591">
        <v>6.88</v>
      </c>
      <c r="E1591" t="str">
        <f t="shared" si="25"/>
        <v>2015</v>
      </c>
    </row>
    <row r="1592" spans="1:5" ht="14.4" x14ac:dyDescent="0.3">
      <c r="A1592" t="s">
        <v>1714</v>
      </c>
      <c r="B1592" t="s">
        <v>165</v>
      </c>
      <c r="C1592">
        <v>6.62</v>
      </c>
      <c r="D1592">
        <v>6.87</v>
      </c>
      <c r="E1592" t="str">
        <f t="shared" si="25"/>
        <v>2015</v>
      </c>
    </row>
    <row r="1593" spans="1:5" ht="14.4" x14ac:dyDescent="0.3">
      <c r="A1593" t="s">
        <v>1715</v>
      </c>
      <c r="B1593" t="s">
        <v>165</v>
      </c>
      <c r="C1593">
        <v>6.59</v>
      </c>
      <c r="D1593">
        <v>6.84</v>
      </c>
      <c r="E1593" t="str">
        <f t="shared" si="25"/>
        <v>2015</v>
      </c>
    </row>
    <row r="1594" spans="1:5" ht="14.4" x14ac:dyDescent="0.3">
      <c r="A1594" t="s">
        <v>1716</v>
      </c>
      <c r="B1594" t="s">
        <v>165</v>
      </c>
      <c r="C1594">
        <v>6.58</v>
      </c>
      <c r="D1594">
        <v>6.83</v>
      </c>
      <c r="E1594" t="str">
        <f t="shared" si="25"/>
        <v>2015</v>
      </c>
    </row>
    <row r="1595" spans="1:5" ht="14.4" x14ac:dyDescent="0.3">
      <c r="A1595" t="s">
        <v>1717</v>
      </c>
      <c r="B1595" t="s">
        <v>165</v>
      </c>
      <c r="C1595">
        <v>6.57</v>
      </c>
      <c r="D1595">
        <v>6.82</v>
      </c>
      <c r="E1595" t="str">
        <f t="shared" si="25"/>
        <v>2015</v>
      </c>
    </row>
    <row r="1596" spans="1:5" ht="14.4" x14ac:dyDescent="0.3">
      <c r="A1596" t="s">
        <v>1718</v>
      </c>
      <c r="B1596" t="s">
        <v>165</v>
      </c>
      <c r="C1596">
        <v>6.56</v>
      </c>
      <c r="D1596">
        <v>6.81</v>
      </c>
      <c r="E1596" t="str">
        <f t="shared" si="25"/>
        <v>2015</v>
      </c>
    </row>
    <row r="1597" spans="1:5" ht="14.4" x14ac:dyDescent="0.3">
      <c r="A1597" t="s">
        <v>1719</v>
      </c>
      <c r="B1597" t="s">
        <v>165</v>
      </c>
      <c r="C1597">
        <v>6.53</v>
      </c>
      <c r="D1597">
        <v>6.78</v>
      </c>
      <c r="E1597" t="str">
        <f t="shared" si="25"/>
        <v>2015</v>
      </c>
    </row>
    <row r="1598" spans="1:5" ht="14.4" x14ac:dyDescent="0.3">
      <c r="A1598" t="s">
        <v>1720</v>
      </c>
      <c r="B1598" t="s">
        <v>165</v>
      </c>
      <c r="C1598">
        <v>6.53</v>
      </c>
      <c r="D1598">
        <v>6.78</v>
      </c>
      <c r="E1598" t="str">
        <f t="shared" si="25"/>
        <v>2015</v>
      </c>
    </row>
    <row r="1599" spans="1:5" ht="14.4" x14ac:dyDescent="0.3">
      <c r="A1599" t="s">
        <v>1721</v>
      </c>
      <c r="B1599" t="s">
        <v>165</v>
      </c>
      <c r="C1599">
        <v>6.51</v>
      </c>
      <c r="D1599">
        <v>6.76</v>
      </c>
      <c r="E1599" t="str">
        <f t="shared" si="25"/>
        <v>2015</v>
      </c>
    </row>
    <row r="1600" spans="1:5" ht="14.4" x14ac:dyDescent="0.3">
      <c r="A1600" t="s">
        <v>1722</v>
      </c>
      <c r="B1600" t="s">
        <v>165</v>
      </c>
      <c r="C1600">
        <v>6.51</v>
      </c>
      <c r="D1600">
        <v>6.76</v>
      </c>
      <c r="E1600" t="str">
        <f t="shared" si="25"/>
        <v>2015</v>
      </c>
    </row>
    <row r="1601" spans="1:5" ht="14.4" x14ac:dyDescent="0.3">
      <c r="A1601" t="s">
        <v>1723</v>
      </c>
      <c r="B1601" t="s">
        <v>165</v>
      </c>
      <c r="C1601">
        <v>6.51</v>
      </c>
      <c r="D1601">
        <v>6.76</v>
      </c>
      <c r="E1601" t="str">
        <f t="shared" si="25"/>
        <v>2015</v>
      </c>
    </row>
    <row r="1602" spans="1:5" ht="14.4" x14ac:dyDescent="0.3">
      <c r="A1602" t="s">
        <v>1724</v>
      </c>
      <c r="B1602" t="s">
        <v>165</v>
      </c>
      <c r="C1602">
        <v>6.53</v>
      </c>
      <c r="D1602">
        <v>6.78</v>
      </c>
      <c r="E1602" t="str">
        <f t="shared" ref="E1602:E1665" si="26">RIGHT(A1602,4)</f>
        <v>2015</v>
      </c>
    </row>
    <row r="1603" spans="1:5" ht="14.4" x14ac:dyDescent="0.3">
      <c r="A1603" t="s">
        <v>1725</v>
      </c>
      <c r="B1603" t="s">
        <v>165</v>
      </c>
      <c r="C1603">
        <v>6.53</v>
      </c>
      <c r="D1603">
        <v>6.78</v>
      </c>
      <c r="E1603" t="str">
        <f t="shared" si="26"/>
        <v>2015</v>
      </c>
    </row>
    <row r="1604" spans="1:5" ht="14.4" x14ac:dyDescent="0.3">
      <c r="A1604" t="s">
        <v>1726</v>
      </c>
      <c r="B1604" t="s">
        <v>165</v>
      </c>
      <c r="C1604">
        <v>6.54</v>
      </c>
      <c r="D1604">
        <v>6.79</v>
      </c>
      <c r="E1604" t="str">
        <f t="shared" si="26"/>
        <v>2015</v>
      </c>
    </row>
    <row r="1605" spans="1:5" ht="14.4" x14ac:dyDescent="0.3">
      <c r="A1605" t="s">
        <v>1727</v>
      </c>
      <c r="B1605" t="s">
        <v>165</v>
      </c>
      <c r="C1605">
        <v>6.55</v>
      </c>
      <c r="D1605">
        <v>6.8</v>
      </c>
      <c r="E1605" t="str">
        <f t="shared" si="26"/>
        <v>2015</v>
      </c>
    </row>
    <row r="1606" spans="1:5" ht="14.4" x14ac:dyDescent="0.3">
      <c r="A1606" t="s">
        <v>1728</v>
      </c>
      <c r="B1606" t="s">
        <v>165</v>
      </c>
      <c r="C1606">
        <v>6.83</v>
      </c>
      <c r="D1606">
        <v>7.08</v>
      </c>
      <c r="E1606" t="str">
        <f t="shared" si="26"/>
        <v>2015</v>
      </c>
    </row>
    <row r="1607" spans="1:5" ht="14.4" x14ac:dyDescent="0.3">
      <c r="A1607" t="s">
        <v>1729</v>
      </c>
      <c r="B1607" t="s">
        <v>165</v>
      </c>
      <c r="C1607">
        <v>6.81</v>
      </c>
      <c r="D1607">
        <v>7.06</v>
      </c>
      <c r="E1607" t="str">
        <f t="shared" si="26"/>
        <v>2015</v>
      </c>
    </row>
    <row r="1608" spans="1:5" ht="14.4" x14ac:dyDescent="0.3">
      <c r="A1608" t="s">
        <v>1730</v>
      </c>
      <c r="B1608" t="s">
        <v>165</v>
      </c>
      <c r="C1608">
        <v>6.77</v>
      </c>
      <c r="D1608">
        <v>7.02</v>
      </c>
      <c r="E1608" t="str">
        <f t="shared" si="26"/>
        <v>2015</v>
      </c>
    </row>
    <row r="1609" spans="1:5" ht="14.4" x14ac:dyDescent="0.3">
      <c r="A1609" t="s">
        <v>1731</v>
      </c>
      <c r="B1609" t="s">
        <v>165</v>
      </c>
      <c r="C1609">
        <v>6.77</v>
      </c>
      <c r="D1609">
        <v>7.02</v>
      </c>
      <c r="E1609" t="str">
        <f t="shared" si="26"/>
        <v>2015</v>
      </c>
    </row>
    <row r="1610" spans="1:5" ht="14.4" x14ac:dyDescent="0.3">
      <c r="A1610" t="s">
        <v>1732</v>
      </c>
      <c r="B1610" t="s">
        <v>165</v>
      </c>
      <c r="C1610">
        <v>6.78</v>
      </c>
      <c r="D1610">
        <v>7.03</v>
      </c>
      <c r="E1610" t="str">
        <f t="shared" si="26"/>
        <v>2015</v>
      </c>
    </row>
    <row r="1611" spans="1:5" ht="14.4" x14ac:dyDescent="0.3">
      <c r="A1611" t="s">
        <v>1733</v>
      </c>
      <c r="B1611" t="s">
        <v>165</v>
      </c>
      <c r="C1611">
        <v>6.78</v>
      </c>
      <c r="D1611">
        <v>7.03</v>
      </c>
      <c r="E1611" t="str">
        <f t="shared" si="26"/>
        <v>2015</v>
      </c>
    </row>
    <row r="1612" spans="1:5" ht="14.4" x14ac:dyDescent="0.3">
      <c r="A1612" t="s">
        <v>1734</v>
      </c>
      <c r="B1612" t="s">
        <v>165</v>
      </c>
      <c r="C1612">
        <v>6.77</v>
      </c>
      <c r="D1612">
        <v>7.02</v>
      </c>
      <c r="E1612" t="str">
        <f t="shared" si="26"/>
        <v>2015</v>
      </c>
    </row>
    <row r="1613" spans="1:5" ht="14.4" x14ac:dyDescent="0.3">
      <c r="A1613" t="s">
        <v>1735</v>
      </c>
      <c r="B1613" t="s">
        <v>165</v>
      </c>
      <c r="C1613">
        <v>6.87</v>
      </c>
      <c r="D1613">
        <v>7.12</v>
      </c>
      <c r="E1613" t="str">
        <f t="shared" si="26"/>
        <v>2015</v>
      </c>
    </row>
    <row r="1614" spans="1:5" ht="14.4" x14ac:dyDescent="0.3">
      <c r="A1614" t="s">
        <v>1736</v>
      </c>
      <c r="B1614" t="s">
        <v>165</v>
      </c>
      <c r="C1614">
        <v>6.91</v>
      </c>
      <c r="D1614">
        <v>7.16</v>
      </c>
      <c r="E1614" t="str">
        <f t="shared" si="26"/>
        <v>2015</v>
      </c>
    </row>
    <row r="1615" spans="1:5" ht="14.4" x14ac:dyDescent="0.3">
      <c r="A1615" t="s">
        <v>1737</v>
      </c>
      <c r="B1615" t="s">
        <v>165</v>
      </c>
      <c r="C1615">
        <v>6.93</v>
      </c>
      <c r="D1615">
        <v>7.18</v>
      </c>
      <c r="E1615" t="str">
        <f t="shared" si="26"/>
        <v>2015</v>
      </c>
    </row>
    <row r="1616" spans="1:5" ht="14.4" x14ac:dyDescent="0.3">
      <c r="A1616" t="s">
        <v>1738</v>
      </c>
      <c r="B1616" t="s">
        <v>165</v>
      </c>
      <c r="C1616">
        <v>6.91</v>
      </c>
      <c r="D1616">
        <v>7.16</v>
      </c>
      <c r="E1616" t="str">
        <f t="shared" si="26"/>
        <v>2015</v>
      </c>
    </row>
    <row r="1617" spans="1:5" ht="14.4" x14ac:dyDescent="0.3">
      <c r="A1617" t="s">
        <v>1739</v>
      </c>
      <c r="B1617" t="s">
        <v>165</v>
      </c>
      <c r="C1617">
        <v>6.95</v>
      </c>
      <c r="D1617">
        <v>7.2</v>
      </c>
      <c r="E1617" t="str">
        <f t="shared" si="26"/>
        <v>2015</v>
      </c>
    </row>
    <row r="1618" spans="1:5" ht="14.4" x14ac:dyDescent="0.3">
      <c r="A1618" t="s">
        <v>1740</v>
      </c>
      <c r="B1618" t="s">
        <v>165</v>
      </c>
      <c r="C1618">
        <v>6.99</v>
      </c>
      <c r="D1618">
        <v>7.24</v>
      </c>
      <c r="E1618" t="str">
        <f t="shared" si="26"/>
        <v>2015</v>
      </c>
    </row>
    <row r="1619" spans="1:5" ht="14.4" x14ac:dyDescent="0.3">
      <c r="A1619" t="s">
        <v>1741</v>
      </c>
      <c r="B1619" t="s">
        <v>165</v>
      </c>
      <c r="C1619">
        <v>6.96</v>
      </c>
      <c r="D1619">
        <v>7.21</v>
      </c>
      <c r="E1619" t="str">
        <f t="shared" si="26"/>
        <v>2015</v>
      </c>
    </row>
    <row r="1620" spans="1:5" ht="14.4" x14ac:dyDescent="0.3">
      <c r="A1620" t="s">
        <v>1742</v>
      </c>
      <c r="B1620" t="s">
        <v>165</v>
      </c>
      <c r="C1620">
        <v>7.06</v>
      </c>
      <c r="D1620">
        <v>7.31</v>
      </c>
      <c r="E1620" t="str">
        <f t="shared" si="26"/>
        <v>2015</v>
      </c>
    </row>
    <row r="1621" spans="1:5" ht="14.4" x14ac:dyDescent="0.3">
      <c r="A1621" t="s">
        <v>1743</v>
      </c>
      <c r="B1621" t="s">
        <v>165</v>
      </c>
      <c r="C1621">
        <v>7.14</v>
      </c>
      <c r="D1621">
        <v>7.39</v>
      </c>
      <c r="E1621" t="str">
        <f t="shared" si="26"/>
        <v>2015</v>
      </c>
    </row>
    <row r="1622" spans="1:5" ht="14.4" x14ac:dyDescent="0.3">
      <c r="A1622" t="s">
        <v>1744</v>
      </c>
      <c r="B1622" t="s">
        <v>165</v>
      </c>
      <c r="C1622">
        <v>7.39</v>
      </c>
      <c r="D1622">
        <v>7.64</v>
      </c>
      <c r="E1622" t="str">
        <f t="shared" si="26"/>
        <v>2015</v>
      </c>
    </row>
    <row r="1623" spans="1:5" ht="14.4" x14ac:dyDescent="0.3">
      <c r="A1623" t="s">
        <v>1745</v>
      </c>
      <c r="B1623" t="s">
        <v>165</v>
      </c>
      <c r="C1623">
        <v>7.47</v>
      </c>
      <c r="D1623">
        <v>7.72</v>
      </c>
      <c r="E1623" t="str">
        <f t="shared" si="26"/>
        <v>2015</v>
      </c>
    </row>
    <row r="1624" spans="1:5" ht="14.4" x14ac:dyDescent="0.3">
      <c r="A1624" t="s">
        <v>1746</v>
      </c>
      <c r="B1624" t="s">
        <v>165</v>
      </c>
      <c r="C1624">
        <v>7.49</v>
      </c>
      <c r="D1624">
        <v>7.74</v>
      </c>
      <c r="E1624" t="str">
        <f t="shared" si="26"/>
        <v>2015</v>
      </c>
    </row>
    <row r="1625" spans="1:5" ht="14.4" x14ac:dyDescent="0.3">
      <c r="A1625" t="s">
        <v>1747</v>
      </c>
      <c r="B1625" t="s">
        <v>165</v>
      </c>
      <c r="C1625">
        <v>7.53</v>
      </c>
      <c r="D1625">
        <v>7.78</v>
      </c>
      <c r="E1625" t="str">
        <f t="shared" si="26"/>
        <v>2015</v>
      </c>
    </row>
    <row r="1626" spans="1:5" ht="14.4" x14ac:dyDescent="0.3">
      <c r="A1626" t="s">
        <v>1748</v>
      </c>
      <c r="B1626" t="s">
        <v>165</v>
      </c>
      <c r="C1626">
        <v>7.52</v>
      </c>
      <c r="D1626">
        <v>7.77</v>
      </c>
      <c r="E1626" t="str">
        <f t="shared" si="26"/>
        <v>2015</v>
      </c>
    </row>
    <row r="1627" spans="1:5" ht="14.4" x14ac:dyDescent="0.3">
      <c r="A1627" t="s">
        <v>1749</v>
      </c>
      <c r="B1627" t="s">
        <v>165</v>
      </c>
      <c r="C1627">
        <v>7.53</v>
      </c>
      <c r="D1627">
        <v>7.78</v>
      </c>
      <c r="E1627" t="str">
        <f t="shared" si="26"/>
        <v>2015</v>
      </c>
    </row>
    <row r="1628" spans="1:5" ht="14.4" x14ac:dyDescent="0.3">
      <c r="A1628" t="s">
        <v>1750</v>
      </c>
      <c r="B1628" t="s">
        <v>165</v>
      </c>
      <c r="C1628">
        <v>7.56</v>
      </c>
      <c r="D1628">
        <v>7.81</v>
      </c>
      <c r="E1628" t="str">
        <f t="shared" si="26"/>
        <v>2015</v>
      </c>
    </row>
    <row r="1629" spans="1:5" ht="14.4" x14ac:dyDescent="0.3">
      <c r="A1629" t="s">
        <v>1751</v>
      </c>
      <c r="B1629" t="s">
        <v>165</v>
      </c>
      <c r="C1629">
        <v>7.61</v>
      </c>
      <c r="D1629">
        <v>7.86</v>
      </c>
      <c r="E1629" t="str">
        <f t="shared" si="26"/>
        <v>2015</v>
      </c>
    </row>
    <row r="1630" spans="1:5" ht="14.4" x14ac:dyDescent="0.3">
      <c r="A1630" t="s">
        <v>1752</v>
      </c>
      <c r="B1630" t="s">
        <v>165</v>
      </c>
      <c r="C1630">
        <v>7.61</v>
      </c>
      <c r="D1630">
        <v>7.86</v>
      </c>
      <c r="E1630" t="str">
        <f t="shared" si="26"/>
        <v>2015</v>
      </c>
    </row>
    <row r="1631" spans="1:5" ht="14.4" x14ac:dyDescent="0.3">
      <c r="A1631" t="s">
        <v>1753</v>
      </c>
      <c r="B1631" t="s">
        <v>165</v>
      </c>
      <c r="C1631">
        <v>7.7</v>
      </c>
      <c r="D1631">
        <v>7.95</v>
      </c>
      <c r="E1631" t="str">
        <f t="shared" si="26"/>
        <v>2015</v>
      </c>
    </row>
    <row r="1632" spans="1:5" ht="14.4" x14ac:dyDescent="0.3">
      <c r="A1632" t="s">
        <v>1754</v>
      </c>
      <c r="B1632" t="s">
        <v>165</v>
      </c>
      <c r="C1632">
        <v>7.74</v>
      </c>
      <c r="D1632">
        <v>7.99</v>
      </c>
      <c r="E1632" t="str">
        <f t="shared" si="26"/>
        <v>2015</v>
      </c>
    </row>
    <row r="1633" spans="1:5" ht="14.4" x14ac:dyDescent="0.3">
      <c r="A1633" t="s">
        <v>1755</v>
      </c>
      <c r="B1633" t="s">
        <v>165</v>
      </c>
      <c r="C1633">
        <v>7.75</v>
      </c>
      <c r="D1633">
        <v>8</v>
      </c>
      <c r="E1633" t="str">
        <f t="shared" si="26"/>
        <v>2015</v>
      </c>
    </row>
    <row r="1634" spans="1:5" ht="14.4" x14ac:dyDescent="0.3">
      <c r="A1634" t="s">
        <v>1756</v>
      </c>
      <c r="B1634" t="s">
        <v>165</v>
      </c>
      <c r="C1634">
        <v>7.74</v>
      </c>
      <c r="D1634">
        <v>7.99</v>
      </c>
      <c r="E1634" t="str">
        <f t="shared" si="26"/>
        <v>2015</v>
      </c>
    </row>
    <row r="1635" spans="1:5" ht="14.4" x14ac:dyDescent="0.3">
      <c r="A1635" t="s">
        <v>1757</v>
      </c>
      <c r="B1635" t="s">
        <v>165</v>
      </c>
      <c r="C1635">
        <v>7.76</v>
      </c>
      <c r="D1635">
        <v>8.01</v>
      </c>
      <c r="E1635" t="str">
        <f t="shared" si="26"/>
        <v>2015</v>
      </c>
    </row>
    <row r="1636" spans="1:5" ht="14.4" x14ac:dyDescent="0.3">
      <c r="A1636" t="s">
        <v>1758</v>
      </c>
      <c r="B1636" t="s">
        <v>165</v>
      </c>
      <c r="C1636">
        <v>7.74</v>
      </c>
      <c r="D1636">
        <v>7.99</v>
      </c>
      <c r="E1636" t="str">
        <f t="shared" si="26"/>
        <v>2015</v>
      </c>
    </row>
    <row r="1637" spans="1:5" ht="14.4" x14ac:dyDescent="0.3">
      <c r="A1637" t="s">
        <v>1759</v>
      </c>
      <c r="B1637" t="s">
        <v>165</v>
      </c>
      <c r="C1637">
        <v>7.76</v>
      </c>
      <c r="D1637">
        <v>8.01</v>
      </c>
      <c r="E1637" t="str">
        <f t="shared" si="26"/>
        <v>2015</v>
      </c>
    </row>
    <row r="1638" spans="1:5" ht="14.4" x14ac:dyDescent="0.3">
      <c r="A1638" t="s">
        <v>1760</v>
      </c>
      <c r="B1638" t="s">
        <v>165</v>
      </c>
      <c r="C1638">
        <v>7.75</v>
      </c>
      <c r="D1638">
        <v>8</v>
      </c>
      <c r="E1638" t="str">
        <f t="shared" si="26"/>
        <v>2015</v>
      </c>
    </row>
    <row r="1639" spans="1:5" ht="14.4" x14ac:dyDescent="0.3">
      <c r="A1639" t="s">
        <v>1761</v>
      </c>
      <c r="B1639" t="s">
        <v>165</v>
      </c>
      <c r="C1639">
        <v>7.74</v>
      </c>
      <c r="D1639">
        <v>7.99</v>
      </c>
      <c r="E1639" t="str">
        <f t="shared" si="26"/>
        <v>2015</v>
      </c>
    </row>
    <row r="1640" spans="1:5" ht="14.4" x14ac:dyDescent="0.3">
      <c r="A1640" t="s">
        <v>1762</v>
      </c>
      <c r="B1640" t="s">
        <v>165</v>
      </c>
      <c r="C1640">
        <v>7.74</v>
      </c>
      <c r="D1640">
        <v>7.99</v>
      </c>
      <c r="E1640" t="str">
        <f t="shared" si="26"/>
        <v>2015</v>
      </c>
    </row>
    <row r="1641" spans="1:5" ht="14.4" x14ac:dyDescent="0.3">
      <c r="A1641" t="s">
        <v>1763</v>
      </c>
      <c r="B1641" t="s">
        <v>165</v>
      </c>
      <c r="C1641">
        <v>7.75</v>
      </c>
      <c r="D1641">
        <v>8</v>
      </c>
      <c r="E1641" t="str">
        <f t="shared" si="26"/>
        <v>2015</v>
      </c>
    </row>
    <row r="1642" spans="1:5" ht="14.4" x14ac:dyDescent="0.3">
      <c r="A1642" t="s">
        <v>1764</v>
      </c>
      <c r="B1642" t="s">
        <v>165</v>
      </c>
      <c r="C1642">
        <v>7.74</v>
      </c>
      <c r="D1642">
        <v>7.99</v>
      </c>
      <c r="E1642" t="str">
        <f t="shared" si="26"/>
        <v>2015</v>
      </c>
    </row>
    <row r="1643" spans="1:5" ht="14.4" x14ac:dyDescent="0.3">
      <c r="A1643" t="s">
        <v>1765</v>
      </c>
      <c r="B1643" t="s">
        <v>165</v>
      </c>
      <c r="C1643">
        <v>7.73</v>
      </c>
      <c r="D1643">
        <v>7.98</v>
      </c>
      <c r="E1643" t="str">
        <f t="shared" si="26"/>
        <v>2015</v>
      </c>
    </row>
    <row r="1644" spans="1:5" ht="14.4" x14ac:dyDescent="0.3">
      <c r="A1644" t="s">
        <v>1766</v>
      </c>
      <c r="B1644" t="s">
        <v>165</v>
      </c>
      <c r="C1644">
        <v>7.73</v>
      </c>
      <c r="D1644">
        <v>7.98</v>
      </c>
      <c r="E1644" t="str">
        <f t="shared" si="26"/>
        <v>2015</v>
      </c>
    </row>
    <row r="1645" spans="1:5" ht="14.4" x14ac:dyDescent="0.3">
      <c r="A1645" t="s">
        <v>1767</v>
      </c>
      <c r="B1645" t="s">
        <v>165</v>
      </c>
      <c r="C1645">
        <v>7.7</v>
      </c>
      <c r="D1645">
        <v>7.95</v>
      </c>
      <c r="E1645" t="str">
        <f t="shared" si="26"/>
        <v>2015</v>
      </c>
    </row>
    <row r="1646" spans="1:5" ht="14.4" x14ac:dyDescent="0.3">
      <c r="A1646" t="s">
        <v>1768</v>
      </c>
      <c r="B1646" t="s">
        <v>165</v>
      </c>
      <c r="C1646">
        <v>7.69</v>
      </c>
      <c r="D1646">
        <v>7.94</v>
      </c>
      <c r="E1646" t="str">
        <f t="shared" si="26"/>
        <v>2015</v>
      </c>
    </row>
    <row r="1647" spans="1:5" ht="14.4" x14ac:dyDescent="0.3">
      <c r="A1647" t="s">
        <v>1769</v>
      </c>
      <c r="B1647" t="s">
        <v>165</v>
      </c>
      <c r="C1647">
        <v>7.71</v>
      </c>
      <c r="D1647">
        <v>7.96</v>
      </c>
      <c r="E1647" t="str">
        <f t="shared" si="26"/>
        <v>2015</v>
      </c>
    </row>
    <row r="1648" spans="1:5" ht="14.4" x14ac:dyDescent="0.3">
      <c r="A1648" t="s">
        <v>1770</v>
      </c>
      <c r="B1648" t="s">
        <v>165</v>
      </c>
      <c r="C1648">
        <v>7.68</v>
      </c>
      <c r="D1648">
        <v>7.93</v>
      </c>
      <c r="E1648" t="str">
        <f t="shared" si="26"/>
        <v>2015</v>
      </c>
    </row>
    <row r="1649" spans="1:5" ht="14.4" x14ac:dyDescent="0.3">
      <c r="A1649" t="s">
        <v>1771</v>
      </c>
      <c r="B1649" t="s">
        <v>165</v>
      </c>
      <c r="C1649">
        <v>7.87</v>
      </c>
      <c r="D1649">
        <v>8.1199999999999992</v>
      </c>
      <c r="E1649" t="str">
        <f t="shared" si="26"/>
        <v>2015</v>
      </c>
    </row>
    <row r="1650" spans="1:5" ht="14.4" x14ac:dyDescent="0.3">
      <c r="A1650" t="s">
        <v>1772</v>
      </c>
      <c r="B1650" t="s">
        <v>165</v>
      </c>
      <c r="C1650">
        <v>7.89</v>
      </c>
      <c r="D1650">
        <v>8.14</v>
      </c>
      <c r="E1650" t="str">
        <f t="shared" si="26"/>
        <v>2015</v>
      </c>
    </row>
    <row r="1651" spans="1:5" ht="14.4" x14ac:dyDescent="0.3">
      <c r="A1651" t="s">
        <v>1773</v>
      </c>
      <c r="B1651" t="s">
        <v>165</v>
      </c>
      <c r="C1651">
        <v>7.93</v>
      </c>
      <c r="D1651">
        <v>8.18</v>
      </c>
      <c r="E1651" t="str">
        <f t="shared" si="26"/>
        <v>2015</v>
      </c>
    </row>
    <row r="1652" spans="1:5" ht="14.4" x14ac:dyDescent="0.3">
      <c r="A1652" t="s">
        <v>1774</v>
      </c>
      <c r="B1652" t="s">
        <v>165</v>
      </c>
      <c r="C1652">
        <v>7.99</v>
      </c>
      <c r="D1652">
        <v>8.24</v>
      </c>
      <c r="E1652" t="str">
        <f t="shared" si="26"/>
        <v>2015</v>
      </c>
    </row>
    <row r="1653" spans="1:5" ht="14.4" x14ac:dyDescent="0.3">
      <c r="A1653" t="s">
        <v>1775</v>
      </c>
      <c r="B1653" t="s">
        <v>165</v>
      </c>
      <c r="C1653">
        <v>8</v>
      </c>
      <c r="D1653">
        <v>8.25</v>
      </c>
      <c r="E1653" t="str">
        <f t="shared" si="26"/>
        <v>2015</v>
      </c>
    </row>
    <row r="1654" spans="1:5" ht="14.4" x14ac:dyDescent="0.3">
      <c r="A1654" t="s">
        <v>1776</v>
      </c>
      <c r="B1654" t="s">
        <v>165</v>
      </c>
      <c r="C1654">
        <v>7.96</v>
      </c>
      <c r="D1654">
        <v>8.2100000000000009</v>
      </c>
      <c r="E1654" t="str">
        <f t="shared" si="26"/>
        <v>2015</v>
      </c>
    </row>
    <row r="1655" spans="1:5" ht="14.4" x14ac:dyDescent="0.3">
      <c r="A1655" t="s">
        <v>1777</v>
      </c>
      <c r="B1655" t="s">
        <v>165</v>
      </c>
      <c r="C1655">
        <v>8.02</v>
      </c>
      <c r="D1655">
        <v>8.27</v>
      </c>
      <c r="E1655" t="str">
        <f t="shared" si="26"/>
        <v>2015</v>
      </c>
    </row>
    <row r="1656" spans="1:5" ht="14.4" x14ac:dyDescent="0.3">
      <c r="A1656" t="s">
        <v>1778</v>
      </c>
      <c r="B1656" t="s">
        <v>165</v>
      </c>
      <c r="C1656">
        <v>8.0299999999999994</v>
      </c>
      <c r="D1656">
        <v>8.2799999999999994</v>
      </c>
      <c r="E1656" t="str">
        <f t="shared" si="26"/>
        <v>2015</v>
      </c>
    </row>
    <row r="1657" spans="1:5" ht="14.4" x14ac:dyDescent="0.3">
      <c r="A1657" t="s">
        <v>1779</v>
      </c>
      <c r="B1657" t="s">
        <v>165</v>
      </c>
      <c r="C1657">
        <v>8.01</v>
      </c>
      <c r="D1657">
        <v>8.26</v>
      </c>
      <c r="E1657" t="str">
        <f t="shared" si="26"/>
        <v>2015</v>
      </c>
    </row>
    <row r="1658" spans="1:5" ht="14.4" x14ac:dyDescent="0.3">
      <c r="A1658" t="s">
        <v>1780</v>
      </c>
      <c r="B1658" t="s">
        <v>165</v>
      </c>
      <c r="C1658">
        <v>8.01</v>
      </c>
      <c r="D1658">
        <v>8.26</v>
      </c>
      <c r="E1658" t="str">
        <f t="shared" si="26"/>
        <v>2015</v>
      </c>
    </row>
    <row r="1659" spans="1:5" ht="14.4" x14ac:dyDescent="0.3">
      <c r="A1659" t="s">
        <v>1781</v>
      </c>
      <c r="B1659" t="s">
        <v>165</v>
      </c>
      <c r="C1659">
        <v>8.01</v>
      </c>
      <c r="D1659">
        <v>8.26</v>
      </c>
      <c r="E1659" t="str">
        <f t="shared" si="26"/>
        <v>2015</v>
      </c>
    </row>
    <row r="1660" spans="1:5" ht="14.4" x14ac:dyDescent="0.3">
      <c r="A1660" t="s">
        <v>1782</v>
      </c>
      <c r="B1660" t="s">
        <v>165</v>
      </c>
      <c r="C1660">
        <v>8.06</v>
      </c>
      <c r="D1660">
        <v>8.31</v>
      </c>
      <c r="E1660" t="str">
        <f t="shared" si="26"/>
        <v>2015</v>
      </c>
    </row>
    <row r="1661" spans="1:5" ht="14.4" x14ac:dyDescent="0.3">
      <c r="A1661" t="s">
        <v>1783</v>
      </c>
      <c r="B1661" t="s">
        <v>165</v>
      </c>
      <c r="C1661">
        <v>8.08</v>
      </c>
      <c r="D1661">
        <v>8.33</v>
      </c>
      <c r="E1661" t="str">
        <f t="shared" si="26"/>
        <v>2015</v>
      </c>
    </row>
    <row r="1662" spans="1:5" ht="14.4" x14ac:dyDescent="0.3">
      <c r="A1662" t="s">
        <v>1784</v>
      </c>
      <c r="B1662" t="s">
        <v>165</v>
      </c>
      <c r="C1662">
        <v>8.18</v>
      </c>
      <c r="D1662">
        <v>8.43</v>
      </c>
      <c r="E1662" t="str">
        <f t="shared" si="26"/>
        <v>2015</v>
      </c>
    </row>
    <row r="1663" spans="1:5" ht="14.4" x14ac:dyDescent="0.3">
      <c r="A1663" t="s">
        <v>1785</v>
      </c>
      <c r="B1663" t="s">
        <v>165</v>
      </c>
      <c r="C1663">
        <v>8.1999999999999993</v>
      </c>
      <c r="D1663">
        <v>8.4499999999999993</v>
      </c>
      <c r="E1663" t="str">
        <f t="shared" si="26"/>
        <v>2015</v>
      </c>
    </row>
    <row r="1664" spans="1:5" ht="14.4" x14ac:dyDescent="0.3">
      <c r="A1664" t="s">
        <v>1786</v>
      </c>
      <c r="B1664" t="s">
        <v>165</v>
      </c>
      <c r="C1664">
        <v>8.19</v>
      </c>
      <c r="D1664">
        <v>8.44</v>
      </c>
      <c r="E1664" t="str">
        <f t="shared" si="26"/>
        <v>2015</v>
      </c>
    </row>
    <row r="1665" spans="1:5" ht="14.4" x14ac:dyDescent="0.3">
      <c r="A1665" t="s">
        <v>1787</v>
      </c>
      <c r="B1665" t="s">
        <v>165</v>
      </c>
      <c r="C1665">
        <v>8.19</v>
      </c>
      <c r="D1665">
        <v>8.44</v>
      </c>
      <c r="E1665" t="str">
        <f t="shared" si="26"/>
        <v>2015</v>
      </c>
    </row>
    <row r="1666" spans="1:5" ht="14.4" x14ac:dyDescent="0.3">
      <c r="A1666" t="s">
        <v>1788</v>
      </c>
      <c r="B1666" t="s">
        <v>165</v>
      </c>
      <c r="C1666">
        <v>8.2200000000000006</v>
      </c>
      <c r="D1666">
        <v>8.4700000000000006</v>
      </c>
      <c r="E1666" t="str">
        <f t="shared" ref="E1666:E1729" si="27">RIGHT(A1666,4)</f>
        <v>2015</v>
      </c>
    </row>
    <row r="1667" spans="1:5" ht="14.4" x14ac:dyDescent="0.3">
      <c r="A1667" t="s">
        <v>1789</v>
      </c>
      <c r="B1667" t="s">
        <v>165</v>
      </c>
      <c r="C1667">
        <v>8.24</v>
      </c>
      <c r="D1667">
        <v>8.49</v>
      </c>
      <c r="E1667" t="str">
        <f t="shared" si="27"/>
        <v>2015</v>
      </c>
    </row>
    <row r="1668" spans="1:5" ht="14.4" x14ac:dyDescent="0.3">
      <c r="A1668" t="s">
        <v>1790</v>
      </c>
      <c r="B1668" t="s">
        <v>165</v>
      </c>
      <c r="C1668">
        <v>8.23</v>
      </c>
      <c r="D1668">
        <v>8.48</v>
      </c>
      <c r="E1668" t="str">
        <f t="shared" si="27"/>
        <v>2015</v>
      </c>
    </row>
    <row r="1669" spans="1:5" ht="14.4" x14ac:dyDescent="0.3">
      <c r="A1669" t="s">
        <v>1791</v>
      </c>
      <c r="B1669" t="s">
        <v>165</v>
      </c>
      <c r="C1669">
        <v>8.2200000000000006</v>
      </c>
      <c r="D1669">
        <v>8.4700000000000006</v>
      </c>
      <c r="E1669" t="str">
        <f t="shared" si="27"/>
        <v>2015</v>
      </c>
    </row>
    <row r="1670" spans="1:5" ht="14.4" x14ac:dyDescent="0.3">
      <c r="A1670" t="s">
        <v>1792</v>
      </c>
      <c r="B1670" t="s">
        <v>165</v>
      </c>
      <c r="C1670">
        <v>8.2200000000000006</v>
      </c>
      <c r="D1670">
        <v>8.4700000000000006</v>
      </c>
      <c r="E1670" t="str">
        <f t="shared" si="27"/>
        <v>2015</v>
      </c>
    </row>
    <row r="1671" spans="1:5" ht="14.4" x14ac:dyDescent="0.3">
      <c r="A1671" t="s">
        <v>1793</v>
      </c>
      <c r="B1671" t="s">
        <v>165</v>
      </c>
      <c r="C1671">
        <v>8.24</v>
      </c>
      <c r="D1671">
        <v>8.49</v>
      </c>
      <c r="E1671" t="str">
        <f t="shared" si="27"/>
        <v>2015</v>
      </c>
    </row>
    <row r="1672" spans="1:5" ht="14.4" x14ac:dyDescent="0.3">
      <c r="A1672" t="s">
        <v>1794</v>
      </c>
      <c r="B1672" t="s">
        <v>165</v>
      </c>
      <c r="C1672">
        <v>8.24</v>
      </c>
      <c r="D1672">
        <v>8.49</v>
      </c>
      <c r="E1672" t="str">
        <f t="shared" si="27"/>
        <v>2015</v>
      </c>
    </row>
    <row r="1673" spans="1:5" ht="14.4" x14ac:dyDescent="0.3">
      <c r="A1673" t="s">
        <v>1795</v>
      </c>
      <c r="B1673" t="s">
        <v>165</v>
      </c>
      <c r="C1673">
        <v>8.24</v>
      </c>
      <c r="D1673">
        <v>8.49</v>
      </c>
      <c r="E1673" t="str">
        <f t="shared" si="27"/>
        <v>2015</v>
      </c>
    </row>
    <row r="1674" spans="1:5" ht="14.4" x14ac:dyDescent="0.3">
      <c r="A1674" t="s">
        <v>1796</v>
      </c>
      <c r="B1674" t="s">
        <v>165</v>
      </c>
      <c r="C1674">
        <v>8.26</v>
      </c>
      <c r="D1674">
        <v>8.51</v>
      </c>
      <c r="E1674" t="str">
        <f t="shared" si="27"/>
        <v>2015</v>
      </c>
    </row>
    <row r="1675" spans="1:5" ht="14.4" x14ac:dyDescent="0.3">
      <c r="A1675" t="s">
        <v>1797</v>
      </c>
      <c r="B1675" t="s">
        <v>165</v>
      </c>
      <c r="C1675">
        <v>8.24</v>
      </c>
      <c r="D1675">
        <v>8.49</v>
      </c>
      <c r="E1675" t="str">
        <f t="shared" si="27"/>
        <v>2015</v>
      </c>
    </row>
    <row r="1676" spans="1:5" ht="14.4" x14ac:dyDescent="0.3">
      <c r="A1676" t="s">
        <v>1798</v>
      </c>
      <c r="B1676" t="s">
        <v>165</v>
      </c>
      <c r="C1676">
        <v>8.25</v>
      </c>
      <c r="D1676">
        <v>8.5</v>
      </c>
      <c r="E1676" t="str">
        <f t="shared" si="27"/>
        <v>2015</v>
      </c>
    </row>
    <row r="1677" spans="1:5" ht="14.4" x14ac:dyDescent="0.3">
      <c r="A1677" t="s">
        <v>1799</v>
      </c>
      <c r="B1677" t="s">
        <v>165</v>
      </c>
      <c r="C1677">
        <v>8.27</v>
      </c>
      <c r="D1677">
        <v>8.52</v>
      </c>
      <c r="E1677" t="str">
        <f t="shared" si="27"/>
        <v>2015</v>
      </c>
    </row>
    <row r="1678" spans="1:5" ht="14.4" x14ac:dyDescent="0.3">
      <c r="A1678" t="s">
        <v>1800</v>
      </c>
      <c r="B1678" t="s">
        <v>165</v>
      </c>
      <c r="C1678">
        <v>8.27</v>
      </c>
      <c r="D1678">
        <v>8.52</v>
      </c>
      <c r="E1678" t="str">
        <f t="shared" si="27"/>
        <v>2015</v>
      </c>
    </row>
    <row r="1679" spans="1:5" ht="14.4" x14ac:dyDescent="0.3">
      <c r="A1679" t="s">
        <v>1801</v>
      </c>
      <c r="B1679" t="s">
        <v>165</v>
      </c>
      <c r="C1679">
        <v>8.2799999999999994</v>
      </c>
      <c r="D1679">
        <v>8.5299999999999994</v>
      </c>
      <c r="E1679" t="str">
        <f t="shared" si="27"/>
        <v>2015</v>
      </c>
    </row>
    <row r="1680" spans="1:5" ht="14.4" x14ac:dyDescent="0.3">
      <c r="A1680" t="s">
        <v>1802</v>
      </c>
      <c r="B1680" t="s">
        <v>165</v>
      </c>
      <c r="C1680">
        <v>8.26</v>
      </c>
      <c r="D1680">
        <v>8.51</v>
      </c>
      <c r="E1680" t="str">
        <f t="shared" si="27"/>
        <v>2015</v>
      </c>
    </row>
    <row r="1681" spans="1:5" ht="14.4" x14ac:dyDescent="0.3">
      <c r="A1681" t="s">
        <v>1803</v>
      </c>
      <c r="B1681" t="s">
        <v>165</v>
      </c>
      <c r="C1681">
        <v>8.27</v>
      </c>
      <c r="D1681">
        <v>8.52</v>
      </c>
      <c r="E1681" t="str">
        <f t="shared" si="27"/>
        <v>2015</v>
      </c>
    </row>
    <row r="1682" spans="1:5" ht="14.4" x14ac:dyDescent="0.3">
      <c r="A1682" t="s">
        <v>1804</v>
      </c>
      <c r="B1682" t="s">
        <v>165</v>
      </c>
      <c r="C1682">
        <v>8.2899999999999991</v>
      </c>
      <c r="D1682">
        <v>8.5399999999999991</v>
      </c>
      <c r="E1682" t="str">
        <f t="shared" si="27"/>
        <v>2015</v>
      </c>
    </row>
    <row r="1683" spans="1:5" ht="14.4" x14ac:dyDescent="0.3">
      <c r="A1683" t="s">
        <v>1805</v>
      </c>
      <c r="B1683" t="s">
        <v>165</v>
      </c>
      <c r="C1683">
        <v>8.33</v>
      </c>
      <c r="D1683">
        <v>8.58</v>
      </c>
      <c r="E1683" t="str">
        <f t="shared" si="27"/>
        <v>2015</v>
      </c>
    </row>
    <row r="1684" spans="1:5" ht="14.4" x14ac:dyDescent="0.3">
      <c r="A1684" t="s">
        <v>1806</v>
      </c>
      <c r="B1684" t="s">
        <v>165</v>
      </c>
      <c r="C1684">
        <v>8.33</v>
      </c>
      <c r="D1684">
        <v>8.58</v>
      </c>
      <c r="E1684" t="str">
        <f t="shared" si="27"/>
        <v>2015</v>
      </c>
    </row>
    <row r="1685" spans="1:5" ht="14.4" x14ac:dyDescent="0.3">
      <c r="A1685" t="s">
        <v>1807</v>
      </c>
      <c r="B1685" t="s">
        <v>165</v>
      </c>
      <c r="C1685">
        <v>8.3699999999999992</v>
      </c>
      <c r="D1685">
        <v>8.6199999999999992</v>
      </c>
      <c r="E1685" t="str">
        <f t="shared" si="27"/>
        <v>2015</v>
      </c>
    </row>
    <row r="1686" spans="1:5" ht="14.4" x14ac:dyDescent="0.3">
      <c r="A1686" t="s">
        <v>1808</v>
      </c>
      <c r="B1686" t="s">
        <v>165</v>
      </c>
      <c r="C1686">
        <v>8.3800000000000008</v>
      </c>
      <c r="D1686">
        <v>8.6300000000000008</v>
      </c>
      <c r="E1686" t="str">
        <f t="shared" si="27"/>
        <v>2015</v>
      </c>
    </row>
    <row r="1687" spans="1:5" ht="14.4" x14ac:dyDescent="0.3">
      <c r="A1687" t="s">
        <v>1809</v>
      </c>
      <c r="B1687" t="s">
        <v>165</v>
      </c>
      <c r="C1687">
        <v>8.35</v>
      </c>
      <c r="D1687">
        <v>8.6</v>
      </c>
      <c r="E1687" t="str">
        <f t="shared" si="27"/>
        <v>2015</v>
      </c>
    </row>
    <row r="1688" spans="1:5" ht="14.4" x14ac:dyDescent="0.3">
      <c r="A1688" t="s">
        <v>1810</v>
      </c>
      <c r="B1688" t="s">
        <v>165</v>
      </c>
      <c r="C1688">
        <v>8.82</v>
      </c>
      <c r="D1688">
        <v>9.07</v>
      </c>
      <c r="E1688" t="str">
        <f t="shared" si="27"/>
        <v>2015</v>
      </c>
    </row>
    <row r="1689" spans="1:5" ht="14.4" x14ac:dyDescent="0.3">
      <c r="A1689" t="s">
        <v>1811</v>
      </c>
      <c r="B1689" t="s">
        <v>165</v>
      </c>
      <c r="C1689">
        <v>8.86</v>
      </c>
      <c r="D1689">
        <v>9.11</v>
      </c>
      <c r="E1689" t="str">
        <f t="shared" si="27"/>
        <v>2015</v>
      </c>
    </row>
    <row r="1690" spans="1:5" ht="14.4" x14ac:dyDescent="0.3">
      <c r="A1690" t="s">
        <v>1812</v>
      </c>
      <c r="B1690" t="s">
        <v>165</v>
      </c>
      <c r="C1690">
        <v>9</v>
      </c>
      <c r="D1690">
        <v>9.25</v>
      </c>
      <c r="E1690" t="str">
        <f t="shared" si="27"/>
        <v>2015</v>
      </c>
    </row>
    <row r="1691" spans="1:5" ht="14.4" x14ac:dyDescent="0.3">
      <c r="A1691" t="s">
        <v>1813</v>
      </c>
      <c r="B1691" t="s">
        <v>165</v>
      </c>
      <c r="C1691">
        <v>8.98</v>
      </c>
      <c r="D1691">
        <v>9.23</v>
      </c>
      <c r="E1691" t="str">
        <f t="shared" si="27"/>
        <v>2015</v>
      </c>
    </row>
    <row r="1692" spans="1:5" ht="14.4" x14ac:dyDescent="0.3">
      <c r="A1692" t="s">
        <v>1814</v>
      </c>
      <c r="B1692" t="s">
        <v>165</v>
      </c>
      <c r="C1692">
        <v>9.02</v>
      </c>
      <c r="D1692">
        <v>9.27</v>
      </c>
      <c r="E1692" t="str">
        <f t="shared" si="27"/>
        <v>2015</v>
      </c>
    </row>
    <row r="1693" spans="1:5" ht="14.4" x14ac:dyDescent="0.3">
      <c r="A1693" t="s">
        <v>1815</v>
      </c>
      <c r="B1693" t="s">
        <v>165</v>
      </c>
      <c r="C1693">
        <v>9.0399999999999991</v>
      </c>
      <c r="D1693">
        <v>9.2899999999999991</v>
      </c>
      <c r="E1693" t="str">
        <f t="shared" si="27"/>
        <v>2015</v>
      </c>
    </row>
    <row r="1694" spans="1:5" ht="14.4" x14ac:dyDescent="0.3">
      <c r="A1694" t="s">
        <v>1816</v>
      </c>
      <c r="B1694" t="s">
        <v>165</v>
      </c>
      <c r="C1694">
        <v>9.06</v>
      </c>
      <c r="D1694">
        <v>9.31</v>
      </c>
      <c r="E1694" t="str">
        <f t="shared" si="27"/>
        <v>2015</v>
      </c>
    </row>
    <row r="1695" spans="1:5" ht="14.4" x14ac:dyDescent="0.3">
      <c r="A1695" t="s">
        <v>1817</v>
      </c>
      <c r="B1695" t="s">
        <v>165</v>
      </c>
      <c r="C1695">
        <v>9.07</v>
      </c>
      <c r="D1695">
        <v>9.32</v>
      </c>
      <c r="E1695" t="str">
        <f t="shared" si="27"/>
        <v>2015</v>
      </c>
    </row>
    <row r="1696" spans="1:5" ht="14.4" x14ac:dyDescent="0.3">
      <c r="A1696" t="s">
        <v>1818</v>
      </c>
      <c r="B1696" t="s">
        <v>165</v>
      </c>
      <c r="C1696">
        <v>9.08</v>
      </c>
      <c r="D1696">
        <v>9.33</v>
      </c>
      <c r="E1696" t="str">
        <f t="shared" si="27"/>
        <v>2015</v>
      </c>
    </row>
    <row r="1697" spans="1:5" ht="14.4" x14ac:dyDescent="0.3">
      <c r="A1697" t="s">
        <v>1819</v>
      </c>
      <c r="B1697" t="s">
        <v>165</v>
      </c>
      <c r="C1697">
        <v>9.1300000000000008</v>
      </c>
      <c r="D1697">
        <v>9.3800000000000008</v>
      </c>
      <c r="E1697" t="str">
        <f t="shared" si="27"/>
        <v>2015</v>
      </c>
    </row>
    <row r="1698" spans="1:5" ht="14.4" x14ac:dyDescent="0.3">
      <c r="A1698" t="s">
        <v>1820</v>
      </c>
      <c r="B1698" t="s">
        <v>165</v>
      </c>
      <c r="C1698">
        <v>9.16</v>
      </c>
      <c r="D1698">
        <v>9.41</v>
      </c>
      <c r="E1698" t="str">
        <f t="shared" si="27"/>
        <v>2015</v>
      </c>
    </row>
    <row r="1699" spans="1:5" ht="14.4" x14ac:dyDescent="0.3">
      <c r="A1699" t="s">
        <v>1821</v>
      </c>
      <c r="B1699" t="s">
        <v>165</v>
      </c>
      <c r="C1699">
        <v>9.2100000000000009</v>
      </c>
      <c r="D1699">
        <v>9.4600000000000009</v>
      </c>
      <c r="E1699" t="str">
        <f t="shared" si="27"/>
        <v>2015</v>
      </c>
    </row>
    <row r="1700" spans="1:5" ht="14.4" x14ac:dyDescent="0.3">
      <c r="A1700" t="s">
        <v>1822</v>
      </c>
      <c r="B1700" t="s">
        <v>165</v>
      </c>
      <c r="C1700">
        <v>9.3000000000000007</v>
      </c>
      <c r="D1700">
        <v>9.5500000000000007</v>
      </c>
      <c r="E1700" t="str">
        <f t="shared" si="27"/>
        <v>2015</v>
      </c>
    </row>
    <row r="1701" spans="1:5" ht="14.4" x14ac:dyDescent="0.3">
      <c r="A1701" t="s">
        <v>1823</v>
      </c>
      <c r="B1701" t="s">
        <v>165</v>
      </c>
      <c r="C1701">
        <v>9.3000000000000007</v>
      </c>
      <c r="D1701">
        <v>9.5500000000000007</v>
      </c>
      <c r="E1701" t="str">
        <f t="shared" si="27"/>
        <v>2015</v>
      </c>
    </row>
    <row r="1702" spans="1:5" ht="14.4" x14ac:dyDescent="0.3">
      <c r="A1702" t="s">
        <v>1824</v>
      </c>
      <c r="B1702" t="s">
        <v>165</v>
      </c>
      <c r="C1702">
        <v>9.31</v>
      </c>
      <c r="D1702">
        <v>9.56</v>
      </c>
      <c r="E1702" t="str">
        <f t="shared" si="27"/>
        <v>2015</v>
      </c>
    </row>
    <row r="1703" spans="1:5" ht="14.4" x14ac:dyDescent="0.3">
      <c r="A1703" t="s">
        <v>1825</v>
      </c>
      <c r="B1703" t="s">
        <v>165</v>
      </c>
      <c r="C1703">
        <v>9.36</v>
      </c>
      <c r="D1703">
        <v>9.61</v>
      </c>
      <c r="E1703" t="str">
        <f t="shared" si="27"/>
        <v>2015</v>
      </c>
    </row>
    <row r="1704" spans="1:5" ht="14.4" x14ac:dyDescent="0.3">
      <c r="A1704" t="s">
        <v>1826</v>
      </c>
      <c r="B1704" t="s">
        <v>165</v>
      </c>
      <c r="C1704">
        <v>9.3800000000000008</v>
      </c>
      <c r="D1704">
        <v>9.6300000000000008</v>
      </c>
      <c r="E1704" t="str">
        <f t="shared" si="27"/>
        <v>2014</v>
      </c>
    </row>
    <row r="1705" spans="1:5" ht="14.4" x14ac:dyDescent="0.3">
      <c r="A1705" t="s">
        <v>1827</v>
      </c>
      <c r="B1705" t="s">
        <v>165</v>
      </c>
      <c r="C1705">
        <v>9.39</v>
      </c>
      <c r="D1705">
        <v>9.64</v>
      </c>
      <c r="E1705" t="str">
        <f t="shared" si="27"/>
        <v>2014</v>
      </c>
    </row>
    <row r="1706" spans="1:5" ht="14.4" x14ac:dyDescent="0.3">
      <c r="A1706" t="s">
        <v>1828</v>
      </c>
      <c r="B1706" t="s">
        <v>165</v>
      </c>
      <c r="C1706">
        <v>9.3800000000000008</v>
      </c>
      <c r="D1706">
        <v>9.6300000000000008</v>
      </c>
      <c r="E1706" t="str">
        <f t="shared" si="27"/>
        <v>2014</v>
      </c>
    </row>
    <row r="1707" spans="1:5" ht="14.4" x14ac:dyDescent="0.3">
      <c r="A1707" t="s">
        <v>1829</v>
      </c>
      <c r="B1707" t="s">
        <v>165</v>
      </c>
      <c r="C1707">
        <v>9.39</v>
      </c>
      <c r="D1707">
        <v>9.64</v>
      </c>
      <c r="E1707" t="str">
        <f t="shared" si="27"/>
        <v>2014</v>
      </c>
    </row>
    <row r="1708" spans="1:5" ht="14.4" x14ac:dyDescent="0.3">
      <c r="A1708" t="s">
        <v>1830</v>
      </c>
      <c r="B1708" t="s">
        <v>165</v>
      </c>
      <c r="C1708">
        <v>9.39</v>
      </c>
      <c r="D1708">
        <v>9.64</v>
      </c>
      <c r="E1708" t="str">
        <f t="shared" si="27"/>
        <v>2014</v>
      </c>
    </row>
    <row r="1709" spans="1:5" ht="14.4" x14ac:dyDescent="0.3">
      <c r="A1709" t="s">
        <v>1831</v>
      </c>
      <c r="B1709" t="s">
        <v>165</v>
      </c>
      <c r="C1709">
        <v>9.4</v>
      </c>
      <c r="D1709">
        <v>9.65</v>
      </c>
      <c r="E1709" t="str">
        <f t="shared" si="27"/>
        <v>2014</v>
      </c>
    </row>
    <row r="1710" spans="1:5" ht="14.4" x14ac:dyDescent="0.3">
      <c r="A1710" t="s">
        <v>1832</v>
      </c>
      <c r="B1710" t="s">
        <v>165</v>
      </c>
      <c r="C1710">
        <v>9.41</v>
      </c>
      <c r="D1710">
        <v>9.66</v>
      </c>
      <c r="E1710" t="str">
        <f t="shared" si="27"/>
        <v>2014</v>
      </c>
    </row>
    <row r="1711" spans="1:5" ht="14.4" x14ac:dyDescent="0.3">
      <c r="A1711" t="s">
        <v>1833</v>
      </c>
      <c r="B1711" t="s">
        <v>165</v>
      </c>
      <c r="C1711">
        <v>9.42</v>
      </c>
      <c r="D1711">
        <v>9.67</v>
      </c>
      <c r="E1711" t="str">
        <f t="shared" si="27"/>
        <v>2014</v>
      </c>
    </row>
    <row r="1712" spans="1:5" ht="14.4" x14ac:dyDescent="0.3">
      <c r="A1712" t="s">
        <v>1834</v>
      </c>
      <c r="B1712" t="s">
        <v>165</v>
      </c>
      <c r="C1712">
        <v>9.41</v>
      </c>
      <c r="D1712">
        <v>9.66</v>
      </c>
      <c r="E1712" t="str">
        <f t="shared" si="27"/>
        <v>2014</v>
      </c>
    </row>
    <row r="1713" spans="1:5" ht="14.4" x14ac:dyDescent="0.3">
      <c r="A1713" t="s">
        <v>1835</v>
      </c>
      <c r="B1713" t="s">
        <v>165</v>
      </c>
      <c r="C1713">
        <v>9.4</v>
      </c>
      <c r="D1713">
        <v>9.65</v>
      </c>
      <c r="E1713" t="str">
        <f t="shared" si="27"/>
        <v>2014</v>
      </c>
    </row>
    <row r="1714" spans="1:5" ht="14.4" x14ac:dyDescent="0.3">
      <c r="A1714" t="s">
        <v>1836</v>
      </c>
      <c r="B1714" t="s">
        <v>165</v>
      </c>
      <c r="C1714">
        <v>9.41</v>
      </c>
      <c r="D1714">
        <v>9.66</v>
      </c>
      <c r="E1714" t="str">
        <f t="shared" si="27"/>
        <v>2014</v>
      </c>
    </row>
    <row r="1715" spans="1:5" ht="14.4" x14ac:dyDescent="0.3">
      <c r="A1715" t="s">
        <v>1837</v>
      </c>
      <c r="B1715" t="s">
        <v>165</v>
      </c>
      <c r="C1715">
        <v>9.41</v>
      </c>
      <c r="D1715">
        <v>9.66</v>
      </c>
      <c r="E1715" t="str">
        <f t="shared" si="27"/>
        <v>2014</v>
      </c>
    </row>
    <row r="1716" spans="1:5" ht="14.4" x14ac:dyDescent="0.3">
      <c r="A1716" t="s">
        <v>1838</v>
      </c>
      <c r="B1716" t="s">
        <v>165</v>
      </c>
      <c r="C1716">
        <v>9.42</v>
      </c>
      <c r="D1716">
        <v>9.67</v>
      </c>
      <c r="E1716" t="str">
        <f t="shared" si="27"/>
        <v>2014</v>
      </c>
    </row>
    <row r="1717" spans="1:5" ht="14.4" x14ac:dyDescent="0.3">
      <c r="A1717" t="s">
        <v>1839</v>
      </c>
      <c r="B1717" t="s">
        <v>165</v>
      </c>
      <c r="C1717">
        <v>9.41</v>
      </c>
      <c r="D1717">
        <v>9.66</v>
      </c>
      <c r="E1717" t="str">
        <f t="shared" si="27"/>
        <v>2014</v>
      </c>
    </row>
    <row r="1718" spans="1:5" ht="14.4" x14ac:dyDescent="0.3">
      <c r="A1718" t="s">
        <v>1840</v>
      </c>
      <c r="B1718" t="s">
        <v>165</v>
      </c>
      <c r="C1718">
        <v>9.39</v>
      </c>
      <c r="D1718">
        <v>9.64</v>
      </c>
      <c r="E1718" t="str">
        <f t="shared" si="27"/>
        <v>2014</v>
      </c>
    </row>
    <row r="1719" spans="1:5" ht="14.4" x14ac:dyDescent="0.3">
      <c r="A1719" t="s">
        <v>1841</v>
      </c>
      <c r="B1719" t="s">
        <v>165</v>
      </c>
      <c r="C1719">
        <v>9.41</v>
      </c>
      <c r="D1719">
        <v>9.66</v>
      </c>
      <c r="E1719" t="str">
        <f t="shared" si="27"/>
        <v>2014</v>
      </c>
    </row>
    <row r="1720" spans="1:5" ht="14.4" x14ac:dyDescent="0.3">
      <c r="A1720" t="s">
        <v>1842</v>
      </c>
      <c r="B1720" t="s">
        <v>165</v>
      </c>
      <c r="C1720">
        <v>9.39</v>
      </c>
      <c r="D1720">
        <v>9.64</v>
      </c>
      <c r="E1720" t="str">
        <f t="shared" si="27"/>
        <v>2014</v>
      </c>
    </row>
    <row r="1721" spans="1:5" ht="14.4" x14ac:dyDescent="0.3">
      <c r="A1721" t="s">
        <v>1843</v>
      </c>
      <c r="B1721" t="s">
        <v>165</v>
      </c>
      <c r="C1721">
        <v>9.4</v>
      </c>
      <c r="D1721">
        <v>9.65</v>
      </c>
      <c r="E1721" t="str">
        <f t="shared" si="27"/>
        <v>2014</v>
      </c>
    </row>
    <row r="1722" spans="1:5" ht="14.4" x14ac:dyDescent="0.3">
      <c r="A1722" t="s">
        <v>1844</v>
      </c>
      <c r="B1722" t="s">
        <v>165</v>
      </c>
      <c r="C1722">
        <v>9.39</v>
      </c>
      <c r="D1722">
        <v>9.64</v>
      </c>
      <c r="E1722" t="str">
        <f t="shared" si="27"/>
        <v>2014</v>
      </c>
    </row>
    <row r="1723" spans="1:5" ht="14.4" x14ac:dyDescent="0.3">
      <c r="A1723" t="s">
        <v>1845</v>
      </c>
      <c r="B1723" t="s">
        <v>165</v>
      </c>
      <c r="C1723">
        <v>9.43</v>
      </c>
      <c r="D1723">
        <v>9.68</v>
      </c>
      <c r="E1723" t="str">
        <f t="shared" si="27"/>
        <v>2014</v>
      </c>
    </row>
    <row r="1724" spans="1:5" ht="14.4" x14ac:dyDescent="0.3">
      <c r="A1724" t="s">
        <v>1846</v>
      </c>
      <c r="B1724" t="s">
        <v>165</v>
      </c>
      <c r="C1724">
        <v>9.41</v>
      </c>
      <c r="D1724">
        <v>9.66</v>
      </c>
      <c r="E1724" t="str">
        <f t="shared" si="27"/>
        <v>2014</v>
      </c>
    </row>
    <row r="1725" spans="1:5" ht="14.4" x14ac:dyDescent="0.3">
      <c r="A1725" t="s">
        <v>1847</v>
      </c>
      <c r="B1725" t="s">
        <v>165</v>
      </c>
      <c r="C1725">
        <v>9.41</v>
      </c>
      <c r="D1725">
        <v>9.66</v>
      </c>
      <c r="E1725" t="str">
        <f t="shared" si="27"/>
        <v>2014</v>
      </c>
    </row>
    <row r="1726" spans="1:5" ht="14.4" x14ac:dyDescent="0.3">
      <c r="A1726" t="s">
        <v>1848</v>
      </c>
      <c r="B1726" t="s">
        <v>165</v>
      </c>
      <c r="C1726">
        <v>9.42</v>
      </c>
      <c r="D1726">
        <v>9.67</v>
      </c>
      <c r="E1726" t="str">
        <f t="shared" si="27"/>
        <v>2014</v>
      </c>
    </row>
    <row r="1727" spans="1:5" ht="14.4" x14ac:dyDescent="0.3">
      <c r="A1727" t="s">
        <v>1849</v>
      </c>
      <c r="B1727" t="s">
        <v>165</v>
      </c>
      <c r="C1727">
        <v>9.42</v>
      </c>
      <c r="D1727">
        <v>9.67</v>
      </c>
      <c r="E1727" t="str">
        <f t="shared" si="27"/>
        <v>2014</v>
      </c>
    </row>
    <row r="1728" spans="1:5" ht="14.4" x14ac:dyDescent="0.3">
      <c r="A1728" t="s">
        <v>1850</v>
      </c>
      <c r="B1728" t="s">
        <v>165</v>
      </c>
      <c r="C1728">
        <v>9.39</v>
      </c>
      <c r="D1728">
        <v>9.64</v>
      </c>
      <c r="E1728" t="str">
        <f t="shared" si="27"/>
        <v>2014</v>
      </c>
    </row>
    <row r="1729" spans="1:5" ht="14.4" x14ac:dyDescent="0.3">
      <c r="A1729" t="s">
        <v>1851</v>
      </c>
      <c r="B1729" t="s">
        <v>165</v>
      </c>
      <c r="C1729">
        <v>9.42</v>
      </c>
      <c r="D1729">
        <v>9.67</v>
      </c>
      <c r="E1729" t="str">
        <f t="shared" si="27"/>
        <v>2014</v>
      </c>
    </row>
    <row r="1730" spans="1:5" ht="14.4" x14ac:dyDescent="0.3">
      <c r="A1730" t="s">
        <v>1852</v>
      </c>
      <c r="B1730" t="s">
        <v>165</v>
      </c>
      <c r="C1730">
        <v>9.39</v>
      </c>
      <c r="D1730">
        <v>9.64</v>
      </c>
      <c r="E1730" t="str">
        <f t="shared" ref="E1730:E1793" si="28">RIGHT(A1730,4)</f>
        <v>2014</v>
      </c>
    </row>
    <row r="1731" spans="1:5" ht="14.4" x14ac:dyDescent="0.3">
      <c r="A1731" t="s">
        <v>1853</v>
      </c>
      <c r="B1731" t="s">
        <v>165</v>
      </c>
      <c r="C1731">
        <v>9.39</v>
      </c>
      <c r="D1731">
        <v>9.64</v>
      </c>
      <c r="E1731" t="str">
        <f t="shared" si="28"/>
        <v>2014</v>
      </c>
    </row>
    <row r="1732" spans="1:5" ht="14.4" x14ac:dyDescent="0.3">
      <c r="A1732" t="s">
        <v>1854</v>
      </c>
      <c r="B1732" t="s">
        <v>165</v>
      </c>
      <c r="C1732">
        <v>9.41</v>
      </c>
      <c r="D1732">
        <v>9.66</v>
      </c>
      <c r="E1732" t="str">
        <f t="shared" si="28"/>
        <v>2014</v>
      </c>
    </row>
    <row r="1733" spans="1:5" ht="14.4" x14ac:dyDescent="0.3">
      <c r="A1733" t="s">
        <v>1855</v>
      </c>
      <c r="B1733" t="s">
        <v>165</v>
      </c>
      <c r="C1733">
        <v>9.4</v>
      </c>
      <c r="D1733">
        <v>9.65</v>
      </c>
      <c r="E1733" t="str">
        <f t="shared" si="28"/>
        <v>2014</v>
      </c>
    </row>
    <row r="1734" spans="1:5" ht="14.4" x14ac:dyDescent="0.3">
      <c r="A1734" t="s">
        <v>1856</v>
      </c>
      <c r="B1734" t="s">
        <v>165</v>
      </c>
      <c r="C1734">
        <v>9.39</v>
      </c>
      <c r="D1734">
        <v>9.64</v>
      </c>
      <c r="E1734" t="str">
        <f t="shared" si="28"/>
        <v>2014</v>
      </c>
    </row>
    <row r="1735" spans="1:5" ht="14.4" x14ac:dyDescent="0.3">
      <c r="A1735" t="s">
        <v>1857</v>
      </c>
      <c r="B1735" t="s">
        <v>165</v>
      </c>
      <c r="C1735">
        <v>9.3699999999999992</v>
      </c>
      <c r="D1735">
        <v>9.6199999999999992</v>
      </c>
      <c r="E1735" t="str">
        <f t="shared" si="28"/>
        <v>2014</v>
      </c>
    </row>
    <row r="1736" spans="1:5" ht="14.4" x14ac:dyDescent="0.3">
      <c r="A1736" t="s">
        <v>1858</v>
      </c>
      <c r="B1736" t="s">
        <v>165</v>
      </c>
      <c r="C1736">
        <v>9.81</v>
      </c>
      <c r="D1736">
        <v>10.06</v>
      </c>
      <c r="E1736" t="str">
        <f t="shared" si="28"/>
        <v>2014</v>
      </c>
    </row>
    <row r="1737" spans="1:5" ht="14.4" x14ac:dyDescent="0.3">
      <c r="A1737" t="s">
        <v>1859</v>
      </c>
      <c r="B1737" t="s">
        <v>165</v>
      </c>
      <c r="C1737">
        <v>9.8800000000000008</v>
      </c>
      <c r="D1737">
        <v>10.130000000000001</v>
      </c>
      <c r="E1737" t="str">
        <f t="shared" si="28"/>
        <v>2014</v>
      </c>
    </row>
    <row r="1738" spans="1:5" ht="14.4" x14ac:dyDescent="0.3">
      <c r="A1738" t="s">
        <v>1860</v>
      </c>
      <c r="B1738" t="s">
        <v>165</v>
      </c>
      <c r="C1738">
        <v>9.84</v>
      </c>
      <c r="D1738">
        <v>10.09</v>
      </c>
      <c r="E1738" t="str">
        <f t="shared" si="28"/>
        <v>2014</v>
      </c>
    </row>
    <row r="1739" spans="1:5" ht="14.4" x14ac:dyDescent="0.3">
      <c r="A1739" t="s">
        <v>1861</v>
      </c>
      <c r="B1739" t="s">
        <v>165</v>
      </c>
      <c r="C1739">
        <v>9.84</v>
      </c>
      <c r="D1739">
        <v>10.09</v>
      </c>
      <c r="E1739" t="str">
        <f t="shared" si="28"/>
        <v>2014</v>
      </c>
    </row>
    <row r="1740" spans="1:5" ht="14.4" x14ac:dyDescent="0.3">
      <c r="A1740" t="s">
        <v>1862</v>
      </c>
      <c r="B1740" t="s">
        <v>165</v>
      </c>
      <c r="C1740">
        <v>9.8699999999999992</v>
      </c>
      <c r="D1740">
        <v>10.119999999999999</v>
      </c>
      <c r="E1740" t="str">
        <f t="shared" si="28"/>
        <v>2014</v>
      </c>
    </row>
    <row r="1741" spans="1:5" ht="14.4" x14ac:dyDescent="0.3">
      <c r="A1741" t="s">
        <v>1863</v>
      </c>
      <c r="B1741" t="s">
        <v>165</v>
      </c>
      <c r="C1741">
        <v>9.8699999999999992</v>
      </c>
      <c r="D1741">
        <v>10.119999999999999</v>
      </c>
      <c r="E1741" t="str">
        <f t="shared" si="28"/>
        <v>2014</v>
      </c>
    </row>
    <row r="1742" spans="1:5" ht="14.4" x14ac:dyDescent="0.3">
      <c r="A1742" t="s">
        <v>1864</v>
      </c>
      <c r="B1742" t="s">
        <v>165</v>
      </c>
      <c r="C1742">
        <v>9.9</v>
      </c>
      <c r="D1742">
        <v>10.15</v>
      </c>
      <c r="E1742" t="str">
        <f t="shared" si="28"/>
        <v>2014</v>
      </c>
    </row>
    <row r="1743" spans="1:5" ht="14.4" x14ac:dyDescent="0.3">
      <c r="A1743" t="s">
        <v>1865</v>
      </c>
      <c r="B1743" t="s">
        <v>165</v>
      </c>
      <c r="C1743">
        <v>9.91</v>
      </c>
      <c r="D1743">
        <v>10.16</v>
      </c>
      <c r="E1743" t="str">
        <f t="shared" si="28"/>
        <v>2014</v>
      </c>
    </row>
    <row r="1744" spans="1:5" ht="14.4" x14ac:dyDescent="0.3">
      <c r="A1744" t="s">
        <v>1866</v>
      </c>
      <c r="B1744" t="s">
        <v>165</v>
      </c>
      <c r="C1744">
        <v>9.91</v>
      </c>
      <c r="D1744">
        <v>10.16</v>
      </c>
      <c r="E1744" t="str">
        <f t="shared" si="28"/>
        <v>2014</v>
      </c>
    </row>
    <row r="1745" spans="1:5" ht="14.4" x14ac:dyDescent="0.3">
      <c r="A1745" t="s">
        <v>1867</v>
      </c>
      <c r="B1745" t="s">
        <v>165</v>
      </c>
      <c r="C1745">
        <v>9.93</v>
      </c>
      <c r="D1745">
        <v>10.18</v>
      </c>
      <c r="E1745" t="str">
        <f t="shared" si="28"/>
        <v>2014</v>
      </c>
    </row>
    <row r="1746" spans="1:5" ht="14.4" x14ac:dyDescent="0.3">
      <c r="A1746" t="s">
        <v>1868</v>
      </c>
      <c r="B1746" t="s">
        <v>165</v>
      </c>
      <c r="C1746">
        <v>9.93</v>
      </c>
      <c r="D1746">
        <v>10.18</v>
      </c>
      <c r="E1746" t="str">
        <f t="shared" si="28"/>
        <v>2014</v>
      </c>
    </row>
    <row r="1747" spans="1:5" ht="14.4" x14ac:dyDescent="0.3">
      <c r="A1747" t="s">
        <v>1869</v>
      </c>
      <c r="B1747" t="s">
        <v>165</v>
      </c>
      <c r="C1747">
        <v>9.93</v>
      </c>
      <c r="D1747">
        <v>10.18</v>
      </c>
      <c r="E1747" t="str">
        <f t="shared" si="28"/>
        <v>2014</v>
      </c>
    </row>
    <row r="1748" spans="1:5" ht="14.4" x14ac:dyDescent="0.3">
      <c r="A1748" t="s">
        <v>1870</v>
      </c>
      <c r="B1748" t="s">
        <v>165</v>
      </c>
      <c r="C1748">
        <v>9.94</v>
      </c>
      <c r="D1748">
        <v>10.19</v>
      </c>
      <c r="E1748" t="str">
        <f t="shared" si="28"/>
        <v>2014</v>
      </c>
    </row>
    <row r="1749" spans="1:5" ht="14.4" x14ac:dyDescent="0.3">
      <c r="A1749" t="s">
        <v>1871</v>
      </c>
      <c r="B1749" t="s">
        <v>165</v>
      </c>
      <c r="C1749">
        <v>9.94</v>
      </c>
      <c r="D1749">
        <v>10.19</v>
      </c>
      <c r="E1749" t="str">
        <f t="shared" si="28"/>
        <v>2014</v>
      </c>
    </row>
    <row r="1750" spans="1:5" ht="14.4" x14ac:dyDescent="0.3">
      <c r="A1750" t="s">
        <v>1872</v>
      </c>
      <c r="B1750" t="s">
        <v>165</v>
      </c>
      <c r="C1750">
        <v>9.9600000000000009</v>
      </c>
      <c r="D1750">
        <v>10.210000000000001</v>
      </c>
      <c r="E1750" t="str">
        <f t="shared" si="28"/>
        <v>2014</v>
      </c>
    </row>
    <row r="1751" spans="1:5" ht="14.4" x14ac:dyDescent="0.3">
      <c r="A1751" t="s">
        <v>1873</v>
      </c>
      <c r="B1751" t="s">
        <v>165</v>
      </c>
      <c r="C1751">
        <v>9.94</v>
      </c>
      <c r="D1751">
        <v>10.19</v>
      </c>
      <c r="E1751" t="str">
        <f t="shared" si="28"/>
        <v>2014</v>
      </c>
    </row>
    <row r="1752" spans="1:5" ht="14.4" x14ac:dyDescent="0.3">
      <c r="A1752" t="s">
        <v>1874</v>
      </c>
      <c r="B1752" t="s">
        <v>165</v>
      </c>
      <c r="C1752">
        <v>9.94</v>
      </c>
      <c r="D1752">
        <v>10.19</v>
      </c>
      <c r="E1752" t="str">
        <f t="shared" si="28"/>
        <v>2014</v>
      </c>
    </row>
    <row r="1753" spans="1:5" ht="14.4" x14ac:dyDescent="0.3">
      <c r="A1753" t="s">
        <v>1875</v>
      </c>
      <c r="B1753" t="s">
        <v>165</v>
      </c>
      <c r="C1753">
        <v>9.93</v>
      </c>
      <c r="D1753">
        <v>10.18</v>
      </c>
      <c r="E1753" t="str">
        <f t="shared" si="28"/>
        <v>2014</v>
      </c>
    </row>
    <row r="1754" spans="1:5" ht="14.4" x14ac:dyDescent="0.3">
      <c r="A1754" t="s">
        <v>1876</v>
      </c>
      <c r="B1754" t="s">
        <v>165</v>
      </c>
      <c r="C1754">
        <v>9.94</v>
      </c>
      <c r="D1754">
        <v>10.19</v>
      </c>
      <c r="E1754" t="str">
        <f t="shared" si="28"/>
        <v>2014</v>
      </c>
    </row>
    <row r="1755" spans="1:5" ht="14.4" x14ac:dyDescent="0.3">
      <c r="A1755" t="s">
        <v>1877</v>
      </c>
      <c r="B1755" t="s">
        <v>165</v>
      </c>
      <c r="C1755">
        <v>9.9499999999999993</v>
      </c>
      <c r="D1755">
        <v>10.199999999999999</v>
      </c>
      <c r="E1755" t="str">
        <f t="shared" si="28"/>
        <v>2014</v>
      </c>
    </row>
    <row r="1756" spans="1:5" ht="14.4" x14ac:dyDescent="0.3">
      <c r="A1756" t="s">
        <v>1878</v>
      </c>
      <c r="B1756" t="s">
        <v>165</v>
      </c>
      <c r="C1756">
        <v>9.9499999999999993</v>
      </c>
      <c r="D1756">
        <v>10.199999999999999</v>
      </c>
      <c r="E1756" t="str">
        <f t="shared" si="28"/>
        <v>2014</v>
      </c>
    </row>
    <row r="1757" spans="1:5" ht="14.4" x14ac:dyDescent="0.3">
      <c r="A1757" t="s">
        <v>1879</v>
      </c>
      <c r="B1757" t="s">
        <v>165</v>
      </c>
      <c r="C1757">
        <v>9.94</v>
      </c>
      <c r="D1757">
        <v>10.19</v>
      </c>
      <c r="E1757" t="str">
        <f t="shared" si="28"/>
        <v>2014</v>
      </c>
    </row>
    <row r="1758" spans="1:5" ht="14.4" x14ac:dyDescent="0.3">
      <c r="A1758" t="s">
        <v>1880</v>
      </c>
      <c r="B1758" t="s">
        <v>165</v>
      </c>
      <c r="C1758">
        <v>9.94</v>
      </c>
      <c r="D1758">
        <v>10.19</v>
      </c>
      <c r="E1758" t="str">
        <f t="shared" si="28"/>
        <v>2014</v>
      </c>
    </row>
    <row r="1759" spans="1:5" ht="14.4" x14ac:dyDescent="0.3">
      <c r="A1759" t="s">
        <v>1881</v>
      </c>
      <c r="B1759" t="s">
        <v>165</v>
      </c>
      <c r="C1759">
        <v>9.94</v>
      </c>
      <c r="D1759">
        <v>10.19</v>
      </c>
      <c r="E1759" t="str">
        <f t="shared" si="28"/>
        <v>2014</v>
      </c>
    </row>
    <row r="1760" spans="1:5" ht="14.4" x14ac:dyDescent="0.3">
      <c r="A1760" t="s">
        <v>1882</v>
      </c>
      <c r="B1760" t="s">
        <v>165</v>
      </c>
      <c r="C1760">
        <v>9.94</v>
      </c>
      <c r="D1760">
        <v>10.19</v>
      </c>
      <c r="E1760" t="str">
        <f t="shared" si="28"/>
        <v>2014</v>
      </c>
    </row>
    <row r="1761" spans="1:5" ht="14.4" x14ac:dyDescent="0.3">
      <c r="A1761" t="s">
        <v>1883</v>
      </c>
      <c r="B1761" t="s">
        <v>165</v>
      </c>
      <c r="C1761">
        <v>9.94</v>
      </c>
      <c r="D1761">
        <v>10.19</v>
      </c>
      <c r="E1761" t="str">
        <f t="shared" si="28"/>
        <v>2014</v>
      </c>
    </row>
    <row r="1762" spans="1:5" ht="14.4" x14ac:dyDescent="0.3">
      <c r="A1762" t="s">
        <v>1884</v>
      </c>
      <c r="B1762" t="s">
        <v>165</v>
      </c>
      <c r="C1762">
        <v>9.94</v>
      </c>
      <c r="D1762">
        <v>10.19</v>
      </c>
      <c r="E1762" t="str">
        <f t="shared" si="28"/>
        <v>2014</v>
      </c>
    </row>
    <row r="1763" spans="1:5" ht="14.4" x14ac:dyDescent="0.3">
      <c r="A1763" t="s">
        <v>1885</v>
      </c>
      <c r="B1763" t="s">
        <v>165</v>
      </c>
      <c r="C1763">
        <v>9.9600000000000009</v>
      </c>
      <c r="D1763">
        <v>10.210000000000001</v>
      </c>
      <c r="E1763" t="str">
        <f t="shared" si="28"/>
        <v>2014</v>
      </c>
    </row>
    <row r="1764" spans="1:5" ht="14.4" x14ac:dyDescent="0.3">
      <c r="A1764" t="s">
        <v>1886</v>
      </c>
      <c r="B1764" t="s">
        <v>165</v>
      </c>
      <c r="C1764">
        <v>9.94</v>
      </c>
      <c r="D1764">
        <v>10.19</v>
      </c>
      <c r="E1764" t="str">
        <f t="shared" si="28"/>
        <v>2014</v>
      </c>
    </row>
    <row r="1765" spans="1:5" ht="14.4" x14ac:dyDescent="0.3">
      <c r="A1765" t="s">
        <v>1887</v>
      </c>
      <c r="B1765" t="s">
        <v>165</v>
      </c>
      <c r="C1765">
        <v>9.94</v>
      </c>
      <c r="D1765">
        <v>10.19</v>
      </c>
      <c r="E1765" t="str">
        <f t="shared" si="28"/>
        <v>2014</v>
      </c>
    </row>
    <row r="1766" spans="1:5" ht="14.4" x14ac:dyDescent="0.3">
      <c r="A1766" t="s">
        <v>1888</v>
      </c>
      <c r="B1766" t="s">
        <v>165</v>
      </c>
      <c r="C1766">
        <v>9.93</v>
      </c>
      <c r="D1766">
        <v>10.18</v>
      </c>
      <c r="E1766" t="str">
        <f t="shared" si="28"/>
        <v>2014</v>
      </c>
    </row>
    <row r="1767" spans="1:5" ht="14.4" x14ac:dyDescent="0.3">
      <c r="A1767" t="s">
        <v>1889</v>
      </c>
      <c r="B1767" t="s">
        <v>165</v>
      </c>
      <c r="C1767">
        <v>9.92</v>
      </c>
      <c r="D1767">
        <v>10.17</v>
      </c>
      <c r="E1767" t="str">
        <f t="shared" si="28"/>
        <v>2014</v>
      </c>
    </row>
    <row r="1768" spans="1:5" ht="14.4" x14ac:dyDescent="0.3">
      <c r="A1768" t="s">
        <v>1890</v>
      </c>
      <c r="B1768" t="s">
        <v>165</v>
      </c>
      <c r="C1768">
        <v>9.94</v>
      </c>
      <c r="D1768">
        <v>10.19</v>
      </c>
      <c r="E1768" t="str">
        <f t="shared" si="28"/>
        <v>2014</v>
      </c>
    </row>
    <row r="1769" spans="1:5" ht="14.4" x14ac:dyDescent="0.3">
      <c r="A1769" t="s">
        <v>1891</v>
      </c>
      <c r="B1769" t="s">
        <v>165</v>
      </c>
      <c r="C1769">
        <v>9.92</v>
      </c>
      <c r="D1769">
        <v>10.17</v>
      </c>
      <c r="E1769" t="str">
        <f t="shared" si="28"/>
        <v>2014</v>
      </c>
    </row>
    <row r="1770" spans="1:5" ht="14.4" x14ac:dyDescent="0.3">
      <c r="A1770" t="s">
        <v>1892</v>
      </c>
      <c r="B1770" t="s">
        <v>165</v>
      </c>
      <c r="C1770">
        <v>9.93</v>
      </c>
      <c r="D1770">
        <v>10.18</v>
      </c>
      <c r="E1770" t="str">
        <f t="shared" si="28"/>
        <v>2014</v>
      </c>
    </row>
    <row r="1771" spans="1:5" ht="14.4" x14ac:dyDescent="0.3">
      <c r="A1771" t="s">
        <v>1893</v>
      </c>
      <c r="B1771" t="s">
        <v>165</v>
      </c>
      <c r="C1771">
        <v>9.93</v>
      </c>
      <c r="D1771">
        <v>10.18</v>
      </c>
      <c r="E1771" t="str">
        <f t="shared" si="28"/>
        <v>2014</v>
      </c>
    </row>
    <row r="1772" spans="1:5" ht="14.4" x14ac:dyDescent="0.3">
      <c r="A1772" t="s">
        <v>1894</v>
      </c>
      <c r="B1772" t="s">
        <v>165</v>
      </c>
      <c r="C1772">
        <v>9.9499999999999993</v>
      </c>
      <c r="D1772">
        <v>10.199999999999999</v>
      </c>
      <c r="E1772" t="str">
        <f t="shared" si="28"/>
        <v>2014</v>
      </c>
    </row>
    <row r="1773" spans="1:5" ht="14.4" x14ac:dyDescent="0.3">
      <c r="A1773" t="s">
        <v>1895</v>
      </c>
      <c r="B1773" t="s">
        <v>165</v>
      </c>
      <c r="C1773">
        <v>9.9700000000000006</v>
      </c>
      <c r="D1773">
        <v>10.220000000000001</v>
      </c>
      <c r="E1773" t="str">
        <f t="shared" si="28"/>
        <v>2014</v>
      </c>
    </row>
    <row r="1774" spans="1:5" ht="14.4" x14ac:dyDescent="0.3">
      <c r="A1774" t="s">
        <v>1896</v>
      </c>
      <c r="B1774" t="s">
        <v>165</v>
      </c>
      <c r="C1774">
        <v>9.9499999999999993</v>
      </c>
      <c r="D1774">
        <v>10.199999999999999</v>
      </c>
      <c r="E1774" t="str">
        <f t="shared" si="28"/>
        <v>2014</v>
      </c>
    </row>
    <row r="1775" spans="1:5" ht="14.4" x14ac:dyDescent="0.3">
      <c r="A1775" t="s">
        <v>1897</v>
      </c>
      <c r="B1775" t="s">
        <v>165</v>
      </c>
      <c r="C1775">
        <v>9.93</v>
      </c>
      <c r="D1775">
        <v>10.18</v>
      </c>
      <c r="E1775" t="str">
        <f t="shared" si="28"/>
        <v>2014</v>
      </c>
    </row>
    <row r="1776" spans="1:5" ht="14.4" x14ac:dyDescent="0.3">
      <c r="A1776" t="s">
        <v>1898</v>
      </c>
      <c r="B1776" t="s">
        <v>165</v>
      </c>
      <c r="C1776">
        <v>9.93</v>
      </c>
      <c r="D1776">
        <v>10.18</v>
      </c>
      <c r="E1776" t="str">
        <f t="shared" si="28"/>
        <v>2014</v>
      </c>
    </row>
    <row r="1777" spans="1:5" ht="14.4" x14ac:dyDescent="0.3">
      <c r="A1777" t="s">
        <v>1899</v>
      </c>
      <c r="B1777" t="s">
        <v>165</v>
      </c>
      <c r="C1777">
        <v>9.94</v>
      </c>
      <c r="D1777">
        <v>10.19</v>
      </c>
      <c r="E1777" t="str">
        <f t="shared" si="28"/>
        <v>2014</v>
      </c>
    </row>
    <row r="1778" spans="1:5" ht="14.4" x14ac:dyDescent="0.3">
      <c r="A1778" t="s">
        <v>1900</v>
      </c>
      <c r="B1778" t="s">
        <v>165</v>
      </c>
      <c r="C1778">
        <v>9.93</v>
      </c>
      <c r="D1778">
        <v>10.18</v>
      </c>
      <c r="E1778" t="str">
        <f t="shared" si="28"/>
        <v>2014</v>
      </c>
    </row>
    <row r="1779" spans="1:5" ht="14.4" x14ac:dyDescent="0.3">
      <c r="A1779" t="s">
        <v>1901</v>
      </c>
      <c r="B1779" t="s">
        <v>165</v>
      </c>
      <c r="C1779">
        <v>9.93</v>
      </c>
      <c r="D1779">
        <v>10.18</v>
      </c>
      <c r="E1779" t="str">
        <f t="shared" si="28"/>
        <v>2014</v>
      </c>
    </row>
    <row r="1780" spans="1:5" ht="14.4" x14ac:dyDescent="0.3">
      <c r="A1780" t="s">
        <v>1902</v>
      </c>
      <c r="B1780" t="s">
        <v>165</v>
      </c>
      <c r="C1780">
        <v>9.92</v>
      </c>
      <c r="D1780">
        <v>10.17</v>
      </c>
      <c r="E1780" t="str">
        <f t="shared" si="28"/>
        <v>2014</v>
      </c>
    </row>
    <row r="1781" spans="1:5" ht="14.4" x14ac:dyDescent="0.3">
      <c r="A1781" t="s">
        <v>1903</v>
      </c>
      <c r="B1781" t="s">
        <v>165</v>
      </c>
      <c r="C1781">
        <v>9.93</v>
      </c>
      <c r="D1781">
        <v>10.18</v>
      </c>
      <c r="E1781" t="str">
        <f t="shared" si="28"/>
        <v>2014</v>
      </c>
    </row>
    <row r="1782" spans="1:5" ht="14.4" x14ac:dyDescent="0.3">
      <c r="A1782" t="s">
        <v>1904</v>
      </c>
      <c r="B1782" t="s">
        <v>165</v>
      </c>
      <c r="C1782">
        <v>9.94</v>
      </c>
      <c r="D1782">
        <v>10.19</v>
      </c>
      <c r="E1782" t="str">
        <f t="shared" si="28"/>
        <v>2014</v>
      </c>
    </row>
    <row r="1783" spans="1:5" ht="14.4" x14ac:dyDescent="0.3">
      <c r="A1783" t="s">
        <v>1905</v>
      </c>
      <c r="B1783" t="s">
        <v>165</v>
      </c>
      <c r="C1783">
        <v>9.91</v>
      </c>
      <c r="D1783">
        <v>10.16</v>
      </c>
      <c r="E1783" t="str">
        <f t="shared" si="28"/>
        <v>2014</v>
      </c>
    </row>
    <row r="1784" spans="1:5" ht="14.4" x14ac:dyDescent="0.3">
      <c r="A1784" t="s">
        <v>1906</v>
      </c>
      <c r="B1784" t="s">
        <v>165</v>
      </c>
      <c r="C1784">
        <v>9.93</v>
      </c>
      <c r="D1784">
        <v>10.18</v>
      </c>
      <c r="E1784" t="str">
        <f t="shared" si="28"/>
        <v>2014</v>
      </c>
    </row>
    <row r="1785" spans="1:5" ht="14.4" x14ac:dyDescent="0.3">
      <c r="A1785" t="s">
        <v>1907</v>
      </c>
      <c r="B1785" t="s">
        <v>165</v>
      </c>
      <c r="C1785">
        <v>9.93</v>
      </c>
      <c r="D1785">
        <v>10.18</v>
      </c>
      <c r="E1785" t="str">
        <f t="shared" si="28"/>
        <v>2014</v>
      </c>
    </row>
    <row r="1786" spans="1:5" ht="14.4" x14ac:dyDescent="0.3">
      <c r="A1786" t="s">
        <v>1908</v>
      </c>
      <c r="B1786" t="s">
        <v>165</v>
      </c>
      <c r="C1786">
        <v>9.93</v>
      </c>
      <c r="D1786">
        <v>10.18</v>
      </c>
      <c r="E1786" t="str">
        <f t="shared" si="28"/>
        <v>2014</v>
      </c>
    </row>
    <row r="1787" spans="1:5" ht="14.4" x14ac:dyDescent="0.3">
      <c r="A1787" t="s">
        <v>1909</v>
      </c>
      <c r="B1787" t="s">
        <v>165</v>
      </c>
      <c r="C1787">
        <v>9.91</v>
      </c>
      <c r="D1787">
        <v>10.16</v>
      </c>
      <c r="E1787" t="str">
        <f t="shared" si="28"/>
        <v>2014</v>
      </c>
    </row>
    <row r="1788" spans="1:5" ht="14.4" x14ac:dyDescent="0.3">
      <c r="A1788" t="s">
        <v>1910</v>
      </c>
      <c r="B1788" t="s">
        <v>165</v>
      </c>
      <c r="C1788">
        <v>9.94</v>
      </c>
      <c r="D1788">
        <v>10.19</v>
      </c>
      <c r="E1788" t="str">
        <f t="shared" si="28"/>
        <v>2014</v>
      </c>
    </row>
    <row r="1789" spans="1:5" ht="14.4" x14ac:dyDescent="0.3">
      <c r="A1789" t="s">
        <v>1911</v>
      </c>
      <c r="B1789" t="s">
        <v>165</v>
      </c>
      <c r="C1789">
        <v>9.94</v>
      </c>
      <c r="D1789">
        <v>10.19</v>
      </c>
      <c r="E1789" t="str">
        <f t="shared" si="28"/>
        <v>2014</v>
      </c>
    </row>
    <row r="1790" spans="1:5" ht="14.4" x14ac:dyDescent="0.3">
      <c r="A1790" t="s">
        <v>1912</v>
      </c>
      <c r="B1790" t="s">
        <v>165</v>
      </c>
      <c r="C1790">
        <v>9.93</v>
      </c>
      <c r="D1790">
        <v>10.18</v>
      </c>
      <c r="E1790" t="str">
        <f t="shared" si="28"/>
        <v>2014</v>
      </c>
    </row>
    <row r="1791" spans="1:5" ht="14.4" x14ac:dyDescent="0.3">
      <c r="A1791" t="s">
        <v>1913</v>
      </c>
      <c r="B1791" t="s">
        <v>165</v>
      </c>
      <c r="C1791">
        <v>9.93</v>
      </c>
      <c r="D1791">
        <v>10.18</v>
      </c>
      <c r="E1791" t="str">
        <f t="shared" si="28"/>
        <v>2014</v>
      </c>
    </row>
    <row r="1792" spans="1:5" ht="14.4" x14ac:dyDescent="0.3">
      <c r="A1792" t="s">
        <v>1914</v>
      </c>
      <c r="B1792" t="s">
        <v>165</v>
      </c>
      <c r="C1792">
        <v>9.93</v>
      </c>
      <c r="D1792">
        <v>10.18</v>
      </c>
      <c r="E1792" t="str">
        <f t="shared" si="28"/>
        <v>2014</v>
      </c>
    </row>
    <row r="1793" spans="1:5" ht="14.4" x14ac:dyDescent="0.3">
      <c r="A1793" t="s">
        <v>1915</v>
      </c>
      <c r="B1793" t="s">
        <v>165</v>
      </c>
      <c r="C1793">
        <v>9.92</v>
      </c>
      <c r="D1793">
        <v>10.17</v>
      </c>
      <c r="E1793" t="str">
        <f t="shared" si="28"/>
        <v>2014</v>
      </c>
    </row>
    <row r="1794" spans="1:5" ht="14.4" x14ac:dyDescent="0.3">
      <c r="A1794" t="s">
        <v>1916</v>
      </c>
      <c r="B1794" t="s">
        <v>165</v>
      </c>
      <c r="C1794">
        <v>9.93</v>
      </c>
      <c r="D1794">
        <v>10.18</v>
      </c>
      <c r="E1794" t="str">
        <f t="shared" ref="E1794:E1857" si="29">RIGHT(A1794,4)</f>
        <v>2014</v>
      </c>
    </row>
    <row r="1795" spans="1:5" ht="14.4" x14ac:dyDescent="0.3">
      <c r="A1795" t="s">
        <v>1917</v>
      </c>
      <c r="B1795" t="s">
        <v>165</v>
      </c>
      <c r="C1795">
        <v>9.92</v>
      </c>
      <c r="D1795">
        <v>10.17</v>
      </c>
      <c r="E1795" t="str">
        <f t="shared" si="29"/>
        <v>2014</v>
      </c>
    </row>
    <row r="1796" spans="1:5" ht="14.4" x14ac:dyDescent="0.3">
      <c r="A1796" t="s">
        <v>1918</v>
      </c>
      <c r="B1796" t="s">
        <v>165</v>
      </c>
      <c r="C1796">
        <v>9.92</v>
      </c>
      <c r="D1796">
        <v>10.17</v>
      </c>
      <c r="E1796" t="str">
        <f t="shared" si="29"/>
        <v>2014</v>
      </c>
    </row>
    <row r="1797" spans="1:5" ht="14.4" x14ac:dyDescent="0.3">
      <c r="A1797" t="s">
        <v>1919</v>
      </c>
      <c r="B1797" t="s">
        <v>165</v>
      </c>
      <c r="C1797">
        <v>9.93</v>
      </c>
      <c r="D1797">
        <v>10.18</v>
      </c>
      <c r="E1797" t="str">
        <f t="shared" si="29"/>
        <v>2014</v>
      </c>
    </row>
    <row r="1798" spans="1:5" ht="14.4" x14ac:dyDescent="0.3">
      <c r="A1798" t="s">
        <v>1920</v>
      </c>
      <c r="B1798" t="s">
        <v>165</v>
      </c>
      <c r="C1798">
        <v>9.92</v>
      </c>
      <c r="D1798">
        <v>10.17</v>
      </c>
      <c r="E1798" t="str">
        <f t="shared" si="29"/>
        <v>2014</v>
      </c>
    </row>
    <row r="1799" spans="1:5" ht="14.4" x14ac:dyDescent="0.3">
      <c r="A1799" t="s">
        <v>1921</v>
      </c>
      <c r="B1799" t="s">
        <v>165</v>
      </c>
      <c r="C1799">
        <v>9.93</v>
      </c>
      <c r="D1799">
        <v>10.18</v>
      </c>
      <c r="E1799" t="str">
        <f t="shared" si="29"/>
        <v>2014</v>
      </c>
    </row>
    <row r="1800" spans="1:5" ht="14.4" x14ac:dyDescent="0.3">
      <c r="A1800" t="s">
        <v>1922</v>
      </c>
      <c r="B1800" t="s">
        <v>165</v>
      </c>
      <c r="C1800">
        <v>9.91</v>
      </c>
      <c r="D1800">
        <v>10.16</v>
      </c>
      <c r="E1800" t="str">
        <f t="shared" si="29"/>
        <v>2014</v>
      </c>
    </row>
    <row r="1801" spans="1:5" ht="14.4" x14ac:dyDescent="0.3">
      <c r="A1801" t="s">
        <v>1923</v>
      </c>
      <c r="B1801" t="s">
        <v>165</v>
      </c>
      <c r="C1801">
        <v>9.92</v>
      </c>
      <c r="D1801">
        <v>10.17</v>
      </c>
      <c r="E1801" t="str">
        <f t="shared" si="29"/>
        <v>2014</v>
      </c>
    </row>
    <row r="1802" spans="1:5" ht="14.4" x14ac:dyDescent="0.3">
      <c r="A1802" t="s">
        <v>1924</v>
      </c>
      <c r="B1802" t="s">
        <v>165</v>
      </c>
      <c r="C1802">
        <v>9.92</v>
      </c>
      <c r="D1802">
        <v>10.17</v>
      </c>
      <c r="E1802" t="str">
        <f t="shared" si="29"/>
        <v>2014</v>
      </c>
    </row>
    <row r="1803" spans="1:5" ht="14.4" x14ac:dyDescent="0.3">
      <c r="A1803" t="s">
        <v>1925</v>
      </c>
      <c r="B1803" t="s">
        <v>165</v>
      </c>
      <c r="C1803">
        <v>9.92</v>
      </c>
      <c r="D1803">
        <v>10.17</v>
      </c>
      <c r="E1803" t="str">
        <f t="shared" si="29"/>
        <v>2014</v>
      </c>
    </row>
    <row r="1804" spans="1:5" ht="14.4" x14ac:dyDescent="0.3">
      <c r="A1804" t="s">
        <v>1926</v>
      </c>
      <c r="B1804" t="s">
        <v>165</v>
      </c>
      <c r="C1804">
        <v>9.94</v>
      </c>
      <c r="D1804">
        <v>10.19</v>
      </c>
      <c r="E1804" t="str">
        <f t="shared" si="29"/>
        <v>2014</v>
      </c>
    </row>
    <row r="1805" spans="1:5" ht="14.4" x14ac:dyDescent="0.3">
      <c r="A1805" t="s">
        <v>1927</v>
      </c>
      <c r="B1805" t="s">
        <v>165</v>
      </c>
      <c r="C1805">
        <v>9.92</v>
      </c>
      <c r="D1805">
        <v>10.17</v>
      </c>
      <c r="E1805" t="str">
        <f t="shared" si="29"/>
        <v>2014</v>
      </c>
    </row>
    <row r="1806" spans="1:5" ht="14.4" x14ac:dyDescent="0.3">
      <c r="A1806" t="s">
        <v>1928</v>
      </c>
      <c r="B1806" t="s">
        <v>165</v>
      </c>
      <c r="C1806">
        <v>9.93</v>
      </c>
      <c r="D1806">
        <v>10.18</v>
      </c>
      <c r="E1806" t="str">
        <f t="shared" si="29"/>
        <v>2014</v>
      </c>
    </row>
    <row r="1807" spans="1:5" ht="14.4" x14ac:dyDescent="0.3">
      <c r="A1807" t="s">
        <v>1929</v>
      </c>
      <c r="B1807" t="s">
        <v>165</v>
      </c>
      <c r="C1807">
        <v>9.92</v>
      </c>
      <c r="D1807">
        <v>10.17</v>
      </c>
      <c r="E1807" t="str">
        <f t="shared" si="29"/>
        <v>2014</v>
      </c>
    </row>
    <row r="1808" spans="1:5" ht="14.4" x14ac:dyDescent="0.3">
      <c r="A1808" t="s">
        <v>1930</v>
      </c>
      <c r="B1808" t="s">
        <v>165</v>
      </c>
      <c r="C1808">
        <v>9.92</v>
      </c>
      <c r="D1808">
        <v>10.17</v>
      </c>
      <c r="E1808" t="str">
        <f t="shared" si="29"/>
        <v>2014</v>
      </c>
    </row>
    <row r="1809" spans="1:5" ht="14.4" x14ac:dyDescent="0.3">
      <c r="A1809" t="s">
        <v>1931</v>
      </c>
      <c r="B1809" t="s">
        <v>165</v>
      </c>
      <c r="C1809">
        <v>9.93</v>
      </c>
      <c r="D1809">
        <v>10.18</v>
      </c>
      <c r="E1809" t="str">
        <f t="shared" si="29"/>
        <v>2014</v>
      </c>
    </row>
    <row r="1810" spans="1:5" ht="14.4" x14ac:dyDescent="0.3">
      <c r="A1810" t="s">
        <v>1932</v>
      </c>
      <c r="B1810" t="s">
        <v>165</v>
      </c>
      <c r="C1810">
        <v>9.92</v>
      </c>
      <c r="D1810">
        <v>10.17</v>
      </c>
      <c r="E1810" t="str">
        <f t="shared" si="29"/>
        <v>2014</v>
      </c>
    </row>
    <row r="1811" spans="1:5" ht="14.4" x14ac:dyDescent="0.3">
      <c r="A1811" t="s">
        <v>1933</v>
      </c>
      <c r="B1811" t="s">
        <v>165</v>
      </c>
      <c r="C1811">
        <v>9.92</v>
      </c>
      <c r="D1811">
        <v>10.17</v>
      </c>
      <c r="E1811" t="str">
        <f t="shared" si="29"/>
        <v>2014</v>
      </c>
    </row>
    <row r="1812" spans="1:5" ht="14.4" x14ac:dyDescent="0.3">
      <c r="A1812" t="s">
        <v>1934</v>
      </c>
      <c r="B1812" t="s">
        <v>165</v>
      </c>
      <c r="C1812">
        <v>9.92</v>
      </c>
      <c r="D1812">
        <v>10.17</v>
      </c>
      <c r="E1812" t="str">
        <f t="shared" si="29"/>
        <v>2014</v>
      </c>
    </row>
    <row r="1813" spans="1:5" ht="14.4" x14ac:dyDescent="0.3">
      <c r="A1813" t="s">
        <v>1935</v>
      </c>
      <c r="B1813" t="s">
        <v>165</v>
      </c>
      <c r="C1813">
        <v>9.92</v>
      </c>
      <c r="D1813">
        <v>10.17</v>
      </c>
      <c r="E1813" t="str">
        <f t="shared" si="29"/>
        <v>2014</v>
      </c>
    </row>
    <row r="1814" spans="1:5" ht="14.4" x14ac:dyDescent="0.3">
      <c r="A1814" t="s">
        <v>1936</v>
      </c>
      <c r="B1814" t="s">
        <v>165</v>
      </c>
      <c r="C1814">
        <v>9.93</v>
      </c>
      <c r="D1814">
        <v>10.18</v>
      </c>
      <c r="E1814" t="str">
        <f t="shared" si="29"/>
        <v>2014</v>
      </c>
    </row>
    <row r="1815" spans="1:5" ht="14.4" x14ac:dyDescent="0.3">
      <c r="A1815" t="s">
        <v>1937</v>
      </c>
      <c r="B1815" t="s">
        <v>165</v>
      </c>
      <c r="C1815">
        <v>9.91</v>
      </c>
      <c r="D1815">
        <v>10.16</v>
      </c>
      <c r="E1815" t="str">
        <f t="shared" si="29"/>
        <v>2014</v>
      </c>
    </row>
    <row r="1816" spans="1:5" ht="14.4" x14ac:dyDescent="0.3">
      <c r="A1816" t="s">
        <v>1938</v>
      </c>
      <c r="B1816" t="s">
        <v>165</v>
      </c>
      <c r="C1816">
        <v>9.92</v>
      </c>
      <c r="D1816">
        <v>10.17</v>
      </c>
      <c r="E1816" t="str">
        <f t="shared" si="29"/>
        <v>2014</v>
      </c>
    </row>
    <row r="1817" spans="1:5" ht="14.4" x14ac:dyDescent="0.3">
      <c r="A1817" t="s">
        <v>1939</v>
      </c>
      <c r="B1817" t="s">
        <v>165</v>
      </c>
      <c r="C1817">
        <v>9.93</v>
      </c>
      <c r="D1817">
        <v>10.18</v>
      </c>
      <c r="E1817" t="str">
        <f t="shared" si="29"/>
        <v>2014</v>
      </c>
    </row>
    <row r="1818" spans="1:5" ht="14.4" x14ac:dyDescent="0.3">
      <c r="A1818" t="s">
        <v>1940</v>
      </c>
      <c r="B1818" t="s">
        <v>165</v>
      </c>
      <c r="C1818">
        <v>9.92</v>
      </c>
      <c r="D1818">
        <v>10.17</v>
      </c>
      <c r="E1818" t="str">
        <f t="shared" si="29"/>
        <v>2014</v>
      </c>
    </row>
    <row r="1819" spans="1:5" ht="14.4" x14ac:dyDescent="0.3">
      <c r="A1819" t="s">
        <v>1941</v>
      </c>
      <c r="B1819" t="s">
        <v>165</v>
      </c>
      <c r="C1819">
        <v>9.93</v>
      </c>
      <c r="D1819">
        <v>10.18</v>
      </c>
      <c r="E1819" t="str">
        <f t="shared" si="29"/>
        <v>2014</v>
      </c>
    </row>
    <row r="1820" spans="1:5" ht="14.4" x14ac:dyDescent="0.3">
      <c r="A1820" t="s">
        <v>1942</v>
      </c>
      <c r="B1820" t="s">
        <v>165</v>
      </c>
      <c r="C1820">
        <v>9.93</v>
      </c>
      <c r="D1820">
        <v>10.18</v>
      </c>
      <c r="E1820" t="str">
        <f t="shared" si="29"/>
        <v>2014</v>
      </c>
    </row>
    <row r="1821" spans="1:5" ht="14.4" x14ac:dyDescent="0.3">
      <c r="A1821" t="s">
        <v>1943</v>
      </c>
      <c r="B1821" t="s">
        <v>165</v>
      </c>
      <c r="C1821">
        <v>9.93</v>
      </c>
      <c r="D1821">
        <v>10.18</v>
      </c>
      <c r="E1821" t="str">
        <f t="shared" si="29"/>
        <v>2014</v>
      </c>
    </row>
    <row r="1822" spans="1:5" ht="14.4" x14ac:dyDescent="0.3">
      <c r="A1822" t="s">
        <v>1944</v>
      </c>
      <c r="B1822" t="s">
        <v>165</v>
      </c>
      <c r="C1822">
        <v>9.93</v>
      </c>
      <c r="D1822">
        <v>10.18</v>
      </c>
      <c r="E1822" t="str">
        <f t="shared" si="29"/>
        <v>2014</v>
      </c>
    </row>
    <row r="1823" spans="1:5" ht="14.4" x14ac:dyDescent="0.3">
      <c r="A1823" t="s">
        <v>1945</v>
      </c>
      <c r="B1823" t="s">
        <v>165</v>
      </c>
      <c r="C1823">
        <v>9.93</v>
      </c>
      <c r="D1823">
        <v>10.18</v>
      </c>
      <c r="E1823" t="str">
        <f t="shared" si="29"/>
        <v>2014</v>
      </c>
    </row>
    <row r="1824" spans="1:5" ht="14.4" x14ac:dyDescent="0.3">
      <c r="A1824" t="s">
        <v>1946</v>
      </c>
      <c r="B1824" t="s">
        <v>165</v>
      </c>
      <c r="C1824">
        <v>9.92</v>
      </c>
      <c r="D1824">
        <v>10.17</v>
      </c>
      <c r="E1824" t="str">
        <f t="shared" si="29"/>
        <v>2014</v>
      </c>
    </row>
    <row r="1825" spans="1:5" ht="14.4" x14ac:dyDescent="0.3">
      <c r="A1825" t="s">
        <v>1947</v>
      </c>
      <c r="B1825" t="s">
        <v>165</v>
      </c>
      <c r="C1825">
        <v>9.92</v>
      </c>
      <c r="D1825">
        <v>10.17</v>
      </c>
      <c r="E1825" t="str">
        <f t="shared" si="29"/>
        <v>2014</v>
      </c>
    </row>
    <row r="1826" spans="1:5" ht="14.4" x14ac:dyDescent="0.3">
      <c r="A1826" t="s">
        <v>1948</v>
      </c>
      <c r="B1826" t="s">
        <v>165</v>
      </c>
      <c r="C1826">
        <v>9.92</v>
      </c>
      <c r="D1826">
        <v>10.17</v>
      </c>
      <c r="E1826" t="str">
        <f t="shared" si="29"/>
        <v>2014</v>
      </c>
    </row>
    <row r="1827" spans="1:5" ht="14.4" x14ac:dyDescent="0.3">
      <c r="A1827" t="s">
        <v>1949</v>
      </c>
      <c r="B1827" t="s">
        <v>165</v>
      </c>
      <c r="C1827">
        <v>9.93</v>
      </c>
      <c r="D1827">
        <v>10.18</v>
      </c>
      <c r="E1827" t="str">
        <f t="shared" si="29"/>
        <v>2014</v>
      </c>
    </row>
    <row r="1828" spans="1:5" ht="14.4" x14ac:dyDescent="0.3">
      <c r="A1828" t="s">
        <v>1950</v>
      </c>
      <c r="B1828" t="s">
        <v>165</v>
      </c>
      <c r="C1828">
        <v>9.92</v>
      </c>
      <c r="D1828">
        <v>10.17</v>
      </c>
      <c r="E1828" t="str">
        <f t="shared" si="29"/>
        <v>2014</v>
      </c>
    </row>
    <row r="1829" spans="1:5" ht="14.4" x14ac:dyDescent="0.3">
      <c r="A1829" t="s">
        <v>1951</v>
      </c>
      <c r="B1829" t="s">
        <v>165</v>
      </c>
      <c r="C1829">
        <v>9.92</v>
      </c>
      <c r="D1829">
        <v>10.17</v>
      </c>
      <c r="E1829" t="str">
        <f t="shared" si="29"/>
        <v>2014</v>
      </c>
    </row>
    <row r="1830" spans="1:5" ht="14.4" x14ac:dyDescent="0.3">
      <c r="A1830" t="s">
        <v>1952</v>
      </c>
      <c r="B1830" t="s">
        <v>165</v>
      </c>
      <c r="C1830">
        <v>9.92</v>
      </c>
      <c r="D1830">
        <v>10.17</v>
      </c>
      <c r="E1830" t="str">
        <f t="shared" si="29"/>
        <v>2014</v>
      </c>
    </row>
    <row r="1831" spans="1:5" ht="14.4" x14ac:dyDescent="0.3">
      <c r="A1831" t="s">
        <v>1953</v>
      </c>
      <c r="B1831" t="s">
        <v>165</v>
      </c>
      <c r="C1831">
        <v>9.92</v>
      </c>
      <c r="D1831">
        <v>10.17</v>
      </c>
      <c r="E1831" t="str">
        <f t="shared" si="29"/>
        <v>2014</v>
      </c>
    </row>
    <row r="1832" spans="1:5" ht="14.4" x14ac:dyDescent="0.3">
      <c r="A1832" t="s">
        <v>1954</v>
      </c>
      <c r="B1832" t="s">
        <v>165</v>
      </c>
      <c r="C1832">
        <v>9.92</v>
      </c>
      <c r="D1832">
        <v>10.17</v>
      </c>
      <c r="E1832" t="str">
        <f t="shared" si="29"/>
        <v>2014</v>
      </c>
    </row>
    <row r="1833" spans="1:5" ht="14.4" x14ac:dyDescent="0.3">
      <c r="A1833" t="s">
        <v>1955</v>
      </c>
      <c r="B1833" t="s">
        <v>165</v>
      </c>
      <c r="C1833">
        <v>9.92</v>
      </c>
      <c r="D1833">
        <v>10.17</v>
      </c>
      <c r="E1833" t="str">
        <f t="shared" si="29"/>
        <v>2014</v>
      </c>
    </row>
    <row r="1834" spans="1:5" ht="14.4" x14ac:dyDescent="0.3">
      <c r="A1834" t="s">
        <v>1956</v>
      </c>
      <c r="B1834" t="s">
        <v>165</v>
      </c>
      <c r="C1834">
        <v>9.91</v>
      </c>
      <c r="D1834">
        <v>10.16</v>
      </c>
      <c r="E1834" t="str">
        <f t="shared" si="29"/>
        <v>2014</v>
      </c>
    </row>
    <row r="1835" spans="1:5" ht="14.4" x14ac:dyDescent="0.3">
      <c r="A1835" t="s">
        <v>1957</v>
      </c>
      <c r="B1835" t="s">
        <v>165</v>
      </c>
      <c r="C1835">
        <v>9.93</v>
      </c>
      <c r="D1835">
        <v>10.18</v>
      </c>
      <c r="E1835" t="str">
        <f t="shared" si="29"/>
        <v>2014</v>
      </c>
    </row>
    <row r="1836" spans="1:5" ht="14.4" x14ac:dyDescent="0.3">
      <c r="A1836" t="s">
        <v>1958</v>
      </c>
      <c r="B1836" t="s">
        <v>165</v>
      </c>
      <c r="C1836">
        <v>9.92</v>
      </c>
      <c r="D1836">
        <v>10.17</v>
      </c>
      <c r="E1836" t="str">
        <f t="shared" si="29"/>
        <v>2014</v>
      </c>
    </row>
    <row r="1837" spans="1:5" ht="14.4" x14ac:dyDescent="0.3">
      <c r="A1837" t="s">
        <v>1959</v>
      </c>
      <c r="B1837" t="s">
        <v>165</v>
      </c>
      <c r="C1837">
        <v>9.91</v>
      </c>
      <c r="D1837">
        <v>10.16</v>
      </c>
      <c r="E1837" t="str">
        <f t="shared" si="29"/>
        <v>2014</v>
      </c>
    </row>
    <row r="1838" spans="1:5" ht="14.4" x14ac:dyDescent="0.3">
      <c r="A1838" t="s">
        <v>1960</v>
      </c>
      <c r="B1838" t="s">
        <v>165</v>
      </c>
      <c r="C1838">
        <v>9.93</v>
      </c>
      <c r="D1838">
        <v>10.18</v>
      </c>
      <c r="E1838" t="str">
        <f t="shared" si="29"/>
        <v>2014</v>
      </c>
    </row>
    <row r="1839" spans="1:5" ht="14.4" x14ac:dyDescent="0.3">
      <c r="A1839" t="s">
        <v>1961</v>
      </c>
      <c r="B1839" t="s">
        <v>165</v>
      </c>
      <c r="C1839">
        <v>9.92</v>
      </c>
      <c r="D1839">
        <v>10.17</v>
      </c>
      <c r="E1839" t="str">
        <f t="shared" si="29"/>
        <v>2014</v>
      </c>
    </row>
    <row r="1840" spans="1:5" ht="14.4" x14ac:dyDescent="0.3">
      <c r="A1840" t="s">
        <v>1962</v>
      </c>
      <c r="B1840" t="s">
        <v>165</v>
      </c>
      <c r="C1840">
        <v>9.91</v>
      </c>
      <c r="D1840">
        <v>10.16</v>
      </c>
      <c r="E1840" t="str">
        <f t="shared" si="29"/>
        <v>2014</v>
      </c>
    </row>
    <row r="1841" spans="1:5" ht="14.4" x14ac:dyDescent="0.3">
      <c r="A1841" t="s">
        <v>1963</v>
      </c>
      <c r="B1841" t="s">
        <v>165</v>
      </c>
      <c r="C1841">
        <v>9.92</v>
      </c>
      <c r="D1841">
        <v>10.17</v>
      </c>
      <c r="E1841" t="str">
        <f t="shared" si="29"/>
        <v>2014</v>
      </c>
    </row>
    <row r="1842" spans="1:5" ht="14.4" x14ac:dyDescent="0.3">
      <c r="A1842" t="s">
        <v>1964</v>
      </c>
      <c r="B1842" t="s">
        <v>165</v>
      </c>
      <c r="C1842">
        <v>9.92</v>
      </c>
      <c r="D1842">
        <v>10.17</v>
      </c>
      <c r="E1842" t="str">
        <f t="shared" si="29"/>
        <v>2014</v>
      </c>
    </row>
    <row r="1843" spans="1:5" ht="14.4" x14ac:dyDescent="0.3">
      <c r="A1843" t="s">
        <v>1965</v>
      </c>
      <c r="B1843" t="s">
        <v>165</v>
      </c>
      <c r="C1843">
        <v>9.9</v>
      </c>
      <c r="D1843">
        <v>10.15</v>
      </c>
      <c r="E1843" t="str">
        <f t="shared" si="29"/>
        <v>2014</v>
      </c>
    </row>
    <row r="1844" spans="1:5" ht="14.4" x14ac:dyDescent="0.3">
      <c r="A1844" t="s">
        <v>1966</v>
      </c>
      <c r="B1844" t="s">
        <v>165</v>
      </c>
      <c r="C1844">
        <v>9.93</v>
      </c>
      <c r="D1844">
        <v>10.18</v>
      </c>
      <c r="E1844" t="str">
        <f t="shared" si="29"/>
        <v>2014</v>
      </c>
    </row>
    <row r="1845" spans="1:5" ht="14.4" x14ac:dyDescent="0.3">
      <c r="A1845" t="s">
        <v>1967</v>
      </c>
      <c r="B1845" t="s">
        <v>165</v>
      </c>
      <c r="C1845">
        <v>9.92</v>
      </c>
      <c r="D1845">
        <v>10.17</v>
      </c>
      <c r="E1845" t="str">
        <f t="shared" si="29"/>
        <v>2014</v>
      </c>
    </row>
    <row r="1846" spans="1:5" ht="14.4" x14ac:dyDescent="0.3">
      <c r="A1846" t="s">
        <v>1968</v>
      </c>
      <c r="B1846" t="s">
        <v>165</v>
      </c>
      <c r="C1846">
        <v>9.92</v>
      </c>
      <c r="D1846">
        <v>10.17</v>
      </c>
      <c r="E1846" t="str">
        <f t="shared" si="29"/>
        <v>2014</v>
      </c>
    </row>
    <row r="1847" spans="1:5" ht="14.4" x14ac:dyDescent="0.3">
      <c r="A1847" t="s">
        <v>1969</v>
      </c>
      <c r="B1847" t="s">
        <v>165</v>
      </c>
      <c r="C1847">
        <v>9.92</v>
      </c>
      <c r="D1847">
        <v>10.17</v>
      </c>
      <c r="E1847" t="str">
        <f t="shared" si="29"/>
        <v>2014</v>
      </c>
    </row>
    <row r="1848" spans="1:5" ht="14.4" x14ac:dyDescent="0.3">
      <c r="A1848" t="s">
        <v>1970</v>
      </c>
      <c r="B1848" t="s">
        <v>165</v>
      </c>
      <c r="C1848">
        <v>9.92</v>
      </c>
      <c r="D1848">
        <v>10.17</v>
      </c>
      <c r="E1848" t="str">
        <f t="shared" si="29"/>
        <v>2014</v>
      </c>
    </row>
    <row r="1849" spans="1:5" ht="14.4" x14ac:dyDescent="0.3">
      <c r="A1849" t="s">
        <v>1971</v>
      </c>
      <c r="B1849" t="s">
        <v>165</v>
      </c>
      <c r="C1849">
        <v>9.93</v>
      </c>
      <c r="D1849">
        <v>10.18</v>
      </c>
      <c r="E1849" t="str">
        <f t="shared" si="29"/>
        <v>2014</v>
      </c>
    </row>
    <row r="1850" spans="1:5" ht="14.4" x14ac:dyDescent="0.3">
      <c r="A1850" t="s">
        <v>1972</v>
      </c>
      <c r="B1850" t="s">
        <v>165</v>
      </c>
      <c r="C1850">
        <v>9.9600000000000009</v>
      </c>
      <c r="D1850">
        <v>10.210000000000001</v>
      </c>
      <c r="E1850" t="str">
        <f t="shared" si="29"/>
        <v>2014</v>
      </c>
    </row>
    <row r="1851" spans="1:5" ht="14.4" x14ac:dyDescent="0.3">
      <c r="A1851" t="s">
        <v>1973</v>
      </c>
      <c r="B1851" t="s">
        <v>165</v>
      </c>
      <c r="C1851">
        <v>9.93</v>
      </c>
      <c r="D1851">
        <v>10.18</v>
      </c>
      <c r="E1851" t="str">
        <f t="shared" si="29"/>
        <v>2014</v>
      </c>
    </row>
    <row r="1852" spans="1:5" ht="14.4" x14ac:dyDescent="0.3">
      <c r="A1852" t="s">
        <v>1974</v>
      </c>
      <c r="B1852" t="s">
        <v>165</v>
      </c>
      <c r="C1852">
        <v>9.92</v>
      </c>
      <c r="D1852">
        <v>10.17</v>
      </c>
      <c r="E1852" t="str">
        <f t="shared" si="29"/>
        <v>2014</v>
      </c>
    </row>
    <row r="1853" spans="1:5" ht="14.4" x14ac:dyDescent="0.3">
      <c r="A1853" t="s">
        <v>1975</v>
      </c>
      <c r="B1853" t="s">
        <v>165</v>
      </c>
      <c r="C1853">
        <v>9.92</v>
      </c>
      <c r="D1853">
        <v>10.17</v>
      </c>
      <c r="E1853" t="str">
        <f t="shared" si="29"/>
        <v>2014</v>
      </c>
    </row>
    <row r="1854" spans="1:5" ht="14.4" x14ac:dyDescent="0.3">
      <c r="A1854" t="s">
        <v>1976</v>
      </c>
      <c r="B1854" t="s">
        <v>165</v>
      </c>
      <c r="C1854">
        <v>9.92</v>
      </c>
      <c r="D1854">
        <v>10.17</v>
      </c>
      <c r="E1854" t="str">
        <f t="shared" si="29"/>
        <v>2014</v>
      </c>
    </row>
    <row r="1855" spans="1:5" ht="14.4" x14ac:dyDescent="0.3">
      <c r="A1855" t="s">
        <v>1977</v>
      </c>
      <c r="B1855" t="s">
        <v>165</v>
      </c>
      <c r="C1855">
        <v>9.89</v>
      </c>
      <c r="D1855">
        <v>10.14</v>
      </c>
      <c r="E1855" t="str">
        <f t="shared" si="29"/>
        <v>2014</v>
      </c>
    </row>
    <row r="1856" spans="1:5" ht="14.4" x14ac:dyDescent="0.3">
      <c r="A1856" t="s">
        <v>1978</v>
      </c>
      <c r="B1856" t="s">
        <v>165</v>
      </c>
      <c r="C1856">
        <v>9.92</v>
      </c>
      <c r="D1856">
        <v>10.17</v>
      </c>
      <c r="E1856" t="str">
        <f t="shared" si="29"/>
        <v>2014</v>
      </c>
    </row>
    <row r="1857" spans="1:5" ht="14.4" x14ac:dyDescent="0.3">
      <c r="A1857" t="s">
        <v>1979</v>
      </c>
      <c r="B1857" t="s">
        <v>165</v>
      </c>
      <c r="C1857">
        <v>9.92</v>
      </c>
      <c r="D1857">
        <v>10.17</v>
      </c>
      <c r="E1857" t="str">
        <f t="shared" si="29"/>
        <v>2014</v>
      </c>
    </row>
    <row r="1858" spans="1:5" ht="14.4" x14ac:dyDescent="0.3">
      <c r="A1858" t="s">
        <v>1980</v>
      </c>
      <c r="B1858" t="s">
        <v>165</v>
      </c>
      <c r="C1858">
        <v>9.92</v>
      </c>
      <c r="D1858">
        <v>10.17</v>
      </c>
      <c r="E1858" t="str">
        <f t="shared" ref="E1858:E1921" si="30">RIGHT(A1858,4)</f>
        <v>2014</v>
      </c>
    </row>
    <row r="1859" spans="1:5" ht="14.4" x14ac:dyDescent="0.3">
      <c r="A1859" t="s">
        <v>1981</v>
      </c>
      <c r="B1859" t="s">
        <v>165</v>
      </c>
      <c r="C1859">
        <v>9.92</v>
      </c>
      <c r="D1859">
        <v>10.17</v>
      </c>
      <c r="E1859" t="str">
        <f t="shared" si="30"/>
        <v>2014</v>
      </c>
    </row>
    <row r="1860" spans="1:5" ht="14.4" x14ac:dyDescent="0.3">
      <c r="A1860" t="s">
        <v>1982</v>
      </c>
      <c r="B1860" t="s">
        <v>165</v>
      </c>
      <c r="C1860">
        <v>9.91</v>
      </c>
      <c r="D1860">
        <v>10.16</v>
      </c>
      <c r="E1860" t="str">
        <f t="shared" si="30"/>
        <v>2014</v>
      </c>
    </row>
    <row r="1861" spans="1:5" ht="14.4" x14ac:dyDescent="0.3">
      <c r="A1861" t="s">
        <v>1983</v>
      </c>
      <c r="B1861" t="s">
        <v>165</v>
      </c>
      <c r="C1861">
        <v>9.93</v>
      </c>
      <c r="D1861">
        <v>10.18</v>
      </c>
      <c r="E1861" t="str">
        <f t="shared" si="30"/>
        <v>2014</v>
      </c>
    </row>
    <row r="1862" spans="1:5" ht="14.4" x14ac:dyDescent="0.3">
      <c r="A1862" t="s">
        <v>1984</v>
      </c>
      <c r="B1862" t="s">
        <v>165</v>
      </c>
      <c r="C1862">
        <v>9.93</v>
      </c>
      <c r="D1862">
        <v>10.18</v>
      </c>
      <c r="E1862" t="str">
        <f t="shared" si="30"/>
        <v>2014</v>
      </c>
    </row>
    <row r="1863" spans="1:5" ht="14.4" x14ac:dyDescent="0.3">
      <c r="A1863" t="s">
        <v>1985</v>
      </c>
      <c r="B1863" t="s">
        <v>165</v>
      </c>
      <c r="C1863">
        <v>9.93</v>
      </c>
      <c r="D1863">
        <v>10.18</v>
      </c>
      <c r="E1863" t="str">
        <f t="shared" si="30"/>
        <v>2014</v>
      </c>
    </row>
    <row r="1864" spans="1:5" ht="14.4" x14ac:dyDescent="0.3">
      <c r="A1864" t="s">
        <v>1986</v>
      </c>
      <c r="B1864" t="s">
        <v>165</v>
      </c>
      <c r="C1864">
        <v>9.93</v>
      </c>
      <c r="D1864">
        <v>10.18</v>
      </c>
      <c r="E1864" t="str">
        <f t="shared" si="30"/>
        <v>2014</v>
      </c>
    </row>
    <row r="1865" spans="1:5" ht="14.4" x14ac:dyDescent="0.3">
      <c r="A1865" t="s">
        <v>1987</v>
      </c>
      <c r="B1865" t="s">
        <v>165</v>
      </c>
      <c r="C1865">
        <v>9.93</v>
      </c>
      <c r="D1865">
        <v>10.18</v>
      </c>
      <c r="E1865" t="str">
        <f t="shared" si="30"/>
        <v>2014</v>
      </c>
    </row>
    <row r="1866" spans="1:5" ht="14.4" x14ac:dyDescent="0.3">
      <c r="A1866" t="s">
        <v>1988</v>
      </c>
      <c r="B1866" t="s">
        <v>165</v>
      </c>
      <c r="C1866">
        <v>9.94</v>
      </c>
      <c r="D1866">
        <v>10.19</v>
      </c>
      <c r="E1866" t="str">
        <f t="shared" si="30"/>
        <v>2014</v>
      </c>
    </row>
    <row r="1867" spans="1:5" ht="14.4" x14ac:dyDescent="0.3">
      <c r="A1867" t="s">
        <v>1989</v>
      </c>
      <c r="B1867" t="s">
        <v>165</v>
      </c>
      <c r="C1867">
        <v>9.92</v>
      </c>
      <c r="D1867">
        <v>10.17</v>
      </c>
      <c r="E1867" t="str">
        <f t="shared" si="30"/>
        <v>2014</v>
      </c>
    </row>
    <row r="1868" spans="1:5" ht="14.4" x14ac:dyDescent="0.3">
      <c r="A1868" t="s">
        <v>1990</v>
      </c>
      <c r="B1868" t="s">
        <v>165</v>
      </c>
      <c r="C1868">
        <v>9.93</v>
      </c>
      <c r="D1868">
        <v>10.18</v>
      </c>
      <c r="E1868" t="str">
        <f t="shared" si="30"/>
        <v>2014</v>
      </c>
    </row>
    <row r="1869" spans="1:5" ht="14.4" x14ac:dyDescent="0.3">
      <c r="A1869" t="s">
        <v>1991</v>
      </c>
      <c r="B1869" t="s">
        <v>165</v>
      </c>
      <c r="C1869">
        <v>9.93</v>
      </c>
      <c r="D1869">
        <v>10.18</v>
      </c>
      <c r="E1869" t="str">
        <f t="shared" si="30"/>
        <v>2014</v>
      </c>
    </row>
    <row r="1870" spans="1:5" ht="14.4" x14ac:dyDescent="0.3">
      <c r="A1870" t="s">
        <v>1992</v>
      </c>
      <c r="B1870" t="s">
        <v>165</v>
      </c>
      <c r="C1870">
        <v>9.94</v>
      </c>
      <c r="D1870">
        <v>10.19</v>
      </c>
      <c r="E1870" t="str">
        <f t="shared" si="30"/>
        <v>2014</v>
      </c>
    </row>
    <row r="1871" spans="1:5" ht="14.4" x14ac:dyDescent="0.3">
      <c r="A1871" t="s">
        <v>1993</v>
      </c>
      <c r="B1871" t="s">
        <v>165</v>
      </c>
      <c r="C1871">
        <v>9.93</v>
      </c>
      <c r="D1871">
        <v>10.18</v>
      </c>
      <c r="E1871" t="str">
        <f t="shared" si="30"/>
        <v>2014</v>
      </c>
    </row>
    <row r="1872" spans="1:5" ht="14.4" x14ac:dyDescent="0.3">
      <c r="A1872" t="s">
        <v>1994</v>
      </c>
      <c r="B1872" t="s">
        <v>165</v>
      </c>
      <c r="C1872">
        <v>9.93</v>
      </c>
      <c r="D1872">
        <v>10.18</v>
      </c>
      <c r="E1872" t="str">
        <f t="shared" si="30"/>
        <v>2014</v>
      </c>
    </row>
    <row r="1873" spans="1:5" ht="14.4" x14ac:dyDescent="0.3">
      <c r="A1873" t="s">
        <v>1995</v>
      </c>
      <c r="B1873" t="s">
        <v>165</v>
      </c>
      <c r="C1873">
        <v>9.94</v>
      </c>
      <c r="D1873">
        <v>10.19</v>
      </c>
      <c r="E1873" t="str">
        <f t="shared" si="30"/>
        <v>2014</v>
      </c>
    </row>
    <row r="1874" spans="1:5" ht="14.4" x14ac:dyDescent="0.3">
      <c r="A1874" t="s">
        <v>1996</v>
      </c>
      <c r="B1874" t="s">
        <v>165</v>
      </c>
      <c r="C1874">
        <v>9.92</v>
      </c>
      <c r="D1874">
        <v>10.17</v>
      </c>
      <c r="E1874" t="str">
        <f t="shared" si="30"/>
        <v>2014</v>
      </c>
    </row>
    <row r="1875" spans="1:5" ht="14.4" x14ac:dyDescent="0.3">
      <c r="A1875" t="s">
        <v>1997</v>
      </c>
      <c r="B1875" t="s">
        <v>165</v>
      </c>
      <c r="C1875">
        <v>9.92</v>
      </c>
      <c r="D1875">
        <v>10.17</v>
      </c>
      <c r="E1875" t="str">
        <f t="shared" si="30"/>
        <v>2014</v>
      </c>
    </row>
    <row r="1876" spans="1:5" ht="14.4" x14ac:dyDescent="0.3">
      <c r="A1876" t="s">
        <v>1998</v>
      </c>
      <c r="B1876" t="s">
        <v>165</v>
      </c>
      <c r="C1876">
        <v>9.93</v>
      </c>
      <c r="D1876">
        <v>10.18</v>
      </c>
      <c r="E1876" t="str">
        <f t="shared" si="30"/>
        <v>2014</v>
      </c>
    </row>
    <row r="1877" spans="1:5" ht="14.4" x14ac:dyDescent="0.3">
      <c r="A1877" t="s">
        <v>1999</v>
      </c>
      <c r="B1877" t="s">
        <v>165</v>
      </c>
      <c r="C1877">
        <v>9.94</v>
      </c>
      <c r="D1877">
        <v>10.19</v>
      </c>
      <c r="E1877" t="str">
        <f t="shared" si="30"/>
        <v>2014</v>
      </c>
    </row>
    <row r="1878" spans="1:5" ht="14.4" x14ac:dyDescent="0.3">
      <c r="A1878" t="s">
        <v>2000</v>
      </c>
      <c r="B1878" t="s">
        <v>165</v>
      </c>
      <c r="C1878">
        <v>9.93</v>
      </c>
      <c r="D1878">
        <v>10.18</v>
      </c>
      <c r="E1878" t="str">
        <f t="shared" si="30"/>
        <v>2014</v>
      </c>
    </row>
    <row r="1879" spans="1:5" ht="14.4" x14ac:dyDescent="0.3">
      <c r="A1879" t="s">
        <v>2001</v>
      </c>
      <c r="B1879" t="s">
        <v>165</v>
      </c>
      <c r="C1879">
        <v>9.94</v>
      </c>
      <c r="D1879">
        <v>10.19</v>
      </c>
      <c r="E1879" t="str">
        <f t="shared" si="30"/>
        <v>2014</v>
      </c>
    </row>
    <row r="1880" spans="1:5" ht="14.4" x14ac:dyDescent="0.3">
      <c r="A1880" t="s">
        <v>2002</v>
      </c>
      <c r="B1880" t="s">
        <v>165</v>
      </c>
      <c r="C1880">
        <v>9.9499999999999993</v>
      </c>
      <c r="D1880">
        <v>10.199999999999999</v>
      </c>
      <c r="E1880" t="str">
        <f t="shared" si="30"/>
        <v>2014</v>
      </c>
    </row>
    <row r="1881" spans="1:5" ht="14.4" x14ac:dyDescent="0.3">
      <c r="A1881" t="s">
        <v>2003</v>
      </c>
      <c r="B1881" t="s">
        <v>165</v>
      </c>
      <c r="C1881">
        <v>9.94</v>
      </c>
      <c r="D1881">
        <v>10.19</v>
      </c>
      <c r="E1881" t="str">
        <f t="shared" si="30"/>
        <v>2014</v>
      </c>
    </row>
    <row r="1882" spans="1:5" ht="14.4" x14ac:dyDescent="0.3">
      <c r="A1882" t="s">
        <v>2004</v>
      </c>
      <c r="B1882" t="s">
        <v>165</v>
      </c>
      <c r="C1882">
        <v>9.92</v>
      </c>
      <c r="D1882">
        <v>10.17</v>
      </c>
      <c r="E1882" t="str">
        <f t="shared" si="30"/>
        <v>2014</v>
      </c>
    </row>
    <row r="1883" spans="1:5" ht="14.4" x14ac:dyDescent="0.3">
      <c r="A1883" t="s">
        <v>2005</v>
      </c>
      <c r="B1883" t="s">
        <v>165</v>
      </c>
      <c r="C1883">
        <v>9.93</v>
      </c>
      <c r="D1883">
        <v>10.18</v>
      </c>
      <c r="E1883" t="str">
        <f t="shared" si="30"/>
        <v>2014</v>
      </c>
    </row>
    <row r="1884" spans="1:5" ht="14.4" x14ac:dyDescent="0.3">
      <c r="A1884" t="s">
        <v>2006</v>
      </c>
      <c r="B1884" t="s">
        <v>165</v>
      </c>
      <c r="C1884">
        <v>9.93</v>
      </c>
      <c r="D1884">
        <v>10.18</v>
      </c>
      <c r="E1884" t="str">
        <f t="shared" si="30"/>
        <v>2014</v>
      </c>
    </row>
    <row r="1885" spans="1:5" ht="14.4" x14ac:dyDescent="0.3">
      <c r="A1885" t="s">
        <v>2007</v>
      </c>
      <c r="B1885" t="s">
        <v>165</v>
      </c>
      <c r="C1885">
        <v>9.92</v>
      </c>
      <c r="D1885">
        <v>10.17</v>
      </c>
      <c r="E1885" t="str">
        <f t="shared" si="30"/>
        <v>2014</v>
      </c>
    </row>
    <row r="1886" spans="1:5" ht="14.4" x14ac:dyDescent="0.3">
      <c r="A1886" t="s">
        <v>2008</v>
      </c>
      <c r="B1886" t="s">
        <v>165</v>
      </c>
      <c r="C1886">
        <v>9.92</v>
      </c>
      <c r="D1886">
        <v>10.17</v>
      </c>
      <c r="E1886" t="str">
        <f t="shared" si="30"/>
        <v>2014</v>
      </c>
    </row>
    <row r="1887" spans="1:5" ht="14.4" x14ac:dyDescent="0.3">
      <c r="A1887" t="s">
        <v>2009</v>
      </c>
      <c r="B1887" t="s">
        <v>165</v>
      </c>
      <c r="C1887">
        <v>9.93</v>
      </c>
      <c r="D1887">
        <v>10.18</v>
      </c>
      <c r="E1887" t="str">
        <f t="shared" si="30"/>
        <v>2014</v>
      </c>
    </row>
    <row r="1888" spans="1:5" ht="14.4" x14ac:dyDescent="0.3">
      <c r="A1888" t="s">
        <v>2010</v>
      </c>
      <c r="B1888" t="s">
        <v>165</v>
      </c>
      <c r="C1888">
        <v>9.93</v>
      </c>
      <c r="D1888">
        <v>10.18</v>
      </c>
      <c r="E1888" t="str">
        <f t="shared" si="30"/>
        <v>2014</v>
      </c>
    </row>
    <row r="1889" spans="1:5" ht="14.4" x14ac:dyDescent="0.3">
      <c r="A1889" t="s">
        <v>2011</v>
      </c>
      <c r="B1889" t="s">
        <v>165</v>
      </c>
      <c r="C1889">
        <v>9.93</v>
      </c>
      <c r="D1889">
        <v>10.18</v>
      </c>
      <c r="E1889" t="str">
        <f t="shared" si="30"/>
        <v>2014</v>
      </c>
    </row>
    <row r="1890" spans="1:5" ht="14.4" x14ac:dyDescent="0.3">
      <c r="A1890" t="s">
        <v>2012</v>
      </c>
      <c r="B1890" t="s">
        <v>165</v>
      </c>
      <c r="C1890">
        <v>9.91</v>
      </c>
      <c r="D1890">
        <v>10.16</v>
      </c>
      <c r="E1890" t="str">
        <f t="shared" si="30"/>
        <v>2014</v>
      </c>
    </row>
    <row r="1891" spans="1:5" ht="14.4" x14ac:dyDescent="0.3">
      <c r="A1891" t="s">
        <v>2013</v>
      </c>
      <c r="B1891" t="s">
        <v>165</v>
      </c>
      <c r="C1891">
        <v>9.89</v>
      </c>
      <c r="D1891">
        <v>10.14</v>
      </c>
      <c r="E1891" t="str">
        <f t="shared" si="30"/>
        <v>2014</v>
      </c>
    </row>
    <row r="1892" spans="1:5" ht="14.4" x14ac:dyDescent="0.3">
      <c r="A1892" t="s">
        <v>2014</v>
      </c>
      <c r="B1892" t="s">
        <v>165</v>
      </c>
      <c r="C1892">
        <v>9.86</v>
      </c>
      <c r="D1892">
        <v>10.11</v>
      </c>
      <c r="E1892" t="str">
        <f t="shared" si="30"/>
        <v>2014</v>
      </c>
    </row>
    <row r="1893" spans="1:5" ht="14.4" x14ac:dyDescent="0.3">
      <c r="A1893" t="s">
        <v>2015</v>
      </c>
      <c r="B1893" t="s">
        <v>165</v>
      </c>
      <c r="C1893">
        <v>9.84</v>
      </c>
      <c r="D1893">
        <v>10.09</v>
      </c>
      <c r="E1893" t="str">
        <f t="shared" si="30"/>
        <v>2014</v>
      </c>
    </row>
    <row r="1894" spans="1:5" ht="14.4" x14ac:dyDescent="0.3">
      <c r="A1894" t="s">
        <v>2016</v>
      </c>
      <c r="B1894" t="s">
        <v>165</v>
      </c>
      <c r="C1894">
        <v>9.83</v>
      </c>
      <c r="D1894">
        <v>10.08</v>
      </c>
      <c r="E1894" t="str">
        <f t="shared" si="30"/>
        <v>2014</v>
      </c>
    </row>
    <row r="1895" spans="1:5" ht="14.4" x14ac:dyDescent="0.3">
      <c r="A1895" t="s">
        <v>2017</v>
      </c>
      <c r="B1895" t="s">
        <v>165</v>
      </c>
      <c r="C1895">
        <v>9.84</v>
      </c>
      <c r="D1895">
        <v>10.09</v>
      </c>
      <c r="E1895" t="str">
        <f t="shared" si="30"/>
        <v>2014</v>
      </c>
    </row>
    <row r="1896" spans="1:5" ht="14.4" x14ac:dyDescent="0.3">
      <c r="A1896" t="s">
        <v>2018</v>
      </c>
      <c r="B1896" t="s">
        <v>165</v>
      </c>
      <c r="C1896">
        <v>9.85</v>
      </c>
      <c r="D1896">
        <v>10.1</v>
      </c>
      <c r="E1896" t="str">
        <f t="shared" si="30"/>
        <v>2014</v>
      </c>
    </row>
    <row r="1897" spans="1:5" ht="14.4" x14ac:dyDescent="0.3">
      <c r="A1897" t="s">
        <v>2019</v>
      </c>
      <c r="B1897" t="s">
        <v>165</v>
      </c>
      <c r="C1897">
        <v>9.84</v>
      </c>
      <c r="D1897">
        <v>10.09</v>
      </c>
      <c r="E1897" t="str">
        <f t="shared" si="30"/>
        <v>2014</v>
      </c>
    </row>
    <row r="1898" spans="1:5" ht="14.4" x14ac:dyDescent="0.3">
      <c r="A1898" t="s">
        <v>2020</v>
      </c>
      <c r="B1898" t="s">
        <v>165</v>
      </c>
      <c r="C1898">
        <v>9.83</v>
      </c>
      <c r="D1898">
        <v>10.08</v>
      </c>
      <c r="E1898" t="str">
        <f t="shared" si="30"/>
        <v>2014</v>
      </c>
    </row>
    <row r="1899" spans="1:5" ht="14.4" x14ac:dyDescent="0.3">
      <c r="A1899" t="s">
        <v>2021</v>
      </c>
      <c r="B1899" t="s">
        <v>165</v>
      </c>
      <c r="C1899">
        <v>9.69</v>
      </c>
      <c r="D1899">
        <v>9.94</v>
      </c>
      <c r="E1899" t="str">
        <f t="shared" si="30"/>
        <v>2014</v>
      </c>
    </row>
    <row r="1900" spans="1:5" ht="14.4" x14ac:dyDescent="0.3">
      <c r="A1900" t="s">
        <v>2022</v>
      </c>
      <c r="B1900" t="s">
        <v>165</v>
      </c>
      <c r="C1900">
        <v>9.7100000000000009</v>
      </c>
      <c r="D1900">
        <v>9.9600000000000009</v>
      </c>
      <c r="E1900" t="str">
        <f t="shared" si="30"/>
        <v>2014</v>
      </c>
    </row>
    <row r="1901" spans="1:5" ht="14.4" x14ac:dyDescent="0.3">
      <c r="A1901" t="s">
        <v>2023</v>
      </c>
      <c r="B1901" t="s">
        <v>165</v>
      </c>
      <c r="C1901">
        <v>9.85</v>
      </c>
      <c r="D1901">
        <v>10.1</v>
      </c>
      <c r="E1901" t="str">
        <f t="shared" si="30"/>
        <v>2014</v>
      </c>
    </row>
    <row r="1902" spans="1:5" ht="14.4" x14ac:dyDescent="0.3">
      <c r="A1902" t="s">
        <v>2024</v>
      </c>
      <c r="B1902" t="s">
        <v>165</v>
      </c>
      <c r="C1902">
        <v>9.9</v>
      </c>
      <c r="D1902">
        <v>10.15</v>
      </c>
      <c r="E1902" t="str">
        <f t="shared" si="30"/>
        <v>2014</v>
      </c>
    </row>
    <row r="1903" spans="1:5" ht="14.4" x14ac:dyDescent="0.3">
      <c r="A1903" t="s">
        <v>2025</v>
      </c>
      <c r="B1903" t="s">
        <v>165</v>
      </c>
      <c r="C1903">
        <v>9.89</v>
      </c>
      <c r="D1903">
        <v>10.14</v>
      </c>
      <c r="E1903" t="str">
        <f t="shared" si="30"/>
        <v>2014</v>
      </c>
    </row>
    <row r="1904" spans="1:5" ht="14.4" x14ac:dyDescent="0.3">
      <c r="A1904" t="s">
        <v>2026</v>
      </c>
      <c r="B1904" t="s">
        <v>165</v>
      </c>
      <c r="C1904">
        <v>9.89</v>
      </c>
      <c r="D1904">
        <v>10.14</v>
      </c>
      <c r="E1904" t="str">
        <f t="shared" si="30"/>
        <v>2014</v>
      </c>
    </row>
    <row r="1905" spans="1:5" ht="14.4" x14ac:dyDescent="0.3">
      <c r="A1905" t="s">
        <v>2027</v>
      </c>
      <c r="B1905" t="s">
        <v>165</v>
      </c>
      <c r="C1905">
        <v>9.89</v>
      </c>
      <c r="D1905">
        <v>10.14</v>
      </c>
      <c r="E1905" t="str">
        <f t="shared" si="30"/>
        <v>2014</v>
      </c>
    </row>
    <row r="1906" spans="1:5" ht="14.4" x14ac:dyDescent="0.3">
      <c r="A1906" t="s">
        <v>2028</v>
      </c>
      <c r="B1906" t="s">
        <v>165</v>
      </c>
      <c r="C1906">
        <v>9.9</v>
      </c>
      <c r="D1906">
        <v>10.15</v>
      </c>
      <c r="E1906" t="str">
        <f t="shared" si="30"/>
        <v>2014</v>
      </c>
    </row>
    <row r="1907" spans="1:5" ht="14.4" x14ac:dyDescent="0.3">
      <c r="A1907" t="s">
        <v>2029</v>
      </c>
      <c r="B1907" t="s">
        <v>165</v>
      </c>
      <c r="C1907">
        <v>9.91</v>
      </c>
      <c r="D1907">
        <v>10.16</v>
      </c>
      <c r="E1907" t="str">
        <f t="shared" si="30"/>
        <v>2014</v>
      </c>
    </row>
    <row r="1908" spans="1:5" ht="14.4" x14ac:dyDescent="0.3">
      <c r="A1908" t="s">
        <v>2030</v>
      </c>
      <c r="B1908" t="s">
        <v>165</v>
      </c>
      <c r="C1908">
        <v>9.91</v>
      </c>
      <c r="D1908">
        <v>10.16</v>
      </c>
      <c r="E1908" t="str">
        <f t="shared" si="30"/>
        <v>2014</v>
      </c>
    </row>
    <row r="1909" spans="1:5" ht="14.4" x14ac:dyDescent="0.3">
      <c r="A1909" t="s">
        <v>2031</v>
      </c>
      <c r="B1909" t="s">
        <v>165</v>
      </c>
      <c r="C1909">
        <v>9.92</v>
      </c>
      <c r="D1909">
        <v>10.17</v>
      </c>
      <c r="E1909" t="str">
        <f t="shared" si="30"/>
        <v>2014</v>
      </c>
    </row>
    <row r="1910" spans="1:5" ht="14.4" x14ac:dyDescent="0.3">
      <c r="A1910" t="s">
        <v>2032</v>
      </c>
      <c r="B1910" t="s">
        <v>165</v>
      </c>
      <c r="C1910">
        <v>9.89</v>
      </c>
      <c r="D1910">
        <v>10.14</v>
      </c>
      <c r="E1910" t="str">
        <f t="shared" si="30"/>
        <v>2014</v>
      </c>
    </row>
    <row r="1911" spans="1:5" ht="14.4" x14ac:dyDescent="0.3">
      <c r="A1911" t="s">
        <v>2033</v>
      </c>
      <c r="B1911" t="s">
        <v>165</v>
      </c>
      <c r="C1911">
        <v>9.8800000000000008</v>
      </c>
      <c r="D1911">
        <v>10.130000000000001</v>
      </c>
      <c r="E1911" t="str">
        <f t="shared" si="30"/>
        <v>2014</v>
      </c>
    </row>
    <row r="1912" spans="1:5" ht="14.4" x14ac:dyDescent="0.3">
      <c r="A1912" t="s">
        <v>2034</v>
      </c>
      <c r="B1912" t="s">
        <v>165</v>
      </c>
      <c r="C1912">
        <v>9.86</v>
      </c>
      <c r="D1912">
        <v>10.11</v>
      </c>
      <c r="E1912" t="str">
        <f t="shared" si="30"/>
        <v>2014</v>
      </c>
    </row>
    <row r="1913" spans="1:5" ht="14.4" x14ac:dyDescent="0.3">
      <c r="A1913" t="s">
        <v>2035</v>
      </c>
      <c r="B1913" t="s">
        <v>165</v>
      </c>
      <c r="C1913">
        <v>9.8699999999999992</v>
      </c>
      <c r="D1913">
        <v>10.119999999999999</v>
      </c>
      <c r="E1913" t="str">
        <f t="shared" si="30"/>
        <v>2014</v>
      </c>
    </row>
    <row r="1914" spans="1:5" ht="14.4" x14ac:dyDescent="0.3">
      <c r="A1914" t="s">
        <v>2036</v>
      </c>
      <c r="B1914" t="s">
        <v>165</v>
      </c>
      <c r="C1914">
        <v>9.8699999999999992</v>
      </c>
      <c r="D1914">
        <v>10.119999999999999</v>
      </c>
      <c r="E1914" t="str">
        <f t="shared" si="30"/>
        <v>2014</v>
      </c>
    </row>
    <row r="1915" spans="1:5" ht="14.4" x14ac:dyDescent="0.3">
      <c r="A1915" t="s">
        <v>2037</v>
      </c>
      <c r="B1915" t="s">
        <v>165</v>
      </c>
      <c r="C1915">
        <v>9.8800000000000008</v>
      </c>
      <c r="D1915">
        <v>10.130000000000001</v>
      </c>
      <c r="E1915" t="str">
        <f t="shared" si="30"/>
        <v>2014</v>
      </c>
    </row>
    <row r="1916" spans="1:5" ht="14.4" x14ac:dyDescent="0.3">
      <c r="A1916" t="s">
        <v>2038</v>
      </c>
      <c r="B1916" t="s">
        <v>165</v>
      </c>
      <c r="C1916">
        <v>9.91</v>
      </c>
      <c r="D1916">
        <v>10.16</v>
      </c>
      <c r="E1916" t="str">
        <f t="shared" si="30"/>
        <v>2014</v>
      </c>
    </row>
    <row r="1917" spans="1:5" ht="14.4" x14ac:dyDescent="0.3">
      <c r="A1917" t="s">
        <v>2039</v>
      </c>
      <c r="B1917" t="s">
        <v>165</v>
      </c>
      <c r="C1917">
        <v>9.9</v>
      </c>
      <c r="D1917">
        <v>10.15</v>
      </c>
      <c r="E1917" t="str">
        <f t="shared" si="30"/>
        <v>2014</v>
      </c>
    </row>
    <row r="1918" spans="1:5" ht="14.4" x14ac:dyDescent="0.3">
      <c r="A1918" t="s">
        <v>2040</v>
      </c>
      <c r="B1918" t="s">
        <v>165</v>
      </c>
      <c r="C1918">
        <v>9.9</v>
      </c>
      <c r="D1918">
        <v>10.15</v>
      </c>
      <c r="E1918" t="str">
        <f t="shared" si="30"/>
        <v>2014</v>
      </c>
    </row>
    <row r="1919" spans="1:5" ht="14.4" x14ac:dyDescent="0.3">
      <c r="A1919" t="s">
        <v>2041</v>
      </c>
      <c r="B1919" t="s">
        <v>165</v>
      </c>
      <c r="C1919">
        <v>9.89</v>
      </c>
      <c r="D1919">
        <v>10.14</v>
      </c>
      <c r="E1919" t="str">
        <f t="shared" si="30"/>
        <v>2014</v>
      </c>
    </row>
    <row r="1920" spans="1:5" ht="14.4" x14ac:dyDescent="0.3">
      <c r="A1920" t="s">
        <v>2042</v>
      </c>
      <c r="B1920" t="s">
        <v>165</v>
      </c>
      <c r="C1920">
        <v>9.91</v>
      </c>
      <c r="D1920">
        <v>10.16</v>
      </c>
      <c r="E1920" t="str">
        <f t="shared" si="30"/>
        <v>2014</v>
      </c>
    </row>
    <row r="1921" spans="1:5" ht="14.4" x14ac:dyDescent="0.3">
      <c r="A1921" t="s">
        <v>2043</v>
      </c>
      <c r="B1921" t="s">
        <v>165</v>
      </c>
      <c r="C1921">
        <v>9.91</v>
      </c>
      <c r="D1921">
        <v>10.16</v>
      </c>
      <c r="E1921" t="str">
        <f t="shared" si="30"/>
        <v>2014</v>
      </c>
    </row>
    <row r="1922" spans="1:5" ht="14.4" x14ac:dyDescent="0.3">
      <c r="A1922" t="s">
        <v>2044</v>
      </c>
      <c r="B1922" t="s">
        <v>165</v>
      </c>
      <c r="C1922">
        <v>9.91</v>
      </c>
      <c r="D1922">
        <v>10.16</v>
      </c>
      <c r="E1922" t="str">
        <f t="shared" ref="E1922:E1985" si="31">RIGHT(A1922,4)</f>
        <v>2014</v>
      </c>
    </row>
    <row r="1923" spans="1:5" ht="14.4" x14ac:dyDescent="0.3">
      <c r="A1923" t="s">
        <v>2045</v>
      </c>
      <c r="B1923" t="s">
        <v>165</v>
      </c>
      <c r="C1923">
        <v>9.91</v>
      </c>
      <c r="D1923">
        <v>10.16</v>
      </c>
      <c r="E1923" t="str">
        <f t="shared" si="31"/>
        <v>2014</v>
      </c>
    </row>
    <row r="1924" spans="1:5" ht="14.4" x14ac:dyDescent="0.3">
      <c r="A1924" t="s">
        <v>2046</v>
      </c>
      <c r="B1924" t="s">
        <v>165</v>
      </c>
      <c r="C1924">
        <v>9.92</v>
      </c>
      <c r="D1924">
        <v>10.17</v>
      </c>
      <c r="E1924" t="str">
        <f t="shared" si="31"/>
        <v>2014</v>
      </c>
    </row>
    <row r="1925" spans="1:5" ht="14.4" x14ac:dyDescent="0.3">
      <c r="A1925" t="s">
        <v>2047</v>
      </c>
      <c r="B1925" t="s">
        <v>165</v>
      </c>
      <c r="C1925">
        <v>9.93</v>
      </c>
      <c r="D1925">
        <v>10.18</v>
      </c>
      <c r="E1925" t="str">
        <f t="shared" si="31"/>
        <v>2014</v>
      </c>
    </row>
    <row r="1926" spans="1:5" ht="14.4" x14ac:dyDescent="0.3">
      <c r="A1926" t="s">
        <v>2048</v>
      </c>
      <c r="B1926" t="s">
        <v>165</v>
      </c>
      <c r="C1926">
        <v>9.93</v>
      </c>
      <c r="D1926">
        <v>10.18</v>
      </c>
      <c r="E1926" t="str">
        <f t="shared" si="31"/>
        <v>2014</v>
      </c>
    </row>
    <row r="1927" spans="1:5" ht="14.4" x14ac:dyDescent="0.3">
      <c r="A1927" t="s">
        <v>2049</v>
      </c>
      <c r="B1927" t="s">
        <v>165</v>
      </c>
      <c r="C1927">
        <v>9.94</v>
      </c>
      <c r="D1927">
        <v>10.19</v>
      </c>
      <c r="E1927" t="str">
        <f t="shared" si="31"/>
        <v>2014</v>
      </c>
    </row>
    <row r="1928" spans="1:5" ht="14.4" x14ac:dyDescent="0.3">
      <c r="A1928" t="s">
        <v>2050</v>
      </c>
      <c r="B1928" t="s">
        <v>165</v>
      </c>
      <c r="C1928">
        <v>9.94</v>
      </c>
      <c r="D1928">
        <v>10.19</v>
      </c>
      <c r="E1928" t="str">
        <f t="shared" si="31"/>
        <v>2014</v>
      </c>
    </row>
    <row r="1929" spans="1:5" ht="14.4" x14ac:dyDescent="0.3">
      <c r="A1929" t="s">
        <v>2051</v>
      </c>
      <c r="B1929" t="s">
        <v>165</v>
      </c>
      <c r="C1929">
        <v>9.94</v>
      </c>
      <c r="D1929">
        <v>10.19</v>
      </c>
      <c r="E1929" t="str">
        <f t="shared" si="31"/>
        <v>2014</v>
      </c>
    </row>
    <row r="1930" spans="1:5" ht="14.4" x14ac:dyDescent="0.3">
      <c r="A1930" t="s">
        <v>2052</v>
      </c>
      <c r="B1930" t="s">
        <v>165</v>
      </c>
      <c r="C1930">
        <v>9.9</v>
      </c>
      <c r="D1930">
        <v>10.15</v>
      </c>
      <c r="E1930" t="str">
        <f t="shared" si="31"/>
        <v>2014</v>
      </c>
    </row>
    <row r="1931" spans="1:5" ht="14.4" x14ac:dyDescent="0.3">
      <c r="A1931" t="s">
        <v>2053</v>
      </c>
      <c r="B1931" t="s">
        <v>165</v>
      </c>
      <c r="C1931">
        <v>9.9</v>
      </c>
      <c r="D1931">
        <v>10.15</v>
      </c>
      <c r="E1931" t="str">
        <f t="shared" si="31"/>
        <v>2014</v>
      </c>
    </row>
    <row r="1932" spans="1:5" ht="14.4" x14ac:dyDescent="0.3">
      <c r="A1932" t="s">
        <v>2054</v>
      </c>
      <c r="B1932" t="s">
        <v>165</v>
      </c>
      <c r="C1932">
        <v>9.9</v>
      </c>
      <c r="D1932">
        <v>10.15</v>
      </c>
      <c r="E1932" t="str">
        <f t="shared" si="31"/>
        <v>2014</v>
      </c>
    </row>
    <row r="1933" spans="1:5" ht="14.4" x14ac:dyDescent="0.3">
      <c r="A1933" t="s">
        <v>2055</v>
      </c>
      <c r="B1933" t="s">
        <v>165</v>
      </c>
      <c r="C1933">
        <v>9.89</v>
      </c>
      <c r="D1933">
        <v>10.14</v>
      </c>
      <c r="E1933" t="str">
        <f t="shared" si="31"/>
        <v>2014</v>
      </c>
    </row>
    <row r="1934" spans="1:5" ht="14.4" x14ac:dyDescent="0.3">
      <c r="A1934" t="s">
        <v>2056</v>
      </c>
      <c r="B1934" t="s">
        <v>165</v>
      </c>
      <c r="C1934">
        <v>9.9</v>
      </c>
      <c r="D1934">
        <v>10.15</v>
      </c>
      <c r="E1934" t="str">
        <f t="shared" si="31"/>
        <v>2014</v>
      </c>
    </row>
    <row r="1935" spans="1:5" ht="14.4" x14ac:dyDescent="0.3">
      <c r="A1935" t="s">
        <v>2057</v>
      </c>
      <c r="B1935" t="s">
        <v>165</v>
      </c>
      <c r="C1935">
        <v>9.8800000000000008</v>
      </c>
      <c r="D1935">
        <v>10.130000000000001</v>
      </c>
      <c r="E1935" t="str">
        <f t="shared" si="31"/>
        <v>2014</v>
      </c>
    </row>
    <row r="1936" spans="1:5" ht="14.4" x14ac:dyDescent="0.3">
      <c r="A1936" t="s">
        <v>2058</v>
      </c>
      <c r="B1936" t="s">
        <v>165</v>
      </c>
      <c r="C1936">
        <v>9.89</v>
      </c>
      <c r="D1936">
        <v>10.14</v>
      </c>
      <c r="E1936" t="str">
        <f t="shared" si="31"/>
        <v>2014</v>
      </c>
    </row>
    <row r="1937" spans="1:5" ht="14.4" x14ac:dyDescent="0.3">
      <c r="A1937" t="s">
        <v>2059</v>
      </c>
      <c r="B1937" t="s">
        <v>165</v>
      </c>
      <c r="C1937">
        <v>9.89</v>
      </c>
      <c r="D1937">
        <v>10.14</v>
      </c>
      <c r="E1937" t="str">
        <f t="shared" si="31"/>
        <v>2014</v>
      </c>
    </row>
    <row r="1938" spans="1:5" ht="14.4" x14ac:dyDescent="0.3">
      <c r="A1938" t="s">
        <v>2060</v>
      </c>
      <c r="B1938" t="s">
        <v>165</v>
      </c>
      <c r="C1938">
        <v>9.89</v>
      </c>
      <c r="D1938">
        <v>10.14</v>
      </c>
      <c r="E1938" t="str">
        <f t="shared" si="31"/>
        <v>2014</v>
      </c>
    </row>
    <row r="1939" spans="1:5" ht="14.4" x14ac:dyDescent="0.3">
      <c r="A1939" t="s">
        <v>2061</v>
      </c>
      <c r="B1939" t="s">
        <v>165</v>
      </c>
      <c r="C1939">
        <v>9.89</v>
      </c>
      <c r="D1939">
        <v>10.14</v>
      </c>
      <c r="E1939" t="str">
        <f t="shared" si="31"/>
        <v>2014</v>
      </c>
    </row>
    <row r="1940" spans="1:5" ht="14.4" x14ac:dyDescent="0.3">
      <c r="A1940" t="s">
        <v>2062</v>
      </c>
      <c r="B1940" t="s">
        <v>165</v>
      </c>
      <c r="C1940">
        <v>9.9</v>
      </c>
      <c r="D1940">
        <v>10.15</v>
      </c>
      <c r="E1940" t="str">
        <f t="shared" si="31"/>
        <v>2014</v>
      </c>
    </row>
    <row r="1941" spans="1:5" ht="14.4" x14ac:dyDescent="0.3">
      <c r="A1941" t="s">
        <v>2063</v>
      </c>
      <c r="B1941" t="s">
        <v>165</v>
      </c>
      <c r="C1941">
        <v>9.89</v>
      </c>
      <c r="D1941">
        <v>10.14</v>
      </c>
      <c r="E1941" t="str">
        <f t="shared" si="31"/>
        <v>2014</v>
      </c>
    </row>
    <row r="1942" spans="1:5" ht="14.4" x14ac:dyDescent="0.3">
      <c r="A1942" t="s">
        <v>2064</v>
      </c>
      <c r="B1942" t="s">
        <v>165</v>
      </c>
      <c r="C1942">
        <v>9.92</v>
      </c>
      <c r="D1942">
        <v>10.17</v>
      </c>
      <c r="E1942" t="str">
        <f t="shared" si="31"/>
        <v>2014</v>
      </c>
    </row>
    <row r="1943" spans="1:5" ht="14.4" x14ac:dyDescent="0.3">
      <c r="A1943" t="s">
        <v>2065</v>
      </c>
      <c r="B1943" t="s">
        <v>165</v>
      </c>
      <c r="C1943">
        <v>9.9</v>
      </c>
      <c r="D1943">
        <v>10.15</v>
      </c>
      <c r="E1943" t="str">
        <f t="shared" si="31"/>
        <v>2014</v>
      </c>
    </row>
    <row r="1944" spans="1:5" ht="14.4" x14ac:dyDescent="0.3">
      <c r="A1944" t="s">
        <v>2066</v>
      </c>
      <c r="B1944" t="s">
        <v>165</v>
      </c>
      <c r="C1944">
        <v>9.89</v>
      </c>
      <c r="D1944">
        <v>10.14</v>
      </c>
      <c r="E1944" t="str">
        <f t="shared" si="31"/>
        <v>2014</v>
      </c>
    </row>
    <row r="1945" spans="1:5" ht="14.4" x14ac:dyDescent="0.3">
      <c r="A1945" t="s">
        <v>2067</v>
      </c>
      <c r="B1945" t="s">
        <v>165</v>
      </c>
      <c r="C1945">
        <v>9.89</v>
      </c>
      <c r="D1945">
        <v>10.14</v>
      </c>
      <c r="E1945" t="str">
        <f t="shared" si="31"/>
        <v>2014</v>
      </c>
    </row>
    <row r="1946" spans="1:5" ht="14.4" x14ac:dyDescent="0.3">
      <c r="A1946" t="s">
        <v>2068</v>
      </c>
      <c r="B1946" t="s">
        <v>165</v>
      </c>
      <c r="C1946">
        <v>9.8699999999999992</v>
      </c>
      <c r="D1946">
        <v>10.119999999999999</v>
      </c>
      <c r="E1946" t="str">
        <f t="shared" si="31"/>
        <v>2014</v>
      </c>
    </row>
    <row r="1947" spans="1:5" ht="14.4" x14ac:dyDescent="0.3">
      <c r="A1947" t="s">
        <v>2069</v>
      </c>
      <c r="B1947" t="s">
        <v>165</v>
      </c>
      <c r="C1947">
        <v>9.86</v>
      </c>
      <c r="D1947">
        <v>10.11</v>
      </c>
      <c r="E1947" t="str">
        <f t="shared" si="31"/>
        <v>2014</v>
      </c>
    </row>
    <row r="1948" spans="1:5" ht="14.4" x14ac:dyDescent="0.3">
      <c r="A1948" t="s">
        <v>2070</v>
      </c>
      <c r="B1948" t="s">
        <v>165</v>
      </c>
      <c r="C1948">
        <v>9.86</v>
      </c>
      <c r="D1948">
        <v>10.11</v>
      </c>
      <c r="E1948" t="str">
        <f t="shared" si="31"/>
        <v>2014</v>
      </c>
    </row>
    <row r="1949" spans="1:5" ht="14.4" x14ac:dyDescent="0.3">
      <c r="A1949" t="s">
        <v>2071</v>
      </c>
      <c r="B1949" t="s">
        <v>165</v>
      </c>
      <c r="C1949">
        <v>9.9</v>
      </c>
      <c r="D1949">
        <v>10.15</v>
      </c>
      <c r="E1949" t="str">
        <f t="shared" si="31"/>
        <v>2013</v>
      </c>
    </row>
    <row r="1950" spans="1:5" ht="14.4" x14ac:dyDescent="0.3">
      <c r="A1950" t="s">
        <v>2072</v>
      </c>
      <c r="B1950" t="s">
        <v>165</v>
      </c>
      <c r="C1950">
        <v>9.91</v>
      </c>
      <c r="D1950">
        <v>10.16</v>
      </c>
      <c r="E1950" t="str">
        <f t="shared" si="31"/>
        <v>2013</v>
      </c>
    </row>
    <row r="1951" spans="1:5" ht="14.4" x14ac:dyDescent="0.3">
      <c r="A1951" t="s">
        <v>2073</v>
      </c>
      <c r="B1951" t="s">
        <v>165</v>
      </c>
      <c r="C1951">
        <v>9.89</v>
      </c>
      <c r="D1951">
        <v>10.14</v>
      </c>
      <c r="E1951" t="str">
        <f t="shared" si="31"/>
        <v>2013</v>
      </c>
    </row>
    <row r="1952" spans="1:5" ht="14.4" x14ac:dyDescent="0.3">
      <c r="A1952" t="s">
        <v>2074</v>
      </c>
      <c r="B1952" t="s">
        <v>165</v>
      </c>
      <c r="C1952">
        <v>9.9</v>
      </c>
      <c r="D1952">
        <v>10.15</v>
      </c>
      <c r="E1952" t="str">
        <f t="shared" si="31"/>
        <v>2013</v>
      </c>
    </row>
    <row r="1953" spans="1:5" ht="14.4" x14ac:dyDescent="0.3">
      <c r="A1953" t="s">
        <v>2075</v>
      </c>
      <c r="B1953" t="s">
        <v>165</v>
      </c>
      <c r="C1953">
        <v>9.89</v>
      </c>
      <c r="D1953">
        <v>10.14</v>
      </c>
      <c r="E1953" t="str">
        <f t="shared" si="31"/>
        <v>2013</v>
      </c>
    </row>
    <row r="1954" spans="1:5" ht="14.4" x14ac:dyDescent="0.3">
      <c r="A1954" t="s">
        <v>2076</v>
      </c>
      <c r="B1954" t="s">
        <v>165</v>
      </c>
      <c r="C1954">
        <v>9.89</v>
      </c>
      <c r="D1954">
        <v>10.14</v>
      </c>
      <c r="E1954" t="str">
        <f t="shared" si="31"/>
        <v>2013</v>
      </c>
    </row>
    <row r="1955" spans="1:5" ht="14.4" x14ac:dyDescent="0.3">
      <c r="A1955" t="s">
        <v>2077</v>
      </c>
      <c r="B1955" t="s">
        <v>165</v>
      </c>
      <c r="C1955">
        <v>9.91</v>
      </c>
      <c r="D1955">
        <v>10.16</v>
      </c>
      <c r="E1955" t="str">
        <f t="shared" si="31"/>
        <v>2013</v>
      </c>
    </row>
    <row r="1956" spans="1:5" ht="14.4" x14ac:dyDescent="0.3">
      <c r="A1956" t="s">
        <v>2078</v>
      </c>
      <c r="B1956" t="s">
        <v>165</v>
      </c>
      <c r="C1956">
        <v>9.9</v>
      </c>
      <c r="D1956">
        <v>10.15</v>
      </c>
      <c r="E1956" t="str">
        <f t="shared" si="31"/>
        <v>2013</v>
      </c>
    </row>
    <row r="1957" spans="1:5" ht="14.4" x14ac:dyDescent="0.3">
      <c r="A1957" t="s">
        <v>2079</v>
      </c>
      <c r="B1957" t="s">
        <v>165</v>
      </c>
      <c r="C1957">
        <v>9.89</v>
      </c>
      <c r="D1957">
        <v>10.14</v>
      </c>
      <c r="E1957" t="str">
        <f t="shared" si="31"/>
        <v>2013</v>
      </c>
    </row>
    <row r="1958" spans="1:5" ht="14.4" x14ac:dyDescent="0.3">
      <c r="A1958" t="s">
        <v>2080</v>
      </c>
      <c r="B1958" t="s">
        <v>165</v>
      </c>
      <c r="C1958">
        <v>9.9</v>
      </c>
      <c r="D1958">
        <v>10.15</v>
      </c>
      <c r="E1958" t="str">
        <f t="shared" si="31"/>
        <v>2013</v>
      </c>
    </row>
    <row r="1959" spans="1:5" ht="14.4" x14ac:dyDescent="0.3">
      <c r="A1959" t="s">
        <v>2081</v>
      </c>
      <c r="B1959" t="s">
        <v>165</v>
      </c>
      <c r="C1959">
        <v>9.9</v>
      </c>
      <c r="D1959">
        <v>10.15</v>
      </c>
      <c r="E1959" t="str">
        <f t="shared" si="31"/>
        <v>2013</v>
      </c>
    </row>
    <row r="1960" spans="1:5" ht="14.4" x14ac:dyDescent="0.3">
      <c r="A1960" t="s">
        <v>2082</v>
      </c>
      <c r="B1960" t="s">
        <v>165</v>
      </c>
      <c r="C1960">
        <v>9.9</v>
      </c>
      <c r="D1960">
        <v>10.15</v>
      </c>
      <c r="E1960" t="str">
        <f t="shared" si="31"/>
        <v>2013</v>
      </c>
    </row>
    <row r="1961" spans="1:5" ht="14.4" x14ac:dyDescent="0.3">
      <c r="A1961" t="s">
        <v>2083</v>
      </c>
      <c r="B1961" t="s">
        <v>165</v>
      </c>
      <c r="C1961">
        <v>9.89</v>
      </c>
      <c r="D1961">
        <v>10.14</v>
      </c>
      <c r="E1961" t="str">
        <f t="shared" si="31"/>
        <v>2013</v>
      </c>
    </row>
    <row r="1962" spans="1:5" ht="14.4" x14ac:dyDescent="0.3">
      <c r="A1962" t="s">
        <v>2084</v>
      </c>
      <c r="B1962" t="s">
        <v>165</v>
      </c>
      <c r="C1962">
        <v>9.8699999999999992</v>
      </c>
      <c r="D1962">
        <v>10.119999999999999</v>
      </c>
      <c r="E1962" t="str">
        <f t="shared" si="31"/>
        <v>2013</v>
      </c>
    </row>
    <row r="1963" spans="1:5" ht="14.4" x14ac:dyDescent="0.3">
      <c r="A1963" t="s">
        <v>2085</v>
      </c>
      <c r="B1963" t="s">
        <v>165</v>
      </c>
      <c r="C1963">
        <v>9.8699999999999992</v>
      </c>
      <c r="D1963">
        <v>10.119999999999999</v>
      </c>
      <c r="E1963" t="str">
        <f t="shared" si="31"/>
        <v>2013</v>
      </c>
    </row>
    <row r="1964" spans="1:5" ht="14.4" x14ac:dyDescent="0.3">
      <c r="A1964" t="s">
        <v>2086</v>
      </c>
      <c r="B1964" t="s">
        <v>165</v>
      </c>
      <c r="C1964">
        <v>9.8699999999999992</v>
      </c>
      <c r="D1964">
        <v>10.119999999999999</v>
      </c>
      <c r="E1964" t="str">
        <f t="shared" si="31"/>
        <v>2013</v>
      </c>
    </row>
    <row r="1965" spans="1:5" ht="14.4" x14ac:dyDescent="0.3">
      <c r="A1965" t="s">
        <v>2087</v>
      </c>
      <c r="B1965" t="s">
        <v>165</v>
      </c>
      <c r="C1965">
        <v>9.8699999999999992</v>
      </c>
      <c r="D1965">
        <v>10.119999999999999</v>
      </c>
      <c r="E1965" t="str">
        <f t="shared" si="31"/>
        <v>2013</v>
      </c>
    </row>
    <row r="1966" spans="1:5" ht="14.4" x14ac:dyDescent="0.3">
      <c r="A1966" t="s">
        <v>2088</v>
      </c>
      <c r="B1966" t="s">
        <v>165</v>
      </c>
      <c r="C1966">
        <v>9.8699999999999992</v>
      </c>
      <c r="D1966">
        <v>10.119999999999999</v>
      </c>
      <c r="E1966" t="str">
        <f t="shared" si="31"/>
        <v>2013</v>
      </c>
    </row>
    <row r="1967" spans="1:5" ht="14.4" x14ac:dyDescent="0.3">
      <c r="A1967" t="s">
        <v>2089</v>
      </c>
      <c r="B1967" t="s">
        <v>165</v>
      </c>
      <c r="C1967">
        <v>9.8699999999999992</v>
      </c>
      <c r="D1967">
        <v>10.119999999999999</v>
      </c>
      <c r="E1967" t="str">
        <f t="shared" si="31"/>
        <v>2013</v>
      </c>
    </row>
    <row r="1968" spans="1:5" ht="14.4" x14ac:dyDescent="0.3">
      <c r="A1968" t="s">
        <v>2090</v>
      </c>
      <c r="B1968" t="s">
        <v>165</v>
      </c>
      <c r="C1968">
        <v>9.86</v>
      </c>
      <c r="D1968">
        <v>10.11</v>
      </c>
      <c r="E1968" t="str">
        <f t="shared" si="31"/>
        <v>2013</v>
      </c>
    </row>
    <row r="1969" spans="1:5" ht="14.4" x14ac:dyDescent="0.3">
      <c r="A1969" t="s">
        <v>2091</v>
      </c>
      <c r="B1969" t="s">
        <v>165</v>
      </c>
      <c r="C1969">
        <v>9.85</v>
      </c>
      <c r="D1969">
        <v>10.1</v>
      </c>
      <c r="E1969" t="str">
        <f t="shared" si="31"/>
        <v>2013</v>
      </c>
    </row>
    <row r="1970" spans="1:5" ht="14.4" x14ac:dyDescent="0.3">
      <c r="A1970" t="s">
        <v>2092</v>
      </c>
      <c r="B1970" t="s">
        <v>165</v>
      </c>
      <c r="C1970">
        <v>9.83</v>
      </c>
      <c r="D1970">
        <v>10.08</v>
      </c>
      <c r="E1970" t="str">
        <f t="shared" si="31"/>
        <v>2013</v>
      </c>
    </row>
    <row r="1971" spans="1:5" ht="14.4" x14ac:dyDescent="0.3">
      <c r="A1971" t="s">
        <v>2093</v>
      </c>
      <c r="B1971" t="s">
        <v>165</v>
      </c>
      <c r="C1971">
        <v>9.7799999999999994</v>
      </c>
      <c r="D1971">
        <v>10.029999999999999</v>
      </c>
      <c r="E1971" t="str">
        <f t="shared" si="31"/>
        <v>2013</v>
      </c>
    </row>
    <row r="1972" spans="1:5" ht="14.4" x14ac:dyDescent="0.3">
      <c r="A1972" t="s">
        <v>2094</v>
      </c>
      <c r="B1972" t="s">
        <v>165</v>
      </c>
      <c r="C1972">
        <v>9.7200000000000006</v>
      </c>
      <c r="D1972">
        <v>9.9700000000000006</v>
      </c>
      <c r="E1972" t="str">
        <f t="shared" si="31"/>
        <v>2013</v>
      </c>
    </row>
    <row r="1973" spans="1:5" ht="14.4" x14ac:dyDescent="0.3">
      <c r="A1973" t="s">
        <v>2095</v>
      </c>
      <c r="B1973" t="s">
        <v>165</v>
      </c>
      <c r="C1973">
        <v>9.6999999999999993</v>
      </c>
      <c r="D1973">
        <v>9.9499999999999993</v>
      </c>
      <c r="E1973" t="str">
        <f t="shared" si="31"/>
        <v>2013</v>
      </c>
    </row>
    <row r="1974" spans="1:5" ht="14.4" x14ac:dyDescent="0.3">
      <c r="A1974" t="s">
        <v>2096</v>
      </c>
      <c r="B1974" t="s">
        <v>165</v>
      </c>
      <c r="C1974">
        <v>9.67</v>
      </c>
      <c r="D1974">
        <v>9.92</v>
      </c>
      <c r="E1974" t="str">
        <f t="shared" si="31"/>
        <v>2013</v>
      </c>
    </row>
    <row r="1975" spans="1:5" ht="14.4" x14ac:dyDescent="0.3">
      <c r="A1975" t="s">
        <v>2097</v>
      </c>
      <c r="B1975" t="s">
        <v>165</v>
      </c>
      <c r="C1975">
        <v>9.64</v>
      </c>
      <c r="D1975">
        <v>9.89</v>
      </c>
      <c r="E1975" t="str">
        <f t="shared" si="31"/>
        <v>2013</v>
      </c>
    </row>
    <row r="1976" spans="1:5" ht="14.4" x14ac:dyDescent="0.3">
      <c r="A1976" t="s">
        <v>2098</v>
      </c>
      <c r="B1976" t="s">
        <v>165</v>
      </c>
      <c r="C1976">
        <v>9.6199999999999992</v>
      </c>
      <c r="D1976">
        <v>9.8699999999999992</v>
      </c>
      <c r="E1976" t="str">
        <f t="shared" si="31"/>
        <v>2013</v>
      </c>
    </row>
    <row r="1977" spans="1:5" ht="14.4" x14ac:dyDescent="0.3">
      <c r="A1977" t="s">
        <v>2099</v>
      </c>
      <c r="B1977" t="s">
        <v>165</v>
      </c>
      <c r="C1977">
        <v>9.6300000000000008</v>
      </c>
      <c r="D1977">
        <v>9.8800000000000008</v>
      </c>
      <c r="E1977" t="str">
        <f t="shared" si="31"/>
        <v>2013</v>
      </c>
    </row>
    <row r="1978" spans="1:5" ht="14.4" x14ac:dyDescent="0.3">
      <c r="A1978" t="s">
        <v>2100</v>
      </c>
      <c r="B1978" t="s">
        <v>165</v>
      </c>
      <c r="C1978">
        <v>9.66</v>
      </c>
      <c r="D1978">
        <v>9.91</v>
      </c>
      <c r="E1978" t="str">
        <f t="shared" si="31"/>
        <v>2013</v>
      </c>
    </row>
    <row r="1979" spans="1:5" ht="14.4" x14ac:dyDescent="0.3">
      <c r="A1979" t="s">
        <v>2101</v>
      </c>
      <c r="B1979" t="s">
        <v>165</v>
      </c>
      <c r="C1979">
        <v>9.65</v>
      </c>
      <c r="D1979">
        <v>9.9</v>
      </c>
      <c r="E1979" t="str">
        <f t="shared" si="31"/>
        <v>2013</v>
      </c>
    </row>
    <row r="1980" spans="1:5" ht="14.4" x14ac:dyDescent="0.3">
      <c r="A1980" t="s">
        <v>2102</v>
      </c>
      <c r="B1980" t="s">
        <v>165</v>
      </c>
      <c r="C1980">
        <v>9.4499999999999993</v>
      </c>
      <c r="D1980">
        <v>9.6999999999999993</v>
      </c>
      <c r="E1980" t="str">
        <f t="shared" si="31"/>
        <v>2013</v>
      </c>
    </row>
    <row r="1981" spans="1:5" ht="14.4" x14ac:dyDescent="0.3">
      <c r="A1981" t="s">
        <v>2103</v>
      </c>
      <c r="B1981" t="s">
        <v>165</v>
      </c>
      <c r="C1981">
        <v>9.36</v>
      </c>
      <c r="D1981">
        <v>9.61</v>
      </c>
      <c r="E1981" t="str">
        <f t="shared" si="31"/>
        <v>2013</v>
      </c>
    </row>
    <row r="1982" spans="1:5" ht="14.4" x14ac:dyDescent="0.3">
      <c r="A1982" t="s">
        <v>2104</v>
      </c>
      <c r="B1982" t="s">
        <v>165</v>
      </c>
      <c r="C1982">
        <v>9.36</v>
      </c>
      <c r="D1982">
        <v>9.61</v>
      </c>
      <c r="E1982" t="str">
        <f t="shared" si="31"/>
        <v>2013</v>
      </c>
    </row>
    <row r="1983" spans="1:5" ht="14.4" x14ac:dyDescent="0.3">
      <c r="A1983" t="s">
        <v>2105</v>
      </c>
      <c r="B1983" t="s">
        <v>165</v>
      </c>
      <c r="C1983">
        <v>9.34</v>
      </c>
      <c r="D1983">
        <v>9.59</v>
      </c>
      <c r="E1983" t="str">
        <f t="shared" si="31"/>
        <v>2013</v>
      </c>
    </row>
    <row r="1984" spans="1:5" ht="14.4" x14ac:dyDescent="0.3">
      <c r="A1984" t="s">
        <v>2106</v>
      </c>
      <c r="B1984" t="s">
        <v>165</v>
      </c>
      <c r="C1984">
        <v>9.34</v>
      </c>
      <c r="D1984">
        <v>9.59</v>
      </c>
      <c r="E1984" t="str">
        <f t="shared" si="31"/>
        <v>2013</v>
      </c>
    </row>
    <row r="1985" spans="1:5" ht="14.4" x14ac:dyDescent="0.3">
      <c r="A1985" t="s">
        <v>2107</v>
      </c>
      <c r="B1985" t="s">
        <v>165</v>
      </c>
      <c r="C1985">
        <v>9.33</v>
      </c>
      <c r="D1985">
        <v>9.58</v>
      </c>
      <c r="E1985" t="str">
        <f t="shared" si="31"/>
        <v>2013</v>
      </c>
    </row>
    <row r="1986" spans="1:5" ht="14.4" x14ac:dyDescent="0.3">
      <c r="A1986" t="s">
        <v>2108</v>
      </c>
      <c r="B1986" t="s">
        <v>165</v>
      </c>
      <c r="C1986">
        <v>9.33</v>
      </c>
      <c r="D1986">
        <v>9.58</v>
      </c>
      <c r="E1986" t="str">
        <f t="shared" ref="E1986:E2049" si="32">RIGHT(A1986,4)</f>
        <v>2013</v>
      </c>
    </row>
    <row r="1987" spans="1:5" ht="14.4" x14ac:dyDescent="0.3">
      <c r="A1987" t="s">
        <v>2109</v>
      </c>
      <c r="B1987" t="s">
        <v>165</v>
      </c>
      <c r="C1987">
        <v>9.33</v>
      </c>
      <c r="D1987">
        <v>9.58</v>
      </c>
      <c r="E1987" t="str">
        <f t="shared" si="32"/>
        <v>2013</v>
      </c>
    </row>
    <row r="1988" spans="1:5" ht="14.4" x14ac:dyDescent="0.3">
      <c r="A1988" t="s">
        <v>2110</v>
      </c>
      <c r="B1988" t="s">
        <v>165</v>
      </c>
      <c r="C1988">
        <v>9.32</v>
      </c>
      <c r="D1988">
        <v>9.57</v>
      </c>
      <c r="E1988" t="str">
        <f t="shared" si="32"/>
        <v>2013</v>
      </c>
    </row>
    <row r="1989" spans="1:5" ht="14.4" x14ac:dyDescent="0.3">
      <c r="A1989" t="s">
        <v>2111</v>
      </c>
      <c r="B1989" t="s">
        <v>165</v>
      </c>
      <c r="C1989">
        <v>9.32</v>
      </c>
      <c r="D1989">
        <v>9.57</v>
      </c>
      <c r="E1989" t="str">
        <f t="shared" si="32"/>
        <v>2013</v>
      </c>
    </row>
    <row r="1990" spans="1:5" ht="14.4" x14ac:dyDescent="0.3">
      <c r="A1990" t="s">
        <v>2112</v>
      </c>
      <c r="B1990" t="s">
        <v>165</v>
      </c>
      <c r="C1990">
        <v>9.32</v>
      </c>
      <c r="D1990">
        <v>9.57</v>
      </c>
      <c r="E1990" t="str">
        <f t="shared" si="32"/>
        <v>2013</v>
      </c>
    </row>
    <row r="1991" spans="1:5" ht="14.4" x14ac:dyDescent="0.3">
      <c r="A1991" t="s">
        <v>2113</v>
      </c>
      <c r="B1991" t="s">
        <v>165</v>
      </c>
      <c r="C1991">
        <v>9.32</v>
      </c>
      <c r="D1991">
        <v>9.57</v>
      </c>
      <c r="E1991" t="str">
        <f t="shared" si="32"/>
        <v>2013</v>
      </c>
    </row>
    <row r="1992" spans="1:5" ht="14.4" x14ac:dyDescent="0.3">
      <c r="A1992" t="s">
        <v>2114</v>
      </c>
      <c r="B1992" t="s">
        <v>165</v>
      </c>
      <c r="C1992">
        <v>9.3000000000000007</v>
      </c>
      <c r="D1992">
        <v>9.5500000000000007</v>
      </c>
      <c r="E1992" t="str">
        <f t="shared" si="32"/>
        <v>2013</v>
      </c>
    </row>
    <row r="1993" spans="1:5" ht="14.4" x14ac:dyDescent="0.3">
      <c r="A1993" t="s">
        <v>2115</v>
      </c>
      <c r="B1993" t="s">
        <v>165</v>
      </c>
      <c r="C1993">
        <v>9.2799999999999994</v>
      </c>
      <c r="D1993">
        <v>9.5299999999999994</v>
      </c>
      <c r="E1993" t="str">
        <f t="shared" si="32"/>
        <v>2013</v>
      </c>
    </row>
    <row r="1994" spans="1:5" ht="14.4" x14ac:dyDescent="0.3">
      <c r="A1994" t="s">
        <v>2116</v>
      </c>
      <c r="B1994" t="s">
        <v>165</v>
      </c>
      <c r="C1994">
        <v>9.32</v>
      </c>
      <c r="D1994">
        <v>9.57</v>
      </c>
      <c r="E1994" t="str">
        <f t="shared" si="32"/>
        <v>2013</v>
      </c>
    </row>
    <row r="1995" spans="1:5" ht="14.4" x14ac:dyDescent="0.3">
      <c r="A1995" t="s">
        <v>2117</v>
      </c>
      <c r="B1995" t="s">
        <v>165</v>
      </c>
      <c r="C1995">
        <v>9.33</v>
      </c>
      <c r="D1995">
        <v>9.58</v>
      </c>
      <c r="E1995" t="str">
        <f t="shared" si="32"/>
        <v>2013</v>
      </c>
    </row>
    <row r="1996" spans="1:5" ht="14.4" x14ac:dyDescent="0.3">
      <c r="A1996" t="s">
        <v>2118</v>
      </c>
      <c r="B1996" t="s">
        <v>165</v>
      </c>
      <c r="C1996">
        <v>9.33</v>
      </c>
      <c r="D1996">
        <v>9.58</v>
      </c>
      <c r="E1996" t="str">
        <f t="shared" si="32"/>
        <v>2013</v>
      </c>
    </row>
    <row r="1997" spans="1:5" ht="14.4" x14ac:dyDescent="0.3">
      <c r="A1997" t="s">
        <v>2119</v>
      </c>
      <c r="B1997" t="s">
        <v>165</v>
      </c>
      <c r="C1997">
        <v>9.32</v>
      </c>
      <c r="D1997">
        <v>9.57</v>
      </c>
      <c r="E1997" t="str">
        <f t="shared" si="32"/>
        <v>2013</v>
      </c>
    </row>
    <row r="1998" spans="1:5" ht="14.4" x14ac:dyDescent="0.3">
      <c r="A1998" t="s">
        <v>2120</v>
      </c>
      <c r="B1998" t="s">
        <v>165</v>
      </c>
      <c r="C1998">
        <v>9.3000000000000007</v>
      </c>
      <c r="D1998">
        <v>9.5500000000000007</v>
      </c>
      <c r="E1998" t="str">
        <f t="shared" si="32"/>
        <v>2013</v>
      </c>
    </row>
    <row r="1999" spans="1:5" ht="14.4" x14ac:dyDescent="0.3">
      <c r="A1999" t="s">
        <v>2121</v>
      </c>
      <c r="B1999" t="s">
        <v>165</v>
      </c>
      <c r="C1999">
        <v>9.3000000000000007</v>
      </c>
      <c r="D1999">
        <v>9.5500000000000007</v>
      </c>
      <c r="E1999" t="str">
        <f t="shared" si="32"/>
        <v>2013</v>
      </c>
    </row>
    <row r="2000" spans="1:5" ht="14.4" x14ac:dyDescent="0.3">
      <c r="A2000" t="s">
        <v>2122</v>
      </c>
      <c r="B2000" t="s">
        <v>165</v>
      </c>
      <c r="C2000">
        <v>9.3000000000000007</v>
      </c>
      <c r="D2000">
        <v>9.5500000000000007</v>
      </c>
      <c r="E2000" t="str">
        <f t="shared" si="32"/>
        <v>2013</v>
      </c>
    </row>
    <row r="2001" spans="1:5" ht="14.4" x14ac:dyDescent="0.3">
      <c r="A2001" t="s">
        <v>2123</v>
      </c>
      <c r="B2001" t="s">
        <v>165</v>
      </c>
      <c r="C2001">
        <v>9.2899999999999991</v>
      </c>
      <c r="D2001">
        <v>9.5399999999999991</v>
      </c>
      <c r="E2001" t="str">
        <f t="shared" si="32"/>
        <v>2013</v>
      </c>
    </row>
    <row r="2002" spans="1:5" ht="14.4" x14ac:dyDescent="0.3">
      <c r="A2002" t="s">
        <v>2124</v>
      </c>
      <c r="B2002" t="s">
        <v>165</v>
      </c>
      <c r="C2002">
        <v>9.2899999999999991</v>
      </c>
      <c r="D2002">
        <v>9.5399999999999991</v>
      </c>
      <c r="E2002" t="str">
        <f t="shared" si="32"/>
        <v>2013</v>
      </c>
    </row>
    <row r="2003" spans="1:5" ht="14.4" x14ac:dyDescent="0.3">
      <c r="A2003" t="s">
        <v>2125</v>
      </c>
      <c r="B2003" t="s">
        <v>165</v>
      </c>
      <c r="C2003">
        <v>9.27</v>
      </c>
      <c r="D2003">
        <v>9.52</v>
      </c>
      <c r="E2003" t="str">
        <f t="shared" si="32"/>
        <v>2013</v>
      </c>
    </row>
    <row r="2004" spans="1:5" ht="14.4" x14ac:dyDescent="0.3">
      <c r="A2004" t="s">
        <v>2126</v>
      </c>
      <c r="B2004" t="s">
        <v>165</v>
      </c>
      <c r="C2004">
        <v>9.27</v>
      </c>
      <c r="D2004">
        <v>9.52</v>
      </c>
      <c r="E2004" t="str">
        <f t="shared" si="32"/>
        <v>2013</v>
      </c>
    </row>
    <row r="2005" spans="1:5" ht="14.4" x14ac:dyDescent="0.3">
      <c r="A2005" t="s">
        <v>2127</v>
      </c>
      <c r="B2005" t="s">
        <v>165</v>
      </c>
      <c r="C2005">
        <v>9.27</v>
      </c>
      <c r="D2005">
        <v>9.52</v>
      </c>
      <c r="E2005" t="str">
        <f t="shared" si="32"/>
        <v>2013</v>
      </c>
    </row>
    <row r="2006" spans="1:5" ht="14.4" x14ac:dyDescent="0.3">
      <c r="A2006" t="s">
        <v>2128</v>
      </c>
      <c r="B2006" t="s">
        <v>165</v>
      </c>
      <c r="C2006">
        <v>9.27</v>
      </c>
      <c r="D2006">
        <v>9.52</v>
      </c>
      <c r="E2006" t="str">
        <f t="shared" si="32"/>
        <v>2013</v>
      </c>
    </row>
    <row r="2007" spans="1:5" ht="14.4" x14ac:dyDescent="0.3">
      <c r="A2007" t="s">
        <v>2129</v>
      </c>
      <c r="B2007" t="s">
        <v>165</v>
      </c>
      <c r="C2007">
        <v>9.27</v>
      </c>
      <c r="D2007">
        <v>9.52</v>
      </c>
      <c r="E2007" t="str">
        <f t="shared" si="32"/>
        <v>2013</v>
      </c>
    </row>
    <row r="2008" spans="1:5" ht="14.4" x14ac:dyDescent="0.3">
      <c r="A2008" t="s">
        <v>2130</v>
      </c>
      <c r="B2008" t="s">
        <v>165</v>
      </c>
      <c r="C2008">
        <v>9.26</v>
      </c>
      <c r="D2008">
        <v>9.51</v>
      </c>
      <c r="E2008" t="str">
        <f t="shared" si="32"/>
        <v>2013</v>
      </c>
    </row>
    <row r="2009" spans="1:5" ht="14.4" x14ac:dyDescent="0.3">
      <c r="A2009" t="s">
        <v>2131</v>
      </c>
      <c r="B2009" t="s">
        <v>165</v>
      </c>
      <c r="C2009">
        <v>9.23</v>
      </c>
      <c r="D2009">
        <v>9.48</v>
      </c>
      <c r="E2009" t="str">
        <f t="shared" si="32"/>
        <v>2013</v>
      </c>
    </row>
    <row r="2010" spans="1:5" ht="14.4" x14ac:dyDescent="0.3">
      <c r="A2010" t="s">
        <v>2132</v>
      </c>
      <c r="B2010" t="s">
        <v>165</v>
      </c>
      <c r="C2010">
        <v>9.23</v>
      </c>
      <c r="D2010">
        <v>9.48</v>
      </c>
      <c r="E2010" t="str">
        <f t="shared" si="32"/>
        <v>2013</v>
      </c>
    </row>
    <row r="2011" spans="1:5" ht="14.4" x14ac:dyDescent="0.3">
      <c r="A2011" t="s">
        <v>2133</v>
      </c>
      <c r="B2011" t="s">
        <v>165</v>
      </c>
      <c r="C2011">
        <v>9.24</v>
      </c>
      <c r="D2011">
        <v>9.49</v>
      </c>
      <c r="E2011" t="str">
        <f t="shared" si="32"/>
        <v>2013</v>
      </c>
    </row>
    <row r="2012" spans="1:5" ht="14.4" x14ac:dyDescent="0.3">
      <c r="A2012" t="s">
        <v>2134</v>
      </c>
      <c r="B2012" t="s">
        <v>165</v>
      </c>
      <c r="C2012">
        <v>9.24</v>
      </c>
      <c r="D2012">
        <v>9.49</v>
      </c>
      <c r="E2012" t="str">
        <f t="shared" si="32"/>
        <v>2013</v>
      </c>
    </row>
    <row r="2013" spans="1:5" ht="14.4" x14ac:dyDescent="0.3">
      <c r="A2013" t="s">
        <v>2135</v>
      </c>
      <c r="B2013" t="s">
        <v>165</v>
      </c>
      <c r="C2013">
        <v>9.23</v>
      </c>
      <c r="D2013">
        <v>9.48</v>
      </c>
      <c r="E2013" t="str">
        <f t="shared" si="32"/>
        <v>2013</v>
      </c>
    </row>
    <row r="2014" spans="1:5" ht="14.4" x14ac:dyDescent="0.3">
      <c r="A2014" t="s">
        <v>2136</v>
      </c>
      <c r="B2014" t="s">
        <v>165</v>
      </c>
      <c r="C2014">
        <v>9.2100000000000009</v>
      </c>
      <c r="D2014">
        <v>9.4600000000000009</v>
      </c>
      <c r="E2014" t="str">
        <f t="shared" si="32"/>
        <v>2013</v>
      </c>
    </row>
    <row r="2015" spans="1:5" ht="14.4" x14ac:dyDescent="0.3">
      <c r="A2015" t="s">
        <v>2137</v>
      </c>
      <c r="B2015" t="s">
        <v>165</v>
      </c>
      <c r="C2015">
        <v>9.26</v>
      </c>
      <c r="D2015">
        <v>9.51</v>
      </c>
      <c r="E2015" t="str">
        <f t="shared" si="32"/>
        <v>2013</v>
      </c>
    </row>
    <row r="2016" spans="1:5" ht="14.4" x14ac:dyDescent="0.3">
      <c r="A2016" t="s">
        <v>2138</v>
      </c>
      <c r="B2016" t="s">
        <v>165</v>
      </c>
      <c r="C2016">
        <v>9.1999999999999993</v>
      </c>
      <c r="D2016">
        <v>9.4499999999999993</v>
      </c>
      <c r="E2016" t="str">
        <f t="shared" si="32"/>
        <v>2013</v>
      </c>
    </row>
    <row r="2017" spans="1:5" ht="14.4" x14ac:dyDescent="0.3">
      <c r="A2017" t="s">
        <v>2139</v>
      </c>
      <c r="B2017" t="s">
        <v>165</v>
      </c>
      <c r="C2017">
        <v>9.19</v>
      </c>
      <c r="D2017">
        <v>9.44</v>
      </c>
      <c r="E2017" t="str">
        <f t="shared" si="32"/>
        <v>2013</v>
      </c>
    </row>
    <row r="2018" spans="1:5" ht="14.4" x14ac:dyDescent="0.3">
      <c r="A2018" t="s">
        <v>2140</v>
      </c>
      <c r="B2018" t="s">
        <v>165</v>
      </c>
      <c r="C2018">
        <v>9.18</v>
      </c>
      <c r="D2018">
        <v>9.43</v>
      </c>
      <c r="E2018" t="str">
        <f t="shared" si="32"/>
        <v>2013</v>
      </c>
    </row>
    <row r="2019" spans="1:5" ht="14.4" x14ac:dyDescent="0.3">
      <c r="A2019" t="s">
        <v>2141</v>
      </c>
      <c r="B2019" t="s">
        <v>165</v>
      </c>
      <c r="C2019">
        <v>8.7799999999999994</v>
      </c>
      <c r="D2019">
        <v>9.0299999999999994</v>
      </c>
      <c r="E2019" t="str">
        <f t="shared" si="32"/>
        <v>2013</v>
      </c>
    </row>
    <row r="2020" spans="1:5" ht="14.4" x14ac:dyDescent="0.3">
      <c r="A2020" t="s">
        <v>2142</v>
      </c>
      <c r="B2020" t="s">
        <v>165</v>
      </c>
      <c r="C2020">
        <v>8.7899999999999991</v>
      </c>
      <c r="D2020">
        <v>9.0399999999999991</v>
      </c>
      <c r="E2020" t="str">
        <f t="shared" si="32"/>
        <v>2013</v>
      </c>
    </row>
    <row r="2021" spans="1:5" ht="14.4" x14ac:dyDescent="0.3">
      <c r="A2021" t="s">
        <v>2143</v>
      </c>
      <c r="B2021" t="s">
        <v>165</v>
      </c>
      <c r="C2021">
        <v>8.7799999999999994</v>
      </c>
      <c r="D2021">
        <v>9.0299999999999994</v>
      </c>
      <c r="E2021" t="str">
        <f t="shared" si="32"/>
        <v>2013</v>
      </c>
    </row>
    <row r="2022" spans="1:5" ht="14.4" x14ac:dyDescent="0.3">
      <c r="A2022" t="s">
        <v>2144</v>
      </c>
      <c r="B2022" t="s">
        <v>165</v>
      </c>
      <c r="C2022">
        <v>8.74</v>
      </c>
      <c r="D2022">
        <v>8.99</v>
      </c>
      <c r="E2022" t="str">
        <f t="shared" si="32"/>
        <v>2013</v>
      </c>
    </row>
    <row r="2023" spans="1:5" ht="14.4" x14ac:dyDescent="0.3">
      <c r="A2023" t="s">
        <v>2145</v>
      </c>
      <c r="B2023" t="s">
        <v>165</v>
      </c>
      <c r="C2023">
        <v>8.7899999999999991</v>
      </c>
      <c r="D2023">
        <v>9.0399999999999991</v>
      </c>
      <c r="E2023" t="str">
        <f t="shared" si="32"/>
        <v>2013</v>
      </c>
    </row>
    <row r="2024" spans="1:5" ht="14.4" x14ac:dyDescent="0.3">
      <c r="A2024" t="s">
        <v>2146</v>
      </c>
      <c r="B2024" t="s">
        <v>165</v>
      </c>
      <c r="C2024">
        <v>8.77</v>
      </c>
      <c r="D2024">
        <v>9.02</v>
      </c>
      <c r="E2024" t="str">
        <f t="shared" si="32"/>
        <v>2013</v>
      </c>
    </row>
    <row r="2025" spans="1:5" ht="14.4" x14ac:dyDescent="0.3">
      <c r="A2025" t="s">
        <v>2147</v>
      </c>
      <c r="B2025" t="s">
        <v>165</v>
      </c>
      <c r="C2025">
        <v>8.89</v>
      </c>
      <c r="D2025">
        <v>9.14</v>
      </c>
      <c r="E2025" t="str">
        <f t="shared" si="32"/>
        <v>2013</v>
      </c>
    </row>
    <row r="2026" spans="1:5" ht="14.4" x14ac:dyDescent="0.3">
      <c r="A2026" t="s">
        <v>2148</v>
      </c>
      <c r="B2026" t="s">
        <v>165</v>
      </c>
      <c r="C2026">
        <v>8.89</v>
      </c>
      <c r="D2026">
        <v>9.14</v>
      </c>
      <c r="E2026" t="str">
        <f t="shared" si="32"/>
        <v>2013</v>
      </c>
    </row>
    <row r="2027" spans="1:5" ht="14.4" x14ac:dyDescent="0.3">
      <c r="A2027" t="s">
        <v>2149</v>
      </c>
      <c r="B2027" t="s">
        <v>165</v>
      </c>
      <c r="C2027">
        <v>8.8800000000000008</v>
      </c>
      <c r="D2027">
        <v>9.1300000000000008</v>
      </c>
      <c r="E2027" t="str">
        <f t="shared" si="32"/>
        <v>2013</v>
      </c>
    </row>
    <row r="2028" spans="1:5" ht="14.4" x14ac:dyDescent="0.3">
      <c r="A2028" t="s">
        <v>2150</v>
      </c>
      <c r="B2028" t="s">
        <v>165</v>
      </c>
      <c r="C2028">
        <v>8.9</v>
      </c>
      <c r="D2028">
        <v>9.15</v>
      </c>
      <c r="E2028" t="str">
        <f t="shared" si="32"/>
        <v>2013</v>
      </c>
    </row>
    <row r="2029" spans="1:5" ht="14.4" x14ac:dyDescent="0.3">
      <c r="A2029" t="s">
        <v>2151</v>
      </c>
      <c r="B2029" t="s">
        <v>165</v>
      </c>
      <c r="C2029">
        <v>8.9</v>
      </c>
      <c r="D2029">
        <v>9.15</v>
      </c>
      <c r="E2029" t="str">
        <f t="shared" si="32"/>
        <v>2013</v>
      </c>
    </row>
    <row r="2030" spans="1:5" ht="14.4" x14ac:dyDescent="0.3">
      <c r="A2030" t="s">
        <v>2152</v>
      </c>
      <c r="B2030" t="s">
        <v>165</v>
      </c>
      <c r="C2030">
        <v>8.92</v>
      </c>
      <c r="D2030">
        <v>9.17</v>
      </c>
      <c r="E2030" t="str">
        <f t="shared" si="32"/>
        <v>2013</v>
      </c>
    </row>
    <row r="2031" spans="1:5" ht="14.4" x14ac:dyDescent="0.3">
      <c r="A2031" t="s">
        <v>2153</v>
      </c>
      <c r="B2031" t="s">
        <v>165</v>
      </c>
      <c r="C2031">
        <v>8.9</v>
      </c>
      <c r="D2031">
        <v>9.15</v>
      </c>
      <c r="E2031" t="str">
        <f t="shared" si="32"/>
        <v>2013</v>
      </c>
    </row>
    <row r="2032" spans="1:5" ht="14.4" x14ac:dyDescent="0.3">
      <c r="A2032" t="s">
        <v>2154</v>
      </c>
      <c r="B2032" t="s">
        <v>165</v>
      </c>
      <c r="C2032">
        <v>8.9</v>
      </c>
      <c r="D2032">
        <v>9.15</v>
      </c>
      <c r="E2032" t="str">
        <f t="shared" si="32"/>
        <v>2013</v>
      </c>
    </row>
    <row r="2033" spans="1:5" ht="14.4" x14ac:dyDescent="0.3">
      <c r="A2033" t="s">
        <v>2155</v>
      </c>
      <c r="B2033" t="s">
        <v>165</v>
      </c>
      <c r="C2033">
        <v>8.94</v>
      </c>
      <c r="D2033">
        <v>9.19</v>
      </c>
      <c r="E2033" t="str">
        <f t="shared" si="32"/>
        <v>2013</v>
      </c>
    </row>
    <row r="2034" spans="1:5" ht="14.4" x14ac:dyDescent="0.3">
      <c r="A2034" t="s">
        <v>2156</v>
      </c>
      <c r="B2034" t="s">
        <v>165</v>
      </c>
      <c r="C2034">
        <v>8.9700000000000006</v>
      </c>
      <c r="D2034">
        <v>9.2200000000000006</v>
      </c>
      <c r="E2034" t="str">
        <f t="shared" si="32"/>
        <v>2013</v>
      </c>
    </row>
    <row r="2035" spans="1:5" ht="14.4" x14ac:dyDescent="0.3">
      <c r="A2035" t="s">
        <v>2157</v>
      </c>
      <c r="B2035" t="s">
        <v>165</v>
      </c>
      <c r="C2035">
        <v>8.92</v>
      </c>
      <c r="D2035">
        <v>9.17</v>
      </c>
      <c r="E2035" t="str">
        <f t="shared" si="32"/>
        <v>2013</v>
      </c>
    </row>
    <row r="2036" spans="1:5" ht="14.4" x14ac:dyDescent="0.3">
      <c r="A2036" t="s">
        <v>2158</v>
      </c>
      <c r="B2036" t="s">
        <v>165</v>
      </c>
      <c r="C2036">
        <v>8.89</v>
      </c>
      <c r="D2036">
        <v>9.14</v>
      </c>
      <c r="E2036" t="str">
        <f t="shared" si="32"/>
        <v>2013</v>
      </c>
    </row>
    <row r="2037" spans="1:5" ht="14.4" x14ac:dyDescent="0.3">
      <c r="A2037" t="s">
        <v>2159</v>
      </c>
      <c r="B2037" t="s">
        <v>165</v>
      </c>
      <c r="C2037">
        <v>8.86</v>
      </c>
      <c r="D2037">
        <v>9.11</v>
      </c>
      <c r="E2037" t="str">
        <f t="shared" si="32"/>
        <v>2013</v>
      </c>
    </row>
    <row r="2038" spans="1:5" ht="14.4" x14ac:dyDescent="0.3">
      <c r="A2038" t="s">
        <v>2160</v>
      </c>
      <c r="B2038" t="s">
        <v>165</v>
      </c>
      <c r="C2038">
        <v>8.86</v>
      </c>
      <c r="D2038">
        <v>9.11</v>
      </c>
      <c r="E2038" t="str">
        <f t="shared" si="32"/>
        <v>2013</v>
      </c>
    </row>
    <row r="2039" spans="1:5" ht="14.4" x14ac:dyDescent="0.3">
      <c r="A2039" t="s">
        <v>2161</v>
      </c>
      <c r="B2039" t="s">
        <v>165</v>
      </c>
      <c r="C2039">
        <v>8.85</v>
      </c>
      <c r="D2039">
        <v>9.1</v>
      </c>
      <c r="E2039" t="str">
        <f t="shared" si="32"/>
        <v>2013</v>
      </c>
    </row>
    <row r="2040" spans="1:5" ht="14.4" x14ac:dyDescent="0.3">
      <c r="A2040" t="s">
        <v>2162</v>
      </c>
      <c r="B2040" t="s">
        <v>165</v>
      </c>
      <c r="C2040">
        <v>8.85</v>
      </c>
      <c r="D2040">
        <v>9.1</v>
      </c>
      <c r="E2040" t="str">
        <f t="shared" si="32"/>
        <v>2013</v>
      </c>
    </row>
    <row r="2041" spans="1:5" ht="14.4" x14ac:dyDescent="0.3">
      <c r="A2041" t="s">
        <v>2163</v>
      </c>
      <c r="B2041" t="s">
        <v>165</v>
      </c>
      <c r="C2041">
        <v>8.84</v>
      </c>
      <c r="D2041">
        <v>9.09</v>
      </c>
      <c r="E2041" t="str">
        <f t="shared" si="32"/>
        <v>2013</v>
      </c>
    </row>
    <row r="2042" spans="1:5" ht="14.4" x14ac:dyDescent="0.3">
      <c r="A2042" t="s">
        <v>2164</v>
      </c>
      <c r="B2042" t="s">
        <v>165</v>
      </c>
      <c r="C2042">
        <v>8.81</v>
      </c>
      <c r="D2042">
        <v>9.06</v>
      </c>
      <c r="E2042" t="str">
        <f t="shared" si="32"/>
        <v>2013</v>
      </c>
    </row>
    <row r="2043" spans="1:5" ht="14.4" x14ac:dyDescent="0.3">
      <c r="A2043" t="s">
        <v>2165</v>
      </c>
      <c r="B2043" t="s">
        <v>165</v>
      </c>
      <c r="C2043">
        <v>8.84</v>
      </c>
      <c r="D2043">
        <v>9.09</v>
      </c>
      <c r="E2043" t="str">
        <f t="shared" si="32"/>
        <v>2013</v>
      </c>
    </row>
    <row r="2044" spans="1:5" ht="14.4" x14ac:dyDescent="0.3">
      <c r="A2044" t="s">
        <v>2166</v>
      </c>
      <c r="B2044" t="s">
        <v>165</v>
      </c>
      <c r="C2044">
        <v>8.84</v>
      </c>
      <c r="D2044">
        <v>9.09</v>
      </c>
      <c r="E2044" t="str">
        <f t="shared" si="32"/>
        <v>2013</v>
      </c>
    </row>
    <row r="2045" spans="1:5" ht="14.4" x14ac:dyDescent="0.3">
      <c r="A2045" t="s">
        <v>2167</v>
      </c>
      <c r="B2045" t="s">
        <v>165</v>
      </c>
      <c r="C2045">
        <v>8.84</v>
      </c>
      <c r="D2045">
        <v>9.09</v>
      </c>
      <c r="E2045" t="str">
        <f t="shared" si="32"/>
        <v>2013</v>
      </c>
    </row>
    <row r="2046" spans="1:5" ht="14.4" x14ac:dyDescent="0.3">
      <c r="A2046" t="s">
        <v>2168</v>
      </c>
      <c r="B2046" t="s">
        <v>165</v>
      </c>
      <c r="C2046">
        <v>8.83</v>
      </c>
      <c r="D2046">
        <v>9.08</v>
      </c>
      <c r="E2046" t="str">
        <f t="shared" si="32"/>
        <v>2013</v>
      </c>
    </row>
    <row r="2047" spans="1:5" ht="14.4" x14ac:dyDescent="0.3">
      <c r="A2047" t="s">
        <v>2169</v>
      </c>
      <c r="B2047" t="s">
        <v>165</v>
      </c>
      <c r="C2047">
        <v>8.83</v>
      </c>
      <c r="D2047">
        <v>9.08</v>
      </c>
      <c r="E2047" t="str">
        <f t="shared" si="32"/>
        <v>2013</v>
      </c>
    </row>
    <row r="2048" spans="1:5" ht="14.4" x14ac:dyDescent="0.3">
      <c r="A2048" t="s">
        <v>2170</v>
      </c>
      <c r="B2048" t="s">
        <v>165</v>
      </c>
      <c r="C2048">
        <v>8.83</v>
      </c>
      <c r="D2048">
        <v>9.08</v>
      </c>
      <c r="E2048" t="str">
        <f t="shared" si="32"/>
        <v>2013</v>
      </c>
    </row>
    <row r="2049" spans="1:5" ht="14.4" x14ac:dyDescent="0.3">
      <c r="A2049" t="s">
        <v>2171</v>
      </c>
      <c r="B2049" t="s">
        <v>165</v>
      </c>
      <c r="C2049">
        <v>8.83</v>
      </c>
      <c r="D2049">
        <v>9.08</v>
      </c>
      <c r="E2049" t="str">
        <f t="shared" si="32"/>
        <v>2013</v>
      </c>
    </row>
    <row r="2050" spans="1:5" ht="14.4" x14ac:dyDescent="0.3">
      <c r="A2050" t="s">
        <v>2172</v>
      </c>
      <c r="B2050" t="s">
        <v>165</v>
      </c>
      <c r="C2050">
        <v>8.83</v>
      </c>
      <c r="D2050">
        <v>9.08</v>
      </c>
      <c r="E2050" t="str">
        <f t="shared" ref="E2050:E2113" si="33">RIGHT(A2050,4)</f>
        <v>2013</v>
      </c>
    </row>
    <row r="2051" spans="1:5" ht="14.4" x14ac:dyDescent="0.3">
      <c r="A2051" t="s">
        <v>2173</v>
      </c>
      <c r="B2051" t="s">
        <v>165</v>
      </c>
      <c r="C2051">
        <v>8.82</v>
      </c>
      <c r="D2051">
        <v>9.07</v>
      </c>
      <c r="E2051" t="str">
        <f t="shared" si="33"/>
        <v>2013</v>
      </c>
    </row>
    <row r="2052" spans="1:5" ht="14.4" x14ac:dyDescent="0.3">
      <c r="A2052" t="s">
        <v>2174</v>
      </c>
      <c r="B2052" t="s">
        <v>165</v>
      </c>
      <c r="C2052">
        <v>8.83</v>
      </c>
      <c r="D2052">
        <v>9.08</v>
      </c>
      <c r="E2052" t="str">
        <f t="shared" si="33"/>
        <v>2013</v>
      </c>
    </row>
    <row r="2053" spans="1:5" ht="14.4" x14ac:dyDescent="0.3">
      <c r="A2053" t="s">
        <v>2175</v>
      </c>
      <c r="B2053" t="s">
        <v>165</v>
      </c>
      <c r="C2053">
        <v>8.82</v>
      </c>
      <c r="D2053">
        <v>9.07</v>
      </c>
      <c r="E2053" t="str">
        <f t="shared" si="33"/>
        <v>2013</v>
      </c>
    </row>
    <row r="2054" spans="1:5" ht="14.4" x14ac:dyDescent="0.3">
      <c r="A2054" t="s">
        <v>2176</v>
      </c>
      <c r="B2054" t="s">
        <v>165</v>
      </c>
      <c r="C2054">
        <v>8.83</v>
      </c>
      <c r="D2054">
        <v>9.08</v>
      </c>
      <c r="E2054" t="str">
        <f t="shared" si="33"/>
        <v>2013</v>
      </c>
    </row>
    <row r="2055" spans="1:5" ht="14.4" x14ac:dyDescent="0.3">
      <c r="A2055" t="s">
        <v>2177</v>
      </c>
      <c r="B2055" t="s">
        <v>165</v>
      </c>
      <c r="C2055">
        <v>8.83</v>
      </c>
      <c r="D2055">
        <v>9.08</v>
      </c>
      <c r="E2055" t="str">
        <f t="shared" si="33"/>
        <v>2013</v>
      </c>
    </row>
    <row r="2056" spans="1:5" ht="14.4" x14ac:dyDescent="0.3">
      <c r="A2056" t="s">
        <v>2178</v>
      </c>
      <c r="B2056" t="s">
        <v>165</v>
      </c>
      <c r="C2056">
        <v>8.85</v>
      </c>
      <c r="D2056">
        <v>9.1</v>
      </c>
      <c r="E2056" t="str">
        <f t="shared" si="33"/>
        <v>2013</v>
      </c>
    </row>
    <row r="2057" spans="1:5" ht="14.4" x14ac:dyDescent="0.3">
      <c r="A2057" t="s">
        <v>2179</v>
      </c>
      <c r="B2057" t="s">
        <v>165</v>
      </c>
      <c r="C2057">
        <v>8.84</v>
      </c>
      <c r="D2057">
        <v>9.09</v>
      </c>
      <c r="E2057" t="str">
        <f t="shared" si="33"/>
        <v>2013</v>
      </c>
    </row>
    <row r="2058" spans="1:5" ht="14.4" x14ac:dyDescent="0.3">
      <c r="A2058" t="s">
        <v>2180</v>
      </c>
      <c r="B2058" t="s">
        <v>165</v>
      </c>
      <c r="C2058">
        <v>8.82</v>
      </c>
      <c r="D2058">
        <v>9.07</v>
      </c>
      <c r="E2058" t="str">
        <f t="shared" si="33"/>
        <v>2013</v>
      </c>
    </row>
    <row r="2059" spans="1:5" ht="14.4" x14ac:dyDescent="0.3">
      <c r="A2059" t="s">
        <v>2181</v>
      </c>
      <c r="B2059" t="s">
        <v>165</v>
      </c>
      <c r="C2059">
        <v>8.83</v>
      </c>
      <c r="D2059">
        <v>9.08</v>
      </c>
      <c r="E2059" t="str">
        <f t="shared" si="33"/>
        <v>2013</v>
      </c>
    </row>
    <row r="2060" spans="1:5" ht="14.4" x14ac:dyDescent="0.3">
      <c r="A2060" t="s">
        <v>2182</v>
      </c>
      <c r="B2060" t="s">
        <v>165</v>
      </c>
      <c r="C2060">
        <v>8.83</v>
      </c>
      <c r="D2060">
        <v>9.08</v>
      </c>
      <c r="E2060" t="str">
        <f t="shared" si="33"/>
        <v>2013</v>
      </c>
    </row>
    <row r="2061" spans="1:5" ht="14.4" x14ac:dyDescent="0.3">
      <c r="A2061" t="s">
        <v>2183</v>
      </c>
      <c r="B2061" t="s">
        <v>165</v>
      </c>
      <c r="C2061">
        <v>8.83</v>
      </c>
      <c r="D2061">
        <v>9.08</v>
      </c>
      <c r="E2061" t="str">
        <f t="shared" si="33"/>
        <v>2013</v>
      </c>
    </row>
    <row r="2062" spans="1:5" ht="14.4" x14ac:dyDescent="0.3">
      <c r="A2062" t="s">
        <v>2184</v>
      </c>
      <c r="B2062" t="s">
        <v>165</v>
      </c>
      <c r="C2062">
        <v>8.84</v>
      </c>
      <c r="D2062">
        <v>9.09</v>
      </c>
      <c r="E2062" t="str">
        <f t="shared" si="33"/>
        <v>2013</v>
      </c>
    </row>
    <row r="2063" spans="1:5" ht="14.4" x14ac:dyDescent="0.3">
      <c r="A2063" t="s">
        <v>2185</v>
      </c>
      <c r="B2063" t="s">
        <v>165</v>
      </c>
      <c r="C2063">
        <v>8.83</v>
      </c>
      <c r="D2063">
        <v>9.08</v>
      </c>
      <c r="E2063" t="str">
        <f t="shared" si="33"/>
        <v>2013</v>
      </c>
    </row>
    <row r="2064" spans="1:5" ht="14.4" x14ac:dyDescent="0.3">
      <c r="A2064" t="s">
        <v>2186</v>
      </c>
      <c r="B2064" t="s">
        <v>165</v>
      </c>
      <c r="C2064">
        <v>8.82</v>
      </c>
      <c r="D2064">
        <v>9.07</v>
      </c>
      <c r="E2064" t="str">
        <f t="shared" si="33"/>
        <v>2013</v>
      </c>
    </row>
    <row r="2065" spans="1:5" ht="14.4" x14ac:dyDescent="0.3">
      <c r="A2065" t="s">
        <v>2187</v>
      </c>
      <c r="B2065" t="s">
        <v>165</v>
      </c>
      <c r="C2065">
        <v>8.83</v>
      </c>
      <c r="D2065">
        <v>9.08</v>
      </c>
      <c r="E2065" t="str">
        <f t="shared" si="33"/>
        <v>2013</v>
      </c>
    </row>
    <row r="2066" spans="1:5" ht="14.4" x14ac:dyDescent="0.3">
      <c r="A2066" t="s">
        <v>2188</v>
      </c>
      <c r="B2066" t="s">
        <v>165</v>
      </c>
      <c r="C2066">
        <v>8.82</v>
      </c>
      <c r="D2066">
        <v>9.07</v>
      </c>
      <c r="E2066" t="str">
        <f t="shared" si="33"/>
        <v>2013</v>
      </c>
    </row>
    <row r="2067" spans="1:5" ht="14.4" x14ac:dyDescent="0.3">
      <c r="A2067" t="s">
        <v>2189</v>
      </c>
      <c r="B2067" t="s">
        <v>165</v>
      </c>
      <c r="C2067">
        <v>8.81</v>
      </c>
      <c r="D2067">
        <v>9.06</v>
      </c>
      <c r="E2067" t="str">
        <f t="shared" si="33"/>
        <v>2013</v>
      </c>
    </row>
    <row r="2068" spans="1:5" ht="14.4" x14ac:dyDescent="0.3">
      <c r="A2068" t="s">
        <v>2190</v>
      </c>
      <c r="B2068" t="s">
        <v>165</v>
      </c>
      <c r="C2068">
        <v>8.81</v>
      </c>
      <c r="D2068">
        <v>9.06</v>
      </c>
      <c r="E2068" t="str">
        <f t="shared" si="33"/>
        <v>2013</v>
      </c>
    </row>
    <row r="2069" spans="1:5" ht="14.4" x14ac:dyDescent="0.3">
      <c r="A2069" t="s">
        <v>2191</v>
      </c>
      <c r="B2069" t="s">
        <v>165</v>
      </c>
      <c r="C2069">
        <v>8.84</v>
      </c>
      <c r="D2069">
        <v>9.09</v>
      </c>
      <c r="E2069" t="str">
        <f t="shared" si="33"/>
        <v>2013</v>
      </c>
    </row>
    <row r="2070" spans="1:5" ht="14.4" x14ac:dyDescent="0.3">
      <c r="A2070" t="s">
        <v>2192</v>
      </c>
      <c r="B2070" t="s">
        <v>165</v>
      </c>
      <c r="C2070">
        <v>8.84</v>
      </c>
      <c r="D2070">
        <v>9.09</v>
      </c>
      <c r="E2070" t="str">
        <f t="shared" si="33"/>
        <v>2013</v>
      </c>
    </row>
    <row r="2071" spans="1:5" ht="14.4" x14ac:dyDescent="0.3">
      <c r="A2071" t="s">
        <v>2193</v>
      </c>
      <c r="B2071" t="s">
        <v>165</v>
      </c>
      <c r="C2071">
        <v>8.86</v>
      </c>
      <c r="D2071">
        <v>9.11</v>
      </c>
      <c r="E2071" t="str">
        <f t="shared" si="33"/>
        <v>2013</v>
      </c>
    </row>
    <row r="2072" spans="1:5" ht="14.4" x14ac:dyDescent="0.3">
      <c r="A2072" t="s">
        <v>2194</v>
      </c>
      <c r="B2072" t="s">
        <v>165</v>
      </c>
      <c r="C2072">
        <v>8.8699999999999992</v>
      </c>
      <c r="D2072">
        <v>9.1199999999999992</v>
      </c>
      <c r="E2072" t="str">
        <f t="shared" si="33"/>
        <v>2013</v>
      </c>
    </row>
    <row r="2073" spans="1:5" ht="14.4" x14ac:dyDescent="0.3">
      <c r="A2073" t="s">
        <v>2195</v>
      </c>
      <c r="B2073" t="s">
        <v>165</v>
      </c>
      <c r="C2073">
        <v>8.8699999999999992</v>
      </c>
      <c r="D2073">
        <v>9.1199999999999992</v>
      </c>
      <c r="E2073" t="str">
        <f t="shared" si="33"/>
        <v>2013</v>
      </c>
    </row>
    <row r="2074" spans="1:5" ht="14.4" x14ac:dyDescent="0.3">
      <c r="A2074" t="s">
        <v>2196</v>
      </c>
      <c r="B2074" t="s">
        <v>165</v>
      </c>
      <c r="C2074">
        <v>9.19</v>
      </c>
      <c r="D2074">
        <v>9.44</v>
      </c>
      <c r="E2074" t="str">
        <f t="shared" si="33"/>
        <v>2013</v>
      </c>
    </row>
    <row r="2075" spans="1:5" ht="14.4" x14ac:dyDescent="0.3">
      <c r="A2075" t="s">
        <v>2197</v>
      </c>
      <c r="B2075" t="s">
        <v>165</v>
      </c>
      <c r="C2075">
        <v>9.2200000000000006</v>
      </c>
      <c r="D2075">
        <v>9.4700000000000006</v>
      </c>
      <c r="E2075" t="str">
        <f t="shared" si="33"/>
        <v>2013</v>
      </c>
    </row>
    <row r="2076" spans="1:5" ht="14.4" x14ac:dyDescent="0.3">
      <c r="A2076" t="s">
        <v>2198</v>
      </c>
      <c r="B2076" t="s">
        <v>165</v>
      </c>
      <c r="C2076">
        <v>9.2100000000000009</v>
      </c>
      <c r="D2076">
        <v>9.4600000000000009</v>
      </c>
      <c r="E2076" t="str">
        <f t="shared" si="33"/>
        <v>2013</v>
      </c>
    </row>
    <row r="2077" spans="1:5" ht="14.4" x14ac:dyDescent="0.3">
      <c r="A2077" t="s">
        <v>2199</v>
      </c>
      <c r="B2077" t="s">
        <v>165</v>
      </c>
      <c r="C2077">
        <v>9.19</v>
      </c>
      <c r="D2077">
        <v>9.44</v>
      </c>
      <c r="E2077" t="str">
        <f t="shared" si="33"/>
        <v>2013</v>
      </c>
    </row>
    <row r="2078" spans="1:5" ht="14.4" x14ac:dyDescent="0.3">
      <c r="A2078" t="s">
        <v>2200</v>
      </c>
      <c r="B2078" t="s">
        <v>165</v>
      </c>
      <c r="C2078">
        <v>9.24</v>
      </c>
      <c r="D2078">
        <v>9.49</v>
      </c>
      <c r="E2078" t="str">
        <f t="shared" si="33"/>
        <v>2013</v>
      </c>
    </row>
    <row r="2079" spans="1:5" ht="14.4" x14ac:dyDescent="0.3">
      <c r="A2079" t="s">
        <v>2201</v>
      </c>
      <c r="B2079" t="s">
        <v>165</v>
      </c>
      <c r="C2079">
        <v>9.26</v>
      </c>
      <c r="D2079">
        <v>9.51</v>
      </c>
      <c r="E2079" t="str">
        <f t="shared" si="33"/>
        <v>2013</v>
      </c>
    </row>
    <row r="2080" spans="1:5" ht="14.4" x14ac:dyDescent="0.3">
      <c r="A2080" t="s">
        <v>2202</v>
      </c>
      <c r="B2080" t="s">
        <v>165</v>
      </c>
      <c r="C2080">
        <v>9.24</v>
      </c>
      <c r="D2080">
        <v>9.49</v>
      </c>
      <c r="E2080" t="str">
        <f t="shared" si="33"/>
        <v>2013</v>
      </c>
    </row>
    <row r="2081" spans="1:5" ht="14.4" x14ac:dyDescent="0.3">
      <c r="A2081" t="s">
        <v>2203</v>
      </c>
      <c r="B2081" t="s">
        <v>165</v>
      </c>
      <c r="C2081">
        <v>9.2100000000000009</v>
      </c>
      <c r="D2081">
        <v>9.4600000000000009</v>
      </c>
      <c r="E2081" t="str">
        <f t="shared" si="33"/>
        <v>2013</v>
      </c>
    </row>
    <row r="2082" spans="1:5" ht="14.4" x14ac:dyDescent="0.3">
      <c r="A2082" t="s">
        <v>2204</v>
      </c>
      <c r="B2082" t="s">
        <v>165</v>
      </c>
      <c r="C2082">
        <v>9.23</v>
      </c>
      <c r="D2082">
        <v>9.48</v>
      </c>
      <c r="E2082" t="str">
        <f t="shared" si="33"/>
        <v>2013</v>
      </c>
    </row>
    <row r="2083" spans="1:5" ht="14.4" x14ac:dyDescent="0.3">
      <c r="A2083" t="s">
        <v>2205</v>
      </c>
      <c r="B2083" t="s">
        <v>165</v>
      </c>
      <c r="C2083">
        <v>9.23</v>
      </c>
      <c r="D2083">
        <v>9.48</v>
      </c>
      <c r="E2083" t="str">
        <f t="shared" si="33"/>
        <v>2013</v>
      </c>
    </row>
    <row r="2084" spans="1:5" ht="14.4" x14ac:dyDescent="0.3">
      <c r="A2084" t="s">
        <v>2206</v>
      </c>
      <c r="B2084" t="s">
        <v>165</v>
      </c>
      <c r="C2084">
        <v>9.24</v>
      </c>
      <c r="D2084">
        <v>9.49</v>
      </c>
      <c r="E2084" t="str">
        <f t="shared" si="33"/>
        <v>2013</v>
      </c>
    </row>
    <row r="2085" spans="1:5" ht="14.4" x14ac:dyDescent="0.3">
      <c r="A2085" t="s">
        <v>2207</v>
      </c>
      <c r="B2085" t="s">
        <v>165</v>
      </c>
      <c r="C2085">
        <v>9.27</v>
      </c>
      <c r="D2085">
        <v>9.52</v>
      </c>
      <c r="E2085" t="str">
        <f t="shared" si="33"/>
        <v>2013</v>
      </c>
    </row>
    <row r="2086" spans="1:5" ht="14.4" x14ac:dyDescent="0.3">
      <c r="A2086" t="s">
        <v>2208</v>
      </c>
      <c r="B2086" t="s">
        <v>165</v>
      </c>
      <c r="C2086">
        <v>9.2200000000000006</v>
      </c>
      <c r="D2086">
        <v>9.4700000000000006</v>
      </c>
      <c r="E2086" t="str">
        <f t="shared" si="33"/>
        <v>2013</v>
      </c>
    </row>
    <row r="2087" spans="1:5" ht="14.4" x14ac:dyDescent="0.3">
      <c r="A2087" t="s">
        <v>2209</v>
      </c>
      <c r="B2087" t="s">
        <v>165</v>
      </c>
      <c r="C2087">
        <v>9.2799999999999994</v>
      </c>
      <c r="D2087">
        <v>9.5299999999999994</v>
      </c>
      <c r="E2087" t="str">
        <f t="shared" si="33"/>
        <v>2013</v>
      </c>
    </row>
    <row r="2088" spans="1:5" ht="14.4" x14ac:dyDescent="0.3">
      <c r="A2088" t="s">
        <v>2210</v>
      </c>
      <c r="B2088" t="s">
        <v>165</v>
      </c>
      <c r="C2088">
        <v>9.33</v>
      </c>
      <c r="D2088">
        <v>9.58</v>
      </c>
      <c r="E2088" t="str">
        <f t="shared" si="33"/>
        <v>2013</v>
      </c>
    </row>
    <row r="2089" spans="1:5" ht="14.4" x14ac:dyDescent="0.3">
      <c r="A2089" t="s">
        <v>2211</v>
      </c>
      <c r="B2089" t="s">
        <v>165</v>
      </c>
      <c r="C2089">
        <v>9.33</v>
      </c>
      <c r="D2089">
        <v>9.58</v>
      </c>
      <c r="E2089" t="str">
        <f t="shared" si="33"/>
        <v>2013</v>
      </c>
    </row>
    <row r="2090" spans="1:5" ht="14.4" x14ac:dyDescent="0.3">
      <c r="A2090" t="s">
        <v>2212</v>
      </c>
      <c r="B2090" t="s">
        <v>165</v>
      </c>
      <c r="C2090">
        <v>9.3699999999999992</v>
      </c>
      <c r="D2090">
        <v>9.6199999999999992</v>
      </c>
      <c r="E2090" t="str">
        <f t="shared" si="33"/>
        <v>2013</v>
      </c>
    </row>
    <row r="2091" spans="1:5" ht="14.4" x14ac:dyDescent="0.3">
      <c r="A2091" t="s">
        <v>2213</v>
      </c>
      <c r="B2091" t="s">
        <v>165</v>
      </c>
      <c r="C2091">
        <v>9.34</v>
      </c>
      <c r="D2091">
        <v>9.59</v>
      </c>
      <c r="E2091" t="str">
        <f t="shared" si="33"/>
        <v>2013</v>
      </c>
    </row>
    <row r="2092" spans="1:5" ht="14.4" x14ac:dyDescent="0.3">
      <c r="A2092" t="s">
        <v>2214</v>
      </c>
      <c r="B2092" t="s">
        <v>165</v>
      </c>
      <c r="C2092">
        <v>9.34</v>
      </c>
      <c r="D2092">
        <v>9.59</v>
      </c>
      <c r="E2092" t="str">
        <f t="shared" si="33"/>
        <v>2013</v>
      </c>
    </row>
    <row r="2093" spans="1:5" ht="14.4" x14ac:dyDescent="0.3">
      <c r="A2093" t="s">
        <v>2215</v>
      </c>
      <c r="B2093" t="s">
        <v>165</v>
      </c>
      <c r="C2093">
        <v>9.35</v>
      </c>
      <c r="D2093">
        <v>9.6</v>
      </c>
      <c r="E2093" t="str">
        <f t="shared" si="33"/>
        <v>2013</v>
      </c>
    </row>
    <row r="2094" spans="1:5" ht="14.4" x14ac:dyDescent="0.3">
      <c r="A2094" t="s">
        <v>2216</v>
      </c>
      <c r="B2094" t="s">
        <v>165</v>
      </c>
      <c r="C2094">
        <v>9.3699999999999992</v>
      </c>
      <c r="D2094">
        <v>9.6199999999999992</v>
      </c>
      <c r="E2094" t="str">
        <f t="shared" si="33"/>
        <v>2013</v>
      </c>
    </row>
    <row r="2095" spans="1:5" ht="14.4" x14ac:dyDescent="0.3">
      <c r="A2095" t="s">
        <v>2217</v>
      </c>
      <c r="B2095" t="s">
        <v>165</v>
      </c>
      <c r="C2095">
        <v>9.36</v>
      </c>
      <c r="D2095">
        <v>9.61</v>
      </c>
      <c r="E2095" t="str">
        <f t="shared" si="33"/>
        <v>2013</v>
      </c>
    </row>
    <row r="2096" spans="1:5" ht="14.4" x14ac:dyDescent="0.3">
      <c r="A2096" t="s">
        <v>2218</v>
      </c>
      <c r="B2096" t="s">
        <v>165</v>
      </c>
      <c r="C2096">
        <v>9.36</v>
      </c>
      <c r="D2096">
        <v>9.61</v>
      </c>
      <c r="E2096" t="str">
        <f t="shared" si="33"/>
        <v>2013</v>
      </c>
    </row>
    <row r="2097" spans="1:5" ht="14.4" x14ac:dyDescent="0.3">
      <c r="A2097" t="s">
        <v>2219</v>
      </c>
      <c r="B2097" t="s">
        <v>165</v>
      </c>
      <c r="C2097">
        <v>9.35</v>
      </c>
      <c r="D2097">
        <v>9.6</v>
      </c>
      <c r="E2097" t="str">
        <f t="shared" si="33"/>
        <v>2013</v>
      </c>
    </row>
    <row r="2098" spans="1:5" ht="14.4" x14ac:dyDescent="0.3">
      <c r="A2098" t="s">
        <v>2220</v>
      </c>
      <c r="B2098" t="s">
        <v>165</v>
      </c>
      <c r="C2098">
        <v>9.35</v>
      </c>
      <c r="D2098">
        <v>9.6</v>
      </c>
      <c r="E2098" t="str">
        <f t="shared" si="33"/>
        <v>2013</v>
      </c>
    </row>
    <row r="2099" spans="1:5" ht="14.4" x14ac:dyDescent="0.3">
      <c r="A2099" t="s">
        <v>2221</v>
      </c>
      <c r="B2099" t="s">
        <v>165</v>
      </c>
      <c r="C2099">
        <v>9.34</v>
      </c>
      <c r="D2099">
        <v>9.59</v>
      </c>
      <c r="E2099" t="str">
        <f t="shared" si="33"/>
        <v>2013</v>
      </c>
    </row>
    <row r="2100" spans="1:5" ht="14.4" x14ac:dyDescent="0.3">
      <c r="A2100" t="s">
        <v>2222</v>
      </c>
      <c r="B2100" t="s">
        <v>165</v>
      </c>
      <c r="C2100">
        <v>9.34</v>
      </c>
      <c r="D2100">
        <v>9.59</v>
      </c>
      <c r="E2100" t="str">
        <f t="shared" si="33"/>
        <v>2013</v>
      </c>
    </row>
    <row r="2101" spans="1:5" ht="14.4" x14ac:dyDescent="0.3">
      <c r="A2101" t="s">
        <v>2223</v>
      </c>
      <c r="B2101" t="s">
        <v>165</v>
      </c>
      <c r="C2101">
        <v>9.34</v>
      </c>
      <c r="D2101">
        <v>9.59</v>
      </c>
      <c r="E2101" t="str">
        <f t="shared" si="33"/>
        <v>2013</v>
      </c>
    </row>
    <row r="2102" spans="1:5" ht="14.4" x14ac:dyDescent="0.3">
      <c r="A2102" t="s">
        <v>2224</v>
      </c>
      <c r="B2102" t="s">
        <v>165</v>
      </c>
      <c r="C2102">
        <v>9.34</v>
      </c>
      <c r="D2102">
        <v>9.59</v>
      </c>
      <c r="E2102" t="str">
        <f t="shared" si="33"/>
        <v>2013</v>
      </c>
    </row>
    <row r="2103" spans="1:5" ht="14.4" x14ac:dyDescent="0.3">
      <c r="A2103" t="s">
        <v>2225</v>
      </c>
      <c r="B2103" t="s">
        <v>165</v>
      </c>
      <c r="C2103">
        <v>9.34</v>
      </c>
      <c r="D2103">
        <v>9.59</v>
      </c>
      <c r="E2103" t="str">
        <f t="shared" si="33"/>
        <v>2013</v>
      </c>
    </row>
    <row r="2104" spans="1:5" ht="14.4" x14ac:dyDescent="0.3">
      <c r="A2104" t="s">
        <v>2226</v>
      </c>
      <c r="B2104" t="s">
        <v>165</v>
      </c>
      <c r="C2104">
        <v>9.33</v>
      </c>
      <c r="D2104">
        <v>9.58</v>
      </c>
      <c r="E2104" t="str">
        <f t="shared" si="33"/>
        <v>2013</v>
      </c>
    </row>
    <row r="2105" spans="1:5" ht="14.4" x14ac:dyDescent="0.3">
      <c r="A2105" t="s">
        <v>2227</v>
      </c>
      <c r="B2105" t="s">
        <v>165</v>
      </c>
      <c r="C2105">
        <v>9.34</v>
      </c>
      <c r="D2105">
        <v>9.59</v>
      </c>
      <c r="E2105" t="str">
        <f t="shared" si="33"/>
        <v>2013</v>
      </c>
    </row>
    <row r="2106" spans="1:5" ht="14.4" x14ac:dyDescent="0.3">
      <c r="A2106" t="s">
        <v>2228</v>
      </c>
      <c r="B2106" t="s">
        <v>165</v>
      </c>
      <c r="C2106">
        <v>9.33</v>
      </c>
      <c r="D2106">
        <v>9.58</v>
      </c>
      <c r="E2106" t="str">
        <f t="shared" si="33"/>
        <v>2013</v>
      </c>
    </row>
    <row r="2107" spans="1:5" ht="14.4" x14ac:dyDescent="0.3">
      <c r="A2107" t="s">
        <v>2229</v>
      </c>
      <c r="B2107" t="s">
        <v>165</v>
      </c>
      <c r="C2107">
        <v>9.33</v>
      </c>
      <c r="D2107">
        <v>9.58</v>
      </c>
      <c r="E2107" t="str">
        <f t="shared" si="33"/>
        <v>2013</v>
      </c>
    </row>
    <row r="2108" spans="1:5" ht="14.4" x14ac:dyDescent="0.3">
      <c r="A2108" t="s">
        <v>2230</v>
      </c>
      <c r="B2108" t="s">
        <v>165</v>
      </c>
      <c r="C2108">
        <v>9.36</v>
      </c>
      <c r="D2108">
        <v>9.61</v>
      </c>
      <c r="E2108" t="str">
        <f t="shared" si="33"/>
        <v>2013</v>
      </c>
    </row>
    <row r="2109" spans="1:5" ht="14.4" x14ac:dyDescent="0.3">
      <c r="A2109" t="s">
        <v>2231</v>
      </c>
      <c r="B2109" t="s">
        <v>165</v>
      </c>
      <c r="C2109">
        <v>9.36</v>
      </c>
      <c r="D2109">
        <v>9.61</v>
      </c>
      <c r="E2109" t="str">
        <f t="shared" si="33"/>
        <v>2013</v>
      </c>
    </row>
    <row r="2110" spans="1:5" ht="14.4" x14ac:dyDescent="0.3">
      <c r="A2110" t="s">
        <v>2232</v>
      </c>
      <c r="B2110" t="s">
        <v>165</v>
      </c>
      <c r="C2110">
        <v>9.35</v>
      </c>
      <c r="D2110">
        <v>9.6</v>
      </c>
      <c r="E2110" t="str">
        <f t="shared" si="33"/>
        <v>2013</v>
      </c>
    </row>
    <row r="2111" spans="1:5" ht="14.4" x14ac:dyDescent="0.3">
      <c r="A2111" t="s">
        <v>2233</v>
      </c>
      <c r="B2111" t="s">
        <v>165</v>
      </c>
      <c r="C2111">
        <v>9.33</v>
      </c>
      <c r="D2111">
        <v>9.58</v>
      </c>
      <c r="E2111" t="str">
        <f t="shared" si="33"/>
        <v>2013</v>
      </c>
    </row>
    <row r="2112" spans="1:5" ht="14.4" x14ac:dyDescent="0.3">
      <c r="A2112" t="s">
        <v>2234</v>
      </c>
      <c r="B2112" t="s">
        <v>165</v>
      </c>
      <c r="C2112">
        <v>9.33</v>
      </c>
      <c r="D2112">
        <v>9.58</v>
      </c>
      <c r="E2112" t="str">
        <f t="shared" si="33"/>
        <v>2013</v>
      </c>
    </row>
    <row r="2113" spans="1:5" ht="14.4" x14ac:dyDescent="0.3">
      <c r="A2113" t="s">
        <v>2235</v>
      </c>
      <c r="B2113" t="s">
        <v>165</v>
      </c>
      <c r="C2113">
        <v>9.3699999999999992</v>
      </c>
      <c r="D2113">
        <v>9.6199999999999992</v>
      </c>
      <c r="E2113" t="str">
        <f t="shared" si="33"/>
        <v>2013</v>
      </c>
    </row>
    <row r="2114" spans="1:5" ht="14.4" x14ac:dyDescent="0.3">
      <c r="A2114" t="s">
        <v>2236</v>
      </c>
      <c r="B2114" t="s">
        <v>165</v>
      </c>
      <c r="C2114">
        <v>9.3699999999999992</v>
      </c>
      <c r="D2114">
        <v>9.6199999999999992</v>
      </c>
      <c r="E2114" t="str">
        <f t="shared" ref="E2114:E2177" si="34">RIGHT(A2114,4)</f>
        <v>2013</v>
      </c>
    </row>
    <row r="2115" spans="1:5" ht="14.4" x14ac:dyDescent="0.3">
      <c r="A2115" t="s">
        <v>2237</v>
      </c>
      <c r="B2115" t="s">
        <v>165</v>
      </c>
      <c r="C2115">
        <v>9.36</v>
      </c>
      <c r="D2115">
        <v>9.61</v>
      </c>
      <c r="E2115" t="str">
        <f t="shared" si="34"/>
        <v>2013</v>
      </c>
    </row>
    <row r="2116" spans="1:5" ht="14.4" x14ac:dyDescent="0.3">
      <c r="A2116" t="s">
        <v>2238</v>
      </c>
      <c r="B2116" t="s">
        <v>165</v>
      </c>
      <c r="C2116">
        <v>9.3699999999999992</v>
      </c>
      <c r="D2116">
        <v>9.6199999999999992</v>
      </c>
      <c r="E2116" t="str">
        <f t="shared" si="34"/>
        <v>2013</v>
      </c>
    </row>
    <row r="2117" spans="1:5" ht="14.4" x14ac:dyDescent="0.3">
      <c r="A2117" t="s">
        <v>2239</v>
      </c>
      <c r="B2117" t="s">
        <v>165</v>
      </c>
      <c r="C2117">
        <v>9.36</v>
      </c>
      <c r="D2117">
        <v>9.61</v>
      </c>
      <c r="E2117" t="str">
        <f t="shared" si="34"/>
        <v>2013</v>
      </c>
    </row>
    <row r="2118" spans="1:5" ht="14.4" x14ac:dyDescent="0.3">
      <c r="A2118" t="s">
        <v>2240</v>
      </c>
      <c r="B2118" t="s">
        <v>165</v>
      </c>
      <c r="C2118">
        <v>9.33</v>
      </c>
      <c r="D2118">
        <v>9.58</v>
      </c>
      <c r="E2118" t="str">
        <f t="shared" si="34"/>
        <v>2013</v>
      </c>
    </row>
    <row r="2119" spans="1:5" ht="14.4" x14ac:dyDescent="0.3">
      <c r="A2119" t="s">
        <v>2241</v>
      </c>
      <c r="B2119" t="s">
        <v>165</v>
      </c>
      <c r="C2119">
        <v>9.32</v>
      </c>
      <c r="D2119">
        <v>9.57</v>
      </c>
      <c r="E2119" t="str">
        <f t="shared" si="34"/>
        <v>2013</v>
      </c>
    </row>
    <row r="2120" spans="1:5" ht="14.4" x14ac:dyDescent="0.3">
      <c r="A2120" t="s">
        <v>2242</v>
      </c>
      <c r="B2120" t="s">
        <v>165</v>
      </c>
      <c r="C2120">
        <v>9.34</v>
      </c>
      <c r="D2120">
        <v>9.59</v>
      </c>
      <c r="E2120" t="str">
        <f t="shared" si="34"/>
        <v>2013</v>
      </c>
    </row>
    <row r="2121" spans="1:5" ht="14.4" x14ac:dyDescent="0.3">
      <c r="A2121" t="s">
        <v>2243</v>
      </c>
      <c r="B2121" t="s">
        <v>165</v>
      </c>
      <c r="C2121">
        <v>9.34</v>
      </c>
      <c r="D2121">
        <v>9.59</v>
      </c>
      <c r="E2121" t="str">
        <f t="shared" si="34"/>
        <v>2013</v>
      </c>
    </row>
    <row r="2122" spans="1:5" ht="14.4" x14ac:dyDescent="0.3">
      <c r="A2122" t="s">
        <v>2244</v>
      </c>
      <c r="B2122" t="s">
        <v>165</v>
      </c>
      <c r="C2122">
        <v>9.33</v>
      </c>
      <c r="D2122">
        <v>9.58</v>
      </c>
      <c r="E2122" t="str">
        <f t="shared" si="34"/>
        <v>2013</v>
      </c>
    </row>
    <row r="2123" spans="1:5" ht="14.4" x14ac:dyDescent="0.3">
      <c r="A2123" t="s">
        <v>2245</v>
      </c>
      <c r="B2123" t="s">
        <v>165</v>
      </c>
      <c r="C2123">
        <v>9.33</v>
      </c>
      <c r="D2123">
        <v>9.58</v>
      </c>
      <c r="E2123" t="str">
        <f t="shared" si="34"/>
        <v>2013</v>
      </c>
    </row>
    <row r="2124" spans="1:5" ht="14.4" x14ac:dyDescent="0.3">
      <c r="A2124" t="s">
        <v>2246</v>
      </c>
      <c r="B2124" t="s">
        <v>165</v>
      </c>
      <c r="C2124">
        <v>9.32</v>
      </c>
      <c r="D2124">
        <v>9.57</v>
      </c>
      <c r="E2124" t="str">
        <f t="shared" si="34"/>
        <v>2013</v>
      </c>
    </row>
    <row r="2125" spans="1:5" ht="14.4" x14ac:dyDescent="0.3">
      <c r="A2125" t="s">
        <v>2247</v>
      </c>
      <c r="B2125" t="s">
        <v>165</v>
      </c>
      <c r="C2125">
        <v>9.32</v>
      </c>
      <c r="D2125">
        <v>9.57</v>
      </c>
      <c r="E2125" t="str">
        <f t="shared" si="34"/>
        <v>2013</v>
      </c>
    </row>
    <row r="2126" spans="1:5" ht="14.4" x14ac:dyDescent="0.3">
      <c r="A2126" t="s">
        <v>2248</v>
      </c>
      <c r="B2126" t="s">
        <v>165</v>
      </c>
      <c r="C2126">
        <v>9.32</v>
      </c>
      <c r="D2126">
        <v>9.57</v>
      </c>
      <c r="E2126" t="str">
        <f t="shared" si="34"/>
        <v>2013</v>
      </c>
    </row>
    <row r="2127" spans="1:5" ht="14.4" x14ac:dyDescent="0.3">
      <c r="A2127" t="s">
        <v>2249</v>
      </c>
      <c r="B2127" t="s">
        <v>165</v>
      </c>
      <c r="C2127">
        <v>9.31</v>
      </c>
      <c r="D2127">
        <v>9.56</v>
      </c>
      <c r="E2127" t="str">
        <f t="shared" si="34"/>
        <v>2013</v>
      </c>
    </row>
    <row r="2128" spans="1:5" ht="14.4" x14ac:dyDescent="0.3">
      <c r="A2128" t="s">
        <v>2250</v>
      </c>
      <c r="B2128" t="s">
        <v>165</v>
      </c>
      <c r="C2128">
        <v>9.32</v>
      </c>
      <c r="D2128">
        <v>9.57</v>
      </c>
      <c r="E2128" t="str">
        <f t="shared" si="34"/>
        <v>2013</v>
      </c>
    </row>
    <row r="2129" spans="1:5" ht="14.4" x14ac:dyDescent="0.3">
      <c r="A2129" t="s">
        <v>2251</v>
      </c>
      <c r="B2129" t="s">
        <v>165</v>
      </c>
      <c r="C2129">
        <v>9.32</v>
      </c>
      <c r="D2129">
        <v>9.57</v>
      </c>
      <c r="E2129" t="str">
        <f t="shared" si="34"/>
        <v>2013</v>
      </c>
    </row>
    <row r="2130" spans="1:5" ht="14.4" x14ac:dyDescent="0.3">
      <c r="A2130" t="s">
        <v>2252</v>
      </c>
      <c r="B2130" t="s">
        <v>165</v>
      </c>
      <c r="C2130">
        <v>9.2899999999999991</v>
      </c>
      <c r="D2130">
        <v>9.5399999999999991</v>
      </c>
      <c r="E2130" t="str">
        <f t="shared" si="34"/>
        <v>2013</v>
      </c>
    </row>
    <row r="2131" spans="1:5" ht="14.4" x14ac:dyDescent="0.3">
      <c r="A2131" t="s">
        <v>2253</v>
      </c>
      <c r="B2131" t="s">
        <v>165</v>
      </c>
      <c r="C2131">
        <v>9.31</v>
      </c>
      <c r="D2131">
        <v>9.56</v>
      </c>
      <c r="E2131" t="str">
        <f t="shared" si="34"/>
        <v>2013</v>
      </c>
    </row>
    <row r="2132" spans="1:5" ht="14.4" x14ac:dyDescent="0.3">
      <c r="A2132" t="s">
        <v>2254</v>
      </c>
      <c r="B2132" t="s">
        <v>165</v>
      </c>
      <c r="C2132">
        <v>9.32</v>
      </c>
      <c r="D2132">
        <v>9.57</v>
      </c>
      <c r="E2132" t="str">
        <f t="shared" si="34"/>
        <v>2013</v>
      </c>
    </row>
    <row r="2133" spans="1:5" ht="14.4" x14ac:dyDescent="0.3">
      <c r="A2133" t="s">
        <v>2255</v>
      </c>
      <c r="B2133" t="s">
        <v>165</v>
      </c>
      <c r="C2133">
        <v>9.33</v>
      </c>
      <c r="D2133">
        <v>9.58</v>
      </c>
      <c r="E2133" t="str">
        <f t="shared" si="34"/>
        <v>2013</v>
      </c>
    </row>
    <row r="2134" spans="1:5" ht="14.4" x14ac:dyDescent="0.3">
      <c r="A2134" t="s">
        <v>2256</v>
      </c>
      <c r="B2134" t="s">
        <v>165</v>
      </c>
      <c r="C2134">
        <v>9.31</v>
      </c>
      <c r="D2134">
        <v>9.56</v>
      </c>
      <c r="E2134" t="str">
        <f t="shared" si="34"/>
        <v>2013</v>
      </c>
    </row>
    <row r="2135" spans="1:5" ht="14.4" x14ac:dyDescent="0.3">
      <c r="A2135" t="s">
        <v>2257</v>
      </c>
      <c r="B2135" t="s">
        <v>165</v>
      </c>
      <c r="C2135">
        <v>9.32</v>
      </c>
      <c r="D2135">
        <v>9.57</v>
      </c>
      <c r="E2135" t="str">
        <f t="shared" si="34"/>
        <v>2013</v>
      </c>
    </row>
    <row r="2136" spans="1:5" ht="14.4" x14ac:dyDescent="0.3">
      <c r="A2136" t="s">
        <v>2258</v>
      </c>
      <c r="B2136" t="s">
        <v>165</v>
      </c>
      <c r="C2136">
        <v>9.31</v>
      </c>
      <c r="D2136">
        <v>9.56</v>
      </c>
      <c r="E2136" t="str">
        <f t="shared" si="34"/>
        <v>2013</v>
      </c>
    </row>
    <row r="2137" spans="1:5" ht="14.4" x14ac:dyDescent="0.3">
      <c r="A2137" t="s">
        <v>2259</v>
      </c>
      <c r="B2137" t="s">
        <v>165</v>
      </c>
      <c r="C2137">
        <v>9.32</v>
      </c>
      <c r="D2137">
        <v>9.57</v>
      </c>
      <c r="E2137" t="str">
        <f t="shared" si="34"/>
        <v>2013</v>
      </c>
    </row>
    <row r="2138" spans="1:5" ht="14.4" x14ac:dyDescent="0.3">
      <c r="A2138" t="s">
        <v>2260</v>
      </c>
      <c r="B2138" t="s">
        <v>165</v>
      </c>
      <c r="C2138">
        <v>9.32</v>
      </c>
      <c r="D2138">
        <v>9.57</v>
      </c>
      <c r="E2138" t="str">
        <f t="shared" si="34"/>
        <v>2013</v>
      </c>
    </row>
    <row r="2139" spans="1:5" ht="14.4" x14ac:dyDescent="0.3">
      <c r="A2139" t="s">
        <v>2261</v>
      </c>
      <c r="B2139" t="s">
        <v>165</v>
      </c>
      <c r="C2139">
        <v>9.31</v>
      </c>
      <c r="D2139">
        <v>9.56</v>
      </c>
      <c r="E2139" t="str">
        <f t="shared" si="34"/>
        <v>2013</v>
      </c>
    </row>
    <row r="2140" spans="1:5" ht="14.4" x14ac:dyDescent="0.3">
      <c r="A2140" t="s">
        <v>2262</v>
      </c>
      <c r="B2140" t="s">
        <v>165</v>
      </c>
      <c r="C2140">
        <v>9.3000000000000007</v>
      </c>
      <c r="D2140">
        <v>9.5500000000000007</v>
      </c>
      <c r="E2140" t="str">
        <f t="shared" si="34"/>
        <v>2013</v>
      </c>
    </row>
    <row r="2141" spans="1:5" ht="14.4" x14ac:dyDescent="0.3">
      <c r="A2141" t="s">
        <v>2263</v>
      </c>
      <c r="B2141" t="s">
        <v>165</v>
      </c>
      <c r="C2141">
        <v>9.3000000000000007</v>
      </c>
      <c r="D2141">
        <v>9.5500000000000007</v>
      </c>
      <c r="E2141" t="str">
        <f t="shared" si="34"/>
        <v>2013</v>
      </c>
    </row>
    <row r="2142" spans="1:5" ht="14.4" x14ac:dyDescent="0.3">
      <c r="A2142" t="s">
        <v>2264</v>
      </c>
      <c r="B2142" t="s">
        <v>165</v>
      </c>
      <c r="C2142">
        <v>9.3000000000000007</v>
      </c>
      <c r="D2142">
        <v>9.5500000000000007</v>
      </c>
      <c r="E2142" t="str">
        <f t="shared" si="34"/>
        <v>2013</v>
      </c>
    </row>
    <row r="2143" spans="1:5" ht="14.4" x14ac:dyDescent="0.3">
      <c r="A2143" t="s">
        <v>2265</v>
      </c>
      <c r="B2143" t="s">
        <v>165</v>
      </c>
      <c r="C2143">
        <v>9.3000000000000007</v>
      </c>
      <c r="D2143">
        <v>9.5500000000000007</v>
      </c>
      <c r="E2143" t="str">
        <f t="shared" si="34"/>
        <v>2013</v>
      </c>
    </row>
    <row r="2144" spans="1:5" ht="14.4" x14ac:dyDescent="0.3">
      <c r="A2144" t="s">
        <v>2266</v>
      </c>
      <c r="B2144" t="s">
        <v>165</v>
      </c>
      <c r="C2144">
        <v>9.31</v>
      </c>
      <c r="D2144">
        <v>9.56</v>
      </c>
      <c r="E2144" t="str">
        <f t="shared" si="34"/>
        <v>2013</v>
      </c>
    </row>
    <row r="2145" spans="1:5" ht="14.4" x14ac:dyDescent="0.3">
      <c r="A2145" t="s">
        <v>2267</v>
      </c>
      <c r="B2145" t="s">
        <v>165</v>
      </c>
      <c r="C2145">
        <v>9.31</v>
      </c>
      <c r="D2145">
        <v>9.56</v>
      </c>
      <c r="E2145" t="str">
        <f t="shared" si="34"/>
        <v>2013</v>
      </c>
    </row>
    <row r="2146" spans="1:5" ht="14.4" x14ac:dyDescent="0.3">
      <c r="A2146" t="s">
        <v>2268</v>
      </c>
      <c r="B2146" t="s">
        <v>165</v>
      </c>
      <c r="C2146">
        <v>9.3000000000000007</v>
      </c>
      <c r="D2146">
        <v>9.5500000000000007</v>
      </c>
      <c r="E2146" t="str">
        <f t="shared" si="34"/>
        <v>2013</v>
      </c>
    </row>
    <row r="2147" spans="1:5" ht="14.4" x14ac:dyDescent="0.3">
      <c r="A2147" t="s">
        <v>2269</v>
      </c>
      <c r="B2147" t="s">
        <v>165</v>
      </c>
      <c r="C2147">
        <v>9.2899999999999991</v>
      </c>
      <c r="D2147">
        <v>9.5399999999999991</v>
      </c>
      <c r="E2147" t="str">
        <f t="shared" si="34"/>
        <v>2013</v>
      </c>
    </row>
    <row r="2148" spans="1:5" ht="14.4" x14ac:dyDescent="0.3">
      <c r="A2148" t="s">
        <v>2270</v>
      </c>
      <c r="B2148" t="s">
        <v>165</v>
      </c>
      <c r="C2148">
        <v>9.2799999999999994</v>
      </c>
      <c r="D2148">
        <v>9.5299999999999994</v>
      </c>
      <c r="E2148" t="str">
        <f t="shared" si="34"/>
        <v>2013</v>
      </c>
    </row>
    <row r="2149" spans="1:5" ht="14.4" x14ac:dyDescent="0.3">
      <c r="A2149" t="s">
        <v>2271</v>
      </c>
      <c r="B2149" t="s">
        <v>165</v>
      </c>
      <c r="C2149">
        <v>9.2799999999999994</v>
      </c>
      <c r="D2149">
        <v>9.5299999999999994</v>
      </c>
      <c r="E2149" t="str">
        <f t="shared" si="34"/>
        <v>2013</v>
      </c>
    </row>
    <row r="2150" spans="1:5" ht="14.4" x14ac:dyDescent="0.3">
      <c r="A2150" t="s">
        <v>2272</v>
      </c>
      <c r="B2150" t="s">
        <v>165</v>
      </c>
      <c r="C2150">
        <v>9.24</v>
      </c>
      <c r="D2150">
        <v>9.49</v>
      </c>
      <c r="E2150" t="str">
        <f t="shared" si="34"/>
        <v>2013</v>
      </c>
    </row>
    <row r="2151" spans="1:5" ht="14.4" x14ac:dyDescent="0.3">
      <c r="A2151" t="s">
        <v>2273</v>
      </c>
      <c r="B2151" t="s">
        <v>165</v>
      </c>
      <c r="C2151">
        <v>9.25</v>
      </c>
      <c r="D2151">
        <v>9.5</v>
      </c>
      <c r="E2151" t="str">
        <f t="shared" si="34"/>
        <v>2013</v>
      </c>
    </row>
    <row r="2152" spans="1:5" ht="14.4" x14ac:dyDescent="0.3">
      <c r="A2152" t="s">
        <v>2274</v>
      </c>
      <c r="B2152" t="s">
        <v>165</v>
      </c>
      <c r="C2152">
        <v>9.24</v>
      </c>
      <c r="D2152">
        <v>9.49</v>
      </c>
      <c r="E2152" t="str">
        <f t="shared" si="34"/>
        <v>2013</v>
      </c>
    </row>
    <row r="2153" spans="1:5" ht="14.4" x14ac:dyDescent="0.3">
      <c r="A2153" t="s">
        <v>2275</v>
      </c>
      <c r="B2153" t="s">
        <v>165</v>
      </c>
      <c r="C2153">
        <v>9.24</v>
      </c>
      <c r="D2153">
        <v>9.49</v>
      </c>
      <c r="E2153" t="str">
        <f t="shared" si="34"/>
        <v>2013</v>
      </c>
    </row>
    <row r="2154" spans="1:5" ht="14.4" x14ac:dyDescent="0.3">
      <c r="A2154" t="s">
        <v>2276</v>
      </c>
      <c r="B2154" t="s">
        <v>165</v>
      </c>
      <c r="C2154">
        <v>9.24</v>
      </c>
      <c r="D2154">
        <v>9.49</v>
      </c>
      <c r="E2154" t="str">
        <f t="shared" si="34"/>
        <v>2013</v>
      </c>
    </row>
    <row r="2155" spans="1:5" ht="14.4" x14ac:dyDescent="0.3">
      <c r="A2155" t="s">
        <v>2277</v>
      </c>
      <c r="B2155" t="s">
        <v>165</v>
      </c>
      <c r="C2155">
        <v>9.23</v>
      </c>
      <c r="D2155">
        <v>9.48</v>
      </c>
      <c r="E2155" t="str">
        <f t="shared" si="34"/>
        <v>2013</v>
      </c>
    </row>
    <row r="2156" spans="1:5" ht="14.4" x14ac:dyDescent="0.3">
      <c r="A2156" t="s">
        <v>2278</v>
      </c>
      <c r="B2156" t="s">
        <v>165</v>
      </c>
      <c r="C2156">
        <v>9.24</v>
      </c>
      <c r="D2156">
        <v>9.49</v>
      </c>
      <c r="E2156" t="str">
        <f t="shared" si="34"/>
        <v>2013</v>
      </c>
    </row>
    <row r="2157" spans="1:5" ht="14.4" x14ac:dyDescent="0.3">
      <c r="A2157" t="s">
        <v>2279</v>
      </c>
      <c r="B2157" t="s">
        <v>165</v>
      </c>
      <c r="C2157">
        <v>9.25</v>
      </c>
      <c r="D2157">
        <v>9.5</v>
      </c>
      <c r="E2157" t="str">
        <f t="shared" si="34"/>
        <v>2013</v>
      </c>
    </row>
    <row r="2158" spans="1:5" ht="14.4" x14ac:dyDescent="0.3">
      <c r="A2158" t="s">
        <v>2280</v>
      </c>
      <c r="B2158" t="s">
        <v>165</v>
      </c>
      <c r="C2158">
        <v>9.26</v>
      </c>
      <c r="D2158">
        <v>9.51</v>
      </c>
      <c r="E2158" t="str">
        <f t="shared" si="34"/>
        <v>2013</v>
      </c>
    </row>
    <row r="2159" spans="1:5" ht="14.4" x14ac:dyDescent="0.3">
      <c r="A2159" t="s">
        <v>2281</v>
      </c>
      <c r="B2159" t="s">
        <v>165</v>
      </c>
      <c r="C2159">
        <v>9.23</v>
      </c>
      <c r="D2159">
        <v>9.48</v>
      </c>
      <c r="E2159" t="str">
        <f t="shared" si="34"/>
        <v>2013</v>
      </c>
    </row>
    <row r="2160" spans="1:5" ht="14.4" x14ac:dyDescent="0.3">
      <c r="A2160" t="s">
        <v>2282</v>
      </c>
      <c r="B2160" t="s">
        <v>165</v>
      </c>
      <c r="C2160">
        <v>9.1999999999999993</v>
      </c>
      <c r="D2160">
        <v>9.4499999999999993</v>
      </c>
      <c r="E2160" t="str">
        <f t="shared" si="34"/>
        <v>2013</v>
      </c>
    </row>
    <row r="2161" spans="1:5" ht="14.4" x14ac:dyDescent="0.3">
      <c r="A2161" t="s">
        <v>2283</v>
      </c>
      <c r="B2161" t="s">
        <v>165</v>
      </c>
      <c r="C2161">
        <v>9.19</v>
      </c>
      <c r="D2161">
        <v>9.44</v>
      </c>
      <c r="E2161" t="str">
        <f t="shared" si="34"/>
        <v>2013</v>
      </c>
    </row>
    <row r="2162" spans="1:5" ht="14.4" x14ac:dyDescent="0.3">
      <c r="A2162" t="s">
        <v>2284</v>
      </c>
      <c r="B2162" t="s">
        <v>165</v>
      </c>
      <c r="C2162">
        <v>9.19</v>
      </c>
      <c r="D2162">
        <v>9.44</v>
      </c>
      <c r="E2162" t="str">
        <f t="shared" si="34"/>
        <v>2013</v>
      </c>
    </row>
    <row r="2163" spans="1:5" ht="14.4" x14ac:dyDescent="0.3">
      <c r="A2163" t="s">
        <v>2285</v>
      </c>
      <c r="B2163" t="s">
        <v>165</v>
      </c>
      <c r="C2163">
        <v>9.2100000000000009</v>
      </c>
      <c r="D2163">
        <v>9.4600000000000009</v>
      </c>
      <c r="E2163" t="str">
        <f t="shared" si="34"/>
        <v>2013</v>
      </c>
    </row>
    <row r="2164" spans="1:5" ht="14.4" x14ac:dyDescent="0.3">
      <c r="A2164" t="s">
        <v>2286</v>
      </c>
      <c r="B2164" t="s">
        <v>165</v>
      </c>
      <c r="C2164">
        <v>9.2100000000000009</v>
      </c>
      <c r="D2164">
        <v>9.4600000000000009</v>
      </c>
      <c r="E2164" t="str">
        <f t="shared" si="34"/>
        <v>2013</v>
      </c>
    </row>
    <row r="2165" spans="1:5" ht="14.4" x14ac:dyDescent="0.3">
      <c r="A2165" t="s">
        <v>2287</v>
      </c>
      <c r="B2165" t="s">
        <v>165</v>
      </c>
      <c r="C2165">
        <v>9.1999999999999993</v>
      </c>
      <c r="D2165">
        <v>9.4499999999999993</v>
      </c>
      <c r="E2165" t="str">
        <f t="shared" si="34"/>
        <v>2013</v>
      </c>
    </row>
    <row r="2166" spans="1:5" ht="14.4" x14ac:dyDescent="0.3">
      <c r="A2166" t="s">
        <v>2288</v>
      </c>
      <c r="B2166" t="s">
        <v>165</v>
      </c>
      <c r="C2166">
        <v>9.18</v>
      </c>
      <c r="D2166">
        <v>9.43</v>
      </c>
      <c r="E2166" t="str">
        <f t="shared" si="34"/>
        <v>2013</v>
      </c>
    </row>
    <row r="2167" spans="1:5" ht="14.4" x14ac:dyDescent="0.3">
      <c r="A2167" t="s">
        <v>2289</v>
      </c>
      <c r="B2167" t="s">
        <v>165</v>
      </c>
      <c r="C2167">
        <v>9.1199999999999992</v>
      </c>
      <c r="D2167">
        <v>9.3699999999999992</v>
      </c>
      <c r="E2167" t="str">
        <f t="shared" si="34"/>
        <v>2013</v>
      </c>
    </row>
    <row r="2168" spans="1:5" ht="14.4" x14ac:dyDescent="0.3">
      <c r="A2168" t="s">
        <v>2290</v>
      </c>
      <c r="B2168" t="s">
        <v>165</v>
      </c>
      <c r="C2168">
        <v>9.1</v>
      </c>
      <c r="D2168">
        <v>9.35</v>
      </c>
      <c r="E2168" t="str">
        <f t="shared" si="34"/>
        <v>2013</v>
      </c>
    </row>
    <row r="2169" spans="1:5" ht="14.4" x14ac:dyDescent="0.3">
      <c r="A2169" t="s">
        <v>2291</v>
      </c>
      <c r="B2169" t="s">
        <v>165</v>
      </c>
      <c r="C2169">
        <v>9.09</v>
      </c>
      <c r="D2169">
        <v>9.34</v>
      </c>
      <c r="E2169" t="str">
        <f t="shared" si="34"/>
        <v>2013</v>
      </c>
    </row>
    <row r="2170" spans="1:5" ht="14.4" x14ac:dyDescent="0.3">
      <c r="A2170" t="s">
        <v>2292</v>
      </c>
      <c r="B2170" t="s">
        <v>165</v>
      </c>
      <c r="C2170">
        <v>9.08</v>
      </c>
      <c r="D2170">
        <v>9.33</v>
      </c>
      <c r="E2170" t="str">
        <f t="shared" si="34"/>
        <v>2013</v>
      </c>
    </row>
    <row r="2171" spans="1:5" ht="14.4" x14ac:dyDescent="0.3">
      <c r="A2171" t="s">
        <v>2293</v>
      </c>
      <c r="B2171" t="s">
        <v>165</v>
      </c>
      <c r="C2171">
        <v>9.08</v>
      </c>
      <c r="D2171">
        <v>9.33</v>
      </c>
      <c r="E2171" t="str">
        <f t="shared" si="34"/>
        <v>2013</v>
      </c>
    </row>
    <row r="2172" spans="1:5" ht="14.4" x14ac:dyDescent="0.3">
      <c r="A2172" t="s">
        <v>2294</v>
      </c>
      <c r="B2172" t="s">
        <v>165</v>
      </c>
      <c r="C2172">
        <v>9.08</v>
      </c>
      <c r="D2172">
        <v>9.33</v>
      </c>
      <c r="E2172" t="str">
        <f t="shared" si="34"/>
        <v>2013</v>
      </c>
    </row>
    <row r="2173" spans="1:5" ht="14.4" x14ac:dyDescent="0.3">
      <c r="A2173" t="s">
        <v>2295</v>
      </c>
      <c r="B2173" t="s">
        <v>165</v>
      </c>
      <c r="C2173">
        <v>9.09</v>
      </c>
      <c r="D2173">
        <v>9.34</v>
      </c>
      <c r="E2173" t="str">
        <f t="shared" si="34"/>
        <v>2013</v>
      </c>
    </row>
    <row r="2174" spans="1:5" ht="14.4" x14ac:dyDescent="0.3">
      <c r="A2174" t="s">
        <v>2296</v>
      </c>
      <c r="B2174" t="s">
        <v>165</v>
      </c>
      <c r="C2174">
        <v>9.08</v>
      </c>
      <c r="D2174">
        <v>9.33</v>
      </c>
      <c r="E2174" t="str">
        <f t="shared" si="34"/>
        <v>2013</v>
      </c>
    </row>
    <row r="2175" spans="1:5" ht="14.4" x14ac:dyDescent="0.3">
      <c r="A2175" t="s">
        <v>2297</v>
      </c>
      <c r="B2175" t="s">
        <v>165</v>
      </c>
      <c r="C2175">
        <v>9.1</v>
      </c>
      <c r="D2175">
        <v>9.35</v>
      </c>
      <c r="E2175" t="str">
        <f t="shared" si="34"/>
        <v>2013</v>
      </c>
    </row>
    <row r="2176" spans="1:5" ht="14.4" x14ac:dyDescent="0.3">
      <c r="A2176" t="s">
        <v>2298</v>
      </c>
      <c r="B2176" t="s">
        <v>165</v>
      </c>
      <c r="C2176">
        <v>9.09</v>
      </c>
      <c r="D2176">
        <v>9.34</v>
      </c>
      <c r="E2176" t="str">
        <f t="shared" si="34"/>
        <v>2013</v>
      </c>
    </row>
    <row r="2177" spans="1:5" ht="14.4" x14ac:dyDescent="0.3">
      <c r="A2177" t="s">
        <v>2299</v>
      </c>
      <c r="B2177" t="s">
        <v>165</v>
      </c>
      <c r="C2177">
        <v>9.08</v>
      </c>
      <c r="D2177">
        <v>9.33</v>
      </c>
      <c r="E2177" t="str">
        <f t="shared" si="34"/>
        <v>2013</v>
      </c>
    </row>
    <row r="2178" spans="1:5" ht="14.4" x14ac:dyDescent="0.3">
      <c r="A2178" t="s">
        <v>2300</v>
      </c>
      <c r="B2178" t="s">
        <v>165</v>
      </c>
      <c r="C2178">
        <v>9.1</v>
      </c>
      <c r="D2178">
        <v>9.35</v>
      </c>
      <c r="E2178" t="str">
        <f t="shared" ref="E2178:E2241" si="35">RIGHT(A2178,4)</f>
        <v>2013</v>
      </c>
    </row>
    <row r="2179" spans="1:5" ht="14.4" x14ac:dyDescent="0.3">
      <c r="A2179" t="s">
        <v>2301</v>
      </c>
      <c r="B2179" t="s">
        <v>165</v>
      </c>
      <c r="C2179">
        <v>9.1</v>
      </c>
      <c r="D2179">
        <v>9.35</v>
      </c>
      <c r="E2179" t="str">
        <f t="shared" si="35"/>
        <v>2013</v>
      </c>
    </row>
    <row r="2180" spans="1:5" ht="14.4" x14ac:dyDescent="0.3">
      <c r="A2180" t="s">
        <v>2302</v>
      </c>
      <c r="B2180" t="s">
        <v>165</v>
      </c>
      <c r="C2180">
        <v>9.1</v>
      </c>
      <c r="D2180">
        <v>9.35</v>
      </c>
      <c r="E2180" t="str">
        <f t="shared" si="35"/>
        <v>2013</v>
      </c>
    </row>
    <row r="2181" spans="1:5" ht="14.4" x14ac:dyDescent="0.3">
      <c r="A2181" t="s">
        <v>2303</v>
      </c>
      <c r="B2181" t="s">
        <v>165</v>
      </c>
      <c r="C2181">
        <v>9.11</v>
      </c>
      <c r="D2181">
        <v>9.36</v>
      </c>
      <c r="E2181" t="str">
        <f t="shared" si="35"/>
        <v>2013</v>
      </c>
    </row>
    <row r="2182" spans="1:5" ht="14.4" x14ac:dyDescent="0.3">
      <c r="A2182" t="s">
        <v>2304</v>
      </c>
      <c r="B2182" t="s">
        <v>165</v>
      </c>
      <c r="C2182">
        <v>9.1</v>
      </c>
      <c r="D2182">
        <v>9.35</v>
      </c>
      <c r="E2182" t="str">
        <f t="shared" si="35"/>
        <v>2013</v>
      </c>
    </row>
    <row r="2183" spans="1:5" ht="14.4" x14ac:dyDescent="0.3">
      <c r="A2183" t="s">
        <v>2305</v>
      </c>
      <c r="B2183" t="s">
        <v>165</v>
      </c>
      <c r="C2183">
        <v>9.1</v>
      </c>
      <c r="D2183">
        <v>9.35</v>
      </c>
      <c r="E2183" t="str">
        <f t="shared" si="35"/>
        <v>2013</v>
      </c>
    </row>
    <row r="2184" spans="1:5" ht="14.4" x14ac:dyDescent="0.3">
      <c r="A2184" t="s">
        <v>2306</v>
      </c>
      <c r="B2184" t="s">
        <v>165</v>
      </c>
      <c r="C2184">
        <v>9.11</v>
      </c>
      <c r="D2184">
        <v>9.36</v>
      </c>
      <c r="E2184" t="str">
        <f t="shared" si="35"/>
        <v>2013</v>
      </c>
    </row>
    <row r="2185" spans="1:5" ht="14.4" x14ac:dyDescent="0.3">
      <c r="A2185" t="s">
        <v>2307</v>
      </c>
      <c r="B2185" t="s">
        <v>165</v>
      </c>
      <c r="C2185">
        <v>9.11</v>
      </c>
      <c r="D2185">
        <v>9.36</v>
      </c>
      <c r="E2185" t="str">
        <f t="shared" si="35"/>
        <v>2013</v>
      </c>
    </row>
    <row r="2186" spans="1:5" ht="14.4" x14ac:dyDescent="0.3">
      <c r="A2186" t="s">
        <v>2308</v>
      </c>
      <c r="B2186" t="s">
        <v>165</v>
      </c>
      <c r="C2186">
        <v>9.1</v>
      </c>
      <c r="D2186">
        <v>9.35</v>
      </c>
      <c r="E2186" t="str">
        <f t="shared" si="35"/>
        <v>2013</v>
      </c>
    </row>
    <row r="2187" spans="1:5" ht="14.4" x14ac:dyDescent="0.3">
      <c r="A2187" t="s">
        <v>2309</v>
      </c>
      <c r="B2187" t="s">
        <v>165</v>
      </c>
      <c r="C2187">
        <v>9.1300000000000008</v>
      </c>
      <c r="D2187">
        <v>9.3800000000000008</v>
      </c>
      <c r="E2187" t="str">
        <f t="shared" si="35"/>
        <v>2013</v>
      </c>
    </row>
    <row r="2188" spans="1:5" ht="14.4" x14ac:dyDescent="0.3">
      <c r="A2188" t="s">
        <v>2310</v>
      </c>
      <c r="B2188" t="s">
        <v>165</v>
      </c>
      <c r="C2188">
        <v>9.14</v>
      </c>
      <c r="D2188">
        <v>9.39</v>
      </c>
      <c r="E2188" t="str">
        <f t="shared" si="35"/>
        <v>2013</v>
      </c>
    </row>
    <row r="2189" spans="1:5" ht="14.4" x14ac:dyDescent="0.3">
      <c r="A2189" t="s">
        <v>2311</v>
      </c>
      <c r="B2189" t="s">
        <v>165</v>
      </c>
      <c r="C2189">
        <v>9.14</v>
      </c>
      <c r="D2189">
        <v>9.39</v>
      </c>
      <c r="E2189" t="str">
        <f t="shared" si="35"/>
        <v>2013</v>
      </c>
    </row>
    <row r="2190" spans="1:5" ht="14.4" x14ac:dyDescent="0.3">
      <c r="A2190" t="s">
        <v>2312</v>
      </c>
      <c r="B2190" t="s">
        <v>165</v>
      </c>
      <c r="C2190">
        <v>9.1300000000000008</v>
      </c>
      <c r="D2190">
        <v>9.3800000000000008</v>
      </c>
      <c r="E2190" t="str">
        <f t="shared" si="35"/>
        <v>2013</v>
      </c>
    </row>
    <row r="2191" spans="1:5" ht="14.4" x14ac:dyDescent="0.3">
      <c r="A2191" t="s">
        <v>2313</v>
      </c>
      <c r="B2191" t="s">
        <v>165</v>
      </c>
      <c r="C2191">
        <v>9.1199999999999992</v>
      </c>
      <c r="D2191">
        <v>9.3699999999999992</v>
      </c>
      <c r="E2191" t="str">
        <f t="shared" si="35"/>
        <v>2013</v>
      </c>
    </row>
    <row r="2192" spans="1:5" ht="14.4" x14ac:dyDescent="0.3">
      <c r="A2192" t="s">
        <v>2314</v>
      </c>
      <c r="B2192" t="s">
        <v>165</v>
      </c>
      <c r="C2192">
        <v>9.1199999999999992</v>
      </c>
      <c r="D2192">
        <v>9.3699999999999992</v>
      </c>
      <c r="E2192" t="str">
        <f t="shared" si="35"/>
        <v>2013</v>
      </c>
    </row>
    <row r="2193" spans="1:5" ht="14.4" x14ac:dyDescent="0.3">
      <c r="A2193" t="s">
        <v>2315</v>
      </c>
      <c r="B2193" t="s">
        <v>165</v>
      </c>
      <c r="C2193">
        <v>9.11</v>
      </c>
      <c r="D2193">
        <v>9.36</v>
      </c>
      <c r="E2193" t="str">
        <f t="shared" si="35"/>
        <v>2013</v>
      </c>
    </row>
    <row r="2194" spans="1:5" ht="14.4" x14ac:dyDescent="0.3">
      <c r="A2194" t="s">
        <v>2316</v>
      </c>
      <c r="B2194" t="s">
        <v>165</v>
      </c>
      <c r="C2194">
        <v>9.1300000000000008</v>
      </c>
      <c r="D2194">
        <v>9.3800000000000008</v>
      </c>
      <c r="E2194" t="str">
        <f t="shared" si="35"/>
        <v>2012</v>
      </c>
    </row>
    <row r="2195" spans="1:5" ht="14.4" x14ac:dyDescent="0.3">
      <c r="A2195" t="s">
        <v>2317</v>
      </c>
      <c r="B2195" t="s">
        <v>165</v>
      </c>
      <c r="C2195">
        <v>9.17</v>
      </c>
      <c r="D2195">
        <v>9.42</v>
      </c>
      <c r="E2195" t="str">
        <f t="shared" si="35"/>
        <v>2012</v>
      </c>
    </row>
    <row r="2196" spans="1:5" ht="14.4" x14ac:dyDescent="0.3">
      <c r="A2196" t="s">
        <v>2318</v>
      </c>
      <c r="B2196" t="s">
        <v>165</v>
      </c>
      <c r="C2196">
        <v>9.17</v>
      </c>
      <c r="D2196">
        <v>9.42</v>
      </c>
      <c r="E2196" t="str">
        <f t="shared" si="35"/>
        <v>2012</v>
      </c>
    </row>
    <row r="2197" spans="1:5" ht="14.4" x14ac:dyDescent="0.3">
      <c r="A2197" t="s">
        <v>2319</v>
      </c>
      <c r="B2197" t="s">
        <v>165</v>
      </c>
      <c r="C2197">
        <v>9.1999999999999993</v>
      </c>
      <c r="D2197">
        <v>9.4499999999999993</v>
      </c>
      <c r="E2197" t="str">
        <f t="shared" si="35"/>
        <v>2012</v>
      </c>
    </row>
    <row r="2198" spans="1:5" ht="14.4" x14ac:dyDescent="0.3">
      <c r="A2198" t="s">
        <v>2320</v>
      </c>
      <c r="B2198" t="s">
        <v>165</v>
      </c>
      <c r="C2198">
        <v>9.18</v>
      </c>
      <c r="D2198">
        <v>9.43</v>
      </c>
      <c r="E2198" t="str">
        <f t="shared" si="35"/>
        <v>2012</v>
      </c>
    </row>
    <row r="2199" spans="1:5" ht="14.4" x14ac:dyDescent="0.3">
      <c r="A2199" t="s">
        <v>2321</v>
      </c>
      <c r="B2199" t="s">
        <v>165</v>
      </c>
      <c r="C2199">
        <v>9.19</v>
      </c>
      <c r="D2199">
        <v>9.44</v>
      </c>
      <c r="E2199" t="str">
        <f t="shared" si="35"/>
        <v>2012</v>
      </c>
    </row>
    <row r="2200" spans="1:5" ht="14.4" x14ac:dyDescent="0.3">
      <c r="A2200" t="s">
        <v>2322</v>
      </c>
      <c r="B2200" t="s">
        <v>165</v>
      </c>
      <c r="C2200">
        <v>9.16</v>
      </c>
      <c r="D2200">
        <v>9.41</v>
      </c>
      <c r="E2200" t="str">
        <f t="shared" si="35"/>
        <v>2012</v>
      </c>
    </row>
    <row r="2201" spans="1:5" ht="14.4" x14ac:dyDescent="0.3">
      <c r="A2201" t="s">
        <v>2323</v>
      </c>
      <c r="B2201" t="s">
        <v>165</v>
      </c>
      <c r="C2201">
        <v>9.16</v>
      </c>
      <c r="D2201">
        <v>9.41</v>
      </c>
      <c r="E2201" t="str">
        <f t="shared" si="35"/>
        <v>2012</v>
      </c>
    </row>
    <row r="2202" spans="1:5" ht="14.4" x14ac:dyDescent="0.3">
      <c r="A2202" t="s">
        <v>2324</v>
      </c>
      <c r="B2202" t="s">
        <v>165</v>
      </c>
      <c r="C2202">
        <v>9.15</v>
      </c>
      <c r="D2202">
        <v>9.4</v>
      </c>
      <c r="E2202" t="str">
        <f t="shared" si="35"/>
        <v>2012</v>
      </c>
    </row>
    <row r="2203" spans="1:5" ht="14.4" x14ac:dyDescent="0.3">
      <c r="A2203" t="s">
        <v>2325</v>
      </c>
      <c r="B2203" t="s">
        <v>165</v>
      </c>
      <c r="C2203">
        <v>9.14</v>
      </c>
      <c r="D2203">
        <v>9.39</v>
      </c>
      <c r="E2203" t="str">
        <f t="shared" si="35"/>
        <v>2012</v>
      </c>
    </row>
    <row r="2204" spans="1:5" ht="14.4" x14ac:dyDescent="0.3">
      <c r="A2204" t="s">
        <v>2326</v>
      </c>
      <c r="B2204" t="s">
        <v>165</v>
      </c>
      <c r="C2204">
        <v>9.2200000000000006</v>
      </c>
      <c r="D2204">
        <v>9.4700000000000006</v>
      </c>
      <c r="E2204" t="str">
        <f t="shared" si="35"/>
        <v>2012</v>
      </c>
    </row>
    <row r="2205" spans="1:5" ht="14.4" x14ac:dyDescent="0.3">
      <c r="A2205" t="s">
        <v>2327</v>
      </c>
      <c r="B2205" t="s">
        <v>165</v>
      </c>
      <c r="C2205">
        <v>9.2200000000000006</v>
      </c>
      <c r="D2205">
        <v>9.4700000000000006</v>
      </c>
      <c r="E2205" t="str">
        <f t="shared" si="35"/>
        <v>2012</v>
      </c>
    </row>
    <row r="2206" spans="1:5" ht="14.4" x14ac:dyDescent="0.3">
      <c r="A2206" t="s">
        <v>2328</v>
      </c>
      <c r="B2206" t="s">
        <v>165</v>
      </c>
      <c r="C2206">
        <v>9.24</v>
      </c>
      <c r="D2206">
        <v>9.49</v>
      </c>
      <c r="E2206" t="str">
        <f t="shared" si="35"/>
        <v>2012</v>
      </c>
    </row>
    <row r="2207" spans="1:5" ht="14.4" x14ac:dyDescent="0.3">
      <c r="A2207" t="s">
        <v>2329</v>
      </c>
      <c r="B2207" t="s">
        <v>165</v>
      </c>
      <c r="C2207">
        <v>9.24</v>
      </c>
      <c r="D2207">
        <v>9.49</v>
      </c>
      <c r="E2207" t="str">
        <f t="shared" si="35"/>
        <v>2012</v>
      </c>
    </row>
    <row r="2208" spans="1:5" ht="14.4" x14ac:dyDescent="0.3">
      <c r="A2208" t="s">
        <v>2330</v>
      </c>
      <c r="B2208" t="s">
        <v>165</v>
      </c>
      <c r="C2208">
        <v>9.25</v>
      </c>
      <c r="D2208">
        <v>9.5</v>
      </c>
      <c r="E2208" t="str">
        <f t="shared" si="35"/>
        <v>2012</v>
      </c>
    </row>
    <row r="2209" spans="1:5" ht="14.4" x14ac:dyDescent="0.3">
      <c r="A2209" t="s">
        <v>2331</v>
      </c>
      <c r="B2209" t="s">
        <v>165</v>
      </c>
      <c r="C2209">
        <v>9.25</v>
      </c>
      <c r="D2209">
        <v>9.5</v>
      </c>
      <c r="E2209" t="str">
        <f t="shared" si="35"/>
        <v>2012</v>
      </c>
    </row>
    <row r="2210" spans="1:5" ht="14.4" x14ac:dyDescent="0.3">
      <c r="A2210" t="s">
        <v>2332</v>
      </c>
      <c r="B2210" t="s">
        <v>165</v>
      </c>
      <c r="C2210">
        <v>9.26</v>
      </c>
      <c r="D2210">
        <v>9.51</v>
      </c>
      <c r="E2210" t="str">
        <f t="shared" si="35"/>
        <v>2012</v>
      </c>
    </row>
    <row r="2211" spans="1:5" ht="14.4" x14ac:dyDescent="0.3">
      <c r="A2211" t="s">
        <v>2333</v>
      </c>
      <c r="B2211" t="s">
        <v>165</v>
      </c>
      <c r="C2211">
        <v>9.23</v>
      </c>
      <c r="D2211">
        <v>9.48</v>
      </c>
      <c r="E2211" t="str">
        <f t="shared" si="35"/>
        <v>2012</v>
      </c>
    </row>
    <row r="2212" spans="1:5" ht="14.4" x14ac:dyDescent="0.3">
      <c r="A2212" t="s">
        <v>2334</v>
      </c>
      <c r="B2212" t="s">
        <v>165</v>
      </c>
      <c r="C2212">
        <v>9.24</v>
      </c>
      <c r="D2212">
        <v>9.49</v>
      </c>
      <c r="E2212" t="str">
        <f t="shared" si="35"/>
        <v>2012</v>
      </c>
    </row>
    <row r="2213" spans="1:5" ht="14.4" x14ac:dyDescent="0.3">
      <c r="A2213" t="s">
        <v>2335</v>
      </c>
      <c r="B2213" t="s">
        <v>165</v>
      </c>
      <c r="C2213">
        <v>9.26</v>
      </c>
      <c r="D2213">
        <v>9.51</v>
      </c>
      <c r="E2213" t="str">
        <f t="shared" si="35"/>
        <v>2012</v>
      </c>
    </row>
    <row r="2214" spans="1:5" ht="14.4" x14ac:dyDescent="0.3">
      <c r="A2214" t="s">
        <v>2336</v>
      </c>
      <c r="B2214" t="s">
        <v>165</v>
      </c>
      <c r="C2214">
        <v>9.2899999999999991</v>
      </c>
      <c r="D2214">
        <v>9.5399999999999991</v>
      </c>
      <c r="E2214" t="str">
        <f t="shared" si="35"/>
        <v>2012</v>
      </c>
    </row>
    <row r="2215" spans="1:5" ht="14.4" x14ac:dyDescent="0.3">
      <c r="A2215" t="s">
        <v>2337</v>
      </c>
      <c r="B2215" t="s">
        <v>165</v>
      </c>
      <c r="C2215">
        <v>9.2799999999999994</v>
      </c>
      <c r="D2215">
        <v>9.5299999999999994</v>
      </c>
      <c r="E2215" t="str">
        <f t="shared" si="35"/>
        <v>2012</v>
      </c>
    </row>
    <row r="2216" spans="1:5" ht="14.4" x14ac:dyDescent="0.3">
      <c r="A2216" t="s">
        <v>2338</v>
      </c>
      <c r="B2216" t="s">
        <v>165</v>
      </c>
      <c r="C2216">
        <v>9.26</v>
      </c>
      <c r="D2216">
        <v>9.51</v>
      </c>
      <c r="E2216" t="str">
        <f t="shared" si="35"/>
        <v>2012</v>
      </c>
    </row>
    <row r="2217" spans="1:5" ht="14.4" x14ac:dyDescent="0.3">
      <c r="A2217" t="s">
        <v>2339</v>
      </c>
      <c r="B2217" t="s">
        <v>165</v>
      </c>
      <c r="C2217">
        <v>9.25</v>
      </c>
      <c r="D2217">
        <v>9.5</v>
      </c>
      <c r="E2217" t="str">
        <f t="shared" si="35"/>
        <v>2012</v>
      </c>
    </row>
    <row r="2218" spans="1:5" ht="14.4" x14ac:dyDescent="0.3">
      <c r="A2218" t="s">
        <v>2340</v>
      </c>
      <c r="B2218" t="s">
        <v>165</v>
      </c>
      <c r="C2218">
        <v>9.26</v>
      </c>
      <c r="D2218">
        <v>9.51</v>
      </c>
      <c r="E2218" t="str">
        <f t="shared" si="35"/>
        <v>2012</v>
      </c>
    </row>
    <row r="2219" spans="1:5" ht="14.4" x14ac:dyDescent="0.3">
      <c r="A2219" t="s">
        <v>2341</v>
      </c>
      <c r="B2219" t="s">
        <v>165</v>
      </c>
      <c r="C2219">
        <v>9.2899999999999991</v>
      </c>
      <c r="D2219">
        <v>9.5399999999999991</v>
      </c>
      <c r="E2219" t="str">
        <f t="shared" si="35"/>
        <v>2012</v>
      </c>
    </row>
    <row r="2220" spans="1:5" ht="14.4" x14ac:dyDescent="0.3">
      <c r="A2220" t="s">
        <v>2342</v>
      </c>
      <c r="B2220" t="s">
        <v>165</v>
      </c>
      <c r="C2220">
        <v>9.27</v>
      </c>
      <c r="D2220">
        <v>9.52</v>
      </c>
      <c r="E2220" t="str">
        <f t="shared" si="35"/>
        <v>2012</v>
      </c>
    </row>
    <row r="2221" spans="1:5" ht="14.4" x14ac:dyDescent="0.3">
      <c r="A2221" t="s">
        <v>2343</v>
      </c>
      <c r="B2221" t="s">
        <v>165</v>
      </c>
      <c r="C2221">
        <v>9.26</v>
      </c>
      <c r="D2221">
        <v>9.51</v>
      </c>
      <c r="E2221" t="str">
        <f t="shared" si="35"/>
        <v>2012</v>
      </c>
    </row>
    <row r="2222" spans="1:5" ht="14.4" x14ac:dyDescent="0.3">
      <c r="A2222" t="s">
        <v>2344</v>
      </c>
      <c r="B2222" t="s">
        <v>165</v>
      </c>
      <c r="C2222">
        <v>9.26</v>
      </c>
      <c r="D2222">
        <v>9.51</v>
      </c>
      <c r="E2222" t="str">
        <f t="shared" si="35"/>
        <v>2012</v>
      </c>
    </row>
    <row r="2223" spans="1:5" ht="14.4" x14ac:dyDescent="0.3">
      <c r="A2223" t="s">
        <v>2345</v>
      </c>
      <c r="B2223" t="s">
        <v>165</v>
      </c>
      <c r="C2223">
        <v>9.24</v>
      </c>
      <c r="D2223">
        <v>9.49</v>
      </c>
      <c r="E2223" t="str">
        <f t="shared" si="35"/>
        <v>2012</v>
      </c>
    </row>
    <row r="2224" spans="1:5" ht="14.4" x14ac:dyDescent="0.3">
      <c r="A2224" t="s">
        <v>2346</v>
      </c>
      <c r="B2224" t="s">
        <v>165</v>
      </c>
      <c r="C2224">
        <v>9.24</v>
      </c>
      <c r="D2224">
        <v>9.49</v>
      </c>
      <c r="E2224" t="str">
        <f t="shared" si="35"/>
        <v>2012</v>
      </c>
    </row>
    <row r="2225" spans="1:5" ht="14.4" x14ac:dyDescent="0.3">
      <c r="A2225" t="s">
        <v>2347</v>
      </c>
      <c r="B2225" t="s">
        <v>165</v>
      </c>
      <c r="C2225">
        <v>9.25</v>
      </c>
      <c r="D2225">
        <v>9.5</v>
      </c>
      <c r="E2225" t="str">
        <f t="shared" si="35"/>
        <v>2012</v>
      </c>
    </row>
    <row r="2226" spans="1:5" ht="14.4" x14ac:dyDescent="0.3">
      <c r="A2226" t="s">
        <v>2348</v>
      </c>
      <c r="B2226" t="s">
        <v>165</v>
      </c>
      <c r="C2226">
        <v>9.19</v>
      </c>
      <c r="D2226">
        <v>9.44</v>
      </c>
      <c r="E2226" t="str">
        <f t="shared" si="35"/>
        <v>2012</v>
      </c>
    </row>
    <row r="2227" spans="1:5" ht="14.4" x14ac:dyDescent="0.3">
      <c r="A2227" t="s">
        <v>2349</v>
      </c>
      <c r="B2227" t="s">
        <v>165</v>
      </c>
      <c r="C2227">
        <v>9.17</v>
      </c>
      <c r="D2227">
        <v>9.42</v>
      </c>
      <c r="E2227" t="str">
        <f t="shared" si="35"/>
        <v>2012</v>
      </c>
    </row>
    <row r="2228" spans="1:5" ht="14.4" x14ac:dyDescent="0.3">
      <c r="A2228" t="s">
        <v>2350</v>
      </c>
      <c r="B2228" t="s">
        <v>165</v>
      </c>
      <c r="C2228">
        <v>9.1</v>
      </c>
      <c r="D2228">
        <v>9.35</v>
      </c>
      <c r="E2228" t="str">
        <f t="shared" si="35"/>
        <v>2012</v>
      </c>
    </row>
    <row r="2229" spans="1:5" ht="14.4" x14ac:dyDescent="0.3">
      <c r="A2229" t="s">
        <v>2351</v>
      </c>
      <c r="B2229" t="s">
        <v>165</v>
      </c>
      <c r="C2229">
        <v>9.07</v>
      </c>
      <c r="D2229">
        <v>9.32</v>
      </c>
      <c r="E2229" t="str">
        <f t="shared" si="35"/>
        <v>2012</v>
      </c>
    </row>
    <row r="2230" spans="1:5" ht="14.4" x14ac:dyDescent="0.3">
      <c r="A2230" t="s">
        <v>2352</v>
      </c>
      <c r="B2230" t="s">
        <v>165</v>
      </c>
      <c r="C2230">
        <v>9.0399999999999991</v>
      </c>
      <c r="D2230">
        <v>9.2899999999999991</v>
      </c>
      <c r="E2230" t="str">
        <f t="shared" si="35"/>
        <v>2012</v>
      </c>
    </row>
    <row r="2231" spans="1:5" ht="14.4" x14ac:dyDescent="0.3">
      <c r="A2231" t="s">
        <v>2353</v>
      </c>
      <c r="B2231" t="s">
        <v>165</v>
      </c>
      <c r="C2231">
        <v>9.06</v>
      </c>
      <c r="D2231">
        <v>9.31</v>
      </c>
      <c r="E2231" t="str">
        <f t="shared" si="35"/>
        <v>2012</v>
      </c>
    </row>
    <row r="2232" spans="1:5" ht="14.4" x14ac:dyDescent="0.3">
      <c r="A2232" t="s">
        <v>2354</v>
      </c>
      <c r="B2232" t="s">
        <v>165</v>
      </c>
      <c r="C2232">
        <v>9.11</v>
      </c>
      <c r="D2232">
        <v>9.36</v>
      </c>
      <c r="E2232" t="str">
        <f t="shared" si="35"/>
        <v>2012</v>
      </c>
    </row>
    <row r="2233" spans="1:5" ht="14.4" x14ac:dyDescent="0.3">
      <c r="A2233" t="s">
        <v>2355</v>
      </c>
      <c r="B2233" t="s">
        <v>165</v>
      </c>
      <c r="C2233">
        <v>9.1</v>
      </c>
      <c r="D2233">
        <v>9.35</v>
      </c>
      <c r="E2233" t="str">
        <f t="shared" si="35"/>
        <v>2012</v>
      </c>
    </row>
    <row r="2234" spans="1:5" ht="14.4" x14ac:dyDescent="0.3">
      <c r="A2234" t="s">
        <v>2356</v>
      </c>
      <c r="B2234" t="s">
        <v>165</v>
      </c>
      <c r="C2234">
        <v>9.11</v>
      </c>
      <c r="D2234">
        <v>9.36</v>
      </c>
      <c r="E2234" t="str">
        <f t="shared" si="35"/>
        <v>2012</v>
      </c>
    </row>
    <row r="2235" spans="1:5" ht="14.4" x14ac:dyDescent="0.3">
      <c r="A2235" t="s">
        <v>2357</v>
      </c>
      <c r="B2235" t="s">
        <v>165</v>
      </c>
      <c r="C2235">
        <v>9.26</v>
      </c>
      <c r="D2235">
        <v>9.51</v>
      </c>
      <c r="E2235" t="str">
        <f t="shared" si="35"/>
        <v>2012</v>
      </c>
    </row>
    <row r="2236" spans="1:5" ht="14.4" x14ac:dyDescent="0.3">
      <c r="A2236" t="s">
        <v>2358</v>
      </c>
      <c r="B2236" t="s">
        <v>165</v>
      </c>
      <c r="C2236">
        <v>9.32</v>
      </c>
      <c r="D2236">
        <v>9.57</v>
      </c>
      <c r="E2236" t="str">
        <f t="shared" si="35"/>
        <v>2012</v>
      </c>
    </row>
    <row r="2237" spans="1:5" ht="14.4" x14ac:dyDescent="0.3">
      <c r="A2237" t="s">
        <v>2359</v>
      </c>
      <c r="B2237" t="s">
        <v>165</v>
      </c>
      <c r="C2237">
        <v>9.35</v>
      </c>
      <c r="D2237">
        <v>9.6</v>
      </c>
      <c r="E2237" t="str">
        <f t="shared" si="35"/>
        <v>2012</v>
      </c>
    </row>
    <row r="2238" spans="1:5" ht="14.4" x14ac:dyDescent="0.3">
      <c r="A2238" t="s">
        <v>2360</v>
      </c>
      <c r="B2238" t="s">
        <v>165</v>
      </c>
      <c r="C2238">
        <v>9.39</v>
      </c>
      <c r="D2238">
        <v>9.64</v>
      </c>
      <c r="E2238" t="str">
        <f t="shared" si="35"/>
        <v>2012</v>
      </c>
    </row>
    <row r="2239" spans="1:5" ht="14.4" x14ac:dyDescent="0.3">
      <c r="A2239" t="s">
        <v>2361</v>
      </c>
      <c r="B2239" t="s">
        <v>165</v>
      </c>
      <c r="C2239">
        <v>9.5299999999999994</v>
      </c>
      <c r="D2239">
        <v>9.7799999999999994</v>
      </c>
      <c r="E2239" t="str">
        <f t="shared" si="35"/>
        <v>2012</v>
      </c>
    </row>
    <row r="2240" spans="1:5" ht="14.4" x14ac:dyDescent="0.3">
      <c r="A2240" t="s">
        <v>2362</v>
      </c>
      <c r="B2240" t="s">
        <v>165</v>
      </c>
      <c r="C2240">
        <v>9.5399999999999991</v>
      </c>
      <c r="D2240">
        <v>9.7899999999999991</v>
      </c>
      <c r="E2240" t="str">
        <f t="shared" si="35"/>
        <v>2012</v>
      </c>
    </row>
    <row r="2241" spans="1:5" ht="14.4" x14ac:dyDescent="0.3">
      <c r="A2241" t="s">
        <v>2363</v>
      </c>
      <c r="B2241" t="s">
        <v>165</v>
      </c>
      <c r="C2241">
        <v>9.51</v>
      </c>
      <c r="D2241">
        <v>9.76</v>
      </c>
      <c r="E2241" t="str">
        <f t="shared" si="35"/>
        <v>2012</v>
      </c>
    </row>
    <row r="2242" spans="1:5" ht="14.4" x14ac:dyDescent="0.3">
      <c r="A2242" t="s">
        <v>2364</v>
      </c>
      <c r="B2242" t="s">
        <v>165</v>
      </c>
      <c r="C2242">
        <v>9.5500000000000007</v>
      </c>
      <c r="D2242">
        <v>9.8000000000000007</v>
      </c>
      <c r="E2242" t="str">
        <f t="shared" ref="E2242:E2305" si="36">RIGHT(A2242,4)</f>
        <v>2012</v>
      </c>
    </row>
    <row r="2243" spans="1:5" ht="14.4" x14ac:dyDescent="0.3">
      <c r="A2243" t="s">
        <v>2365</v>
      </c>
      <c r="B2243" t="s">
        <v>165</v>
      </c>
      <c r="C2243">
        <v>9.6</v>
      </c>
      <c r="D2243">
        <v>9.85</v>
      </c>
      <c r="E2243" t="str">
        <f t="shared" si="36"/>
        <v>2012</v>
      </c>
    </row>
    <row r="2244" spans="1:5" ht="14.4" x14ac:dyDescent="0.3">
      <c r="A2244" t="s">
        <v>2366</v>
      </c>
      <c r="B2244" t="s">
        <v>165</v>
      </c>
      <c r="C2244">
        <v>9.6</v>
      </c>
      <c r="D2244">
        <v>9.85</v>
      </c>
      <c r="E2244" t="str">
        <f t="shared" si="36"/>
        <v>2012</v>
      </c>
    </row>
    <row r="2245" spans="1:5" ht="14.4" x14ac:dyDescent="0.3">
      <c r="A2245" t="s">
        <v>2367</v>
      </c>
      <c r="B2245" t="s">
        <v>165</v>
      </c>
      <c r="C2245">
        <v>9.61</v>
      </c>
      <c r="D2245">
        <v>9.86</v>
      </c>
      <c r="E2245" t="str">
        <f t="shared" si="36"/>
        <v>2012</v>
      </c>
    </row>
    <row r="2246" spans="1:5" ht="14.4" x14ac:dyDescent="0.3">
      <c r="A2246" t="s">
        <v>2368</v>
      </c>
      <c r="B2246" t="s">
        <v>165</v>
      </c>
      <c r="C2246">
        <v>9.64</v>
      </c>
      <c r="D2246">
        <v>9.89</v>
      </c>
      <c r="E2246" t="str">
        <f t="shared" si="36"/>
        <v>2012</v>
      </c>
    </row>
    <row r="2247" spans="1:5" ht="14.4" x14ac:dyDescent="0.3">
      <c r="A2247" t="s">
        <v>2369</v>
      </c>
      <c r="B2247" t="s">
        <v>165</v>
      </c>
      <c r="C2247">
        <v>9.65</v>
      </c>
      <c r="D2247">
        <v>9.9</v>
      </c>
      <c r="E2247" t="str">
        <f t="shared" si="36"/>
        <v>2012</v>
      </c>
    </row>
    <row r="2248" spans="1:5" ht="14.4" x14ac:dyDescent="0.3">
      <c r="A2248" t="s">
        <v>2370</v>
      </c>
      <c r="B2248" t="s">
        <v>165</v>
      </c>
      <c r="C2248">
        <v>9.65</v>
      </c>
      <c r="D2248">
        <v>9.9</v>
      </c>
      <c r="E2248" t="str">
        <f t="shared" si="36"/>
        <v>2012</v>
      </c>
    </row>
    <row r="2249" spans="1:5" ht="14.4" x14ac:dyDescent="0.3">
      <c r="A2249" t="s">
        <v>2371</v>
      </c>
      <c r="B2249" t="s">
        <v>165</v>
      </c>
      <c r="C2249">
        <v>9.6999999999999993</v>
      </c>
      <c r="D2249">
        <v>9.9499999999999993</v>
      </c>
      <c r="E2249" t="str">
        <f t="shared" si="36"/>
        <v>2012</v>
      </c>
    </row>
    <row r="2250" spans="1:5" ht="14.4" x14ac:dyDescent="0.3">
      <c r="A2250" t="s">
        <v>2372</v>
      </c>
      <c r="B2250" t="s">
        <v>165</v>
      </c>
      <c r="C2250">
        <v>9.69</v>
      </c>
      <c r="D2250">
        <v>9.94</v>
      </c>
      <c r="E2250" t="str">
        <f t="shared" si="36"/>
        <v>2012</v>
      </c>
    </row>
    <row r="2251" spans="1:5" ht="14.4" x14ac:dyDescent="0.3">
      <c r="A2251" t="s">
        <v>2373</v>
      </c>
      <c r="B2251" t="s">
        <v>165</v>
      </c>
      <c r="C2251">
        <v>9.6</v>
      </c>
      <c r="D2251">
        <v>9.85</v>
      </c>
      <c r="E2251" t="str">
        <f t="shared" si="36"/>
        <v>2012</v>
      </c>
    </row>
    <row r="2252" spans="1:5" ht="14.4" x14ac:dyDescent="0.3">
      <c r="A2252" t="s">
        <v>2374</v>
      </c>
      <c r="B2252" t="s">
        <v>165</v>
      </c>
      <c r="C2252">
        <v>9.5500000000000007</v>
      </c>
      <c r="D2252">
        <v>9.8000000000000007</v>
      </c>
      <c r="E2252" t="str">
        <f t="shared" si="36"/>
        <v>2012</v>
      </c>
    </row>
    <row r="2253" spans="1:5" ht="14.4" x14ac:dyDescent="0.3">
      <c r="A2253" t="s">
        <v>2375</v>
      </c>
      <c r="B2253" t="s">
        <v>165</v>
      </c>
      <c r="C2253">
        <v>9.7799999999999994</v>
      </c>
      <c r="D2253">
        <v>10.029999999999999</v>
      </c>
      <c r="E2253" t="str">
        <f t="shared" si="36"/>
        <v>2012</v>
      </c>
    </row>
    <row r="2254" spans="1:5" ht="14.4" x14ac:dyDescent="0.3">
      <c r="A2254" t="s">
        <v>2376</v>
      </c>
      <c r="B2254" t="s">
        <v>165</v>
      </c>
      <c r="C2254">
        <v>9.86</v>
      </c>
      <c r="D2254">
        <v>10.11</v>
      </c>
      <c r="E2254" t="str">
        <f t="shared" si="36"/>
        <v>2012</v>
      </c>
    </row>
    <row r="2255" spans="1:5" ht="14.4" x14ac:dyDescent="0.3">
      <c r="A2255" t="s">
        <v>2377</v>
      </c>
      <c r="B2255" t="s">
        <v>165</v>
      </c>
      <c r="C2255">
        <v>9.9499999999999993</v>
      </c>
      <c r="D2255">
        <v>10.199999999999999</v>
      </c>
      <c r="E2255" t="str">
        <f t="shared" si="36"/>
        <v>2012</v>
      </c>
    </row>
    <row r="2256" spans="1:5" ht="14.4" x14ac:dyDescent="0.3">
      <c r="A2256" t="s">
        <v>2378</v>
      </c>
      <c r="B2256" t="s">
        <v>165</v>
      </c>
      <c r="C2256">
        <v>9.9700000000000006</v>
      </c>
      <c r="D2256">
        <v>10.220000000000001</v>
      </c>
      <c r="E2256" t="str">
        <f t="shared" si="36"/>
        <v>2012</v>
      </c>
    </row>
    <row r="2257" spans="1:5" ht="14.4" x14ac:dyDescent="0.3">
      <c r="A2257" t="s">
        <v>2379</v>
      </c>
      <c r="B2257" t="s">
        <v>165</v>
      </c>
      <c r="C2257">
        <v>9.99</v>
      </c>
      <c r="D2257">
        <v>10.24</v>
      </c>
      <c r="E2257" t="str">
        <f t="shared" si="36"/>
        <v>2012</v>
      </c>
    </row>
    <row r="2258" spans="1:5" ht="14.4" x14ac:dyDescent="0.3">
      <c r="A2258" t="s">
        <v>2380</v>
      </c>
      <c r="B2258" t="s">
        <v>165</v>
      </c>
      <c r="C2258">
        <v>10.039999999999999</v>
      </c>
      <c r="D2258">
        <v>10.29</v>
      </c>
      <c r="E2258" t="str">
        <f t="shared" si="36"/>
        <v>2012</v>
      </c>
    </row>
    <row r="2259" spans="1:5" ht="14.4" x14ac:dyDescent="0.3">
      <c r="A2259" t="s">
        <v>2381</v>
      </c>
      <c r="B2259" t="s">
        <v>165</v>
      </c>
      <c r="C2259">
        <v>10.050000000000001</v>
      </c>
      <c r="D2259">
        <v>10.3</v>
      </c>
      <c r="E2259" t="str">
        <f t="shared" si="36"/>
        <v>2012</v>
      </c>
    </row>
    <row r="2260" spans="1:5" ht="14.4" x14ac:dyDescent="0.3">
      <c r="A2260" t="s">
        <v>2382</v>
      </c>
      <c r="B2260" t="s">
        <v>165</v>
      </c>
      <c r="C2260">
        <v>10.050000000000001</v>
      </c>
      <c r="D2260">
        <v>10.3</v>
      </c>
      <c r="E2260" t="str">
        <f t="shared" si="36"/>
        <v>2012</v>
      </c>
    </row>
    <row r="2261" spans="1:5" ht="14.4" x14ac:dyDescent="0.3">
      <c r="A2261" t="s">
        <v>2383</v>
      </c>
      <c r="B2261" t="s">
        <v>165</v>
      </c>
      <c r="C2261">
        <v>10.1</v>
      </c>
      <c r="D2261">
        <v>10.35</v>
      </c>
      <c r="E2261" t="str">
        <f t="shared" si="36"/>
        <v>2012</v>
      </c>
    </row>
    <row r="2262" spans="1:5" ht="14.4" x14ac:dyDescent="0.3">
      <c r="A2262" t="s">
        <v>2384</v>
      </c>
      <c r="B2262" t="s">
        <v>165</v>
      </c>
      <c r="C2262">
        <v>10.17</v>
      </c>
      <c r="D2262">
        <v>10.42</v>
      </c>
      <c r="E2262" t="str">
        <f t="shared" si="36"/>
        <v>2012</v>
      </c>
    </row>
    <row r="2263" spans="1:5" ht="14.4" x14ac:dyDescent="0.3">
      <c r="A2263" t="s">
        <v>2385</v>
      </c>
      <c r="B2263" t="s">
        <v>165</v>
      </c>
      <c r="C2263">
        <v>10.18</v>
      </c>
      <c r="D2263">
        <v>10.43</v>
      </c>
      <c r="E2263" t="str">
        <f t="shared" si="36"/>
        <v>2012</v>
      </c>
    </row>
    <row r="2264" spans="1:5" ht="14.4" x14ac:dyDescent="0.3">
      <c r="A2264" t="s">
        <v>2386</v>
      </c>
      <c r="B2264" t="s">
        <v>165</v>
      </c>
      <c r="C2264">
        <v>10.19</v>
      </c>
      <c r="D2264">
        <v>10.44</v>
      </c>
      <c r="E2264" t="str">
        <f t="shared" si="36"/>
        <v>2012</v>
      </c>
    </row>
    <row r="2265" spans="1:5" ht="14.4" x14ac:dyDescent="0.3">
      <c r="A2265" t="s">
        <v>2387</v>
      </c>
      <c r="B2265" t="s">
        <v>165</v>
      </c>
      <c r="C2265">
        <v>10.199999999999999</v>
      </c>
      <c r="D2265">
        <v>10.45</v>
      </c>
      <c r="E2265" t="str">
        <f t="shared" si="36"/>
        <v>2012</v>
      </c>
    </row>
    <row r="2266" spans="1:5" ht="14.4" x14ac:dyDescent="0.3">
      <c r="A2266" t="s">
        <v>2388</v>
      </c>
      <c r="B2266" t="s">
        <v>165</v>
      </c>
      <c r="C2266">
        <v>10.19</v>
      </c>
      <c r="D2266">
        <v>10.44</v>
      </c>
      <c r="E2266" t="str">
        <f t="shared" si="36"/>
        <v>2012</v>
      </c>
    </row>
    <row r="2267" spans="1:5" ht="14.4" x14ac:dyDescent="0.3">
      <c r="A2267" t="s">
        <v>2389</v>
      </c>
      <c r="B2267" t="s">
        <v>165</v>
      </c>
      <c r="C2267">
        <v>10.199999999999999</v>
      </c>
      <c r="D2267">
        <v>10.45</v>
      </c>
      <c r="E2267" t="str">
        <f t="shared" si="36"/>
        <v>2012</v>
      </c>
    </row>
    <row r="2268" spans="1:5" ht="14.4" x14ac:dyDescent="0.3">
      <c r="A2268" t="s">
        <v>2390</v>
      </c>
      <c r="B2268" t="s">
        <v>165</v>
      </c>
      <c r="C2268">
        <v>10.19</v>
      </c>
      <c r="D2268">
        <v>10.44</v>
      </c>
      <c r="E2268" t="str">
        <f t="shared" si="36"/>
        <v>2012</v>
      </c>
    </row>
    <row r="2269" spans="1:5" ht="14.4" x14ac:dyDescent="0.3">
      <c r="A2269" t="s">
        <v>2391</v>
      </c>
      <c r="B2269" t="s">
        <v>165</v>
      </c>
      <c r="C2269">
        <v>10.18</v>
      </c>
      <c r="D2269">
        <v>10.43</v>
      </c>
      <c r="E2269" t="str">
        <f t="shared" si="36"/>
        <v>2012</v>
      </c>
    </row>
    <row r="2270" spans="1:5" ht="14.4" x14ac:dyDescent="0.3">
      <c r="A2270" t="s">
        <v>2392</v>
      </c>
      <c r="B2270" t="s">
        <v>165</v>
      </c>
      <c r="C2270">
        <v>10.18</v>
      </c>
      <c r="D2270">
        <v>10.43</v>
      </c>
      <c r="E2270" t="str">
        <f t="shared" si="36"/>
        <v>2012</v>
      </c>
    </row>
    <row r="2271" spans="1:5" ht="14.4" x14ac:dyDescent="0.3">
      <c r="A2271" t="s">
        <v>2393</v>
      </c>
      <c r="B2271" t="s">
        <v>165</v>
      </c>
      <c r="C2271">
        <v>10.17</v>
      </c>
      <c r="D2271">
        <v>10.42</v>
      </c>
      <c r="E2271" t="str">
        <f t="shared" si="36"/>
        <v>2012</v>
      </c>
    </row>
    <row r="2272" spans="1:5" ht="14.4" x14ac:dyDescent="0.3">
      <c r="A2272" t="s">
        <v>2394</v>
      </c>
      <c r="B2272" t="s">
        <v>165</v>
      </c>
      <c r="C2272">
        <v>10.210000000000001</v>
      </c>
      <c r="D2272">
        <v>10.46</v>
      </c>
      <c r="E2272" t="str">
        <f t="shared" si="36"/>
        <v>2012</v>
      </c>
    </row>
    <row r="2273" spans="1:5" ht="14.4" x14ac:dyDescent="0.3">
      <c r="A2273" t="s">
        <v>2395</v>
      </c>
      <c r="B2273" t="s">
        <v>165</v>
      </c>
      <c r="C2273">
        <v>10.19</v>
      </c>
      <c r="D2273">
        <v>10.44</v>
      </c>
      <c r="E2273" t="str">
        <f t="shared" si="36"/>
        <v>2012</v>
      </c>
    </row>
    <row r="2274" spans="1:5" ht="14.4" x14ac:dyDescent="0.3">
      <c r="A2274" t="s">
        <v>2396</v>
      </c>
      <c r="B2274" t="s">
        <v>165</v>
      </c>
      <c r="C2274">
        <v>10.210000000000001</v>
      </c>
      <c r="D2274">
        <v>10.46</v>
      </c>
      <c r="E2274" t="str">
        <f t="shared" si="36"/>
        <v>2012</v>
      </c>
    </row>
    <row r="2275" spans="1:5" ht="14.4" x14ac:dyDescent="0.3">
      <c r="A2275" t="s">
        <v>2397</v>
      </c>
      <c r="B2275" t="s">
        <v>165</v>
      </c>
      <c r="C2275">
        <v>10.26</v>
      </c>
      <c r="D2275">
        <v>10.51</v>
      </c>
      <c r="E2275" t="str">
        <f t="shared" si="36"/>
        <v>2012</v>
      </c>
    </row>
    <row r="2276" spans="1:5" ht="14.4" x14ac:dyDescent="0.3">
      <c r="A2276" t="s">
        <v>2398</v>
      </c>
      <c r="B2276" t="s">
        <v>165</v>
      </c>
      <c r="C2276">
        <v>10.26</v>
      </c>
      <c r="D2276">
        <v>10.51</v>
      </c>
      <c r="E2276" t="str">
        <f t="shared" si="36"/>
        <v>2012</v>
      </c>
    </row>
    <row r="2277" spans="1:5" ht="14.4" x14ac:dyDescent="0.3">
      <c r="A2277" t="s">
        <v>2399</v>
      </c>
      <c r="B2277" t="s">
        <v>165</v>
      </c>
      <c r="C2277">
        <v>10.26</v>
      </c>
      <c r="D2277">
        <v>10.51</v>
      </c>
      <c r="E2277" t="str">
        <f t="shared" si="36"/>
        <v>2012</v>
      </c>
    </row>
    <row r="2278" spans="1:5" ht="14.4" x14ac:dyDescent="0.3">
      <c r="A2278" t="s">
        <v>2400</v>
      </c>
      <c r="B2278" t="s">
        <v>165</v>
      </c>
      <c r="C2278">
        <v>10.27</v>
      </c>
      <c r="D2278">
        <v>10.52</v>
      </c>
      <c r="E2278" t="str">
        <f t="shared" si="36"/>
        <v>2012</v>
      </c>
    </row>
    <row r="2279" spans="1:5" ht="14.4" x14ac:dyDescent="0.3">
      <c r="A2279" t="s">
        <v>2401</v>
      </c>
      <c r="B2279" t="s">
        <v>165</v>
      </c>
      <c r="C2279">
        <v>10.28</v>
      </c>
      <c r="D2279">
        <v>10.53</v>
      </c>
      <c r="E2279" t="str">
        <f t="shared" si="36"/>
        <v>2012</v>
      </c>
    </row>
    <row r="2280" spans="1:5" ht="14.4" x14ac:dyDescent="0.3">
      <c r="A2280" t="s">
        <v>2402</v>
      </c>
      <c r="B2280" t="s">
        <v>165</v>
      </c>
      <c r="C2280">
        <v>10.29</v>
      </c>
      <c r="D2280">
        <v>10.54</v>
      </c>
      <c r="E2280" t="str">
        <f t="shared" si="36"/>
        <v>2012</v>
      </c>
    </row>
    <row r="2281" spans="1:5" ht="14.4" x14ac:dyDescent="0.3">
      <c r="A2281" t="s">
        <v>2403</v>
      </c>
      <c r="B2281" t="s">
        <v>165</v>
      </c>
      <c r="C2281">
        <v>10.29</v>
      </c>
      <c r="D2281">
        <v>10.54</v>
      </c>
      <c r="E2281" t="str">
        <f t="shared" si="36"/>
        <v>2012</v>
      </c>
    </row>
    <row r="2282" spans="1:5" ht="14.4" x14ac:dyDescent="0.3">
      <c r="A2282" t="s">
        <v>2404</v>
      </c>
      <c r="B2282" t="s">
        <v>165</v>
      </c>
      <c r="C2282">
        <v>10.29</v>
      </c>
      <c r="D2282">
        <v>10.54</v>
      </c>
      <c r="E2282" t="str">
        <f t="shared" si="36"/>
        <v>2012</v>
      </c>
    </row>
    <row r="2283" spans="1:5" ht="14.4" x14ac:dyDescent="0.3">
      <c r="A2283" t="s">
        <v>2405</v>
      </c>
      <c r="B2283" t="s">
        <v>165</v>
      </c>
      <c r="C2283">
        <v>10.3</v>
      </c>
      <c r="D2283">
        <v>10.55</v>
      </c>
      <c r="E2283" t="str">
        <f t="shared" si="36"/>
        <v>2012</v>
      </c>
    </row>
    <row r="2284" spans="1:5" ht="14.4" x14ac:dyDescent="0.3">
      <c r="A2284" t="s">
        <v>2406</v>
      </c>
      <c r="B2284" t="s">
        <v>165</v>
      </c>
      <c r="C2284">
        <v>10.33</v>
      </c>
      <c r="D2284">
        <v>10.58</v>
      </c>
      <c r="E2284" t="str">
        <f t="shared" si="36"/>
        <v>2012</v>
      </c>
    </row>
    <row r="2285" spans="1:5" ht="14.4" x14ac:dyDescent="0.3">
      <c r="A2285" t="s">
        <v>2407</v>
      </c>
      <c r="B2285" t="s">
        <v>165</v>
      </c>
      <c r="C2285">
        <v>10.32</v>
      </c>
      <c r="D2285">
        <v>10.57</v>
      </c>
      <c r="E2285" t="str">
        <f t="shared" si="36"/>
        <v>2012</v>
      </c>
    </row>
    <row r="2286" spans="1:5" ht="14.4" x14ac:dyDescent="0.3">
      <c r="A2286" t="s">
        <v>2408</v>
      </c>
      <c r="B2286" t="s">
        <v>165</v>
      </c>
      <c r="C2286">
        <v>11.44</v>
      </c>
      <c r="D2286">
        <v>11.69</v>
      </c>
      <c r="E2286" t="str">
        <f t="shared" si="36"/>
        <v>2012</v>
      </c>
    </row>
    <row r="2287" spans="1:5" ht="14.4" x14ac:dyDescent="0.3">
      <c r="A2287" t="s">
        <v>2409</v>
      </c>
      <c r="B2287" t="s">
        <v>165</v>
      </c>
      <c r="C2287">
        <v>11.45</v>
      </c>
      <c r="D2287">
        <v>11.7</v>
      </c>
      <c r="E2287" t="str">
        <f t="shared" si="36"/>
        <v>2012</v>
      </c>
    </row>
    <row r="2288" spans="1:5" ht="14.4" x14ac:dyDescent="0.3">
      <c r="A2288" t="s">
        <v>2410</v>
      </c>
      <c r="B2288" t="s">
        <v>165</v>
      </c>
      <c r="C2288">
        <v>11.41</v>
      </c>
      <c r="D2288">
        <v>11.66</v>
      </c>
      <c r="E2288" t="str">
        <f t="shared" si="36"/>
        <v>2012</v>
      </c>
    </row>
    <row r="2289" spans="1:5" ht="14.4" x14ac:dyDescent="0.3">
      <c r="A2289" t="s">
        <v>2411</v>
      </c>
      <c r="B2289" t="s">
        <v>165</v>
      </c>
      <c r="C2289">
        <v>11.45</v>
      </c>
      <c r="D2289">
        <v>11.7</v>
      </c>
      <c r="E2289" t="str">
        <f t="shared" si="36"/>
        <v>2012</v>
      </c>
    </row>
    <row r="2290" spans="1:5" ht="14.4" x14ac:dyDescent="0.3">
      <c r="A2290" t="s">
        <v>2412</v>
      </c>
      <c r="B2290" t="s">
        <v>165</v>
      </c>
      <c r="C2290">
        <v>11.45</v>
      </c>
      <c r="D2290">
        <v>11.7</v>
      </c>
      <c r="E2290" t="str">
        <f t="shared" si="36"/>
        <v>2012</v>
      </c>
    </row>
    <row r="2291" spans="1:5" ht="14.4" x14ac:dyDescent="0.3">
      <c r="A2291" t="s">
        <v>2413</v>
      </c>
      <c r="B2291" t="s">
        <v>165</v>
      </c>
      <c r="C2291">
        <v>11.49</v>
      </c>
      <c r="D2291">
        <v>11.74</v>
      </c>
      <c r="E2291" t="str">
        <f t="shared" si="36"/>
        <v>2012</v>
      </c>
    </row>
    <row r="2292" spans="1:5" ht="14.4" x14ac:dyDescent="0.3">
      <c r="A2292" t="s">
        <v>2414</v>
      </c>
      <c r="B2292" t="s">
        <v>165</v>
      </c>
      <c r="C2292">
        <v>11.58</v>
      </c>
      <c r="D2292">
        <v>11.83</v>
      </c>
      <c r="E2292" t="str">
        <f t="shared" si="36"/>
        <v>2012</v>
      </c>
    </row>
    <row r="2293" spans="1:5" ht="14.4" x14ac:dyDescent="0.3">
      <c r="A2293" t="s">
        <v>2415</v>
      </c>
      <c r="B2293" t="s">
        <v>165</v>
      </c>
      <c r="C2293">
        <v>11.75</v>
      </c>
      <c r="D2293">
        <v>12</v>
      </c>
      <c r="E2293" t="str">
        <f t="shared" si="36"/>
        <v>2012</v>
      </c>
    </row>
    <row r="2294" spans="1:5" ht="14.4" x14ac:dyDescent="0.3">
      <c r="A2294" t="s">
        <v>2416</v>
      </c>
      <c r="B2294" t="s">
        <v>165</v>
      </c>
      <c r="C2294">
        <v>11.75</v>
      </c>
      <c r="D2294">
        <v>12</v>
      </c>
      <c r="E2294" t="str">
        <f t="shared" si="36"/>
        <v>2012</v>
      </c>
    </row>
    <row r="2295" spans="1:5" ht="14.4" x14ac:dyDescent="0.3">
      <c r="A2295" t="s">
        <v>2417</v>
      </c>
      <c r="B2295" t="s">
        <v>165</v>
      </c>
      <c r="C2295">
        <v>11.74</v>
      </c>
      <c r="D2295">
        <v>11.99</v>
      </c>
      <c r="E2295" t="str">
        <f t="shared" si="36"/>
        <v>2012</v>
      </c>
    </row>
    <row r="2296" spans="1:5" ht="14.4" x14ac:dyDescent="0.3">
      <c r="A2296" t="s">
        <v>2418</v>
      </c>
      <c r="B2296" t="s">
        <v>165</v>
      </c>
      <c r="C2296">
        <v>11.76</v>
      </c>
      <c r="D2296">
        <v>12.01</v>
      </c>
      <c r="E2296" t="str">
        <f t="shared" si="36"/>
        <v>2012</v>
      </c>
    </row>
    <row r="2297" spans="1:5" ht="14.4" x14ac:dyDescent="0.3">
      <c r="A2297" t="s">
        <v>2419</v>
      </c>
      <c r="B2297" t="s">
        <v>165</v>
      </c>
      <c r="C2297">
        <v>11.75</v>
      </c>
      <c r="D2297">
        <v>12</v>
      </c>
      <c r="E2297" t="str">
        <f t="shared" si="36"/>
        <v>2012</v>
      </c>
    </row>
    <row r="2298" spans="1:5" ht="14.4" x14ac:dyDescent="0.3">
      <c r="A2298" t="s">
        <v>2420</v>
      </c>
      <c r="B2298" t="s">
        <v>165</v>
      </c>
      <c r="C2298">
        <v>11.74</v>
      </c>
      <c r="D2298">
        <v>11.99</v>
      </c>
      <c r="E2298" t="str">
        <f t="shared" si="36"/>
        <v>2012</v>
      </c>
    </row>
    <row r="2299" spans="1:5" ht="14.4" x14ac:dyDescent="0.3">
      <c r="A2299" t="s">
        <v>2421</v>
      </c>
      <c r="B2299" t="s">
        <v>165</v>
      </c>
      <c r="C2299">
        <v>11.74</v>
      </c>
      <c r="D2299">
        <v>11.99</v>
      </c>
      <c r="E2299" t="str">
        <f t="shared" si="36"/>
        <v>2012</v>
      </c>
    </row>
    <row r="2300" spans="1:5" ht="14.4" x14ac:dyDescent="0.3">
      <c r="A2300" t="s">
        <v>2422</v>
      </c>
      <c r="B2300" t="s">
        <v>165</v>
      </c>
      <c r="C2300">
        <v>11.74</v>
      </c>
      <c r="D2300">
        <v>11.99</v>
      </c>
      <c r="E2300" t="str">
        <f t="shared" si="36"/>
        <v>2012</v>
      </c>
    </row>
    <row r="2301" spans="1:5" ht="14.4" x14ac:dyDescent="0.3">
      <c r="A2301" t="s">
        <v>2423</v>
      </c>
      <c r="B2301" t="s">
        <v>165</v>
      </c>
      <c r="C2301">
        <v>11.74</v>
      </c>
      <c r="D2301">
        <v>11.99</v>
      </c>
      <c r="E2301" t="str">
        <f t="shared" si="36"/>
        <v>2012</v>
      </c>
    </row>
    <row r="2302" spans="1:5" ht="14.4" x14ac:dyDescent="0.3">
      <c r="A2302" t="s">
        <v>2424</v>
      </c>
      <c r="B2302" t="s">
        <v>165</v>
      </c>
      <c r="C2302">
        <v>11.78</v>
      </c>
      <c r="D2302">
        <v>12.03</v>
      </c>
      <c r="E2302" t="str">
        <f t="shared" si="36"/>
        <v>2012</v>
      </c>
    </row>
    <row r="2303" spans="1:5" ht="14.4" x14ac:dyDescent="0.3">
      <c r="A2303" t="s">
        <v>2425</v>
      </c>
      <c r="B2303" t="s">
        <v>165</v>
      </c>
      <c r="C2303">
        <v>11.76</v>
      </c>
      <c r="D2303">
        <v>12.01</v>
      </c>
      <c r="E2303" t="str">
        <f t="shared" si="36"/>
        <v>2012</v>
      </c>
    </row>
    <row r="2304" spans="1:5" ht="14.4" x14ac:dyDescent="0.3">
      <c r="A2304" t="s">
        <v>2426</v>
      </c>
      <c r="B2304" t="s">
        <v>165</v>
      </c>
      <c r="C2304">
        <v>11.78</v>
      </c>
      <c r="D2304">
        <v>12.03</v>
      </c>
      <c r="E2304" t="str">
        <f t="shared" si="36"/>
        <v>2012</v>
      </c>
    </row>
    <row r="2305" spans="1:5" ht="14.4" x14ac:dyDescent="0.3">
      <c r="A2305" t="s">
        <v>2427</v>
      </c>
      <c r="B2305" t="s">
        <v>165</v>
      </c>
      <c r="C2305">
        <v>11.78</v>
      </c>
      <c r="D2305">
        <v>12.03</v>
      </c>
      <c r="E2305" t="str">
        <f t="shared" si="36"/>
        <v>2012</v>
      </c>
    </row>
    <row r="2306" spans="1:5" ht="14.4" x14ac:dyDescent="0.3">
      <c r="A2306" t="s">
        <v>2428</v>
      </c>
      <c r="B2306" t="s">
        <v>165</v>
      </c>
      <c r="C2306">
        <v>11.77</v>
      </c>
      <c r="D2306">
        <v>12.02</v>
      </c>
      <c r="E2306" t="str">
        <f t="shared" ref="E2306:E2369" si="37">RIGHT(A2306,4)</f>
        <v>2012</v>
      </c>
    </row>
    <row r="2307" spans="1:5" ht="14.4" x14ac:dyDescent="0.3">
      <c r="A2307" t="s">
        <v>2429</v>
      </c>
      <c r="B2307" t="s">
        <v>165</v>
      </c>
      <c r="C2307">
        <v>11.78</v>
      </c>
      <c r="D2307">
        <v>12.03</v>
      </c>
      <c r="E2307" t="str">
        <f t="shared" si="37"/>
        <v>2012</v>
      </c>
    </row>
    <row r="2308" spans="1:5" ht="14.4" x14ac:dyDescent="0.3">
      <c r="A2308" t="s">
        <v>2430</v>
      </c>
      <c r="B2308" t="s">
        <v>165</v>
      </c>
      <c r="C2308">
        <v>11.79</v>
      </c>
      <c r="D2308">
        <v>12.04</v>
      </c>
      <c r="E2308" t="str">
        <f t="shared" si="37"/>
        <v>2012</v>
      </c>
    </row>
    <row r="2309" spans="1:5" ht="14.4" x14ac:dyDescent="0.3">
      <c r="A2309" t="s">
        <v>2431</v>
      </c>
      <c r="B2309" t="s">
        <v>165</v>
      </c>
      <c r="C2309">
        <v>11.77</v>
      </c>
      <c r="D2309">
        <v>12.02</v>
      </c>
      <c r="E2309" t="str">
        <f t="shared" si="37"/>
        <v>2012</v>
      </c>
    </row>
    <row r="2310" spans="1:5" ht="14.4" x14ac:dyDescent="0.3">
      <c r="A2310" t="s">
        <v>2432</v>
      </c>
      <c r="B2310" t="s">
        <v>165</v>
      </c>
      <c r="C2310">
        <v>11.79</v>
      </c>
      <c r="D2310">
        <v>12.04</v>
      </c>
      <c r="E2310" t="str">
        <f t="shared" si="37"/>
        <v>2012</v>
      </c>
    </row>
    <row r="2311" spans="1:5" ht="14.4" x14ac:dyDescent="0.3">
      <c r="A2311" t="s">
        <v>2433</v>
      </c>
      <c r="B2311" t="s">
        <v>165</v>
      </c>
      <c r="C2311">
        <v>11.78</v>
      </c>
      <c r="D2311">
        <v>12.03</v>
      </c>
      <c r="E2311" t="str">
        <f t="shared" si="37"/>
        <v>2012</v>
      </c>
    </row>
    <row r="2312" spans="1:5" ht="14.4" x14ac:dyDescent="0.3">
      <c r="A2312" t="s">
        <v>2434</v>
      </c>
      <c r="B2312" t="s">
        <v>165</v>
      </c>
      <c r="C2312">
        <v>11.76</v>
      </c>
      <c r="D2312">
        <v>12.01</v>
      </c>
      <c r="E2312" t="str">
        <f t="shared" si="37"/>
        <v>2012</v>
      </c>
    </row>
    <row r="2313" spans="1:5" ht="14.4" x14ac:dyDescent="0.3">
      <c r="A2313" t="s">
        <v>2435</v>
      </c>
      <c r="B2313" t="s">
        <v>165</v>
      </c>
      <c r="C2313">
        <v>11.75</v>
      </c>
      <c r="D2313">
        <v>12</v>
      </c>
      <c r="E2313" t="str">
        <f t="shared" si="37"/>
        <v>2012</v>
      </c>
    </row>
    <row r="2314" spans="1:5" ht="14.4" x14ac:dyDescent="0.3">
      <c r="A2314" t="s">
        <v>2436</v>
      </c>
      <c r="B2314" t="s">
        <v>165</v>
      </c>
      <c r="C2314">
        <v>11.81</v>
      </c>
      <c r="D2314">
        <v>12.06</v>
      </c>
      <c r="E2314" t="str">
        <f t="shared" si="37"/>
        <v>2012</v>
      </c>
    </row>
    <row r="2315" spans="1:5" ht="14.4" x14ac:dyDescent="0.3">
      <c r="A2315" t="s">
        <v>2437</v>
      </c>
      <c r="B2315" t="s">
        <v>165</v>
      </c>
      <c r="C2315">
        <v>11.79</v>
      </c>
      <c r="D2315">
        <v>12.04</v>
      </c>
      <c r="E2315" t="str">
        <f t="shared" si="37"/>
        <v>2012</v>
      </c>
    </row>
    <row r="2316" spans="1:5" ht="14.4" x14ac:dyDescent="0.3">
      <c r="A2316" t="s">
        <v>2438</v>
      </c>
      <c r="B2316" t="s">
        <v>165</v>
      </c>
      <c r="C2316">
        <v>11.79</v>
      </c>
      <c r="D2316">
        <v>12.04</v>
      </c>
      <c r="E2316" t="str">
        <f t="shared" si="37"/>
        <v>2012</v>
      </c>
    </row>
    <row r="2317" spans="1:5" ht="14.4" x14ac:dyDescent="0.3">
      <c r="A2317" t="s">
        <v>2439</v>
      </c>
      <c r="B2317" t="s">
        <v>165</v>
      </c>
      <c r="C2317">
        <v>11.78</v>
      </c>
      <c r="D2317">
        <v>12.03</v>
      </c>
      <c r="E2317" t="str">
        <f t="shared" si="37"/>
        <v>2012</v>
      </c>
    </row>
    <row r="2318" spans="1:5" ht="14.4" x14ac:dyDescent="0.3">
      <c r="A2318" t="s">
        <v>2440</v>
      </c>
      <c r="B2318" t="s">
        <v>165</v>
      </c>
      <c r="C2318">
        <v>11.78</v>
      </c>
      <c r="D2318">
        <v>12.03</v>
      </c>
      <c r="E2318" t="str">
        <f t="shared" si="37"/>
        <v>2012</v>
      </c>
    </row>
    <row r="2319" spans="1:5" ht="14.4" x14ac:dyDescent="0.3">
      <c r="A2319" t="s">
        <v>2441</v>
      </c>
      <c r="B2319" t="s">
        <v>165</v>
      </c>
      <c r="C2319">
        <v>11.79</v>
      </c>
      <c r="D2319">
        <v>12.04</v>
      </c>
      <c r="E2319" t="str">
        <f t="shared" si="37"/>
        <v>2012</v>
      </c>
    </row>
    <row r="2320" spans="1:5" ht="14.4" x14ac:dyDescent="0.3">
      <c r="A2320" t="s">
        <v>2442</v>
      </c>
      <c r="B2320" t="s">
        <v>165</v>
      </c>
      <c r="C2320">
        <v>11.78</v>
      </c>
      <c r="D2320">
        <v>12.03</v>
      </c>
      <c r="E2320" t="str">
        <f t="shared" si="37"/>
        <v>2012</v>
      </c>
    </row>
    <row r="2321" spans="1:5" ht="14.4" x14ac:dyDescent="0.3">
      <c r="A2321" t="s">
        <v>2443</v>
      </c>
      <c r="B2321" t="s">
        <v>165</v>
      </c>
      <c r="C2321">
        <v>11.78</v>
      </c>
      <c r="D2321">
        <v>12.03</v>
      </c>
      <c r="E2321" t="str">
        <f t="shared" si="37"/>
        <v>2012</v>
      </c>
    </row>
    <row r="2322" spans="1:5" ht="14.4" x14ac:dyDescent="0.3">
      <c r="A2322" t="s">
        <v>2444</v>
      </c>
      <c r="B2322" t="s">
        <v>165</v>
      </c>
      <c r="C2322">
        <v>11.78</v>
      </c>
      <c r="D2322">
        <v>12.03</v>
      </c>
      <c r="E2322" t="str">
        <f t="shared" si="37"/>
        <v>2012</v>
      </c>
    </row>
    <row r="2323" spans="1:5" ht="14.4" x14ac:dyDescent="0.3">
      <c r="A2323" t="s">
        <v>2445</v>
      </c>
      <c r="B2323" t="s">
        <v>165</v>
      </c>
      <c r="C2323">
        <v>11.78</v>
      </c>
      <c r="D2323">
        <v>12.03</v>
      </c>
      <c r="E2323" t="str">
        <f t="shared" si="37"/>
        <v>2012</v>
      </c>
    </row>
    <row r="2324" spans="1:5" ht="14.4" x14ac:dyDescent="0.3">
      <c r="A2324" t="s">
        <v>2446</v>
      </c>
      <c r="B2324" t="s">
        <v>165</v>
      </c>
      <c r="C2324">
        <v>11.78</v>
      </c>
      <c r="D2324">
        <v>12.03</v>
      </c>
      <c r="E2324" t="str">
        <f t="shared" si="37"/>
        <v>2012</v>
      </c>
    </row>
    <row r="2325" spans="1:5" ht="14.4" x14ac:dyDescent="0.3">
      <c r="A2325" t="s">
        <v>2447</v>
      </c>
      <c r="B2325" t="s">
        <v>165</v>
      </c>
      <c r="C2325">
        <v>11.78</v>
      </c>
      <c r="D2325">
        <v>12.03</v>
      </c>
      <c r="E2325" t="str">
        <f t="shared" si="37"/>
        <v>2012</v>
      </c>
    </row>
    <row r="2326" spans="1:5" ht="14.4" x14ac:dyDescent="0.3">
      <c r="A2326" t="s">
        <v>2448</v>
      </c>
      <c r="B2326" t="s">
        <v>165</v>
      </c>
      <c r="C2326">
        <v>11.79</v>
      </c>
      <c r="D2326">
        <v>12.04</v>
      </c>
      <c r="E2326" t="str">
        <f t="shared" si="37"/>
        <v>2012</v>
      </c>
    </row>
    <row r="2327" spans="1:5" ht="14.4" x14ac:dyDescent="0.3">
      <c r="A2327" t="s">
        <v>2449</v>
      </c>
      <c r="B2327" t="s">
        <v>165</v>
      </c>
      <c r="C2327">
        <v>11.77</v>
      </c>
      <c r="D2327">
        <v>12.02</v>
      </c>
      <c r="E2327" t="str">
        <f t="shared" si="37"/>
        <v>2012</v>
      </c>
    </row>
    <row r="2328" spans="1:5" ht="14.4" x14ac:dyDescent="0.3">
      <c r="A2328" t="s">
        <v>2450</v>
      </c>
      <c r="B2328" t="s">
        <v>165</v>
      </c>
      <c r="C2328">
        <v>11.76</v>
      </c>
      <c r="D2328">
        <v>12.01</v>
      </c>
      <c r="E2328" t="str">
        <f t="shared" si="37"/>
        <v>2012</v>
      </c>
    </row>
    <row r="2329" spans="1:5" ht="14.4" x14ac:dyDescent="0.3">
      <c r="A2329" t="s">
        <v>2451</v>
      </c>
      <c r="B2329" t="s">
        <v>165</v>
      </c>
      <c r="C2329">
        <v>11.77</v>
      </c>
      <c r="D2329">
        <v>12.02</v>
      </c>
      <c r="E2329" t="str">
        <f t="shared" si="37"/>
        <v>2012</v>
      </c>
    </row>
    <row r="2330" spans="1:5" ht="14.4" x14ac:dyDescent="0.3">
      <c r="A2330" t="s">
        <v>2452</v>
      </c>
      <c r="B2330" t="s">
        <v>165</v>
      </c>
      <c r="C2330">
        <v>11.78</v>
      </c>
      <c r="D2330">
        <v>12.03</v>
      </c>
      <c r="E2330" t="str">
        <f t="shared" si="37"/>
        <v>2012</v>
      </c>
    </row>
    <row r="2331" spans="1:5" ht="14.4" x14ac:dyDescent="0.3">
      <c r="A2331" t="s">
        <v>2453</v>
      </c>
      <c r="B2331" t="s">
        <v>165</v>
      </c>
      <c r="C2331">
        <v>11.76</v>
      </c>
      <c r="D2331">
        <v>12.01</v>
      </c>
      <c r="E2331" t="str">
        <f t="shared" si="37"/>
        <v>2012</v>
      </c>
    </row>
    <row r="2332" spans="1:5" ht="14.4" x14ac:dyDescent="0.3">
      <c r="A2332" t="s">
        <v>2454</v>
      </c>
      <c r="B2332" t="s">
        <v>165</v>
      </c>
      <c r="C2332">
        <v>11.78</v>
      </c>
      <c r="D2332">
        <v>12.03</v>
      </c>
      <c r="E2332" t="str">
        <f t="shared" si="37"/>
        <v>2012</v>
      </c>
    </row>
    <row r="2333" spans="1:5" ht="14.4" x14ac:dyDescent="0.3">
      <c r="A2333" t="s">
        <v>2455</v>
      </c>
      <c r="B2333" t="s">
        <v>165</v>
      </c>
      <c r="C2333">
        <v>11.76</v>
      </c>
      <c r="D2333">
        <v>12.01</v>
      </c>
      <c r="E2333" t="str">
        <f t="shared" si="37"/>
        <v>2012</v>
      </c>
    </row>
    <row r="2334" spans="1:5" ht="14.4" x14ac:dyDescent="0.3">
      <c r="A2334" t="s">
        <v>2456</v>
      </c>
      <c r="B2334" t="s">
        <v>165</v>
      </c>
      <c r="C2334">
        <v>11.76</v>
      </c>
      <c r="D2334">
        <v>12.01</v>
      </c>
      <c r="E2334" t="str">
        <f t="shared" si="37"/>
        <v>2012</v>
      </c>
    </row>
    <row r="2335" spans="1:5" ht="14.4" x14ac:dyDescent="0.3">
      <c r="A2335" t="s">
        <v>2457</v>
      </c>
      <c r="B2335" t="s">
        <v>165</v>
      </c>
      <c r="C2335">
        <v>11.76</v>
      </c>
      <c r="D2335">
        <v>12.01</v>
      </c>
      <c r="E2335" t="str">
        <f t="shared" si="37"/>
        <v>2012</v>
      </c>
    </row>
    <row r="2336" spans="1:5" ht="14.4" x14ac:dyDescent="0.3">
      <c r="A2336" t="s">
        <v>2458</v>
      </c>
      <c r="B2336" t="s">
        <v>165</v>
      </c>
      <c r="C2336">
        <v>11.77</v>
      </c>
      <c r="D2336">
        <v>12.02</v>
      </c>
      <c r="E2336" t="str">
        <f t="shared" si="37"/>
        <v>2012</v>
      </c>
    </row>
    <row r="2337" spans="1:5" ht="14.4" x14ac:dyDescent="0.3">
      <c r="A2337" t="s">
        <v>2459</v>
      </c>
      <c r="B2337" t="s">
        <v>165</v>
      </c>
      <c r="C2337">
        <v>11.75</v>
      </c>
      <c r="D2337">
        <v>12</v>
      </c>
      <c r="E2337" t="str">
        <f t="shared" si="37"/>
        <v>2012</v>
      </c>
    </row>
    <row r="2338" spans="1:5" ht="14.4" x14ac:dyDescent="0.3">
      <c r="A2338" t="s">
        <v>2460</v>
      </c>
      <c r="B2338" t="s">
        <v>165</v>
      </c>
      <c r="C2338">
        <v>11.75</v>
      </c>
      <c r="D2338">
        <v>12</v>
      </c>
      <c r="E2338" t="str">
        <f t="shared" si="37"/>
        <v>2012</v>
      </c>
    </row>
    <row r="2339" spans="1:5" ht="14.4" x14ac:dyDescent="0.3">
      <c r="A2339" t="s">
        <v>2461</v>
      </c>
      <c r="B2339" t="s">
        <v>165</v>
      </c>
      <c r="C2339">
        <v>11.76</v>
      </c>
      <c r="D2339">
        <v>12.01</v>
      </c>
      <c r="E2339" t="str">
        <f t="shared" si="37"/>
        <v>2012</v>
      </c>
    </row>
    <row r="2340" spans="1:5" ht="14.4" x14ac:dyDescent="0.3">
      <c r="A2340" t="s">
        <v>2462</v>
      </c>
      <c r="B2340" t="s">
        <v>165</v>
      </c>
      <c r="C2340">
        <v>11.76</v>
      </c>
      <c r="D2340">
        <v>12.01</v>
      </c>
      <c r="E2340" t="str">
        <f t="shared" si="37"/>
        <v>2012</v>
      </c>
    </row>
    <row r="2341" spans="1:5" ht="14.4" x14ac:dyDescent="0.3">
      <c r="A2341" t="s">
        <v>2463</v>
      </c>
      <c r="B2341" t="s">
        <v>165</v>
      </c>
      <c r="C2341">
        <v>11.75</v>
      </c>
      <c r="D2341">
        <v>12</v>
      </c>
      <c r="E2341" t="str">
        <f t="shared" si="37"/>
        <v>2012</v>
      </c>
    </row>
    <row r="2342" spans="1:5" ht="14.4" x14ac:dyDescent="0.3">
      <c r="A2342" t="s">
        <v>2464</v>
      </c>
      <c r="B2342" t="s">
        <v>165</v>
      </c>
      <c r="C2342">
        <v>11.75</v>
      </c>
      <c r="D2342">
        <v>12</v>
      </c>
      <c r="E2342" t="str">
        <f t="shared" si="37"/>
        <v>2012</v>
      </c>
    </row>
    <row r="2343" spans="1:5" ht="14.4" x14ac:dyDescent="0.3">
      <c r="A2343" t="s">
        <v>2465</v>
      </c>
      <c r="B2343" t="s">
        <v>165</v>
      </c>
      <c r="C2343">
        <v>11.79</v>
      </c>
      <c r="D2343">
        <v>12.04</v>
      </c>
      <c r="E2343" t="str">
        <f t="shared" si="37"/>
        <v>2012</v>
      </c>
    </row>
    <row r="2344" spans="1:5" ht="14.4" x14ac:dyDescent="0.3">
      <c r="A2344" t="s">
        <v>2466</v>
      </c>
      <c r="B2344" t="s">
        <v>165</v>
      </c>
      <c r="C2344">
        <v>11.77</v>
      </c>
      <c r="D2344">
        <v>12.02</v>
      </c>
      <c r="E2344" t="str">
        <f t="shared" si="37"/>
        <v>2012</v>
      </c>
    </row>
    <row r="2345" spans="1:5" ht="14.4" x14ac:dyDescent="0.3">
      <c r="A2345" t="s">
        <v>2467</v>
      </c>
      <c r="B2345" t="s">
        <v>165</v>
      </c>
      <c r="C2345">
        <v>11.77</v>
      </c>
      <c r="D2345">
        <v>12.02</v>
      </c>
      <c r="E2345" t="str">
        <f t="shared" si="37"/>
        <v>2012</v>
      </c>
    </row>
    <row r="2346" spans="1:5" ht="14.4" x14ac:dyDescent="0.3">
      <c r="A2346" t="s">
        <v>2468</v>
      </c>
      <c r="B2346" t="s">
        <v>165</v>
      </c>
      <c r="C2346">
        <v>11.77</v>
      </c>
      <c r="D2346">
        <v>12.02</v>
      </c>
      <c r="E2346" t="str">
        <f t="shared" si="37"/>
        <v>2012</v>
      </c>
    </row>
    <row r="2347" spans="1:5" ht="14.4" x14ac:dyDescent="0.3">
      <c r="A2347" t="s">
        <v>2469</v>
      </c>
      <c r="B2347" t="s">
        <v>165</v>
      </c>
      <c r="C2347">
        <v>11.77</v>
      </c>
      <c r="D2347">
        <v>12.02</v>
      </c>
      <c r="E2347" t="str">
        <f t="shared" si="37"/>
        <v>2012</v>
      </c>
    </row>
    <row r="2348" spans="1:5" ht="14.4" x14ac:dyDescent="0.3">
      <c r="A2348" t="s">
        <v>2470</v>
      </c>
      <c r="B2348" t="s">
        <v>165</v>
      </c>
      <c r="C2348">
        <v>11.77</v>
      </c>
      <c r="D2348">
        <v>12.02</v>
      </c>
      <c r="E2348" t="str">
        <f t="shared" si="37"/>
        <v>2012</v>
      </c>
    </row>
    <row r="2349" spans="1:5" ht="14.4" x14ac:dyDescent="0.3">
      <c r="A2349" t="s">
        <v>2471</v>
      </c>
      <c r="B2349" t="s">
        <v>165</v>
      </c>
      <c r="C2349">
        <v>11.75</v>
      </c>
      <c r="D2349">
        <v>12</v>
      </c>
      <c r="E2349" t="str">
        <f t="shared" si="37"/>
        <v>2012</v>
      </c>
    </row>
    <row r="2350" spans="1:5" ht="14.4" x14ac:dyDescent="0.3">
      <c r="A2350" t="s">
        <v>2472</v>
      </c>
      <c r="B2350" t="s">
        <v>165</v>
      </c>
      <c r="C2350">
        <v>11.76</v>
      </c>
      <c r="D2350">
        <v>12.01</v>
      </c>
      <c r="E2350" t="str">
        <f t="shared" si="37"/>
        <v>2012</v>
      </c>
    </row>
    <row r="2351" spans="1:5" ht="14.4" x14ac:dyDescent="0.3">
      <c r="A2351" t="s">
        <v>2473</v>
      </c>
      <c r="B2351" t="s">
        <v>165</v>
      </c>
      <c r="C2351">
        <v>11.76</v>
      </c>
      <c r="D2351">
        <v>12.01</v>
      </c>
      <c r="E2351" t="str">
        <f t="shared" si="37"/>
        <v>2012</v>
      </c>
    </row>
    <row r="2352" spans="1:5" ht="14.4" x14ac:dyDescent="0.3">
      <c r="A2352" t="s">
        <v>2474</v>
      </c>
      <c r="B2352" t="s">
        <v>165</v>
      </c>
      <c r="C2352">
        <v>11.75</v>
      </c>
      <c r="D2352">
        <v>12</v>
      </c>
      <c r="E2352" t="str">
        <f t="shared" si="37"/>
        <v>2012</v>
      </c>
    </row>
    <row r="2353" spans="1:5" ht="14.4" x14ac:dyDescent="0.3">
      <c r="A2353" t="s">
        <v>2475</v>
      </c>
      <c r="B2353" t="s">
        <v>165</v>
      </c>
      <c r="C2353">
        <v>11.74</v>
      </c>
      <c r="D2353">
        <v>11.99</v>
      </c>
      <c r="E2353" t="str">
        <f t="shared" si="37"/>
        <v>2012</v>
      </c>
    </row>
    <row r="2354" spans="1:5" ht="14.4" x14ac:dyDescent="0.3">
      <c r="A2354" t="s">
        <v>2476</v>
      </c>
      <c r="B2354" t="s">
        <v>165</v>
      </c>
      <c r="C2354">
        <v>11.76</v>
      </c>
      <c r="D2354">
        <v>12.01</v>
      </c>
      <c r="E2354" t="str">
        <f t="shared" si="37"/>
        <v>2012</v>
      </c>
    </row>
    <row r="2355" spans="1:5" ht="14.4" x14ac:dyDescent="0.3">
      <c r="A2355" t="s">
        <v>2477</v>
      </c>
      <c r="B2355" t="s">
        <v>165</v>
      </c>
      <c r="C2355">
        <v>11.75</v>
      </c>
      <c r="D2355">
        <v>12</v>
      </c>
      <c r="E2355" t="str">
        <f t="shared" si="37"/>
        <v>2012</v>
      </c>
    </row>
    <row r="2356" spans="1:5" ht="14.4" x14ac:dyDescent="0.3">
      <c r="A2356" t="s">
        <v>2478</v>
      </c>
      <c r="B2356" t="s">
        <v>165</v>
      </c>
      <c r="C2356">
        <v>11.76</v>
      </c>
      <c r="D2356">
        <v>12.01</v>
      </c>
      <c r="E2356" t="str">
        <f t="shared" si="37"/>
        <v>2012</v>
      </c>
    </row>
    <row r="2357" spans="1:5" ht="14.4" x14ac:dyDescent="0.3">
      <c r="A2357" t="s">
        <v>2479</v>
      </c>
      <c r="B2357" t="s">
        <v>165</v>
      </c>
      <c r="C2357">
        <v>11.76</v>
      </c>
      <c r="D2357">
        <v>12.01</v>
      </c>
      <c r="E2357" t="str">
        <f t="shared" si="37"/>
        <v>2012</v>
      </c>
    </row>
    <row r="2358" spans="1:5" ht="14.4" x14ac:dyDescent="0.3">
      <c r="A2358" t="s">
        <v>2480</v>
      </c>
      <c r="B2358" t="s">
        <v>165</v>
      </c>
      <c r="C2358">
        <v>11.77</v>
      </c>
      <c r="D2358">
        <v>12.02</v>
      </c>
      <c r="E2358" t="str">
        <f t="shared" si="37"/>
        <v>2012</v>
      </c>
    </row>
    <row r="2359" spans="1:5" ht="14.4" x14ac:dyDescent="0.3">
      <c r="A2359" t="s">
        <v>2481</v>
      </c>
      <c r="B2359" t="s">
        <v>165</v>
      </c>
      <c r="C2359">
        <v>11.76</v>
      </c>
      <c r="D2359">
        <v>12.01</v>
      </c>
      <c r="E2359" t="str">
        <f t="shared" si="37"/>
        <v>2012</v>
      </c>
    </row>
    <row r="2360" spans="1:5" ht="14.4" x14ac:dyDescent="0.3">
      <c r="A2360" t="s">
        <v>2482</v>
      </c>
      <c r="B2360" t="s">
        <v>165</v>
      </c>
      <c r="C2360">
        <v>11.77</v>
      </c>
      <c r="D2360">
        <v>12.02</v>
      </c>
      <c r="E2360" t="str">
        <f t="shared" si="37"/>
        <v>2012</v>
      </c>
    </row>
    <row r="2361" spans="1:5" ht="14.4" x14ac:dyDescent="0.3">
      <c r="A2361" t="s">
        <v>2483</v>
      </c>
      <c r="B2361" t="s">
        <v>165</v>
      </c>
      <c r="C2361">
        <v>11.77</v>
      </c>
      <c r="D2361">
        <v>12.02</v>
      </c>
      <c r="E2361" t="str">
        <f t="shared" si="37"/>
        <v>2012</v>
      </c>
    </row>
    <row r="2362" spans="1:5" ht="14.4" x14ac:dyDescent="0.3">
      <c r="A2362" t="s">
        <v>2484</v>
      </c>
      <c r="B2362" t="s">
        <v>165</v>
      </c>
      <c r="C2362">
        <v>11.76</v>
      </c>
      <c r="D2362">
        <v>12.01</v>
      </c>
      <c r="E2362" t="str">
        <f t="shared" si="37"/>
        <v>2012</v>
      </c>
    </row>
    <row r="2363" spans="1:5" ht="14.4" x14ac:dyDescent="0.3">
      <c r="A2363" t="s">
        <v>2485</v>
      </c>
      <c r="B2363" t="s">
        <v>165</v>
      </c>
      <c r="C2363">
        <v>11.75</v>
      </c>
      <c r="D2363">
        <v>12</v>
      </c>
      <c r="E2363" t="str">
        <f t="shared" si="37"/>
        <v>2012</v>
      </c>
    </row>
    <row r="2364" spans="1:5" ht="14.4" x14ac:dyDescent="0.3">
      <c r="A2364" t="s">
        <v>2486</v>
      </c>
      <c r="B2364" t="s">
        <v>165</v>
      </c>
      <c r="C2364">
        <v>11.75</v>
      </c>
      <c r="D2364">
        <v>12</v>
      </c>
      <c r="E2364" t="str">
        <f t="shared" si="37"/>
        <v>2012</v>
      </c>
    </row>
    <row r="2365" spans="1:5" ht="14.4" x14ac:dyDescent="0.3">
      <c r="A2365" t="s">
        <v>2487</v>
      </c>
      <c r="B2365" t="s">
        <v>165</v>
      </c>
      <c r="C2365">
        <v>11.75</v>
      </c>
      <c r="D2365">
        <v>12</v>
      </c>
      <c r="E2365" t="str">
        <f t="shared" si="37"/>
        <v>2012</v>
      </c>
    </row>
    <row r="2366" spans="1:5" ht="14.4" x14ac:dyDescent="0.3">
      <c r="A2366" t="s">
        <v>2488</v>
      </c>
      <c r="B2366" t="s">
        <v>165</v>
      </c>
      <c r="C2366">
        <v>11.74</v>
      </c>
      <c r="D2366">
        <v>11.99</v>
      </c>
      <c r="E2366" t="str">
        <f t="shared" si="37"/>
        <v>2012</v>
      </c>
    </row>
    <row r="2367" spans="1:5" ht="14.4" x14ac:dyDescent="0.3">
      <c r="A2367" t="s">
        <v>2489</v>
      </c>
      <c r="B2367" t="s">
        <v>165</v>
      </c>
      <c r="C2367">
        <v>11.75</v>
      </c>
      <c r="D2367">
        <v>12</v>
      </c>
      <c r="E2367" t="str">
        <f t="shared" si="37"/>
        <v>2012</v>
      </c>
    </row>
    <row r="2368" spans="1:5" ht="14.4" x14ac:dyDescent="0.3">
      <c r="A2368" t="s">
        <v>2490</v>
      </c>
      <c r="B2368" t="s">
        <v>165</v>
      </c>
      <c r="C2368">
        <v>11.73</v>
      </c>
      <c r="D2368">
        <v>11.98</v>
      </c>
      <c r="E2368" t="str">
        <f t="shared" si="37"/>
        <v>2012</v>
      </c>
    </row>
    <row r="2369" spans="1:5" ht="14.4" x14ac:dyDescent="0.3">
      <c r="A2369" t="s">
        <v>2491</v>
      </c>
      <c r="B2369" t="s">
        <v>165</v>
      </c>
      <c r="C2369">
        <v>11.75</v>
      </c>
      <c r="D2369">
        <v>12</v>
      </c>
      <c r="E2369" t="str">
        <f t="shared" si="37"/>
        <v>2012</v>
      </c>
    </row>
    <row r="2370" spans="1:5" ht="14.4" x14ac:dyDescent="0.3">
      <c r="A2370" t="s">
        <v>2492</v>
      </c>
      <c r="B2370" t="s">
        <v>165</v>
      </c>
      <c r="C2370">
        <v>11.75</v>
      </c>
      <c r="D2370">
        <v>12</v>
      </c>
      <c r="E2370" t="str">
        <f t="shared" ref="E2370:E2433" si="38">RIGHT(A2370,4)</f>
        <v>2012</v>
      </c>
    </row>
    <row r="2371" spans="1:5" ht="14.4" x14ac:dyDescent="0.3">
      <c r="A2371" t="s">
        <v>2493</v>
      </c>
      <c r="B2371" t="s">
        <v>165</v>
      </c>
      <c r="C2371">
        <v>11.75</v>
      </c>
      <c r="D2371">
        <v>12</v>
      </c>
      <c r="E2371" t="str">
        <f t="shared" si="38"/>
        <v>2012</v>
      </c>
    </row>
    <row r="2372" spans="1:5" ht="14.4" x14ac:dyDescent="0.3">
      <c r="A2372" t="s">
        <v>2494</v>
      </c>
      <c r="B2372" t="s">
        <v>165</v>
      </c>
      <c r="C2372">
        <v>11.74</v>
      </c>
      <c r="D2372">
        <v>11.99</v>
      </c>
      <c r="E2372" t="str">
        <f t="shared" si="38"/>
        <v>2012</v>
      </c>
    </row>
    <row r="2373" spans="1:5" ht="14.4" x14ac:dyDescent="0.3">
      <c r="A2373" t="s">
        <v>2495</v>
      </c>
      <c r="B2373" t="s">
        <v>165</v>
      </c>
      <c r="C2373">
        <v>11.74</v>
      </c>
      <c r="D2373">
        <v>11.99</v>
      </c>
      <c r="E2373" t="str">
        <f t="shared" si="38"/>
        <v>2012</v>
      </c>
    </row>
    <row r="2374" spans="1:5" ht="14.4" x14ac:dyDescent="0.3">
      <c r="A2374" t="s">
        <v>2496</v>
      </c>
      <c r="B2374" t="s">
        <v>165</v>
      </c>
      <c r="C2374">
        <v>11.74</v>
      </c>
      <c r="D2374">
        <v>11.99</v>
      </c>
      <c r="E2374" t="str">
        <f t="shared" si="38"/>
        <v>2012</v>
      </c>
    </row>
    <row r="2375" spans="1:5" ht="14.4" x14ac:dyDescent="0.3">
      <c r="A2375" t="s">
        <v>2497</v>
      </c>
      <c r="B2375" t="s">
        <v>165</v>
      </c>
      <c r="C2375">
        <v>11.73</v>
      </c>
      <c r="D2375">
        <v>11.98</v>
      </c>
      <c r="E2375" t="str">
        <f t="shared" si="38"/>
        <v>2012</v>
      </c>
    </row>
    <row r="2376" spans="1:5" ht="14.4" x14ac:dyDescent="0.3">
      <c r="A2376" t="s">
        <v>2498</v>
      </c>
      <c r="B2376" t="s">
        <v>165</v>
      </c>
      <c r="C2376">
        <v>11.73</v>
      </c>
      <c r="D2376">
        <v>11.98</v>
      </c>
      <c r="E2376" t="str">
        <f t="shared" si="38"/>
        <v>2012</v>
      </c>
    </row>
    <row r="2377" spans="1:5" ht="14.4" x14ac:dyDescent="0.3">
      <c r="A2377" t="s">
        <v>2499</v>
      </c>
      <c r="B2377" t="s">
        <v>165</v>
      </c>
      <c r="C2377">
        <v>11.73</v>
      </c>
      <c r="D2377">
        <v>11.98</v>
      </c>
      <c r="E2377" t="str">
        <f t="shared" si="38"/>
        <v>2012</v>
      </c>
    </row>
    <row r="2378" spans="1:5" ht="14.4" x14ac:dyDescent="0.3">
      <c r="A2378" t="s">
        <v>2500</v>
      </c>
      <c r="B2378" t="s">
        <v>165</v>
      </c>
      <c r="C2378">
        <v>11.72</v>
      </c>
      <c r="D2378">
        <v>11.97</v>
      </c>
      <c r="E2378" t="str">
        <f t="shared" si="38"/>
        <v>2012</v>
      </c>
    </row>
    <row r="2379" spans="1:5" ht="14.4" x14ac:dyDescent="0.3">
      <c r="A2379" t="s">
        <v>2501</v>
      </c>
      <c r="B2379" t="s">
        <v>165</v>
      </c>
      <c r="C2379">
        <v>11.72</v>
      </c>
      <c r="D2379">
        <v>11.97</v>
      </c>
      <c r="E2379" t="str">
        <f t="shared" si="38"/>
        <v>2012</v>
      </c>
    </row>
    <row r="2380" spans="1:5" ht="14.4" x14ac:dyDescent="0.3">
      <c r="A2380" t="s">
        <v>2502</v>
      </c>
      <c r="B2380" t="s">
        <v>165</v>
      </c>
      <c r="C2380">
        <v>11.71</v>
      </c>
      <c r="D2380">
        <v>11.96</v>
      </c>
      <c r="E2380" t="str">
        <f t="shared" si="38"/>
        <v>2012</v>
      </c>
    </row>
    <row r="2381" spans="1:5" ht="14.4" x14ac:dyDescent="0.3">
      <c r="A2381" t="s">
        <v>2503</v>
      </c>
      <c r="B2381" t="s">
        <v>165</v>
      </c>
      <c r="C2381">
        <v>11.72</v>
      </c>
      <c r="D2381">
        <v>11.97</v>
      </c>
      <c r="E2381" t="str">
        <f t="shared" si="38"/>
        <v>2012</v>
      </c>
    </row>
    <row r="2382" spans="1:5" ht="14.4" x14ac:dyDescent="0.3">
      <c r="A2382" t="s">
        <v>2504</v>
      </c>
      <c r="B2382" t="s">
        <v>165</v>
      </c>
      <c r="C2382">
        <v>11.71</v>
      </c>
      <c r="D2382">
        <v>11.96</v>
      </c>
      <c r="E2382" t="str">
        <f t="shared" si="38"/>
        <v>2012</v>
      </c>
    </row>
    <row r="2383" spans="1:5" ht="14.4" x14ac:dyDescent="0.3">
      <c r="A2383" t="s">
        <v>2505</v>
      </c>
      <c r="B2383" t="s">
        <v>165</v>
      </c>
      <c r="C2383">
        <v>11.71</v>
      </c>
      <c r="D2383">
        <v>11.96</v>
      </c>
      <c r="E2383" t="str">
        <f t="shared" si="38"/>
        <v>2012</v>
      </c>
    </row>
    <row r="2384" spans="1:5" ht="14.4" x14ac:dyDescent="0.3">
      <c r="A2384" t="s">
        <v>2506</v>
      </c>
      <c r="B2384" t="s">
        <v>165</v>
      </c>
      <c r="C2384">
        <v>11.7</v>
      </c>
      <c r="D2384">
        <v>11.95</v>
      </c>
      <c r="E2384" t="str">
        <f t="shared" si="38"/>
        <v>2012</v>
      </c>
    </row>
    <row r="2385" spans="1:5" ht="14.4" x14ac:dyDescent="0.3">
      <c r="A2385" t="s">
        <v>2507</v>
      </c>
      <c r="B2385" t="s">
        <v>165</v>
      </c>
      <c r="C2385">
        <v>11.71</v>
      </c>
      <c r="D2385">
        <v>11.96</v>
      </c>
      <c r="E2385" t="str">
        <f t="shared" si="38"/>
        <v>2012</v>
      </c>
    </row>
    <row r="2386" spans="1:5" ht="14.4" x14ac:dyDescent="0.3">
      <c r="A2386" t="s">
        <v>2508</v>
      </c>
      <c r="B2386" t="s">
        <v>165</v>
      </c>
      <c r="C2386">
        <v>11.7</v>
      </c>
      <c r="D2386">
        <v>11.95</v>
      </c>
      <c r="E2386" t="str">
        <f t="shared" si="38"/>
        <v>2012</v>
      </c>
    </row>
    <row r="2387" spans="1:5" ht="14.4" x14ac:dyDescent="0.3">
      <c r="A2387" t="s">
        <v>2509</v>
      </c>
      <c r="B2387" t="s">
        <v>165</v>
      </c>
      <c r="C2387">
        <v>11.7</v>
      </c>
      <c r="D2387">
        <v>11.95</v>
      </c>
      <c r="E2387" t="str">
        <f t="shared" si="38"/>
        <v>2012</v>
      </c>
    </row>
    <row r="2388" spans="1:5" ht="14.4" x14ac:dyDescent="0.3">
      <c r="A2388" t="s">
        <v>2510</v>
      </c>
      <c r="B2388" t="s">
        <v>165</v>
      </c>
      <c r="C2388">
        <v>11.7</v>
      </c>
      <c r="D2388">
        <v>11.95</v>
      </c>
      <c r="E2388" t="str">
        <f t="shared" si="38"/>
        <v>2012</v>
      </c>
    </row>
    <row r="2389" spans="1:5" ht="14.4" x14ac:dyDescent="0.3">
      <c r="A2389" t="s">
        <v>2511</v>
      </c>
      <c r="B2389" t="s">
        <v>165</v>
      </c>
      <c r="C2389">
        <v>11.69</v>
      </c>
      <c r="D2389">
        <v>11.94</v>
      </c>
      <c r="E2389" t="str">
        <f t="shared" si="38"/>
        <v>2012</v>
      </c>
    </row>
    <row r="2390" spans="1:5" ht="14.4" x14ac:dyDescent="0.3">
      <c r="A2390" t="s">
        <v>2512</v>
      </c>
      <c r="B2390" t="s">
        <v>165</v>
      </c>
      <c r="C2390">
        <v>11.68</v>
      </c>
      <c r="D2390">
        <v>11.93</v>
      </c>
      <c r="E2390" t="str">
        <f t="shared" si="38"/>
        <v>2012</v>
      </c>
    </row>
    <row r="2391" spans="1:5" ht="14.4" x14ac:dyDescent="0.3">
      <c r="A2391" t="s">
        <v>2513</v>
      </c>
      <c r="B2391" t="s">
        <v>165</v>
      </c>
      <c r="C2391">
        <v>11.69</v>
      </c>
      <c r="D2391">
        <v>11.94</v>
      </c>
      <c r="E2391" t="str">
        <f t="shared" si="38"/>
        <v>2012</v>
      </c>
    </row>
    <row r="2392" spans="1:5" ht="14.4" x14ac:dyDescent="0.3">
      <c r="A2392" t="s">
        <v>2514</v>
      </c>
      <c r="B2392" t="s">
        <v>165</v>
      </c>
      <c r="C2392">
        <v>11.71</v>
      </c>
      <c r="D2392">
        <v>11.96</v>
      </c>
      <c r="E2392" t="str">
        <f t="shared" si="38"/>
        <v>2012</v>
      </c>
    </row>
    <row r="2393" spans="1:5" ht="14.4" x14ac:dyDescent="0.3">
      <c r="A2393" t="s">
        <v>2515</v>
      </c>
      <c r="B2393" t="s">
        <v>165</v>
      </c>
      <c r="C2393">
        <v>11.71</v>
      </c>
      <c r="D2393">
        <v>11.96</v>
      </c>
      <c r="E2393" t="str">
        <f t="shared" si="38"/>
        <v>2012</v>
      </c>
    </row>
    <row r="2394" spans="1:5" ht="14.4" x14ac:dyDescent="0.3">
      <c r="A2394" t="s">
        <v>2516</v>
      </c>
      <c r="B2394" t="s">
        <v>165</v>
      </c>
      <c r="C2394">
        <v>11.69</v>
      </c>
      <c r="D2394">
        <v>11.94</v>
      </c>
      <c r="E2394" t="str">
        <f t="shared" si="38"/>
        <v>2012</v>
      </c>
    </row>
    <row r="2395" spans="1:5" ht="14.4" x14ac:dyDescent="0.3">
      <c r="A2395" t="s">
        <v>2517</v>
      </c>
      <c r="B2395" t="s">
        <v>165</v>
      </c>
      <c r="C2395">
        <v>11.68</v>
      </c>
      <c r="D2395">
        <v>11.93</v>
      </c>
      <c r="E2395" t="str">
        <f t="shared" si="38"/>
        <v>2012</v>
      </c>
    </row>
    <row r="2396" spans="1:5" ht="14.4" x14ac:dyDescent="0.3">
      <c r="A2396" t="s">
        <v>2518</v>
      </c>
      <c r="B2396" t="s">
        <v>165</v>
      </c>
      <c r="C2396">
        <v>11.68</v>
      </c>
      <c r="D2396">
        <v>11.93</v>
      </c>
      <c r="E2396" t="str">
        <f t="shared" si="38"/>
        <v>2012</v>
      </c>
    </row>
    <row r="2397" spans="1:5" ht="14.4" x14ac:dyDescent="0.3">
      <c r="A2397" t="s">
        <v>2519</v>
      </c>
      <c r="B2397" t="s">
        <v>165</v>
      </c>
      <c r="C2397">
        <v>11.68</v>
      </c>
      <c r="D2397">
        <v>11.93</v>
      </c>
      <c r="E2397" t="str">
        <f t="shared" si="38"/>
        <v>2012</v>
      </c>
    </row>
    <row r="2398" spans="1:5" ht="14.4" x14ac:dyDescent="0.3">
      <c r="A2398" t="s">
        <v>2520</v>
      </c>
      <c r="B2398" t="s">
        <v>165</v>
      </c>
      <c r="C2398">
        <v>11.69</v>
      </c>
      <c r="D2398">
        <v>11.94</v>
      </c>
      <c r="E2398" t="str">
        <f t="shared" si="38"/>
        <v>2012</v>
      </c>
    </row>
    <row r="2399" spans="1:5" ht="14.4" x14ac:dyDescent="0.3">
      <c r="A2399" t="s">
        <v>2521</v>
      </c>
      <c r="B2399" t="s">
        <v>165</v>
      </c>
      <c r="C2399">
        <v>11.69</v>
      </c>
      <c r="D2399">
        <v>11.94</v>
      </c>
      <c r="E2399" t="str">
        <f t="shared" si="38"/>
        <v>2012</v>
      </c>
    </row>
    <row r="2400" spans="1:5" ht="14.4" x14ac:dyDescent="0.3">
      <c r="A2400" t="s">
        <v>2522</v>
      </c>
      <c r="B2400" t="s">
        <v>165</v>
      </c>
      <c r="C2400">
        <v>11.68</v>
      </c>
      <c r="D2400">
        <v>11.93</v>
      </c>
      <c r="E2400" t="str">
        <f t="shared" si="38"/>
        <v>2012</v>
      </c>
    </row>
    <row r="2401" spans="1:5" ht="14.4" x14ac:dyDescent="0.3">
      <c r="A2401" t="s">
        <v>2523</v>
      </c>
      <c r="B2401" t="s">
        <v>165</v>
      </c>
      <c r="C2401">
        <v>11.68</v>
      </c>
      <c r="D2401">
        <v>11.93</v>
      </c>
      <c r="E2401" t="str">
        <f t="shared" si="38"/>
        <v>2012</v>
      </c>
    </row>
    <row r="2402" spans="1:5" ht="14.4" x14ac:dyDescent="0.3">
      <c r="A2402" t="s">
        <v>2524</v>
      </c>
      <c r="B2402" t="s">
        <v>165</v>
      </c>
      <c r="C2402">
        <v>11.68</v>
      </c>
      <c r="D2402">
        <v>11.93</v>
      </c>
      <c r="E2402" t="str">
        <f t="shared" si="38"/>
        <v>2012</v>
      </c>
    </row>
    <row r="2403" spans="1:5" ht="14.4" x14ac:dyDescent="0.3">
      <c r="A2403" t="s">
        <v>2525</v>
      </c>
      <c r="B2403" t="s">
        <v>165</v>
      </c>
      <c r="C2403">
        <v>11.68</v>
      </c>
      <c r="D2403">
        <v>11.93</v>
      </c>
      <c r="E2403" t="str">
        <f t="shared" si="38"/>
        <v>2012</v>
      </c>
    </row>
    <row r="2404" spans="1:5" ht="14.4" x14ac:dyDescent="0.3">
      <c r="A2404" t="s">
        <v>2526</v>
      </c>
      <c r="B2404" t="s">
        <v>165</v>
      </c>
      <c r="C2404">
        <v>11.69</v>
      </c>
      <c r="D2404">
        <v>11.94</v>
      </c>
      <c r="E2404" t="str">
        <f t="shared" si="38"/>
        <v>2012</v>
      </c>
    </row>
    <row r="2405" spans="1:5" ht="14.4" x14ac:dyDescent="0.3">
      <c r="A2405" t="s">
        <v>2527</v>
      </c>
      <c r="B2405" t="s">
        <v>165</v>
      </c>
      <c r="C2405">
        <v>11.68</v>
      </c>
      <c r="D2405">
        <v>11.93</v>
      </c>
      <c r="E2405" t="str">
        <f t="shared" si="38"/>
        <v>2012</v>
      </c>
    </row>
    <row r="2406" spans="1:5" ht="14.4" x14ac:dyDescent="0.3">
      <c r="A2406" t="s">
        <v>2528</v>
      </c>
      <c r="B2406" t="s">
        <v>165</v>
      </c>
      <c r="C2406">
        <v>11.67</v>
      </c>
      <c r="D2406">
        <v>11.92</v>
      </c>
      <c r="E2406" t="str">
        <f t="shared" si="38"/>
        <v>2012</v>
      </c>
    </row>
    <row r="2407" spans="1:5" ht="14.4" x14ac:dyDescent="0.3">
      <c r="A2407" t="s">
        <v>2529</v>
      </c>
      <c r="B2407" t="s">
        <v>165</v>
      </c>
      <c r="C2407">
        <v>11.68</v>
      </c>
      <c r="D2407">
        <v>11.93</v>
      </c>
      <c r="E2407" t="str">
        <f t="shared" si="38"/>
        <v>2012</v>
      </c>
    </row>
    <row r="2408" spans="1:5" ht="14.4" x14ac:dyDescent="0.3">
      <c r="A2408" t="s">
        <v>2530</v>
      </c>
      <c r="B2408" t="s">
        <v>165</v>
      </c>
      <c r="C2408">
        <v>11.68</v>
      </c>
      <c r="D2408">
        <v>11.93</v>
      </c>
      <c r="E2408" t="str">
        <f t="shared" si="38"/>
        <v>2012</v>
      </c>
    </row>
    <row r="2409" spans="1:5" ht="14.4" x14ac:dyDescent="0.3">
      <c r="A2409" t="s">
        <v>2531</v>
      </c>
      <c r="B2409" t="s">
        <v>165</v>
      </c>
      <c r="C2409">
        <v>11.67</v>
      </c>
      <c r="D2409">
        <v>11.92</v>
      </c>
      <c r="E2409" t="str">
        <f t="shared" si="38"/>
        <v>2012</v>
      </c>
    </row>
    <row r="2410" spans="1:5" ht="14.4" x14ac:dyDescent="0.3">
      <c r="A2410" t="s">
        <v>2532</v>
      </c>
      <c r="B2410" t="s">
        <v>165</v>
      </c>
      <c r="C2410">
        <v>11.68</v>
      </c>
      <c r="D2410">
        <v>11.93</v>
      </c>
      <c r="E2410" t="str">
        <f t="shared" si="38"/>
        <v>2012</v>
      </c>
    </row>
    <row r="2411" spans="1:5" ht="14.4" x14ac:dyDescent="0.3">
      <c r="A2411" t="s">
        <v>2533</v>
      </c>
      <c r="B2411" t="s">
        <v>165</v>
      </c>
      <c r="C2411">
        <v>11.68</v>
      </c>
      <c r="D2411">
        <v>11.93</v>
      </c>
      <c r="E2411" t="str">
        <f t="shared" si="38"/>
        <v>2012</v>
      </c>
    </row>
    <row r="2412" spans="1:5" ht="14.4" x14ac:dyDescent="0.3">
      <c r="A2412" t="s">
        <v>2534</v>
      </c>
      <c r="B2412" t="s">
        <v>165</v>
      </c>
      <c r="C2412">
        <v>11.64</v>
      </c>
      <c r="D2412">
        <v>11.89</v>
      </c>
      <c r="E2412" t="str">
        <f t="shared" si="38"/>
        <v>2012</v>
      </c>
    </row>
    <row r="2413" spans="1:5" ht="14.4" x14ac:dyDescent="0.3">
      <c r="A2413" t="s">
        <v>2535</v>
      </c>
      <c r="B2413" t="s">
        <v>165</v>
      </c>
      <c r="C2413">
        <v>11.66</v>
      </c>
      <c r="D2413">
        <v>11.91</v>
      </c>
      <c r="E2413" t="str">
        <f t="shared" si="38"/>
        <v>2012</v>
      </c>
    </row>
    <row r="2414" spans="1:5" ht="14.4" x14ac:dyDescent="0.3">
      <c r="A2414" t="s">
        <v>2536</v>
      </c>
      <c r="B2414" t="s">
        <v>165</v>
      </c>
      <c r="C2414">
        <v>11.6</v>
      </c>
      <c r="D2414">
        <v>11.85</v>
      </c>
      <c r="E2414" t="str">
        <f t="shared" si="38"/>
        <v>2012</v>
      </c>
    </row>
    <row r="2415" spans="1:5" ht="14.4" x14ac:dyDescent="0.3">
      <c r="A2415" t="s">
        <v>2537</v>
      </c>
      <c r="B2415" t="s">
        <v>165</v>
      </c>
      <c r="C2415">
        <v>11.6</v>
      </c>
      <c r="D2415">
        <v>11.85</v>
      </c>
      <c r="E2415" t="str">
        <f t="shared" si="38"/>
        <v>2012</v>
      </c>
    </row>
    <row r="2416" spans="1:5" ht="14.4" x14ac:dyDescent="0.3">
      <c r="A2416" t="s">
        <v>2538</v>
      </c>
      <c r="B2416" t="s">
        <v>165</v>
      </c>
      <c r="C2416">
        <v>11.58</v>
      </c>
      <c r="D2416">
        <v>11.83</v>
      </c>
      <c r="E2416" t="str">
        <f t="shared" si="38"/>
        <v>2012</v>
      </c>
    </row>
    <row r="2417" spans="1:5" ht="14.4" x14ac:dyDescent="0.3">
      <c r="A2417" t="s">
        <v>2539</v>
      </c>
      <c r="B2417" t="s">
        <v>165</v>
      </c>
      <c r="C2417">
        <v>11.58</v>
      </c>
      <c r="D2417">
        <v>11.83</v>
      </c>
      <c r="E2417" t="str">
        <f t="shared" si="38"/>
        <v>2012</v>
      </c>
    </row>
    <row r="2418" spans="1:5" ht="14.4" x14ac:dyDescent="0.3">
      <c r="A2418" t="s">
        <v>2540</v>
      </c>
      <c r="B2418" t="s">
        <v>165</v>
      </c>
      <c r="C2418">
        <v>11.59</v>
      </c>
      <c r="D2418">
        <v>11.84</v>
      </c>
      <c r="E2418" t="str">
        <f t="shared" si="38"/>
        <v>2012</v>
      </c>
    </row>
    <row r="2419" spans="1:5" ht="14.4" x14ac:dyDescent="0.3">
      <c r="A2419" t="s">
        <v>2541</v>
      </c>
      <c r="B2419" t="s">
        <v>165</v>
      </c>
      <c r="C2419">
        <v>11.58</v>
      </c>
      <c r="D2419">
        <v>11.83</v>
      </c>
      <c r="E2419" t="str">
        <f t="shared" si="38"/>
        <v>2012</v>
      </c>
    </row>
    <row r="2420" spans="1:5" ht="14.4" x14ac:dyDescent="0.3">
      <c r="A2420" t="s">
        <v>2542</v>
      </c>
      <c r="B2420" t="s">
        <v>165</v>
      </c>
      <c r="C2420">
        <v>11.57</v>
      </c>
      <c r="D2420">
        <v>11.82</v>
      </c>
      <c r="E2420" t="str">
        <f t="shared" si="38"/>
        <v>2012</v>
      </c>
    </row>
    <row r="2421" spans="1:5" ht="14.4" x14ac:dyDescent="0.3">
      <c r="A2421" t="s">
        <v>2543</v>
      </c>
      <c r="B2421" t="s">
        <v>165</v>
      </c>
      <c r="C2421">
        <v>11.55</v>
      </c>
      <c r="D2421">
        <v>11.8</v>
      </c>
      <c r="E2421" t="str">
        <f t="shared" si="38"/>
        <v>2012</v>
      </c>
    </row>
    <row r="2422" spans="1:5" ht="14.4" x14ac:dyDescent="0.3">
      <c r="A2422" t="s">
        <v>2544</v>
      </c>
      <c r="B2422" t="s">
        <v>165</v>
      </c>
      <c r="C2422">
        <v>11.55</v>
      </c>
      <c r="D2422">
        <v>11.8</v>
      </c>
      <c r="E2422" t="str">
        <f t="shared" si="38"/>
        <v>2012</v>
      </c>
    </row>
    <row r="2423" spans="1:5" ht="14.4" x14ac:dyDescent="0.3">
      <c r="A2423" t="s">
        <v>2545</v>
      </c>
      <c r="B2423" t="s">
        <v>165</v>
      </c>
      <c r="C2423">
        <v>11.57</v>
      </c>
      <c r="D2423">
        <v>11.82</v>
      </c>
      <c r="E2423" t="str">
        <f t="shared" si="38"/>
        <v>2012</v>
      </c>
    </row>
    <row r="2424" spans="1:5" ht="14.4" x14ac:dyDescent="0.3">
      <c r="A2424" t="s">
        <v>2546</v>
      </c>
      <c r="B2424" t="s">
        <v>165</v>
      </c>
      <c r="C2424">
        <v>11.6</v>
      </c>
      <c r="D2424">
        <v>11.85</v>
      </c>
      <c r="E2424" t="str">
        <f t="shared" si="38"/>
        <v>2012</v>
      </c>
    </row>
    <row r="2425" spans="1:5" ht="14.4" x14ac:dyDescent="0.3">
      <c r="A2425" t="s">
        <v>2547</v>
      </c>
      <c r="B2425" t="s">
        <v>165</v>
      </c>
      <c r="C2425">
        <v>11.61</v>
      </c>
      <c r="D2425">
        <v>11.86</v>
      </c>
      <c r="E2425" t="str">
        <f t="shared" si="38"/>
        <v>2012</v>
      </c>
    </row>
    <row r="2426" spans="1:5" ht="14.4" x14ac:dyDescent="0.3">
      <c r="A2426" t="s">
        <v>2548</v>
      </c>
      <c r="B2426" t="s">
        <v>165</v>
      </c>
      <c r="C2426">
        <v>11.64</v>
      </c>
      <c r="D2426">
        <v>11.89</v>
      </c>
      <c r="E2426" t="str">
        <f t="shared" si="38"/>
        <v>2012</v>
      </c>
    </row>
    <row r="2427" spans="1:5" ht="14.4" x14ac:dyDescent="0.3">
      <c r="A2427" t="s">
        <v>2549</v>
      </c>
      <c r="B2427" t="s">
        <v>165</v>
      </c>
      <c r="C2427">
        <v>11.67</v>
      </c>
      <c r="D2427">
        <v>11.92</v>
      </c>
      <c r="E2427" t="str">
        <f t="shared" si="38"/>
        <v>2012</v>
      </c>
    </row>
    <row r="2428" spans="1:5" ht="14.4" x14ac:dyDescent="0.3">
      <c r="A2428" t="s">
        <v>2550</v>
      </c>
      <c r="B2428" t="s">
        <v>165</v>
      </c>
      <c r="C2428">
        <v>11.68</v>
      </c>
      <c r="D2428">
        <v>11.93</v>
      </c>
      <c r="E2428" t="str">
        <f t="shared" si="38"/>
        <v>2012</v>
      </c>
    </row>
    <row r="2429" spans="1:5" ht="14.4" x14ac:dyDescent="0.3">
      <c r="A2429" t="s">
        <v>2551</v>
      </c>
      <c r="B2429" t="s">
        <v>165</v>
      </c>
      <c r="C2429">
        <v>11.68</v>
      </c>
      <c r="D2429">
        <v>11.93</v>
      </c>
      <c r="E2429" t="str">
        <f t="shared" si="38"/>
        <v>2012</v>
      </c>
    </row>
    <row r="2430" spans="1:5" ht="14.4" x14ac:dyDescent="0.3">
      <c r="A2430" t="s">
        <v>2552</v>
      </c>
      <c r="B2430" t="s">
        <v>165</v>
      </c>
      <c r="C2430">
        <v>11.67</v>
      </c>
      <c r="D2430">
        <v>11.92</v>
      </c>
      <c r="E2430" t="str">
        <f t="shared" si="38"/>
        <v>2012</v>
      </c>
    </row>
    <row r="2431" spans="1:5" ht="14.4" x14ac:dyDescent="0.3">
      <c r="A2431" t="s">
        <v>2553</v>
      </c>
      <c r="B2431" t="s">
        <v>165</v>
      </c>
      <c r="C2431">
        <v>11.67</v>
      </c>
      <c r="D2431">
        <v>11.92</v>
      </c>
      <c r="E2431" t="str">
        <f t="shared" si="38"/>
        <v>2012</v>
      </c>
    </row>
    <row r="2432" spans="1:5" ht="14.4" x14ac:dyDescent="0.3">
      <c r="A2432" t="s">
        <v>2554</v>
      </c>
      <c r="B2432" t="s">
        <v>165</v>
      </c>
      <c r="C2432">
        <v>11.68</v>
      </c>
      <c r="D2432">
        <v>11.93</v>
      </c>
      <c r="E2432" t="str">
        <f t="shared" si="38"/>
        <v>2012</v>
      </c>
    </row>
    <row r="2433" spans="1:5" ht="14.4" x14ac:dyDescent="0.3">
      <c r="A2433" t="s">
        <v>2555</v>
      </c>
      <c r="B2433" t="s">
        <v>165</v>
      </c>
      <c r="C2433">
        <v>11.69</v>
      </c>
      <c r="D2433">
        <v>11.94</v>
      </c>
      <c r="E2433" t="str">
        <f t="shared" si="38"/>
        <v>2012</v>
      </c>
    </row>
    <row r="2434" spans="1:5" ht="14.4" x14ac:dyDescent="0.3">
      <c r="A2434" t="s">
        <v>2556</v>
      </c>
      <c r="B2434" t="s">
        <v>165</v>
      </c>
      <c r="C2434">
        <v>11.7</v>
      </c>
      <c r="D2434">
        <v>11.95</v>
      </c>
      <c r="E2434" t="str">
        <f t="shared" ref="E2434:E2497" si="39">RIGHT(A2434,4)</f>
        <v>2012</v>
      </c>
    </row>
    <row r="2435" spans="1:5" ht="14.4" x14ac:dyDescent="0.3">
      <c r="A2435" t="s">
        <v>2557</v>
      </c>
      <c r="B2435" t="s">
        <v>165</v>
      </c>
      <c r="C2435">
        <v>11.68</v>
      </c>
      <c r="D2435">
        <v>11.93</v>
      </c>
      <c r="E2435" t="str">
        <f t="shared" si="39"/>
        <v>2012</v>
      </c>
    </row>
    <row r="2436" spans="1:5" ht="14.4" x14ac:dyDescent="0.3">
      <c r="A2436" t="s">
        <v>2558</v>
      </c>
      <c r="B2436" t="s">
        <v>165</v>
      </c>
      <c r="C2436">
        <v>11.68</v>
      </c>
      <c r="D2436">
        <v>11.93</v>
      </c>
      <c r="E2436" t="str">
        <f t="shared" si="39"/>
        <v>2012</v>
      </c>
    </row>
    <row r="2437" spans="1:5" ht="14.4" x14ac:dyDescent="0.3">
      <c r="A2437" t="s">
        <v>2559</v>
      </c>
      <c r="B2437" t="s">
        <v>165</v>
      </c>
      <c r="C2437">
        <v>11.68</v>
      </c>
      <c r="D2437">
        <v>11.93</v>
      </c>
      <c r="E2437" t="str">
        <f t="shared" si="39"/>
        <v>2012</v>
      </c>
    </row>
    <row r="2438" spans="1:5" ht="14.4" x14ac:dyDescent="0.3">
      <c r="A2438" t="s">
        <v>2560</v>
      </c>
      <c r="B2438" t="s">
        <v>165</v>
      </c>
      <c r="C2438">
        <v>11.68</v>
      </c>
      <c r="D2438">
        <v>11.93</v>
      </c>
      <c r="E2438" t="str">
        <f t="shared" si="39"/>
        <v>2012</v>
      </c>
    </row>
    <row r="2439" spans="1:5" ht="14.4" x14ac:dyDescent="0.3">
      <c r="A2439" t="s">
        <v>2561</v>
      </c>
      <c r="B2439" t="s">
        <v>165</v>
      </c>
      <c r="C2439">
        <v>11.68</v>
      </c>
      <c r="D2439">
        <v>11.93</v>
      </c>
      <c r="E2439" t="str">
        <f t="shared" si="39"/>
        <v>2012</v>
      </c>
    </row>
    <row r="2440" spans="1:5" ht="14.4" x14ac:dyDescent="0.3">
      <c r="A2440" t="s">
        <v>2562</v>
      </c>
      <c r="B2440" t="s">
        <v>165</v>
      </c>
      <c r="C2440">
        <v>11.7</v>
      </c>
      <c r="D2440">
        <v>11.95</v>
      </c>
      <c r="E2440" t="str">
        <f t="shared" si="39"/>
        <v>2012</v>
      </c>
    </row>
    <row r="2441" spans="1:5" ht="14.4" x14ac:dyDescent="0.3">
      <c r="A2441" t="s">
        <v>2563</v>
      </c>
      <c r="B2441" t="s">
        <v>165</v>
      </c>
      <c r="C2441">
        <v>11.77</v>
      </c>
      <c r="D2441">
        <v>12.02</v>
      </c>
      <c r="E2441" t="str">
        <f t="shared" si="39"/>
        <v>2011</v>
      </c>
    </row>
    <row r="2442" spans="1:5" ht="14.4" x14ac:dyDescent="0.3">
      <c r="A2442" t="s">
        <v>2564</v>
      </c>
      <c r="B2442" t="s">
        <v>165</v>
      </c>
      <c r="C2442">
        <v>11.77</v>
      </c>
      <c r="D2442">
        <v>12.02</v>
      </c>
      <c r="E2442" t="str">
        <f t="shared" si="39"/>
        <v>2011</v>
      </c>
    </row>
    <row r="2443" spans="1:5" ht="14.4" x14ac:dyDescent="0.3">
      <c r="A2443" t="s">
        <v>2565</v>
      </c>
      <c r="B2443" t="s">
        <v>165</v>
      </c>
      <c r="C2443">
        <v>11.76</v>
      </c>
      <c r="D2443">
        <v>12.01</v>
      </c>
      <c r="E2443" t="str">
        <f t="shared" si="39"/>
        <v>2011</v>
      </c>
    </row>
    <row r="2444" spans="1:5" ht="14.4" x14ac:dyDescent="0.3">
      <c r="A2444" t="s">
        <v>2566</v>
      </c>
      <c r="B2444" t="s">
        <v>165</v>
      </c>
      <c r="C2444">
        <v>11.75</v>
      </c>
      <c r="D2444">
        <v>12</v>
      </c>
      <c r="E2444" t="str">
        <f t="shared" si="39"/>
        <v>2011</v>
      </c>
    </row>
    <row r="2445" spans="1:5" ht="14.4" x14ac:dyDescent="0.3">
      <c r="A2445" t="s">
        <v>2567</v>
      </c>
      <c r="B2445" t="s">
        <v>165</v>
      </c>
      <c r="C2445">
        <v>11.75</v>
      </c>
      <c r="D2445">
        <v>12</v>
      </c>
      <c r="E2445" t="str">
        <f t="shared" si="39"/>
        <v>2011</v>
      </c>
    </row>
    <row r="2446" spans="1:5" ht="14.4" x14ac:dyDescent="0.3">
      <c r="A2446" t="s">
        <v>2568</v>
      </c>
      <c r="B2446" t="s">
        <v>165</v>
      </c>
      <c r="C2446">
        <v>11.74</v>
      </c>
      <c r="D2446">
        <v>11.99</v>
      </c>
      <c r="E2446" t="str">
        <f t="shared" si="39"/>
        <v>2011</v>
      </c>
    </row>
    <row r="2447" spans="1:5" ht="14.4" x14ac:dyDescent="0.3">
      <c r="A2447" t="s">
        <v>2569</v>
      </c>
      <c r="B2447" t="s">
        <v>165</v>
      </c>
      <c r="C2447">
        <v>11.74</v>
      </c>
      <c r="D2447">
        <v>11.99</v>
      </c>
      <c r="E2447" t="str">
        <f t="shared" si="39"/>
        <v>2011</v>
      </c>
    </row>
    <row r="2448" spans="1:5" ht="14.4" x14ac:dyDescent="0.3">
      <c r="A2448" t="s">
        <v>2570</v>
      </c>
      <c r="B2448" t="s">
        <v>165</v>
      </c>
      <c r="C2448">
        <v>11.72</v>
      </c>
      <c r="D2448">
        <v>11.97</v>
      </c>
      <c r="E2448" t="str">
        <f t="shared" si="39"/>
        <v>2011</v>
      </c>
    </row>
    <row r="2449" spans="1:5" ht="14.4" x14ac:dyDescent="0.3">
      <c r="A2449" t="s">
        <v>2571</v>
      </c>
      <c r="B2449" t="s">
        <v>165</v>
      </c>
      <c r="C2449">
        <v>11.74</v>
      </c>
      <c r="D2449">
        <v>11.99</v>
      </c>
      <c r="E2449" t="str">
        <f t="shared" si="39"/>
        <v>2011</v>
      </c>
    </row>
    <row r="2450" spans="1:5" ht="14.4" x14ac:dyDescent="0.3">
      <c r="A2450" t="s">
        <v>2572</v>
      </c>
      <c r="B2450" t="s">
        <v>165</v>
      </c>
      <c r="C2450">
        <v>11.73</v>
      </c>
      <c r="D2450">
        <v>11.98</v>
      </c>
      <c r="E2450" t="str">
        <f t="shared" si="39"/>
        <v>2011</v>
      </c>
    </row>
    <row r="2451" spans="1:5" ht="14.4" x14ac:dyDescent="0.3">
      <c r="A2451" t="s">
        <v>2573</v>
      </c>
      <c r="B2451" t="s">
        <v>165</v>
      </c>
      <c r="C2451">
        <v>11.72</v>
      </c>
      <c r="D2451">
        <v>11.97</v>
      </c>
      <c r="E2451" t="str">
        <f t="shared" si="39"/>
        <v>2011</v>
      </c>
    </row>
    <row r="2452" spans="1:5" ht="14.4" x14ac:dyDescent="0.3">
      <c r="A2452" t="s">
        <v>2574</v>
      </c>
      <c r="B2452" t="s">
        <v>165</v>
      </c>
      <c r="C2452">
        <v>11.71</v>
      </c>
      <c r="D2452">
        <v>11.96</v>
      </c>
      <c r="E2452" t="str">
        <f t="shared" si="39"/>
        <v>2011</v>
      </c>
    </row>
    <row r="2453" spans="1:5" ht="14.4" x14ac:dyDescent="0.3">
      <c r="A2453" t="s">
        <v>2575</v>
      </c>
      <c r="B2453" t="s">
        <v>165</v>
      </c>
      <c r="C2453">
        <v>11.73</v>
      </c>
      <c r="D2453">
        <v>11.98</v>
      </c>
      <c r="E2453" t="str">
        <f t="shared" si="39"/>
        <v>2011</v>
      </c>
    </row>
    <row r="2454" spans="1:5" ht="14.4" x14ac:dyDescent="0.3">
      <c r="A2454" t="s">
        <v>2576</v>
      </c>
      <c r="B2454" t="s">
        <v>165</v>
      </c>
      <c r="C2454">
        <v>11.73</v>
      </c>
      <c r="D2454">
        <v>11.98</v>
      </c>
      <c r="E2454" t="str">
        <f t="shared" si="39"/>
        <v>2011</v>
      </c>
    </row>
    <row r="2455" spans="1:5" ht="14.4" x14ac:dyDescent="0.3">
      <c r="A2455" t="s">
        <v>2577</v>
      </c>
      <c r="B2455" t="s">
        <v>165</v>
      </c>
      <c r="C2455">
        <v>11.73</v>
      </c>
      <c r="D2455">
        <v>11.98</v>
      </c>
      <c r="E2455" t="str">
        <f t="shared" si="39"/>
        <v>2011</v>
      </c>
    </row>
    <row r="2456" spans="1:5" ht="14.4" x14ac:dyDescent="0.3">
      <c r="A2456" t="s">
        <v>2578</v>
      </c>
      <c r="B2456" t="s">
        <v>165</v>
      </c>
      <c r="C2456">
        <v>11.72</v>
      </c>
      <c r="D2456">
        <v>11.97</v>
      </c>
      <c r="E2456" t="str">
        <f t="shared" si="39"/>
        <v>2011</v>
      </c>
    </row>
    <row r="2457" spans="1:5" ht="14.4" x14ac:dyDescent="0.3">
      <c r="A2457" t="s">
        <v>2579</v>
      </c>
      <c r="B2457" t="s">
        <v>165</v>
      </c>
      <c r="C2457">
        <v>11.72</v>
      </c>
      <c r="D2457">
        <v>11.97</v>
      </c>
      <c r="E2457" t="str">
        <f t="shared" si="39"/>
        <v>2011</v>
      </c>
    </row>
    <row r="2458" spans="1:5" ht="14.4" x14ac:dyDescent="0.3">
      <c r="A2458" t="s">
        <v>2580</v>
      </c>
      <c r="B2458" t="s">
        <v>165</v>
      </c>
      <c r="C2458">
        <v>11.71</v>
      </c>
      <c r="D2458">
        <v>11.96</v>
      </c>
      <c r="E2458" t="str">
        <f t="shared" si="39"/>
        <v>2011</v>
      </c>
    </row>
    <row r="2459" spans="1:5" ht="14.4" x14ac:dyDescent="0.3">
      <c r="A2459" t="s">
        <v>2581</v>
      </c>
      <c r="B2459" t="s">
        <v>165</v>
      </c>
      <c r="C2459">
        <v>11.71</v>
      </c>
      <c r="D2459">
        <v>11.96</v>
      </c>
      <c r="E2459" t="str">
        <f t="shared" si="39"/>
        <v>2011</v>
      </c>
    </row>
    <row r="2460" spans="1:5" ht="14.4" x14ac:dyDescent="0.3">
      <c r="A2460" t="s">
        <v>2582</v>
      </c>
      <c r="B2460" t="s">
        <v>165</v>
      </c>
      <c r="C2460">
        <v>11.68</v>
      </c>
      <c r="D2460">
        <v>11.93</v>
      </c>
      <c r="E2460" t="str">
        <f t="shared" si="39"/>
        <v>2011</v>
      </c>
    </row>
    <row r="2461" spans="1:5" ht="14.4" x14ac:dyDescent="0.3">
      <c r="A2461" t="s">
        <v>2583</v>
      </c>
      <c r="B2461" t="s">
        <v>165</v>
      </c>
      <c r="C2461">
        <v>11.57</v>
      </c>
      <c r="D2461">
        <v>11.82</v>
      </c>
      <c r="E2461" t="str">
        <f t="shared" si="39"/>
        <v>2011</v>
      </c>
    </row>
    <row r="2462" spans="1:5" ht="14.4" x14ac:dyDescent="0.3">
      <c r="A2462" t="s">
        <v>2584</v>
      </c>
      <c r="B2462" t="s">
        <v>165</v>
      </c>
      <c r="C2462">
        <v>11.66</v>
      </c>
      <c r="D2462">
        <v>11.91</v>
      </c>
      <c r="E2462" t="str">
        <f t="shared" si="39"/>
        <v>2011</v>
      </c>
    </row>
    <row r="2463" spans="1:5" ht="14.4" x14ac:dyDescent="0.3">
      <c r="A2463" t="s">
        <v>2585</v>
      </c>
      <c r="B2463" t="s">
        <v>165</v>
      </c>
      <c r="C2463">
        <v>11.67</v>
      </c>
      <c r="D2463">
        <v>11.92</v>
      </c>
      <c r="E2463" t="str">
        <f t="shared" si="39"/>
        <v>2011</v>
      </c>
    </row>
    <row r="2464" spans="1:5" ht="14.4" x14ac:dyDescent="0.3">
      <c r="A2464" t="s">
        <v>2586</v>
      </c>
      <c r="B2464" t="s">
        <v>165</v>
      </c>
      <c r="C2464">
        <v>11.67</v>
      </c>
      <c r="D2464">
        <v>11.92</v>
      </c>
      <c r="E2464" t="str">
        <f t="shared" si="39"/>
        <v>2011</v>
      </c>
    </row>
    <row r="2465" spans="1:5" ht="14.4" x14ac:dyDescent="0.3">
      <c r="A2465" t="s">
        <v>2587</v>
      </c>
      <c r="B2465" t="s">
        <v>165</v>
      </c>
      <c r="C2465">
        <v>11.67</v>
      </c>
      <c r="D2465">
        <v>11.92</v>
      </c>
      <c r="E2465" t="str">
        <f t="shared" si="39"/>
        <v>2011</v>
      </c>
    </row>
    <row r="2466" spans="1:5" ht="14.4" x14ac:dyDescent="0.3">
      <c r="A2466" t="s">
        <v>2588</v>
      </c>
      <c r="B2466" t="s">
        <v>165</v>
      </c>
      <c r="C2466">
        <v>11.68</v>
      </c>
      <c r="D2466">
        <v>11.93</v>
      </c>
      <c r="E2466" t="str">
        <f t="shared" si="39"/>
        <v>2011</v>
      </c>
    </row>
    <row r="2467" spans="1:5" ht="14.4" x14ac:dyDescent="0.3">
      <c r="A2467" t="s">
        <v>2589</v>
      </c>
      <c r="B2467" t="s">
        <v>165</v>
      </c>
      <c r="C2467">
        <v>11.68</v>
      </c>
      <c r="D2467">
        <v>11.93</v>
      </c>
      <c r="E2467" t="str">
        <f t="shared" si="39"/>
        <v>2011</v>
      </c>
    </row>
    <row r="2468" spans="1:5" ht="14.4" x14ac:dyDescent="0.3">
      <c r="A2468" t="s">
        <v>2590</v>
      </c>
      <c r="B2468" t="s">
        <v>165</v>
      </c>
      <c r="C2468">
        <v>11.67</v>
      </c>
      <c r="D2468">
        <v>11.92</v>
      </c>
      <c r="E2468" t="str">
        <f t="shared" si="39"/>
        <v>2011</v>
      </c>
    </row>
    <row r="2469" spans="1:5" ht="14.4" x14ac:dyDescent="0.3">
      <c r="A2469" t="s">
        <v>2591</v>
      </c>
      <c r="B2469" t="s">
        <v>165</v>
      </c>
      <c r="C2469">
        <v>11.67</v>
      </c>
      <c r="D2469">
        <v>11.92</v>
      </c>
      <c r="E2469" t="str">
        <f t="shared" si="39"/>
        <v>2011</v>
      </c>
    </row>
    <row r="2470" spans="1:5" ht="14.4" x14ac:dyDescent="0.3">
      <c r="A2470" t="s">
        <v>2592</v>
      </c>
      <c r="B2470" t="s">
        <v>165</v>
      </c>
      <c r="C2470">
        <v>11.66</v>
      </c>
      <c r="D2470">
        <v>11.91</v>
      </c>
      <c r="E2470" t="str">
        <f t="shared" si="39"/>
        <v>2011</v>
      </c>
    </row>
    <row r="2471" spans="1:5" ht="14.4" x14ac:dyDescent="0.3">
      <c r="A2471" t="s">
        <v>2593</v>
      </c>
      <c r="B2471" t="s">
        <v>165</v>
      </c>
      <c r="C2471">
        <v>11.66</v>
      </c>
      <c r="D2471">
        <v>11.91</v>
      </c>
      <c r="E2471" t="str">
        <f t="shared" si="39"/>
        <v>2011</v>
      </c>
    </row>
    <row r="2472" spans="1:5" ht="14.4" x14ac:dyDescent="0.3">
      <c r="A2472" t="s">
        <v>2594</v>
      </c>
      <c r="B2472" t="s">
        <v>165</v>
      </c>
      <c r="C2472">
        <v>11.66</v>
      </c>
      <c r="D2472">
        <v>11.91</v>
      </c>
      <c r="E2472" t="str">
        <f t="shared" si="39"/>
        <v>2011</v>
      </c>
    </row>
    <row r="2473" spans="1:5" ht="14.4" x14ac:dyDescent="0.3">
      <c r="A2473" t="s">
        <v>2595</v>
      </c>
      <c r="B2473" t="s">
        <v>165</v>
      </c>
      <c r="C2473">
        <v>11.66</v>
      </c>
      <c r="D2473">
        <v>11.91</v>
      </c>
      <c r="E2473" t="str">
        <f t="shared" si="39"/>
        <v>2011</v>
      </c>
    </row>
    <row r="2474" spans="1:5" ht="14.4" x14ac:dyDescent="0.3">
      <c r="A2474" t="s">
        <v>2596</v>
      </c>
      <c r="B2474" t="s">
        <v>165</v>
      </c>
      <c r="C2474">
        <v>11.66</v>
      </c>
      <c r="D2474">
        <v>11.91</v>
      </c>
      <c r="E2474" t="str">
        <f t="shared" si="39"/>
        <v>2011</v>
      </c>
    </row>
    <row r="2475" spans="1:5" ht="14.4" x14ac:dyDescent="0.3">
      <c r="A2475" t="s">
        <v>2597</v>
      </c>
      <c r="B2475" t="s">
        <v>165</v>
      </c>
      <c r="C2475">
        <v>11.66</v>
      </c>
      <c r="D2475">
        <v>11.91</v>
      </c>
      <c r="E2475" t="str">
        <f t="shared" si="39"/>
        <v>2011</v>
      </c>
    </row>
    <row r="2476" spans="1:5" ht="14.4" x14ac:dyDescent="0.3">
      <c r="A2476" t="s">
        <v>2598</v>
      </c>
      <c r="B2476" t="s">
        <v>165</v>
      </c>
      <c r="C2476">
        <v>11.65</v>
      </c>
      <c r="D2476">
        <v>11.9</v>
      </c>
      <c r="E2476" t="str">
        <f t="shared" si="39"/>
        <v>2011</v>
      </c>
    </row>
    <row r="2477" spans="1:5" ht="14.4" x14ac:dyDescent="0.3">
      <c r="A2477" t="s">
        <v>2599</v>
      </c>
      <c r="B2477" t="s">
        <v>165</v>
      </c>
      <c r="C2477">
        <v>11.66</v>
      </c>
      <c r="D2477">
        <v>11.91</v>
      </c>
      <c r="E2477" t="str">
        <f t="shared" si="39"/>
        <v>2011</v>
      </c>
    </row>
    <row r="2478" spans="1:5" ht="14.4" x14ac:dyDescent="0.3">
      <c r="A2478" t="s">
        <v>2600</v>
      </c>
      <c r="B2478" t="s">
        <v>165</v>
      </c>
      <c r="C2478">
        <v>11.65</v>
      </c>
      <c r="D2478">
        <v>11.9</v>
      </c>
      <c r="E2478" t="str">
        <f t="shared" si="39"/>
        <v>2011</v>
      </c>
    </row>
    <row r="2479" spans="1:5" ht="14.4" x14ac:dyDescent="0.3">
      <c r="A2479" t="s">
        <v>2601</v>
      </c>
      <c r="B2479" t="s">
        <v>165</v>
      </c>
      <c r="C2479">
        <v>11.65</v>
      </c>
      <c r="D2479">
        <v>11.9</v>
      </c>
      <c r="E2479" t="str">
        <f t="shared" si="39"/>
        <v>2011</v>
      </c>
    </row>
    <row r="2480" spans="1:5" ht="14.4" x14ac:dyDescent="0.3">
      <c r="A2480" t="s">
        <v>2602</v>
      </c>
      <c r="B2480" t="s">
        <v>165</v>
      </c>
      <c r="C2480">
        <v>11.66</v>
      </c>
      <c r="D2480">
        <v>11.91</v>
      </c>
      <c r="E2480" t="str">
        <f t="shared" si="39"/>
        <v>2011</v>
      </c>
    </row>
    <row r="2481" spans="1:5" ht="14.4" x14ac:dyDescent="0.3">
      <c r="A2481" t="s">
        <v>2603</v>
      </c>
      <c r="B2481" t="s">
        <v>165</v>
      </c>
      <c r="C2481">
        <v>11.64</v>
      </c>
      <c r="D2481">
        <v>11.89</v>
      </c>
      <c r="E2481" t="str">
        <f t="shared" si="39"/>
        <v>2011</v>
      </c>
    </row>
    <row r="2482" spans="1:5" ht="14.4" x14ac:dyDescent="0.3">
      <c r="A2482" t="s">
        <v>2604</v>
      </c>
      <c r="B2482" t="s">
        <v>165</v>
      </c>
      <c r="C2482">
        <v>11.66</v>
      </c>
      <c r="D2482">
        <v>11.91</v>
      </c>
      <c r="E2482" t="str">
        <f t="shared" si="39"/>
        <v>2011</v>
      </c>
    </row>
    <row r="2483" spans="1:5" ht="14.4" x14ac:dyDescent="0.3">
      <c r="A2483" t="s">
        <v>2605</v>
      </c>
      <c r="B2483" t="s">
        <v>165</v>
      </c>
      <c r="C2483">
        <v>11.64</v>
      </c>
      <c r="D2483">
        <v>11.89</v>
      </c>
      <c r="E2483" t="str">
        <f t="shared" si="39"/>
        <v>2011</v>
      </c>
    </row>
    <row r="2484" spans="1:5" ht="14.4" x14ac:dyDescent="0.3">
      <c r="A2484" t="s">
        <v>2606</v>
      </c>
      <c r="B2484" t="s">
        <v>165</v>
      </c>
      <c r="C2484">
        <v>11.66</v>
      </c>
      <c r="D2484">
        <v>11.91</v>
      </c>
      <c r="E2484" t="str">
        <f t="shared" si="39"/>
        <v>2011</v>
      </c>
    </row>
    <row r="2485" spans="1:5" ht="14.4" x14ac:dyDescent="0.3">
      <c r="A2485" t="s">
        <v>2607</v>
      </c>
      <c r="B2485" t="s">
        <v>165</v>
      </c>
      <c r="C2485">
        <v>11.7</v>
      </c>
      <c r="D2485">
        <v>11.95</v>
      </c>
      <c r="E2485" t="str">
        <f t="shared" si="39"/>
        <v>2011</v>
      </c>
    </row>
    <row r="2486" spans="1:5" ht="14.4" x14ac:dyDescent="0.3">
      <c r="A2486" t="s">
        <v>2608</v>
      </c>
      <c r="B2486" t="s">
        <v>165</v>
      </c>
      <c r="C2486">
        <v>11.7</v>
      </c>
      <c r="D2486">
        <v>11.95</v>
      </c>
      <c r="E2486" t="str">
        <f t="shared" si="39"/>
        <v>2011</v>
      </c>
    </row>
    <row r="2487" spans="1:5" ht="14.4" x14ac:dyDescent="0.3">
      <c r="A2487" t="s">
        <v>2609</v>
      </c>
      <c r="B2487" t="s">
        <v>165</v>
      </c>
      <c r="C2487">
        <v>11.73</v>
      </c>
      <c r="D2487">
        <v>11.98</v>
      </c>
      <c r="E2487" t="str">
        <f t="shared" si="39"/>
        <v>2011</v>
      </c>
    </row>
    <row r="2488" spans="1:5" ht="14.4" x14ac:dyDescent="0.3">
      <c r="A2488" t="s">
        <v>2610</v>
      </c>
      <c r="B2488" t="s">
        <v>165</v>
      </c>
      <c r="C2488">
        <v>11.72</v>
      </c>
      <c r="D2488">
        <v>11.97</v>
      </c>
      <c r="E2488" t="str">
        <f t="shared" si="39"/>
        <v>2011</v>
      </c>
    </row>
    <row r="2489" spans="1:5" ht="14.4" x14ac:dyDescent="0.3">
      <c r="A2489" t="s">
        <v>2611</v>
      </c>
      <c r="B2489" t="s">
        <v>165</v>
      </c>
      <c r="C2489">
        <v>11.72</v>
      </c>
      <c r="D2489">
        <v>11.97</v>
      </c>
      <c r="E2489" t="str">
        <f t="shared" si="39"/>
        <v>2011</v>
      </c>
    </row>
    <row r="2490" spans="1:5" ht="14.4" x14ac:dyDescent="0.3">
      <c r="A2490" t="s">
        <v>2612</v>
      </c>
      <c r="B2490" t="s">
        <v>165</v>
      </c>
      <c r="C2490">
        <v>11.7</v>
      </c>
      <c r="D2490">
        <v>11.95</v>
      </c>
      <c r="E2490" t="str">
        <f t="shared" si="39"/>
        <v>2011</v>
      </c>
    </row>
    <row r="2491" spans="1:5" ht="14.4" x14ac:dyDescent="0.3">
      <c r="A2491" t="s">
        <v>2613</v>
      </c>
      <c r="B2491" t="s">
        <v>165</v>
      </c>
      <c r="C2491">
        <v>11.71</v>
      </c>
      <c r="D2491">
        <v>11.96</v>
      </c>
      <c r="E2491" t="str">
        <f t="shared" si="39"/>
        <v>2011</v>
      </c>
    </row>
    <row r="2492" spans="1:5" ht="14.4" x14ac:dyDescent="0.3">
      <c r="A2492" t="s">
        <v>2614</v>
      </c>
      <c r="B2492" t="s">
        <v>165</v>
      </c>
      <c r="C2492">
        <v>11.7</v>
      </c>
      <c r="D2492">
        <v>11.95</v>
      </c>
      <c r="E2492" t="str">
        <f t="shared" si="39"/>
        <v>2011</v>
      </c>
    </row>
    <row r="2493" spans="1:5" ht="14.4" x14ac:dyDescent="0.3">
      <c r="A2493" t="s">
        <v>2615</v>
      </c>
      <c r="B2493" t="s">
        <v>165</v>
      </c>
      <c r="C2493">
        <v>11.69</v>
      </c>
      <c r="D2493">
        <v>11.94</v>
      </c>
      <c r="E2493" t="str">
        <f t="shared" si="39"/>
        <v>2011</v>
      </c>
    </row>
    <row r="2494" spans="1:5" ht="14.4" x14ac:dyDescent="0.3">
      <c r="A2494" t="s">
        <v>2616</v>
      </c>
      <c r="B2494" t="s">
        <v>165</v>
      </c>
      <c r="C2494">
        <v>11.71</v>
      </c>
      <c r="D2494">
        <v>11.96</v>
      </c>
      <c r="E2494" t="str">
        <f t="shared" si="39"/>
        <v>2011</v>
      </c>
    </row>
    <row r="2495" spans="1:5" ht="14.4" x14ac:dyDescent="0.3">
      <c r="A2495" t="s">
        <v>2617</v>
      </c>
      <c r="B2495" t="s">
        <v>165</v>
      </c>
      <c r="C2495">
        <v>12.57</v>
      </c>
      <c r="D2495">
        <v>12.82</v>
      </c>
      <c r="E2495" t="str">
        <f t="shared" si="39"/>
        <v>2011</v>
      </c>
    </row>
    <row r="2496" spans="1:5" ht="14.4" x14ac:dyDescent="0.3">
      <c r="A2496" t="s">
        <v>2618</v>
      </c>
      <c r="B2496" t="s">
        <v>165</v>
      </c>
      <c r="C2496">
        <v>12.66</v>
      </c>
      <c r="D2496">
        <v>12.91</v>
      </c>
      <c r="E2496" t="str">
        <f t="shared" si="39"/>
        <v>2011</v>
      </c>
    </row>
    <row r="2497" spans="1:5" ht="14.4" x14ac:dyDescent="0.3">
      <c r="A2497" t="s">
        <v>2619</v>
      </c>
      <c r="B2497" t="s">
        <v>165</v>
      </c>
      <c r="C2497">
        <v>12.71</v>
      </c>
      <c r="D2497">
        <v>12.96</v>
      </c>
      <c r="E2497" t="str">
        <f t="shared" si="39"/>
        <v>2011</v>
      </c>
    </row>
    <row r="2498" spans="1:5" ht="14.4" x14ac:dyDescent="0.3">
      <c r="A2498" t="s">
        <v>2620</v>
      </c>
      <c r="B2498" t="s">
        <v>165</v>
      </c>
      <c r="C2498">
        <v>12.77</v>
      </c>
      <c r="D2498">
        <v>13.02</v>
      </c>
      <c r="E2498" t="str">
        <f t="shared" ref="E2498:E2561" si="40">RIGHT(A2498,4)</f>
        <v>2011</v>
      </c>
    </row>
    <row r="2499" spans="1:5" ht="14.4" x14ac:dyDescent="0.3">
      <c r="A2499" t="s">
        <v>2621</v>
      </c>
      <c r="B2499" t="s">
        <v>165</v>
      </c>
      <c r="C2499">
        <v>12.82</v>
      </c>
      <c r="D2499">
        <v>13.07</v>
      </c>
      <c r="E2499" t="str">
        <f t="shared" si="40"/>
        <v>2011</v>
      </c>
    </row>
    <row r="2500" spans="1:5" ht="14.4" x14ac:dyDescent="0.3">
      <c r="A2500" t="s">
        <v>2622</v>
      </c>
      <c r="B2500" t="s">
        <v>165</v>
      </c>
      <c r="C2500">
        <v>12.87</v>
      </c>
      <c r="D2500">
        <v>13.12</v>
      </c>
      <c r="E2500" t="str">
        <f t="shared" si="40"/>
        <v>2011</v>
      </c>
    </row>
    <row r="2501" spans="1:5" ht="14.4" x14ac:dyDescent="0.3">
      <c r="A2501" t="s">
        <v>2623</v>
      </c>
      <c r="B2501" t="s">
        <v>165</v>
      </c>
      <c r="C2501">
        <v>12.95</v>
      </c>
      <c r="D2501">
        <v>13.2</v>
      </c>
      <c r="E2501" t="str">
        <f t="shared" si="40"/>
        <v>2011</v>
      </c>
    </row>
    <row r="2502" spans="1:5" ht="14.4" x14ac:dyDescent="0.3">
      <c r="A2502" t="s">
        <v>2624</v>
      </c>
      <c r="B2502" t="s">
        <v>165</v>
      </c>
      <c r="C2502">
        <v>13</v>
      </c>
      <c r="D2502">
        <v>13.25</v>
      </c>
      <c r="E2502" t="str">
        <f t="shared" si="40"/>
        <v>2011</v>
      </c>
    </row>
    <row r="2503" spans="1:5" ht="14.4" x14ac:dyDescent="0.3">
      <c r="A2503" t="s">
        <v>2625</v>
      </c>
      <c r="B2503" t="s">
        <v>165</v>
      </c>
      <c r="C2503">
        <v>13.06</v>
      </c>
      <c r="D2503">
        <v>13.31</v>
      </c>
      <c r="E2503" t="str">
        <f t="shared" si="40"/>
        <v>2011</v>
      </c>
    </row>
    <row r="2504" spans="1:5" ht="14.4" x14ac:dyDescent="0.3">
      <c r="A2504" t="s">
        <v>2626</v>
      </c>
      <c r="B2504" t="s">
        <v>165</v>
      </c>
      <c r="C2504">
        <v>13.07</v>
      </c>
      <c r="D2504">
        <v>13.32</v>
      </c>
      <c r="E2504" t="str">
        <f t="shared" si="40"/>
        <v>2011</v>
      </c>
    </row>
    <row r="2505" spans="1:5" ht="14.4" x14ac:dyDescent="0.3">
      <c r="A2505" t="s">
        <v>2627</v>
      </c>
      <c r="B2505" t="s">
        <v>165</v>
      </c>
      <c r="C2505">
        <v>13.11</v>
      </c>
      <c r="D2505">
        <v>13.36</v>
      </c>
      <c r="E2505" t="str">
        <f t="shared" si="40"/>
        <v>2011</v>
      </c>
    </row>
    <row r="2506" spans="1:5" ht="14.4" x14ac:dyDescent="0.3">
      <c r="A2506" t="s">
        <v>2628</v>
      </c>
      <c r="B2506" t="s">
        <v>165</v>
      </c>
      <c r="C2506">
        <v>13.1</v>
      </c>
      <c r="D2506">
        <v>13.35</v>
      </c>
      <c r="E2506" t="str">
        <f t="shared" si="40"/>
        <v>2011</v>
      </c>
    </row>
    <row r="2507" spans="1:5" ht="14.4" x14ac:dyDescent="0.3">
      <c r="A2507" t="s">
        <v>2629</v>
      </c>
      <c r="B2507" t="s">
        <v>165</v>
      </c>
      <c r="C2507">
        <v>13.11</v>
      </c>
      <c r="D2507">
        <v>13.36</v>
      </c>
      <c r="E2507" t="str">
        <f t="shared" si="40"/>
        <v>2011</v>
      </c>
    </row>
    <row r="2508" spans="1:5" ht="14.4" x14ac:dyDescent="0.3">
      <c r="A2508" t="s">
        <v>2630</v>
      </c>
      <c r="B2508" t="s">
        <v>165</v>
      </c>
      <c r="C2508">
        <v>13.13</v>
      </c>
      <c r="D2508">
        <v>13.38</v>
      </c>
      <c r="E2508" t="str">
        <f t="shared" si="40"/>
        <v>2011</v>
      </c>
    </row>
    <row r="2509" spans="1:5" ht="14.4" x14ac:dyDescent="0.3">
      <c r="A2509" t="s">
        <v>2631</v>
      </c>
      <c r="B2509" t="s">
        <v>165</v>
      </c>
      <c r="C2509">
        <v>13.13</v>
      </c>
      <c r="D2509">
        <v>13.38</v>
      </c>
      <c r="E2509" t="str">
        <f t="shared" si="40"/>
        <v>2011</v>
      </c>
    </row>
    <row r="2510" spans="1:5" ht="14.4" x14ac:dyDescent="0.3">
      <c r="A2510" t="s">
        <v>2632</v>
      </c>
      <c r="B2510" t="s">
        <v>165</v>
      </c>
      <c r="C2510">
        <v>13.14</v>
      </c>
      <c r="D2510">
        <v>13.39</v>
      </c>
      <c r="E2510" t="str">
        <f t="shared" si="40"/>
        <v>2011</v>
      </c>
    </row>
    <row r="2511" spans="1:5" ht="14.4" x14ac:dyDescent="0.3">
      <c r="A2511" t="s">
        <v>2633</v>
      </c>
      <c r="B2511" t="s">
        <v>165</v>
      </c>
      <c r="C2511">
        <v>13.15</v>
      </c>
      <c r="D2511">
        <v>13.4</v>
      </c>
      <c r="E2511" t="str">
        <f t="shared" si="40"/>
        <v>2011</v>
      </c>
    </row>
    <row r="2512" spans="1:5" ht="14.4" x14ac:dyDescent="0.3">
      <c r="A2512" t="s">
        <v>2634</v>
      </c>
      <c r="B2512" t="s">
        <v>165</v>
      </c>
      <c r="C2512">
        <v>13.16</v>
      </c>
      <c r="D2512">
        <v>13.41</v>
      </c>
      <c r="E2512" t="str">
        <f t="shared" si="40"/>
        <v>2011</v>
      </c>
    </row>
    <row r="2513" spans="1:5" ht="14.4" x14ac:dyDescent="0.3">
      <c r="A2513" t="s">
        <v>2635</v>
      </c>
      <c r="B2513" t="s">
        <v>165</v>
      </c>
      <c r="C2513">
        <v>13.15</v>
      </c>
      <c r="D2513">
        <v>13.4</v>
      </c>
      <c r="E2513" t="str">
        <f t="shared" si="40"/>
        <v>2011</v>
      </c>
    </row>
    <row r="2514" spans="1:5" ht="14.4" x14ac:dyDescent="0.3">
      <c r="A2514" t="s">
        <v>2636</v>
      </c>
      <c r="B2514" t="s">
        <v>165</v>
      </c>
      <c r="C2514">
        <v>13.15</v>
      </c>
      <c r="D2514">
        <v>13.4</v>
      </c>
      <c r="E2514" t="str">
        <f t="shared" si="40"/>
        <v>2011</v>
      </c>
    </row>
    <row r="2515" spans="1:5" ht="14.4" x14ac:dyDescent="0.3">
      <c r="A2515" t="s">
        <v>2637</v>
      </c>
      <c r="B2515" t="s">
        <v>165</v>
      </c>
      <c r="C2515">
        <v>13.15</v>
      </c>
      <c r="D2515">
        <v>13.4</v>
      </c>
      <c r="E2515" t="str">
        <f t="shared" si="40"/>
        <v>2011</v>
      </c>
    </row>
    <row r="2516" spans="1:5" ht="14.4" x14ac:dyDescent="0.3">
      <c r="A2516" t="s">
        <v>2638</v>
      </c>
      <c r="B2516" t="s">
        <v>165</v>
      </c>
      <c r="C2516">
        <v>13.15</v>
      </c>
      <c r="D2516">
        <v>13.4</v>
      </c>
      <c r="E2516" t="str">
        <f t="shared" si="40"/>
        <v>2011</v>
      </c>
    </row>
    <row r="2517" spans="1:5" ht="14.4" x14ac:dyDescent="0.3">
      <c r="A2517" t="s">
        <v>2639</v>
      </c>
      <c r="B2517" t="s">
        <v>165</v>
      </c>
      <c r="C2517">
        <v>13.17</v>
      </c>
      <c r="D2517">
        <v>13.42</v>
      </c>
      <c r="E2517" t="str">
        <f t="shared" si="40"/>
        <v>2011</v>
      </c>
    </row>
    <row r="2518" spans="1:5" ht="14.4" x14ac:dyDescent="0.3">
      <c r="A2518" t="s">
        <v>2640</v>
      </c>
      <c r="B2518" t="s">
        <v>165</v>
      </c>
      <c r="C2518">
        <v>13.16</v>
      </c>
      <c r="D2518">
        <v>13.41</v>
      </c>
      <c r="E2518" t="str">
        <f t="shared" si="40"/>
        <v>2011</v>
      </c>
    </row>
    <row r="2519" spans="1:5" ht="14.4" x14ac:dyDescent="0.3">
      <c r="A2519" t="s">
        <v>2641</v>
      </c>
      <c r="B2519" t="s">
        <v>165</v>
      </c>
      <c r="C2519">
        <v>13.15</v>
      </c>
      <c r="D2519">
        <v>13.4</v>
      </c>
      <c r="E2519" t="str">
        <f t="shared" si="40"/>
        <v>2011</v>
      </c>
    </row>
    <row r="2520" spans="1:5" ht="14.4" x14ac:dyDescent="0.3">
      <c r="A2520" t="s">
        <v>2642</v>
      </c>
      <c r="B2520" t="s">
        <v>165</v>
      </c>
      <c r="C2520">
        <v>13.15</v>
      </c>
      <c r="D2520">
        <v>13.4</v>
      </c>
      <c r="E2520" t="str">
        <f t="shared" si="40"/>
        <v>2011</v>
      </c>
    </row>
    <row r="2521" spans="1:5" ht="14.4" x14ac:dyDescent="0.3">
      <c r="A2521" t="s">
        <v>2643</v>
      </c>
      <c r="B2521" t="s">
        <v>165</v>
      </c>
      <c r="C2521">
        <v>13.15</v>
      </c>
      <c r="D2521">
        <v>13.4</v>
      </c>
      <c r="E2521" t="str">
        <f t="shared" si="40"/>
        <v>2011</v>
      </c>
    </row>
    <row r="2522" spans="1:5" ht="14.4" x14ac:dyDescent="0.3">
      <c r="A2522" t="s">
        <v>2644</v>
      </c>
      <c r="B2522" t="s">
        <v>165</v>
      </c>
      <c r="C2522">
        <v>13.13</v>
      </c>
      <c r="D2522">
        <v>13.38</v>
      </c>
      <c r="E2522" t="str">
        <f t="shared" si="40"/>
        <v>2011</v>
      </c>
    </row>
    <row r="2523" spans="1:5" ht="14.4" x14ac:dyDescent="0.3">
      <c r="A2523" t="s">
        <v>2645</v>
      </c>
      <c r="B2523" t="s">
        <v>165</v>
      </c>
      <c r="C2523">
        <v>13.13</v>
      </c>
      <c r="D2523">
        <v>13.38</v>
      </c>
      <c r="E2523" t="str">
        <f t="shared" si="40"/>
        <v>2011</v>
      </c>
    </row>
    <row r="2524" spans="1:5" ht="14.4" x14ac:dyDescent="0.3">
      <c r="A2524" t="s">
        <v>2646</v>
      </c>
      <c r="B2524" t="s">
        <v>165</v>
      </c>
      <c r="C2524">
        <v>13.13</v>
      </c>
      <c r="D2524">
        <v>13.38</v>
      </c>
      <c r="E2524" t="str">
        <f t="shared" si="40"/>
        <v>2011</v>
      </c>
    </row>
    <row r="2525" spans="1:5" ht="14.4" x14ac:dyDescent="0.3">
      <c r="A2525" t="s">
        <v>2647</v>
      </c>
      <c r="B2525" t="s">
        <v>165</v>
      </c>
      <c r="C2525">
        <v>13.13</v>
      </c>
      <c r="D2525">
        <v>13.38</v>
      </c>
      <c r="E2525" t="str">
        <f t="shared" si="40"/>
        <v>2011</v>
      </c>
    </row>
    <row r="2526" spans="1:5" ht="14.4" x14ac:dyDescent="0.3">
      <c r="A2526" t="s">
        <v>2648</v>
      </c>
      <c r="B2526" t="s">
        <v>165</v>
      </c>
      <c r="C2526">
        <v>13.13</v>
      </c>
      <c r="D2526">
        <v>13.38</v>
      </c>
      <c r="E2526" t="str">
        <f t="shared" si="40"/>
        <v>2011</v>
      </c>
    </row>
    <row r="2527" spans="1:5" ht="14.4" x14ac:dyDescent="0.3">
      <c r="A2527" t="s">
        <v>2649</v>
      </c>
      <c r="B2527" t="s">
        <v>165</v>
      </c>
      <c r="C2527">
        <v>13.13</v>
      </c>
      <c r="D2527">
        <v>13.38</v>
      </c>
      <c r="E2527" t="str">
        <f t="shared" si="40"/>
        <v>2011</v>
      </c>
    </row>
    <row r="2528" spans="1:5" ht="14.4" x14ac:dyDescent="0.3">
      <c r="A2528" t="s">
        <v>2650</v>
      </c>
      <c r="B2528" t="s">
        <v>165</v>
      </c>
      <c r="C2528">
        <v>13.12</v>
      </c>
      <c r="D2528">
        <v>13.37</v>
      </c>
      <c r="E2528" t="str">
        <f t="shared" si="40"/>
        <v>2011</v>
      </c>
    </row>
    <row r="2529" spans="1:5" ht="14.4" x14ac:dyDescent="0.3">
      <c r="A2529" t="s">
        <v>2651</v>
      </c>
      <c r="B2529" t="s">
        <v>165</v>
      </c>
      <c r="C2529">
        <v>13.12</v>
      </c>
      <c r="D2529">
        <v>13.37</v>
      </c>
      <c r="E2529" t="str">
        <f t="shared" si="40"/>
        <v>2011</v>
      </c>
    </row>
    <row r="2530" spans="1:5" ht="14.4" x14ac:dyDescent="0.3">
      <c r="A2530" t="s">
        <v>2652</v>
      </c>
      <c r="B2530" t="s">
        <v>165</v>
      </c>
      <c r="C2530">
        <v>13.12</v>
      </c>
      <c r="D2530">
        <v>13.37</v>
      </c>
      <c r="E2530" t="str">
        <f t="shared" si="40"/>
        <v>2011</v>
      </c>
    </row>
    <row r="2531" spans="1:5" ht="14.4" x14ac:dyDescent="0.3">
      <c r="A2531" t="s">
        <v>2653</v>
      </c>
      <c r="B2531" t="s">
        <v>165</v>
      </c>
      <c r="C2531">
        <v>13.12</v>
      </c>
      <c r="D2531">
        <v>13.37</v>
      </c>
      <c r="E2531" t="str">
        <f t="shared" si="40"/>
        <v>2011</v>
      </c>
    </row>
    <row r="2532" spans="1:5" ht="14.4" x14ac:dyDescent="0.3">
      <c r="A2532" t="s">
        <v>2654</v>
      </c>
      <c r="B2532" t="s">
        <v>165</v>
      </c>
      <c r="C2532">
        <v>13.11</v>
      </c>
      <c r="D2532">
        <v>13.36</v>
      </c>
      <c r="E2532" t="str">
        <f t="shared" si="40"/>
        <v>2011</v>
      </c>
    </row>
    <row r="2533" spans="1:5" ht="14.4" x14ac:dyDescent="0.3">
      <c r="A2533" t="s">
        <v>2655</v>
      </c>
      <c r="B2533" t="s">
        <v>165</v>
      </c>
      <c r="C2533">
        <v>13.11</v>
      </c>
      <c r="D2533">
        <v>13.36</v>
      </c>
      <c r="E2533" t="str">
        <f t="shared" si="40"/>
        <v>2011</v>
      </c>
    </row>
    <row r="2534" spans="1:5" ht="14.4" x14ac:dyDescent="0.3">
      <c r="A2534" t="s">
        <v>2656</v>
      </c>
      <c r="B2534" t="s">
        <v>165</v>
      </c>
      <c r="C2534">
        <v>13.12</v>
      </c>
      <c r="D2534">
        <v>13.37</v>
      </c>
      <c r="E2534" t="str">
        <f t="shared" si="40"/>
        <v>2011</v>
      </c>
    </row>
    <row r="2535" spans="1:5" ht="14.4" x14ac:dyDescent="0.3">
      <c r="A2535" t="s">
        <v>2657</v>
      </c>
      <c r="B2535" t="s">
        <v>165</v>
      </c>
      <c r="C2535">
        <v>13.12</v>
      </c>
      <c r="D2535">
        <v>13.37</v>
      </c>
      <c r="E2535" t="str">
        <f t="shared" si="40"/>
        <v>2011</v>
      </c>
    </row>
    <row r="2536" spans="1:5" ht="14.4" x14ac:dyDescent="0.3">
      <c r="A2536" t="s">
        <v>2658</v>
      </c>
      <c r="B2536" t="s">
        <v>165</v>
      </c>
      <c r="C2536">
        <v>13.12</v>
      </c>
      <c r="D2536">
        <v>13.37</v>
      </c>
      <c r="E2536" t="str">
        <f t="shared" si="40"/>
        <v>2011</v>
      </c>
    </row>
    <row r="2537" spans="1:5" ht="14.4" x14ac:dyDescent="0.3">
      <c r="A2537" t="s">
        <v>2659</v>
      </c>
      <c r="B2537" t="s">
        <v>165</v>
      </c>
      <c r="C2537">
        <v>13.12</v>
      </c>
      <c r="D2537">
        <v>13.37</v>
      </c>
      <c r="E2537" t="str">
        <f t="shared" si="40"/>
        <v>2011</v>
      </c>
    </row>
    <row r="2538" spans="1:5" ht="14.4" x14ac:dyDescent="0.3">
      <c r="A2538" t="s">
        <v>2660</v>
      </c>
      <c r="B2538" t="s">
        <v>165</v>
      </c>
      <c r="C2538">
        <v>13.13</v>
      </c>
      <c r="D2538">
        <v>13.38</v>
      </c>
      <c r="E2538" t="str">
        <f t="shared" si="40"/>
        <v>2011</v>
      </c>
    </row>
    <row r="2539" spans="1:5" ht="14.4" x14ac:dyDescent="0.3">
      <c r="A2539" t="s">
        <v>2661</v>
      </c>
      <c r="B2539" t="s">
        <v>165</v>
      </c>
      <c r="C2539">
        <v>13.13</v>
      </c>
      <c r="D2539">
        <v>13.38</v>
      </c>
      <c r="E2539" t="str">
        <f t="shared" si="40"/>
        <v>2011</v>
      </c>
    </row>
    <row r="2540" spans="1:5" ht="14.4" x14ac:dyDescent="0.3">
      <c r="A2540" t="s">
        <v>2662</v>
      </c>
      <c r="B2540" t="s">
        <v>165</v>
      </c>
      <c r="C2540">
        <v>13.12</v>
      </c>
      <c r="D2540">
        <v>13.37</v>
      </c>
      <c r="E2540" t="str">
        <f t="shared" si="40"/>
        <v>2011</v>
      </c>
    </row>
    <row r="2541" spans="1:5" ht="14.4" x14ac:dyDescent="0.3">
      <c r="A2541" t="s">
        <v>2663</v>
      </c>
      <c r="B2541" t="s">
        <v>165</v>
      </c>
      <c r="C2541">
        <v>13.12</v>
      </c>
      <c r="D2541">
        <v>13.37</v>
      </c>
      <c r="E2541" t="str">
        <f t="shared" si="40"/>
        <v>2011</v>
      </c>
    </row>
    <row r="2542" spans="1:5" ht="14.4" x14ac:dyDescent="0.3">
      <c r="A2542" t="s">
        <v>2664</v>
      </c>
      <c r="B2542" t="s">
        <v>165</v>
      </c>
      <c r="C2542">
        <v>13.12</v>
      </c>
      <c r="D2542">
        <v>13.37</v>
      </c>
      <c r="E2542" t="str">
        <f t="shared" si="40"/>
        <v>2011</v>
      </c>
    </row>
    <row r="2543" spans="1:5" ht="14.4" x14ac:dyDescent="0.3">
      <c r="A2543" t="s">
        <v>2665</v>
      </c>
      <c r="B2543" t="s">
        <v>165</v>
      </c>
      <c r="C2543">
        <v>13.11</v>
      </c>
      <c r="D2543">
        <v>13.36</v>
      </c>
      <c r="E2543" t="str">
        <f t="shared" si="40"/>
        <v>2011</v>
      </c>
    </row>
    <row r="2544" spans="1:5" ht="14.4" x14ac:dyDescent="0.3">
      <c r="A2544" t="s">
        <v>2666</v>
      </c>
      <c r="B2544" t="s">
        <v>165</v>
      </c>
      <c r="C2544">
        <v>13.11</v>
      </c>
      <c r="D2544">
        <v>13.36</v>
      </c>
      <c r="E2544" t="str">
        <f t="shared" si="40"/>
        <v>2011</v>
      </c>
    </row>
    <row r="2545" spans="1:5" ht="14.4" x14ac:dyDescent="0.3">
      <c r="A2545" t="s">
        <v>2667</v>
      </c>
      <c r="B2545" t="s">
        <v>165</v>
      </c>
      <c r="C2545">
        <v>13.13</v>
      </c>
      <c r="D2545">
        <v>13.38</v>
      </c>
      <c r="E2545" t="str">
        <f t="shared" si="40"/>
        <v>2011</v>
      </c>
    </row>
    <row r="2546" spans="1:5" ht="14.4" x14ac:dyDescent="0.3">
      <c r="A2546" t="s">
        <v>2668</v>
      </c>
      <c r="B2546" t="s">
        <v>165</v>
      </c>
      <c r="C2546">
        <v>13.12</v>
      </c>
      <c r="D2546">
        <v>13.37</v>
      </c>
      <c r="E2546" t="str">
        <f t="shared" si="40"/>
        <v>2011</v>
      </c>
    </row>
    <row r="2547" spans="1:5" ht="14.4" x14ac:dyDescent="0.3">
      <c r="A2547" t="s">
        <v>2669</v>
      </c>
      <c r="B2547" t="s">
        <v>165</v>
      </c>
      <c r="C2547">
        <v>13.11</v>
      </c>
      <c r="D2547">
        <v>13.36</v>
      </c>
      <c r="E2547" t="str">
        <f t="shared" si="40"/>
        <v>2011</v>
      </c>
    </row>
    <row r="2548" spans="1:5" ht="14.4" x14ac:dyDescent="0.3">
      <c r="A2548" t="s">
        <v>2670</v>
      </c>
      <c r="B2548" t="s">
        <v>165</v>
      </c>
      <c r="C2548">
        <v>13.12</v>
      </c>
      <c r="D2548">
        <v>13.37</v>
      </c>
      <c r="E2548" t="str">
        <f t="shared" si="40"/>
        <v>2011</v>
      </c>
    </row>
    <row r="2549" spans="1:5" ht="14.4" x14ac:dyDescent="0.3">
      <c r="A2549" t="s">
        <v>2671</v>
      </c>
      <c r="B2549" t="s">
        <v>165</v>
      </c>
      <c r="C2549">
        <v>13.12</v>
      </c>
      <c r="D2549">
        <v>13.37</v>
      </c>
      <c r="E2549" t="str">
        <f t="shared" si="40"/>
        <v>2011</v>
      </c>
    </row>
    <row r="2550" spans="1:5" ht="14.4" x14ac:dyDescent="0.3">
      <c r="A2550" t="s">
        <v>2672</v>
      </c>
      <c r="B2550" t="s">
        <v>165</v>
      </c>
      <c r="C2550">
        <v>13.56</v>
      </c>
      <c r="D2550">
        <v>13.81</v>
      </c>
      <c r="E2550" t="str">
        <f t="shared" si="40"/>
        <v>2011</v>
      </c>
    </row>
    <row r="2551" spans="1:5" ht="14.4" x14ac:dyDescent="0.3">
      <c r="A2551" t="s">
        <v>2673</v>
      </c>
      <c r="B2551" t="s">
        <v>165</v>
      </c>
      <c r="C2551">
        <v>13.56</v>
      </c>
      <c r="D2551">
        <v>13.81</v>
      </c>
      <c r="E2551" t="str">
        <f t="shared" si="40"/>
        <v>2011</v>
      </c>
    </row>
    <row r="2552" spans="1:5" ht="14.4" x14ac:dyDescent="0.3">
      <c r="A2552" t="s">
        <v>2674</v>
      </c>
      <c r="B2552" t="s">
        <v>165</v>
      </c>
      <c r="C2552">
        <v>13.56</v>
      </c>
      <c r="D2552">
        <v>13.81</v>
      </c>
      <c r="E2552" t="str">
        <f t="shared" si="40"/>
        <v>2011</v>
      </c>
    </row>
    <row r="2553" spans="1:5" ht="14.4" x14ac:dyDescent="0.3">
      <c r="A2553" t="s">
        <v>2675</v>
      </c>
      <c r="B2553" t="s">
        <v>165</v>
      </c>
      <c r="C2553">
        <v>13.56</v>
      </c>
      <c r="D2553">
        <v>13.81</v>
      </c>
      <c r="E2553" t="str">
        <f t="shared" si="40"/>
        <v>2011</v>
      </c>
    </row>
    <row r="2554" spans="1:5" ht="14.4" x14ac:dyDescent="0.3">
      <c r="A2554" t="s">
        <v>2676</v>
      </c>
      <c r="B2554" t="s">
        <v>165</v>
      </c>
      <c r="C2554">
        <v>13.54</v>
      </c>
      <c r="D2554">
        <v>13.79</v>
      </c>
      <c r="E2554" t="str">
        <f t="shared" si="40"/>
        <v>2011</v>
      </c>
    </row>
    <row r="2555" spans="1:5" ht="14.4" x14ac:dyDescent="0.3">
      <c r="A2555" t="s">
        <v>2677</v>
      </c>
      <c r="B2555" t="s">
        <v>165</v>
      </c>
      <c r="C2555">
        <v>13.55</v>
      </c>
      <c r="D2555">
        <v>13.8</v>
      </c>
      <c r="E2555" t="str">
        <f t="shared" si="40"/>
        <v>2011</v>
      </c>
    </row>
    <row r="2556" spans="1:5" ht="14.4" x14ac:dyDescent="0.3">
      <c r="A2556" t="s">
        <v>2678</v>
      </c>
      <c r="B2556" t="s">
        <v>165</v>
      </c>
      <c r="C2556">
        <v>13.56</v>
      </c>
      <c r="D2556">
        <v>13.81</v>
      </c>
      <c r="E2556" t="str">
        <f t="shared" si="40"/>
        <v>2011</v>
      </c>
    </row>
    <row r="2557" spans="1:5" ht="14.4" x14ac:dyDescent="0.3">
      <c r="A2557" t="s">
        <v>2679</v>
      </c>
      <c r="B2557" t="s">
        <v>165</v>
      </c>
      <c r="C2557">
        <v>13.56</v>
      </c>
      <c r="D2557">
        <v>13.81</v>
      </c>
      <c r="E2557" t="str">
        <f t="shared" si="40"/>
        <v>2011</v>
      </c>
    </row>
    <row r="2558" spans="1:5" ht="14.4" x14ac:dyDescent="0.3">
      <c r="A2558" t="s">
        <v>2680</v>
      </c>
      <c r="B2558" t="s">
        <v>165</v>
      </c>
      <c r="C2558">
        <v>13.55</v>
      </c>
      <c r="D2558">
        <v>13.8</v>
      </c>
      <c r="E2558" t="str">
        <f t="shared" si="40"/>
        <v>2011</v>
      </c>
    </row>
    <row r="2559" spans="1:5" ht="14.4" x14ac:dyDescent="0.3">
      <c r="A2559" t="s">
        <v>2681</v>
      </c>
      <c r="B2559" t="s">
        <v>165</v>
      </c>
      <c r="C2559">
        <v>13.55</v>
      </c>
      <c r="D2559">
        <v>13.8</v>
      </c>
      <c r="E2559" t="str">
        <f t="shared" si="40"/>
        <v>2011</v>
      </c>
    </row>
    <row r="2560" spans="1:5" ht="14.4" x14ac:dyDescent="0.3">
      <c r="A2560" t="s">
        <v>2682</v>
      </c>
      <c r="B2560" t="s">
        <v>165</v>
      </c>
      <c r="C2560">
        <v>13.54</v>
      </c>
      <c r="D2560">
        <v>13.79</v>
      </c>
      <c r="E2560" t="str">
        <f t="shared" si="40"/>
        <v>2011</v>
      </c>
    </row>
    <row r="2561" spans="1:5" ht="14.4" x14ac:dyDescent="0.3">
      <c r="A2561" t="s">
        <v>2683</v>
      </c>
      <c r="B2561" t="s">
        <v>165</v>
      </c>
      <c r="C2561">
        <v>13.55</v>
      </c>
      <c r="D2561">
        <v>13.8</v>
      </c>
      <c r="E2561" t="str">
        <f t="shared" si="40"/>
        <v>2011</v>
      </c>
    </row>
    <row r="2562" spans="1:5" ht="14.4" x14ac:dyDescent="0.3">
      <c r="A2562" t="s">
        <v>2684</v>
      </c>
      <c r="B2562" t="s">
        <v>165</v>
      </c>
      <c r="C2562">
        <v>13.55</v>
      </c>
      <c r="D2562">
        <v>13.8</v>
      </c>
      <c r="E2562" t="str">
        <f t="shared" ref="E2562:E2625" si="41">RIGHT(A2562,4)</f>
        <v>2011</v>
      </c>
    </row>
    <row r="2563" spans="1:5" ht="14.4" x14ac:dyDescent="0.3">
      <c r="A2563" t="s">
        <v>2685</v>
      </c>
      <c r="B2563" t="s">
        <v>165</v>
      </c>
      <c r="C2563">
        <v>13.55</v>
      </c>
      <c r="D2563">
        <v>13.8</v>
      </c>
      <c r="E2563" t="str">
        <f t="shared" si="41"/>
        <v>2011</v>
      </c>
    </row>
    <row r="2564" spans="1:5" ht="14.4" x14ac:dyDescent="0.3">
      <c r="A2564" t="s">
        <v>2686</v>
      </c>
      <c r="B2564" t="s">
        <v>165</v>
      </c>
      <c r="C2564">
        <v>13.56</v>
      </c>
      <c r="D2564">
        <v>13.81</v>
      </c>
      <c r="E2564" t="str">
        <f t="shared" si="41"/>
        <v>2011</v>
      </c>
    </row>
    <row r="2565" spans="1:5" ht="14.4" x14ac:dyDescent="0.3">
      <c r="A2565" t="s">
        <v>2687</v>
      </c>
      <c r="B2565" t="s">
        <v>165</v>
      </c>
      <c r="C2565">
        <v>13.56</v>
      </c>
      <c r="D2565">
        <v>13.81</v>
      </c>
      <c r="E2565" t="str">
        <f t="shared" si="41"/>
        <v>2011</v>
      </c>
    </row>
    <row r="2566" spans="1:5" ht="14.4" x14ac:dyDescent="0.3">
      <c r="A2566" t="s">
        <v>2688</v>
      </c>
      <c r="B2566" t="s">
        <v>165</v>
      </c>
      <c r="C2566">
        <v>13.56</v>
      </c>
      <c r="D2566">
        <v>13.81</v>
      </c>
      <c r="E2566" t="str">
        <f t="shared" si="41"/>
        <v>2011</v>
      </c>
    </row>
    <row r="2567" spans="1:5" ht="14.4" x14ac:dyDescent="0.3">
      <c r="A2567" t="s">
        <v>2689</v>
      </c>
      <c r="B2567" t="s">
        <v>165</v>
      </c>
      <c r="C2567">
        <v>13.55</v>
      </c>
      <c r="D2567">
        <v>13.8</v>
      </c>
      <c r="E2567" t="str">
        <f t="shared" si="41"/>
        <v>2011</v>
      </c>
    </row>
    <row r="2568" spans="1:5" ht="14.4" x14ac:dyDescent="0.3">
      <c r="A2568" t="s">
        <v>2690</v>
      </c>
      <c r="B2568" t="s">
        <v>165</v>
      </c>
      <c r="C2568">
        <v>13.54</v>
      </c>
      <c r="D2568">
        <v>13.79</v>
      </c>
      <c r="E2568" t="str">
        <f t="shared" si="41"/>
        <v>2011</v>
      </c>
    </row>
    <row r="2569" spans="1:5" ht="14.4" x14ac:dyDescent="0.3">
      <c r="A2569" t="s">
        <v>2691</v>
      </c>
      <c r="B2569" t="s">
        <v>165</v>
      </c>
      <c r="C2569">
        <v>13.55</v>
      </c>
      <c r="D2569">
        <v>13.8</v>
      </c>
      <c r="E2569" t="str">
        <f t="shared" si="41"/>
        <v>2011</v>
      </c>
    </row>
    <row r="2570" spans="1:5" ht="14.4" x14ac:dyDescent="0.3">
      <c r="A2570" t="s">
        <v>2692</v>
      </c>
      <c r="B2570" t="s">
        <v>165</v>
      </c>
      <c r="C2570">
        <v>13.56</v>
      </c>
      <c r="D2570">
        <v>13.81</v>
      </c>
      <c r="E2570" t="str">
        <f t="shared" si="41"/>
        <v>2011</v>
      </c>
    </row>
    <row r="2571" spans="1:5" ht="14.4" x14ac:dyDescent="0.3">
      <c r="A2571" t="s">
        <v>2693</v>
      </c>
      <c r="B2571" t="s">
        <v>165</v>
      </c>
      <c r="C2571">
        <v>13.55</v>
      </c>
      <c r="D2571">
        <v>13.8</v>
      </c>
      <c r="E2571" t="str">
        <f t="shared" si="41"/>
        <v>2011</v>
      </c>
    </row>
    <row r="2572" spans="1:5" ht="14.4" x14ac:dyDescent="0.3">
      <c r="A2572" t="s">
        <v>2694</v>
      </c>
      <c r="B2572" t="s">
        <v>165</v>
      </c>
      <c r="C2572">
        <v>13.53</v>
      </c>
      <c r="D2572">
        <v>13.78</v>
      </c>
      <c r="E2572" t="str">
        <f t="shared" si="41"/>
        <v>2011</v>
      </c>
    </row>
    <row r="2573" spans="1:5" ht="14.4" x14ac:dyDescent="0.3">
      <c r="A2573" t="s">
        <v>2695</v>
      </c>
      <c r="B2573" t="s">
        <v>165</v>
      </c>
      <c r="C2573">
        <v>13.54</v>
      </c>
      <c r="D2573">
        <v>13.79</v>
      </c>
      <c r="E2573" t="str">
        <f t="shared" si="41"/>
        <v>2011</v>
      </c>
    </row>
    <row r="2574" spans="1:5" ht="14.4" x14ac:dyDescent="0.3">
      <c r="A2574" t="s">
        <v>2696</v>
      </c>
      <c r="B2574" t="s">
        <v>165</v>
      </c>
      <c r="C2574">
        <v>13.55</v>
      </c>
      <c r="D2574">
        <v>13.8</v>
      </c>
      <c r="E2574" t="str">
        <f t="shared" si="41"/>
        <v>2011</v>
      </c>
    </row>
    <row r="2575" spans="1:5" ht="14.4" x14ac:dyDescent="0.3">
      <c r="A2575" t="s">
        <v>2697</v>
      </c>
      <c r="B2575" t="s">
        <v>165</v>
      </c>
      <c r="C2575">
        <v>13.53</v>
      </c>
      <c r="D2575">
        <v>13.78</v>
      </c>
      <c r="E2575" t="str">
        <f t="shared" si="41"/>
        <v>2011</v>
      </c>
    </row>
    <row r="2576" spans="1:5" ht="14.4" x14ac:dyDescent="0.3">
      <c r="A2576" t="s">
        <v>2698</v>
      </c>
      <c r="B2576" t="s">
        <v>165</v>
      </c>
      <c r="C2576">
        <v>13.53</v>
      </c>
      <c r="D2576">
        <v>13.78</v>
      </c>
      <c r="E2576" t="str">
        <f t="shared" si="41"/>
        <v>2011</v>
      </c>
    </row>
    <row r="2577" spans="1:5" ht="14.4" x14ac:dyDescent="0.3">
      <c r="A2577" t="s">
        <v>2699</v>
      </c>
      <c r="B2577" t="s">
        <v>165</v>
      </c>
      <c r="C2577">
        <v>13.54</v>
      </c>
      <c r="D2577">
        <v>13.79</v>
      </c>
      <c r="E2577" t="str">
        <f t="shared" si="41"/>
        <v>2011</v>
      </c>
    </row>
    <row r="2578" spans="1:5" ht="14.4" x14ac:dyDescent="0.3">
      <c r="A2578" t="s">
        <v>2700</v>
      </c>
      <c r="B2578" t="s">
        <v>165</v>
      </c>
      <c r="C2578">
        <v>13.54</v>
      </c>
      <c r="D2578">
        <v>13.79</v>
      </c>
      <c r="E2578" t="str">
        <f t="shared" si="41"/>
        <v>2011</v>
      </c>
    </row>
    <row r="2579" spans="1:5" ht="14.4" x14ac:dyDescent="0.3">
      <c r="A2579" t="s">
        <v>2701</v>
      </c>
      <c r="B2579" t="s">
        <v>165</v>
      </c>
      <c r="C2579">
        <v>13.54</v>
      </c>
      <c r="D2579">
        <v>13.79</v>
      </c>
      <c r="E2579" t="str">
        <f t="shared" si="41"/>
        <v>2011</v>
      </c>
    </row>
    <row r="2580" spans="1:5" ht="14.4" x14ac:dyDescent="0.3">
      <c r="A2580" t="s">
        <v>2702</v>
      </c>
      <c r="B2580" t="s">
        <v>165</v>
      </c>
      <c r="C2580">
        <v>13.54</v>
      </c>
      <c r="D2580">
        <v>13.79</v>
      </c>
      <c r="E2580" t="str">
        <f t="shared" si="41"/>
        <v>2011</v>
      </c>
    </row>
    <row r="2581" spans="1:5" ht="14.4" x14ac:dyDescent="0.3">
      <c r="A2581" t="s">
        <v>2703</v>
      </c>
      <c r="B2581" t="s">
        <v>165</v>
      </c>
      <c r="C2581">
        <v>13.54</v>
      </c>
      <c r="D2581">
        <v>13.79</v>
      </c>
      <c r="E2581" t="str">
        <f t="shared" si="41"/>
        <v>2011</v>
      </c>
    </row>
    <row r="2582" spans="1:5" ht="14.4" x14ac:dyDescent="0.3">
      <c r="A2582" t="s">
        <v>2704</v>
      </c>
      <c r="B2582" t="s">
        <v>165</v>
      </c>
      <c r="C2582">
        <v>13.53</v>
      </c>
      <c r="D2582">
        <v>13.78</v>
      </c>
      <c r="E2582" t="str">
        <f t="shared" si="41"/>
        <v>2011</v>
      </c>
    </row>
    <row r="2583" spans="1:5" ht="14.4" x14ac:dyDescent="0.3">
      <c r="A2583" t="s">
        <v>2705</v>
      </c>
      <c r="B2583" t="s">
        <v>165</v>
      </c>
      <c r="C2583">
        <v>13.53</v>
      </c>
      <c r="D2583">
        <v>13.78</v>
      </c>
      <c r="E2583" t="str">
        <f t="shared" si="41"/>
        <v>2011</v>
      </c>
    </row>
    <row r="2584" spans="1:5" ht="14.4" x14ac:dyDescent="0.3">
      <c r="A2584" t="s">
        <v>2706</v>
      </c>
      <c r="B2584" t="s">
        <v>165</v>
      </c>
      <c r="C2584">
        <v>13.54</v>
      </c>
      <c r="D2584">
        <v>13.79</v>
      </c>
      <c r="E2584" t="str">
        <f t="shared" si="41"/>
        <v>2011</v>
      </c>
    </row>
    <row r="2585" spans="1:5" ht="14.4" x14ac:dyDescent="0.3">
      <c r="A2585" t="s">
        <v>2707</v>
      </c>
      <c r="B2585" t="s">
        <v>165</v>
      </c>
      <c r="C2585">
        <v>13.54</v>
      </c>
      <c r="D2585">
        <v>13.79</v>
      </c>
      <c r="E2585" t="str">
        <f t="shared" si="41"/>
        <v>2011</v>
      </c>
    </row>
    <row r="2586" spans="1:5" ht="14.4" x14ac:dyDescent="0.3">
      <c r="A2586" t="s">
        <v>2708</v>
      </c>
      <c r="B2586" t="s">
        <v>165</v>
      </c>
      <c r="C2586">
        <v>13.54</v>
      </c>
      <c r="D2586">
        <v>13.79</v>
      </c>
      <c r="E2586" t="str">
        <f t="shared" si="41"/>
        <v>2011</v>
      </c>
    </row>
    <row r="2587" spans="1:5" ht="14.4" x14ac:dyDescent="0.3">
      <c r="A2587" t="s">
        <v>2709</v>
      </c>
      <c r="B2587" t="s">
        <v>165</v>
      </c>
      <c r="C2587">
        <v>13.52</v>
      </c>
      <c r="D2587">
        <v>13.77</v>
      </c>
      <c r="E2587" t="str">
        <f t="shared" si="41"/>
        <v>2011</v>
      </c>
    </row>
    <row r="2588" spans="1:5" ht="14.4" x14ac:dyDescent="0.3">
      <c r="A2588" t="s">
        <v>2710</v>
      </c>
      <c r="B2588" t="s">
        <v>165</v>
      </c>
      <c r="C2588">
        <v>13.53</v>
      </c>
      <c r="D2588">
        <v>13.78</v>
      </c>
      <c r="E2588" t="str">
        <f t="shared" si="41"/>
        <v>2011</v>
      </c>
    </row>
    <row r="2589" spans="1:5" ht="14.4" x14ac:dyDescent="0.3">
      <c r="A2589" t="s">
        <v>2711</v>
      </c>
      <c r="B2589" t="s">
        <v>165</v>
      </c>
      <c r="C2589">
        <v>13.53</v>
      </c>
      <c r="D2589">
        <v>13.78</v>
      </c>
      <c r="E2589" t="str">
        <f t="shared" si="41"/>
        <v>2011</v>
      </c>
    </row>
    <row r="2590" spans="1:5" ht="14.4" x14ac:dyDescent="0.3">
      <c r="A2590" t="s">
        <v>2712</v>
      </c>
      <c r="B2590" t="s">
        <v>165</v>
      </c>
      <c r="C2590">
        <v>13.54</v>
      </c>
      <c r="D2590">
        <v>13.79</v>
      </c>
      <c r="E2590" t="str">
        <f t="shared" si="41"/>
        <v>2011</v>
      </c>
    </row>
    <row r="2591" spans="1:5" ht="14.4" x14ac:dyDescent="0.3">
      <c r="A2591" t="s">
        <v>2713</v>
      </c>
      <c r="B2591" t="s">
        <v>165</v>
      </c>
      <c r="C2591">
        <v>13.52</v>
      </c>
      <c r="D2591">
        <v>13.77</v>
      </c>
      <c r="E2591" t="str">
        <f t="shared" si="41"/>
        <v>2011</v>
      </c>
    </row>
    <row r="2592" spans="1:5" ht="14.4" x14ac:dyDescent="0.3">
      <c r="A2592" t="s">
        <v>2714</v>
      </c>
      <c r="B2592" t="s">
        <v>165</v>
      </c>
      <c r="C2592">
        <v>13.53</v>
      </c>
      <c r="D2592">
        <v>13.78</v>
      </c>
      <c r="E2592" t="str">
        <f t="shared" si="41"/>
        <v>2011</v>
      </c>
    </row>
    <row r="2593" spans="1:5" ht="14.4" x14ac:dyDescent="0.3">
      <c r="A2593" t="s">
        <v>2715</v>
      </c>
      <c r="B2593" t="s">
        <v>165</v>
      </c>
      <c r="C2593">
        <v>13.53</v>
      </c>
      <c r="D2593">
        <v>13.78</v>
      </c>
      <c r="E2593" t="str">
        <f t="shared" si="41"/>
        <v>2011</v>
      </c>
    </row>
    <row r="2594" spans="1:5" ht="14.4" x14ac:dyDescent="0.3">
      <c r="A2594" t="s">
        <v>2716</v>
      </c>
      <c r="B2594" t="s">
        <v>165</v>
      </c>
      <c r="C2594">
        <v>13.52</v>
      </c>
      <c r="D2594">
        <v>13.77</v>
      </c>
      <c r="E2594" t="str">
        <f t="shared" si="41"/>
        <v>2011</v>
      </c>
    </row>
    <row r="2595" spans="1:5" ht="14.4" x14ac:dyDescent="0.3">
      <c r="A2595" t="s">
        <v>2717</v>
      </c>
      <c r="B2595" t="s">
        <v>165</v>
      </c>
      <c r="C2595">
        <v>13.52</v>
      </c>
      <c r="D2595">
        <v>13.77</v>
      </c>
      <c r="E2595" t="str">
        <f t="shared" si="41"/>
        <v>2011</v>
      </c>
    </row>
    <row r="2596" spans="1:5" ht="14.4" x14ac:dyDescent="0.3">
      <c r="A2596" t="s">
        <v>2718</v>
      </c>
      <c r="B2596" t="s">
        <v>165</v>
      </c>
      <c r="C2596">
        <v>13.52</v>
      </c>
      <c r="D2596">
        <v>13.77</v>
      </c>
      <c r="E2596" t="str">
        <f t="shared" si="41"/>
        <v>2011</v>
      </c>
    </row>
    <row r="2597" spans="1:5" ht="14.4" x14ac:dyDescent="0.3">
      <c r="A2597" t="s">
        <v>2719</v>
      </c>
      <c r="B2597" t="s">
        <v>165</v>
      </c>
      <c r="C2597">
        <v>13.52</v>
      </c>
      <c r="D2597">
        <v>13.77</v>
      </c>
      <c r="E2597" t="str">
        <f t="shared" si="41"/>
        <v>2011</v>
      </c>
    </row>
    <row r="2598" spans="1:5" ht="14.4" x14ac:dyDescent="0.3">
      <c r="A2598" t="s">
        <v>2720</v>
      </c>
      <c r="B2598" t="s">
        <v>165</v>
      </c>
      <c r="C2598">
        <v>13.54</v>
      </c>
      <c r="D2598">
        <v>13.79</v>
      </c>
      <c r="E2598" t="str">
        <f t="shared" si="41"/>
        <v>2011</v>
      </c>
    </row>
    <row r="2599" spans="1:5" ht="14.4" x14ac:dyDescent="0.3">
      <c r="A2599" t="s">
        <v>2721</v>
      </c>
      <c r="B2599" t="s">
        <v>165</v>
      </c>
      <c r="C2599">
        <v>13.54</v>
      </c>
      <c r="D2599">
        <v>13.79</v>
      </c>
      <c r="E2599" t="str">
        <f t="shared" si="41"/>
        <v>2011</v>
      </c>
    </row>
    <row r="2600" spans="1:5" ht="14.4" x14ac:dyDescent="0.3">
      <c r="A2600" t="s">
        <v>2722</v>
      </c>
      <c r="B2600" t="s">
        <v>165</v>
      </c>
      <c r="C2600">
        <v>13.49</v>
      </c>
      <c r="D2600">
        <v>13.74</v>
      </c>
      <c r="E2600" t="str">
        <f t="shared" si="41"/>
        <v>2011</v>
      </c>
    </row>
    <row r="2601" spans="1:5" ht="14.4" x14ac:dyDescent="0.3">
      <c r="A2601" t="s">
        <v>2723</v>
      </c>
      <c r="B2601" t="s">
        <v>165</v>
      </c>
      <c r="C2601">
        <v>13.49</v>
      </c>
      <c r="D2601">
        <v>13.74</v>
      </c>
      <c r="E2601" t="str">
        <f t="shared" si="41"/>
        <v>2011</v>
      </c>
    </row>
    <row r="2602" spans="1:5" ht="14.4" x14ac:dyDescent="0.3">
      <c r="A2602" t="s">
        <v>2724</v>
      </c>
      <c r="B2602" t="s">
        <v>165</v>
      </c>
      <c r="C2602">
        <v>13.49</v>
      </c>
      <c r="D2602">
        <v>13.74</v>
      </c>
      <c r="E2602" t="str">
        <f t="shared" si="41"/>
        <v>2011</v>
      </c>
    </row>
    <row r="2603" spans="1:5" ht="14.4" x14ac:dyDescent="0.3">
      <c r="A2603" t="s">
        <v>2725</v>
      </c>
      <c r="B2603" t="s">
        <v>165</v>
      </c>
      <c r="C2603">
        <v>13.49</v>
      </c>
      <c r="D2603">
        <v>13.74</v>
      </c>
      <c r="E2603" t="str">
        <f t="shared" si="41"/>
        <v>2011</v>
      </c>
    </row>
    <row r="2604" spans="1:5" ht="14.4" x14ac:dyDescent="0.3">
      <c r="A2604" t="s">
        <v>2726</v>
      </c>
      <c r="B2604" t="s">
        <v>165</v>
      </c>
      <c r="C2604">
        <v>13.47</v>
      </c>
      <c r="D2604">
        <v>13.72</v>
      </c>
      <c r="E2604" t="str">
        <f t="shared" si="41"/>
        <v>2011</v>
      </c>
    </row>
    <row r="2605" spans="1:5" ht="14.4" x14ac:dyDescent="0.3">
      <c r="A2605" t="s">
        <v>2727</v>
      </c>
      <c r="B2605" t="s">
        <v>165</v>
      </c>
      <c r="C2605">
        <v>13.45</v>
      </c>
      <c r="D2605">
        <v>13.7</v>
      </c>
      <c r="E2605" t="str">
        <f t="shared" si="41"/>
        <v>2011</v>
      </c>
    </row>
    <row r="2606" spans="1:5" ht="14.4" x14ac:dyDescent="0.3">
      <c r="A2606" t="s">
        <v>2728</v>
      </c>
      <c r="B2606" t="s">
        <v>165</v>
      </c>
      <c r="C2606">
        <v>13.44</v>
      </c>
      <c r="D2606">
        <v>13.69</v>
      </c>
      <c r="E2606" t="str">
        <f t="shared" si="41"/>
        <v>2011</v>
      </c>
    </row>
    <row r="2607" spans="1:5" ht="14.4" x14ac:dyDescent="0.3">
      <c r="A2607" t="s">
        <v>2729</v>
      </c>
      <c r="B2607" t="s">
        <v>165</v>
      </c>
      <c r="C2607">
        <v>13.43</v>
      </c>
      <c r="D2607">
        <v>13.68</v>
      </c>
      <c r="E2607" t="str">
        <f t="shared" si="41"/>
        <v>2011</v>
      </c>
    </row>
    <row r="2608" spans="1:5" ht="14.4" x14ac:dyDescent="0.3">
      <c r="A2608" t="s">
        <v>2730</v>
      </c>
      <c r="B2608" t="s">
        <v>165</v>
      </c>
      <c r="C2608">
        <v>13.44</v>
      </c>
      <c r="D2608">
        <v>13.69</v>
      </c>
      <c r="E2608" t="str">
        <f t="shared" si="41"/>
        <v>2011</v>
      </c>
    </row>
    <row r="2609" spans="1:5" ht="14.4" x14ac:dyDescent="0.3">
      <c r="A2609" t="s">
        <v>2731</v>
      </c>
      <c r="B2609" t="s">
        <v>165</v>
      </c>
      <c r="C2609">
        <v>13.44</v>
      </c>
      <c r="D2609">
        <v>13.69</v>
      </c>
      <c r="E2609" t="str">
        <f t="shared" si="41"/>
        <v>2011</v>
      </c>
    </row>
    <row r="2610" spans="1:5" ht="14.4" x14ac:dyDescent="0.3">
      <c r="A2610" t="s">
        <v>2732</v>
      </c>
      <c r="B2610" t="s">
        <v>165</v>
      </c>
      <c r="C2610">
        <v>13.44</v>
      </c>
      <c r="D2610">
        <v>13.69</v>
      </c>
      <c r="E2610" t="str">
        <f t="shared" si="41"/>
        <v>2011</v>
      </c>
    </row>
    <row r="2611" spans="1:5" ht="14.4" x14ac:dyDescent="0.3">
      <c r="A2611" t="s">
        <v>2733</v>
      </c>
      <c r="B2611" t="s">
        <v>165</v>
      </c>
      <c r="C2611">
        <v>13.43</v>
      </c>
      <c r="D2611">
        <v>13.68</v>
      </c>
      <c r="E2611" t="str">
        <f t="shared" si="41"/>
        <v>2011</v>
      </c>
    </row>
    <row r="2612" spans="1:5" ht="14.4" x14ac:dyDescent="0.3">
      <c r="A2612" t="s">
        <v>2734</v>
      </c>
      <c r="B2612" t="s">
        <v>165</v>
      </c>
      <c r="C2612">
        <v>13.33</v>
      </c>
      <c r="D2612">
        <v>13.58</v>
      </c>
      <c r="E2612" t="str">
        <f t="shared" si="41"/>
        <v>2011</v>
      </c>
    </row>
    <row r="2613" spans="1:5" ht="14.4" x14ac:dyDescent="0.3">
      <c r="A2613" t="s">
        <v>2735</v>
      </c>
      <c r="B2613" t="s">
        <v>165</v>
      </c>
      <c r="C2613">
        <v>13.31</v>
      </c>
      <c r="D2613">
        <v>13.56</v>
      </c>
      <c r="E2613" t="str">
        <f t="shared" si="41"/>
        <v>2011</v>
      </c>
    </row>
    <row r="2614" spans="1:5" ht="14.4" x14ac:dyDescent="0.3">
      <c r="A2614" t="s">
        <v>2736</v>
      </c>
      <c r="B2614" t="s">
        <v>165</v>
      </c>
      <c r="C2614">
        <v>13.31</v>
      </c>
      <c r="D2614">
        <v>13.56</v>
      </c>
      <c r="E2614" t="str">
        <f t="shared" si="41"/>
        <v>2011</v>
      </c>
    </row>
    <row r="2615" spans="1:5" ht="14.4" x14ac:dyDescent="0.3">
      <c r="A2615" t="s">
        <v>2737</v>
      </c>
      <c r="B2615" t="s">
        <v>165</v>
      </c>
      <c r="C2615">
        <v>13.32</v>
      </c>
      <c r="D2615">
        <v>13.57</v>
      </c>
      <c r="E2615" t="str">
        <f t="shared" si="41"/>
        <v>2011</v>
      </c>
    </row>
    <row r="2616" spans="1:5" ht="14.4" x14ac:dyDescent="0.3">
      <c r="A2616" t="s">
        <v>2738</v>
      </c>
      <c r="B2616" t="s">
        <v>165</v>
      </c>
      <c r="C2616">
        <v>13.31</v>
      </c>
      <c r="D2616">
        <v>13.56</v>
      </c>
      <c r="E2616" t="str">
        <f t="shared" si="41"/>
        <v>2011</v>
      </c>
    </row>
    <row r="2617" spans="1:5" ht="14.4" x14ac:dyDescent="0.3">
      <c r="A2617" t="s">
        <v>2739</v>
      </c>
      <c r="B2617" t="s">
        <v>165</v>
      </c>
      <c r="C2617">
        <v>13.31</v>
      </c>
      <c r="D2617">
        <v>13.56</v>
      </c>
      <c r="E2617" t="str">
        <f t="shared" si="41"/>
        <v>2011</v>
      </c>
    </row>
    <row r="2618" spans="1:5" ht="14.4" x14ac:dyDescent="0.3">
      <c r="A2618" t="s">
        <v>2740</v>
      </c>
      <c r="B2618" t="s">
        <v>165</v>
      </c>
      <c r="C2618">
        <v>13.32</v>
      </c>
      <c r="D2618">
        <v>13.57</v>
      </c>
      <c r="E2618" t="str">
        <f t="shared" si="41"/>
        <v>2011</v>
      </c>
    </row>
    <row r="2619" spans="1:5" ht="14.4" x14ac:dyDescent="0.3">
      <c r="A2619" t="s">
        <v>2741</v>
      </c>
      <c r="B2619" t="s">
        <v>165</v>
      </c>
      <c r="C2619">
        <v>13.32</v>
      </c>
      <c r="D2619">
        <v>13.57</v>
      </c>
      <c r="E2619" t="str">
        <f t="shared" si="41"/>
        <v>2011</v>
      </c>
    </row>
    <row r="2620" spans="1:5" ht="14.4" x14ac:dyDescent="0.3">
      <c r="A2620" t="s">
        <v>2742</v>
      </c>
      <c r="B2620" t="s">
        <v>165</v>
      </c>
      <c r="C2620">
        <v>13.33</v>
      </c>
      <c r="D2620">
        <v>13.58</v>
      </c>
      <c r="E2620" t="str">
        <f t="shared" si="41"/>
        <v>2011</v>
      </c>
    </row>
    <row r="2621" spans="1:5" ht="14.4" x14ac:dyDescent="0.3">
      <c r="A2621" t="s">
        <v>2743</v>
      </c>
      <c r="B2621" t="s">
        <v>165</v>
      </c>
      <c r="C2621">
        <v>13.34</v>
      </c>
      <c r="D2621">
        <v>13.59</v>
      </c>
      <c r="E2621" t="str">
        <f t="shared" si="41"/>
        <v>2011</v>
      </c>
    </row>
    <row r="2622" spans="1:5" ht="14.4" x14ac:dyDescent="0.3">
      <c r="A2622" t="s">
        <v>2744</v>
      </c>
      <c r="B2622" t="s">
        <v>165</v>
      </c>
      <c r="C2622">
        <v>13.34</v>
      </c>
      <c r="D2622">
        <v>13.59</v>
      </c>
      <c r="E2622" t="str">
        <f t="shared" si="41"/>
        <v>2011</v>
      </c>
    </row>
    <row r="2623" spans="1:5" ht="14.4" x14ac:dyDescent="0.3">
      <c r="A2623" t="s">
        <v>2745</v>
      </c>
      <c r="B2623" t="s">
        <v>165</v>
      </c>
      <c r="C2623">
        <v>13.36</v>
      </c>
      <c r="D2623">
        <v>13.61</v>
      </c>
      <c r="E2623" t="str">
        <f t="shared" si="41"/>
        <v>2011</v>
      </c>
    </row>
    <row r="2624" spans="1:5" ht="14.4" x14ac:dyDescent="0.3">
      <c r="A2624" t="s">
        <v>2746</v>
      </c>
      <c r="B2624" t="s">
        <v>165</v>
      </c>
      <c r="C2624">
        <v>13.42</v>
      </c>
      <c r="D2624">
        <v>13.67</v>
      </c>
      <c r="E2624" t="str">
        <f t="shared" si="41"/>
        <v>2011</v>
      </c>
    </row>
    <row r="2625" spans="1:5" ht="14.4" x14ac:dyDescent="0.3">
      <c r="A2625" t="s">
        <v>2747</v>
      </c>
      <c r="B2625" t="s">
        <v>165</v>
      </c>
      <c r="C2625">
        <v>13.42</v>
      </c>
      <c r="D2625">
        <v>13.67</v>
      </c>
      <c r="E2625" t="str">
        <f t="shared" si="41"/>
        <v>2011</v>
      </c>
    </row>
    <row r="2626" spans="1:5" ht="14.4" x14ac:dyDescent="0.3">
      <c r="A2626" t="s">
        <v>2748</v>
      </c>
      <c r="B2626" t="s">
        <v>165</v>
      </c>
      <c r="C2626">
        <v>13.42</v>
      </c>
      <c r="D2626">
        <v>13.67</v>
      </c>
      <c r="E2626" t="str">
        <f t="shared" ref="E2626:E2689" si="42">RIGHT(A2626,4)</f>
        <v>2011</v>
      </c>
    </row>
    <row r="2627" spans="1:5" ht="14.4" x14ac:dyDescent="0.3">
      <c r="A2627" t="s">
        <v>2749</v>
      </c>
      <c r="B2627" t="s">
        <v>165</v>
      </c>
      <c r="C2627">
        <v>13.42</v>
      </c>
      <c r="D2627">
        <v>13.67</v>
      </c>
      <c r="E2627" t="str">
        <f t="shared" si="42"/>
        <v>2011</v>
      </c>
    </row>
    <row r="2628" spans="1:5" ht="14.4" x14ac:dyDescent="0.3">
      <c r="A2628" t="s">
        <v>2750</v>
      </c>
      <c r="B2628" t="s">
        <v>165</v>
      </c>
      <c r="C2628">
        <v>13.44</v>
      </c>
      <c r="D2628">
        <v>13.69</v>
      </c>
      <c r="E2628" t="str">
        <f t="shared" si="42"/>
        <v>2011</v>
      </c>
    </row>
    <row r="2629" spans="1:5" ht="14.4" x14ac:dyDescent="0.3">
      <c r="A2629" t="s">
        <v>2751</v>
      </c>
      <c r="B2629" t="s">
        <v>165</v>
      </c>
      <c r="C2629">
        <v>13.44</v>
      </c>
      <c r="D2629">
        <v>13.69</v>
      </c>
      <c r="E2629" t="str">
        <f t="shared" si="42"/>
        <v>2011</v>
      </c>
    </row>
    <row r="2630" spans="1:5" ht="14.4" x14ac:dyDescent="0.3">
      <c r="A2630" t="s">
        <v>2752</v>
      </c>
      <c r="B2630" t="s">
        <v>165</v>
      </c>
      <c r="C2630">
        <v>13.44</v>
      </c>
      <c r="D2630">
        <v>13.69</v>
      </c>
      <c r="E2630" t="str">
        <f t="shared" si="42"/>
        <v>2011</v>
      </c>
    </row>
    <row r="2631" spans="1:5" ht="14.4" x14ac:dyDescent="0.3">
      <c r="A2631" t="s">
        <v>2753</v>
      </c>
      <c r="B2631" t="s">
        <v>165</v>
      </c>
      <c r="C2631">
        <v>13.44</v>
      </c>
      <c r="D2631">
        <v>13.69</v>
      </c>
      <c r="E2631" t="str">
        <f t="shared" si="42"/>
        <v>2011</v>
      </c>
    </row>
    <row r="2632" spans="1:5" ht="14.4" x14ac:dyDescent="0.3">
      <c r="A2632" t="s">
        <v>2754</v>
      </c>
      <c r="B2632" t="s">
        <v>165</v>
      </c>
      <c r="C2632">
        <v>13.45</v>
      </c>
      <c r="D2632">
        <v>13.7</v>
      </c>
      <c r="E2632" t="str">
        <f t="shared" si="42"/>
        <v>2011</v>
      </c>
    </row>
    <row r="2633" spans="1:5" ht="14.4" x14ac:dyDescent="0.3">
      <c r="A2633" t="s">
        <v>2755</v>
      </c>
      <c r="B2633" t="s">
        <v>165</v>
      </c>
      <c r="C2633">
        <v>13.46</v>
      </c>
      <c r="D2633">
        <v>13.71</v>
      </c>
      <c r="E2633" t="str">
        <f t="shared" si="42"/>
        <v>2011</v>
      </c>
    </row>
    <row r="2634" spans="1:5" ht="14.4" x14ac:dyDescent="0.3">
      <c r="A2634" t="s">
        <v>2756</v>
      </c>
      <c r="B2634" t="s">
        <v>165</v>
      </c>
      <c r="C2634">
        <v>13.49</v>
      </c>
      <c r="D2634">
        <v>13.74</v>
      </c>
      <c r="E2634" t="str">
        <f t="shared" si="42"/>
        <v>2011</v>
      </c>
    </row>
    <row r="2635" spans="1:5" ht="14.4" x14ac:dyDescent="0.3">
      <c r="A2635" t="s">
        <v>2757</v>
      </c>
      <c r="B2635" t="s">
        <v>165</v>
      </c>
      <c r="C2635">
        <v>13.5</v>
      </c>
      <c r="D2635">
        <v>13.75</v>
      </c>
      <c r="E2635" t="str">
        <f t="shared" si="42"/>
        <v>2011</v>
      </c>
    </row>
    <row r="2636" spans="1:5" ht="14.4" x14ac:dyDescent="0.3">
      <c r="A2636" t="s">
        <v>2758</v>
      </c>
      <c r="B2636" t="s">
        <v>165</v>
      </c>
      <c r="C2636">
        <v>13.5</v>
      </c>
      <c r="D2636">
        <v>13.75</v>
      </c>
      <c r="E2636" t="str">
        <f t="shared" si="42"/>
        <v>2011</v>
      </c>
    </row>
    <row r="2637" spans="1:5" ht="14.4" x14ac:dyDescent="0.3">
      <c r="A2637" t="s">
        <v>2759</v>
      </c>
      <c r="B2637" t="s">
        <v>165</v>
      </c>
      <c r="C2637">
        <v>13.5</v>
      </c>
      <c r="D2637">
        <v>13.75</v>
      </c>
      <c r="E2637" t="str">
        <f t="shared" si="42"/>
        <v>2011</v>
      </c>
    </row>
    <row r="2638" spans="1:5" ht="14.4" x14ac:dyDescent="0.3">
      <c r="A2638" t="s">
        <v>2760</v>
      </c>
      <c r="B2638" t="s">
        <v>165</v>
      </c>
      <c r="C2638">
        <v>13.5</v>
      </c>
      <c r="D2638">
        <v>13.75</v>
      </c>
      <c r="E2638" t="str">
        <f t="shared" si="42"/>
        <v>2011</v>
      </c>
    </row>
    <row r="2639" spans="1:5" ht="14.4" x14ac:dyDescent="0.3">
      <c r="A2639" t="s">
        <v>2761</v>
      </c>
      <c r="B2639" t="s">
        <v>165</v>
      </c>
      <c r="C2639">
        <v>13.5</v>
      </c>
      <c r="D2639">
        <v>13.75</v>
      </c>
      <c r="E2639" t="str">
        <f t="shared" si="42"/>
        <v>2011</v>
      </c>
    </row>
    <row r="2640" spans="1:5" ht="14.4" x14ac:dyDescent="0.3">
      <c r="A2640" t="s">
        <v>2762</v>
      </c>
      <c r="B2640" t="s">
        <v>165</v>
      </c>
      <c r="C2640">
        <v>13.5</v>
      </c>
      <c r="D2640">
        <v>13.75</v>
      </c>
      <c r="E2640" t="str">
        <f t="shared" si="42"/>
        <v>2011</v>
      </c>
    </row>
    <row r="2641" spans="1:5" ht="14.4" x14ac:dyDescent="0.3">
      <c r="A2641" t="s">
        <v>2763</v>
      </c>
      <c r="B2641" t="s">
        <v>165</v>
      </c>
      <c r="C2641">
        <v>13.5</v>
      </c>
      <c r="D2641">
        <v>13.75</v>
      </c>
      <c r="E2641" t="str">
        <f t="shared" si="42"/>
        <v>2011</v>
      </c>
    </row>
    <row r="2642" spans="1:5" ht="14.4" x14ac:dyDescent="0.3">
      <c r="A2642" t="s">
        <v>2764</v>
      </c>
      <c r="B2642" t="s">
        <v>165</v>
      </c>
      <c r="C2642">
        <v>13.5</v>
      </c>
      <c r="D2642">
        <v>13.75</v>
      </c>
      <c r="E2642" t="str">
        <f t="shared" si="42"/>
        <v>2011</v>
      </c>
    </row>
    <row r="2643" spans="1:5" ht="14.4" x14ac:dyDescent="0.3">
      <c r="A2643" t="s">
        <v>2765</v>
      </c>
      <c r="B2643" t="s">
        <v>165</v>
      </c>
      <c r="C2643">
        <v>13.5</v>
      </c>
      <c r="D2643">
        <v>13.75</v>
      </c>
      <c r="E2643" t="str">
        <f t="shared" si="42"/>
        <v>2011</v>
      </c>
    </row>
    <row r="2644" spans="1:5" ht="14.4" x14ac:dyDescent="0.3">
      <c r="A2644" t="s">
        <v>2766</v>
      </c>
      <c r="B2644" t="s">
        <v>165</v>
      </c>
      <c r="C2644">
        <v>13.5</v>
      </c>
      <c r="D2644">
        <v>13.75</v>
      </c>
      <c r="E2644" t="str">
        <f t="shared" si="42"/>
        <v>2011</v>
      </c>
    </row>
    <row r="2645" spans="1:5" ht="14.4" x14ac:dyDescent="0.3">
      <c r="A2645" t="s">
        <v>2767</v>
      </c>
      <c r="B2645" t="s">
        <v>165</v>
      </c>
      <c r="C2645">
        <v>13.51</v>
      </c>
      <c r="D2645">
        <v>13.76</v>
      </c>
      <c r="E2645" t="str">
        <f t="shared" si="42"/>
        <v>2011</v>
      </c>
    </row>
    <row r="2646" spans="1:5" ht="14.4" x14ac:dyDescent="0.3">
      <c r="A2646" t="s">
        <v>2768</v>
      </c>
      <c r="B2646" t="s">
        <v>165</v>
      </c>
      <c r="C2646">
        <v>13.5</v>
      </c>
      <c r="D2646">
        <v>13.75</v>
      </c>
      <c r="E2646" t="str">
        <f t="shared" si="42"/>
        <v>2011</v>
      </c>
    </row>
    <row r="2647" spans="1:5" ht="14.4" x14ac:dyDescent="0.3">
      <c r="A2647" t="s">
        <v>2769</v>
      </c>
      <c r="B2647" t="s">
        <v>165</v>
      </c>
      <c r="C2647">
        <v>13.51</v>
      </c>
      <c r="D2647">
        <v>13.76</v>
      </c>
      <c r="E2647" t="str">
        <f t="shared" si="42"/>
        <v>2011</v>
      </c>
    </row>
    <row r="2648" spans="1:5" ht="14.4" x14ac:dyDescent="0.3">
      <c r="A2648" t="s">
        <v>2770</v>
      </c>
      <c r="B2648" t="s">
        <v>165</v>
      </c>
      <c r="C2648">
        <v>13.5</v>
      </c>
      <c r="D2648">
        <v>13.75</v>
      </c>
      <c r="E2648" t="str">
        <f t="shared" si="42"/>
        <v>2011</v>
      </c>
    </row>
    <row r="2649" spans="1:5" ht="14.4" x14ac:dyDescent="0.3">
      <c r="A2649" t="s">
        <v>2771</v>
      </c>
      <c r="B2649" t="s">
        <v>165</v>
      </c>
      <c r="C2649">
        <v>13.5</v>
      </c>
      <c r="D2649">
        <v>13.75</v>
      </c>
      <c r="E2649" t="str">
        <f t="shared" si="42"/>
        <v>2011</v>
      </c>
    </row>
    <row r="2650" spans="1:5" ht="14.4" x14ac:dyDescent="0.3">
      <c r="A2650" t="s">
        <v>2772</v>
      </c>
      <c r="B2650" t="s">
        <v>165</v>
      </c>
      <c r="C2650">
        <v>13.49</v>
      </c>
      <c r="D2650">
        <v>13.74</v>
      </c>
      <c r="E2650" t="str">
        <f t="shared" si="42"/>
        <v>2011</v>
      </c>
    </row>
    <row r="2651" spans="1:5" ht="14.4" x14ac:dyDescent="0.3">
      <c r="A2651" t="s">
        <v>2773</v>
      </c>
      <c r="B2651" t="s">
        <v>165</v>
      </c>
      <c r="C2651">
        <v>13.49</v>
      </c>
      <c r="D2651">
        <v>13.74</v>
      </c>
      <c r="E2651" t="str">
        <f t="shared" si="42"/>
        <v>2011</v>
      </c>
    </row>
    <row r="2652" spans="1:5" ht="14.4" x14ac:dyDescent="0.3">
      <c r="A2652" t="s">
        <v>2774</v>
      </c>
      <c r="B2652" t="s">
        <v>165</v>
      </c>
      <c r="C2652">
        <v>13.49</v>
      </c>
      <c r="D2652">
        <v>13.74</v>
      </c>
      <c r="E2652" t="str">
        <f t="shared" si="42"/>
        <v>2011</v>
      </c>
    </row>
    <row r="2653" spans="1:5" ht="14.4" x14ac:dyDescent="0.3">
      <c r="A2653" t="s">
        <v>2775</v>
      </c>
      <c r="B2653" t="s">
        <v>165</v>
      </c>
      <c r="C2653">
        <v>13.48</v>
      </c>
      <c r="D2653">
        <v>13.73</v>
      </c>
      <c r="E2653" t="str">
        <f t="shared" si="42"/>
        <v>2011</v>
      </c>
    </row>
    <row r="2654" spans="1:5" ht="14.4" x14ac:dyDescent="0.3">
      <c r="A2654" t="s">
        <v>2776</v>
      </c>
      <c r="B2654" t="s">
        <v>165</v>
      </c>
      <c r="C2654">
        <v>13.47</v>
      </c>
      <c r="D2654">
        <v>13.72</v>
      </c>
      <c r="E2654" t="str">
        <f t="shared" si="42"/>
        <v>2011</v>
      </c>
    </row>
    <row r="2655" spans="1:5" ht="14.4" x14ac:dyDescent="0.3">
      <c r="A2655" t="s">
        <v>2777</v>
      </c>
      <c r="B2655" t="s">
        <v>165</v>
      </c>
      <c r="C2655">
        <v>13.48</v>
      </c>
      <c r="D2655">
        <v>13.73</v>
      </c>
      <c r="E2655" t="str">
        <f t="shared" si="42"/>
        <v>2011</v>
      </c>
    </row>
    <row r="2656" spans="1:5" ht="14.4" x14ac:dyDescent="0.3">
      <c r="A2656" t="s">
        <v>2778</v>
      </c>
      <c r="B2656" t="s">
        <v>165</v>
      </c>
      <c r="C2656">
        <v>13.48</v>
      </c>
      <c r="D2656">
        <v>13.73</v>
      </c>
      <c r="E2656" t="str">
        <f t="shared" si="42"/>
        <v>2011</v>
      </c>
    </row>
    <row r="2657" spans="1:5" ht="14.4" x14ac:dyDescent="0.3">
      <c r="A2657" t="s">
        <v>2779</v>
      </c>
      <c r="B2657" t="s">
        <v>165</v>
      </c>
      <c r="C2657">
        <v>13.46</v>
      </c>
      <c r="D2657">
        <v>13.71</v>
      </c>
      <c r="E2657" t="str">
        <f t="shared" si="42"/>
        <v>2011</v>
      </c>
    </row>
    <row r="2658" spans="1:5" ht="14.4" x14ac:dyDescent="0.3">
      <c r="A2658" t="s">
        <v>2780</v>
      </c>
      <c r="B2658" t="s">
        <v>165</v>
      </c>
      <c r="C2658">
        <v>13.47</v>
      </c>
      <c r="D2658">
        <v>13.72</v>
      </c>
      <c r="E2658" t="str">
        <f t="shared" si="42"/>
        <v>2011</v>
      </c>
    </row>
    <row r="2659" spans="1:5" ht="14.4" x14ac:dyDescent="0.3">
      <c r="A2659" t="s">
        <v>2781</v>
      </c>
      <c r="B2659" t="s">
        <v>165</v>
      </c>
      <c r="C2659">
        <v>13.47</v>
      </c>
      <c r="D2659">
        <v>13.72</v>
      </c>
      <c r="E2659" t="str">
        <f t="shared" si="42"/>
        <v>2011</v>
      </c>
    </row>
    <row r="2660" spans="1:5" ht="14.4" x14ac:dyDescent="0.3">
      <c r="A2660" t="s">
        <v>2782</v>
      </c>
      <c r="B2660" t="s">
        <v>165</v>
      </c>
      <c r="C2660">
        <v>13.48</v>
      </c>
      <c r="D2660">
        <v>13.73</v>
      </c>
      <c r="E2660" t="str">
        <f t="shared" si="42"/>
        <v>2011</v>
      </c>
    </row>
    <row r="2661" spans="1:5" ht="14.4" x14ac:dyDescent="0.3">
      <c r="A2661" t="s">
        <v>2783</v>
      </c>
      <c r="B2661" t="s">
        <v>165</v>
      </c>
      <c r="C2661">
        <v>13.49</v>
      </c>
      <c r="D2661">
        <v>13.74</v>
      </c>
      <c r="E2661" t="str">
        <f t="shared" si="42"/>
        <v>2011</v>
      </c>
    </row>
    <row r="2662" spans="1:5" ht="14.4" x14ac:dyDescent="0.3">
      <c r="A2662" t="s">
        <v>2784</v>
      </c>
      <c r="B2662" t="s">
        <v>165</v>
      </c>
      <c r="C2662">
        <v>13.48</v>
      </c>
      <c r="D2662">
        <v>13.73</v>
      </c>
      <c r="E2662" t="str">
        <f t="shared" si="42"/>
        <v>2011</v>
      </c>
    </row>
    <row r="2663" spans="1:5" ht="14.4" x14ac:dyDescent="0.3">
      <c r="A2663" t="s">
        <v>2785</v>
      </c>
      <c r="B2663" t="s">
        <v>165</v>
      </c>
      <c r="C2663">
        <v>13.48</v>
      </c>
      <c r="D2663">
        <v>13.73</v>
      </c>
      <c r="E2663" t="str">
        <f t="shared" si="42"/>
        <v>2011</v>
      </c>
    </row>
    <row r="2664" spans="1:5" ht="14.4" x14ac:dyDescent="0.3">
      <c r="A2664" t="s">
        <v>2786</v>
      </c>
      <c r="B2664" t="s">
        <v>165</v>
      </c>
      <c r="C2664">
        <v>13.49</v>
      </c>
      <c r="D2664">
        <v>13.74</v>
      </c>
      <c r="E2664" t="str">
        <f t="shared" si="42"/>
        <v>2011</v>
      </c>
    </row>
    <row r="2665" spans="1:5" ht="14.4" x14ac:dyDescent="0.3">
      <c r="A2665" t="s">
        <v>2787</v>
      </c>
      <c r="B2665" t="s">
        <v>165</v>
      </c>
      <c r="C2665">
        <v>13.49</v>
      </c>
      <c r="D2665">
        <v>13.74</v>
      </c>
      <c r="E2665" t="str">
        <f t="shared" si="42"/>
        <v>2011</v>
      </c>
    </row>
    <row r="2666" spans="1:5" ht="14.4" x14ac:dyDescent="0.3">
      <c r="A2666" t="s">
        <v>2788</v>
      </c>
      <c r="B2666" t="s">
        <v>165</v>
      </c>
      <c r="C2666">
        <v>13.49</v>
      </c>
      <c r="D2666">
        <v>13.74</v>
      </c>
      <c r="E2666" t="str">
        <f t="shared" si="42"/>
        <v>2011</v>
      </c>
    </row>
    <row r="2667" spans="1:5" ht="14.4" x14ac:dyDescent="0.3">
      <c r="A2667" t="s">
        <v>2789</v>
      </c>
      <c r="B2667" t="s">
        <v>165</v>
      </c>
      <c r="C2667">
        <v>13.5</v>
      </c>
      <c r="D2667">
        <v>13.75</v>
      </c>
      <c r="E2667" t="str">
        <f t="shared" si="42"/>
        <v>2011</v>
      </c>
    </row>
    <row r="2668" spans="1:5" ht="14.4" x14ac:dyDescent="0.3">
      <c r="A2668" t="s">
        <v>2790</v>
      </c>
      <c r="B2668" t="s">
        <v>165</v>
      </c>
      <c r="C2668">
        <v>13.5</v>
      </c>
      <c r="D2668">
        <v>13.75</v>
      </c>
      <c r="E2668" t="str">
        <f t="shared" si="42"/>
        <v>2011</v>
      </c>
    </row>
    <row r="2669" spans="1:5" ht="14.4" x14ac:dyDescent="0.3">
      <c r="A2669" t="s">
        <v>2791</v>
      </c>
      <c r="B2669" t="s">
        <v>165</v>
      </c>
      <c r="C2669">
        <v>13.49</v>
      </c>
      <c r="D2669">
        <v>13.74</v>
      </c>
      <c r="E2669" t="str">
        <f t="shared" si="42"/>
        <v>2011</v>
      </c>
    </row>
    <row r="2670" spans="1:5" ht="14.4" x14ac:dyDescent="0.3">
      <c r="A2670" t="s">
        <v>2792</v>
      </c>
      <c r="B2670" t="s">
        <v>165</v>
      </c>
      <c r="C2670">
        <v>13.5</v>
      </c>
      <c r="D2670">
        <v>13.75</v>
      </c>
      <c r="E2670" t="str">
        <f t="shared" si="42"/>
        <v>2011</v>
      </c>
    </row>
    <row r="2671" spans="1:5" ht="14.4" x14ac:dyDescent="0.3">
      <c r="A2671" t="s">
        <v>2793</v>
      </c>
      <c r="B2671" t="s">
        <v>165</v>
      </c>
      <c r="C2671">
        <v>13.51</v>
      </c>
      <c r="D2671">
        <v>13.76</v>
      </c>
      <c r="E2671" t="str">
        <f t="shared" si="42"/>
        <v>2011</v>
      </c>
    </row>
    <row r="2672" spans="1:5" ht="14.4" x14ac:dyDescent="0.3">
      <c r="A2672" t="s">
        <v>2794</v>
      </c>
      <c r="B2672" t="s">
        <v>165</v>
      </c>
      <c r="C2672">
        <v>13.51</v>
      </c>
      <c r="D2672">
        <v>13.76</v>
      </c>
      <c r="E2672" t="str">
        <f t="shared" si="42"/>
        <v>2011</v>
      </c>
    </row>
    <row r="2673" spans="1:5" ht="14.4" x14ac:dyDescent="0.3">
      <c r="A2673" t="s">
        <v>2795</v>
      </c>
      <c r="B2673" t="s">
        <v>165</v>
      </c>
      <c r="C2673">
        <v>13.5</v>
      </c>
      <c r="D2673">
        <v>13.75</v>
      </c>
      <c r="E2673" t="str">
        <f t="shared" si="42"/>
        <v>2011</v>
      </c>
    </row>
    <row r="2674" spans="1:5" ht="14.4" x14ac:dyDescent="0.3">
      <c r="A2674" t="s">
        <v>2796</v>
      </c>
      <c r="B2674" t="s">
        <v>165</v>
      </c>
      <c r="C2674">
        <v>13.51</v>
      </c>
      <c r="D2674">
        <v>13.76</v>
      </c>
      <c r="E2674" t="str">
        <f t="shared" si="42"/>
        <v>2011</v>
      </c>
    </row>
    <row r="2675" spans="1:5" ht="14.4" x14ac:dyDescent="0.3">
      <c r="A2675" t="s">
        <v>2797</v>
      </c>
      <c r="B2675" t="s">
        <v>165</v>
      </c>
      <c r="C2675">
        <v>13.51</v>
      </c>
      <c r="D2675">
        <v>13.76</v>
      </c>
      <c r="E2675" t="str">
        <f t="shared" si="42"/>
        <v>2011</v>
      </c>
    </row>
    <row r="2676" spans="1:5" ht="14.4" x14ac:dyDescent="0.3">
      <c r="A2676" t="s">
        <v>2798</v>
      </c>
      <c r="B2676" t="s">
        <v>165</v>
      </c>
      <c r="C2676">
        <v>13.51</v>
      </c>
      <c r="D2676">
        <v>13.76</v>
      </c>
      <c r="E2676" t="str">
        <f t="shared" si="42"/>
        <v>2011</v>
      </c>
    </row>
    <row r="2677" spans="1:5" ht="14.4" x14ac:dyDescent="0.3">
      <c r="A2677" t="s">
        <v>2799</v>
      </c>
      <c r="B2677" t="s">
        <v>165</v>
      </c>
      <c r="C2677">
        <v>13.51</v>
      </c>
      <c r="D2677">
        <v>13.76</v>
      </c>
      <c r="E2677" t="str">
        <f t="shared" si="42"/>
        <v>2011</v>
      </c>
    </row>
    <row r="2678" spans="1:5" ht="14.4" x14ac:dyDescent="0.3">
      <c r="A2678" t="s">
        <v>2800</v>
      </c>
      <c r="B2678" t="s">
        <v>165</v>
      </c>
      <c r="C2678">
        <v>13.51</v>
      </c>
      <c r="D2678">
        <v>13.76</v>
      </c>
      <c r="E2678" t="str">
        <f t="shared" si="42"/>
        <v>2011</v>
      </c>
    </row>
    <row r="2679" spans="1:5" ht="14.4" x14ac:dyDescent="0.3">
      <c r="A2679" t="s">
        <v>2801</v>
      </c>
      <c r="B2679" t="s">
        <v>165</v>
      </c>
      <c r="C2679">
        <v>13.51</v>
      </c>
      <c r="D2679">
        <v>13.76</v>
      </c>
      <c r="E2679" t="str">
        <f t="shared" si="42"/>
        <v>2011</v>
      </c>
    </row>
    <row r="2680" spans="1:5" ht="14.4" x14ac:dyDescent="0.3">
      <c r="A2680" t="s">
        <v>2802</v>
      </c>
      <c r="B2680" t="s">
        <v>165</v>
      </c>
      <c r="C2680">
        <v>13.51</v>
      </c>
      <c r="D2680">
        <v>13.76</v>
      </c>
      <c r="E2680" t="str">
        <f t="shared" si="42"/>
        <v>2011</v>
      </c>
    </row>
    <row r="2681" spans="1:5" ht="14.4" x14ac:dyDescent="0.3">
      <c r="A2681" t="s">
        <v>2803</v>
      </c>
      <c r="B2681" t="s">
        <v>165</v>
      </c>
      <c r="C2681">
        <v>13.51</v>
      </c>
      <c r="D2681">
        <v>13.76</v>
      </c>
      <c r="E2681" t="str">
        <f t="shared" si="42"/>
        <v>2011</v>
      </c>
    </row>
    <row r="2682" spans="1:5" ht="14.4" x14ac:dyDescent="0.3">
      <c r="A2682" t="s">
        <v>2804</v>
      </c>
      <c r="B2682" t="s">
        <v>165</v>
      </c>
      <c r="C2682">
        <v>13.5</v>
      </c>
      <c r="D2682">
        <v>13.75</v>
      </c>
      <c r="E2682" t="str">
        <f t="shared" si="42"/>
        <v>2011</v>
      </c>
    </row>
    <row r="2683" spans="1:5" ht="14.4" x14ac:dyDescent="0.3">
      <c r="A2683" t="s">
        <v>2805</v>
      </c>
      <c r="B2683" t="s">
        <v>165</v>
      </c>
      <c r="C2683">
        <v>13.51</v>
      </c>
      <c r="D2683">
        <v>13.76</v>
      </c>
      <c r="E2683" t="str">
        <f t="shared" si="42"/>
        <v>2011</v>
      </c>
    </row>
    <row r="2684" spans="1:5" ht="14.4" x14ac:dyDescent="0.3">
      <c r="A2684" t="s">
        <v>2806</v>
      </c>
      <c r="B2684" t="s">
        <v>165</v>
      </c>
      <c r="C2684">
        <v>13.51</v>
      </c>
      <c r="D2684">
        <v>13.76</v>
      </c>
      <c r="E2684" t="str">
        <f t="shared" si="42"/>
        <v>2011</v>
      </c>
    </row>
    <row r="2685" spans="1:5" ht="14.4" x14ac:dyDescent="0.3">
      <c r="A2685" t="s">
        <v>2807</v>
      </c>
      <c r="B2685" t="s">
        <v>165</v>
      </c>
      <c r="C2685">
        <v>13.5</v>
      </c>
      <c r="D2685">
        <v>13.75</v>
      </c>
      <c r="E2685" t="str">
        <f t="shared" si="42"/>
        <v>2011</v>
      </c>
    </row>
    <row r="2686" spans="1:5" ht="14.4" x14ac:dyDescent="0.3">
      <c r="A2686" t="s">
        <v>2808</v>
      </c>
      <c r="B2686" t="s">
        <v>165</v>
      </c>
      <c r="C2686">
        <v>13.51</v>
      </c>
      <c r="D2686">
        <v>13.76</v>
      </c>
      <c r="E2686" t="str">
        <f t="shared" si="42"/>
        <v>2011</v>
      </c>
    </row>
    <row r="2687" spans="1:5" ht="14.4" x14ac:dyDescent="0.3">
      <c r="A2687" t="s">
        <v>2809</v>
      </c>
      <c r="B2687" t="s">
        <v>165</v>
      </c>
      <c r="C2687">
        <v>13.51</v>
      </c>
      <c r="D2687">
        <v>13.76</v>
      </c>
      <c r="E2687" t="str">
        <f t="shared" si="42"/>
        <v>2011</v>
      </c>
    </row>
    <row r="2688" spans="1:5" ht="14.4" x14ac:dyDescent="0.3">
      <c r="A2688" t="s">
        <v>2810</v>
      </c>
      <c r="B2688" t="s">
        <v>165</v>
      </c>
      <c r="C2688">
        <v>13.51</v>
      </c>
      <c r="D2688">
        <v>13.76</v>
      </c>
      <c r="E2688" t="str">
        <f t="shared" si="42"/>
        <v>2011</v>
      </c>
    </row>
    <row r="2689" spans="1:5" ht="14.4" x14ac:dyDescent="0.3">
      <c r="A2689" t="s">
        <v>2811</v>
      </c>
      <c r="B2689" t="s">
        <v>165</v>
      </c>
      <c r="C2689">
        <v>13.51</v>
      </c>
      <c r="D2689">
        <v>13.76</v>
      </c>
      <c r="E2689" t="str">
        <f t="shared" si="42"/>
        <v>2011</v>
      </c>
    </row>
    <row r="2690" spans="1:5" ht="14.4" x14ac:dyDescent="0.3">
      <c r="A2690" t="s">
        <v>2812</v>
      </c>
      <c r="B2690" t="s">
        <v>165</v>
      </c>
      <c r="C2690">
        <v>13.51</v>
      </c>
      <c r="D2690">
        <v>13.76</v>
      </c>
      <c r="E2690" t="str">
        <f t="shared" ref="E2690:E2753" si="43">RIGHT(A2690,4)</f>
        <v>2011</v>
      </c>
    </row>
    <row r="2691" spans="1:5" ht="14.4" x14ac:dyDescent="0.3">
      <c r="A2691" t="s">
        <v>2813</v>
      </c>
      <c r="B2691" t="s">
        <v>165</v>
      </c>
      <c r="C2691">
        <v>13.52</v>
      </c>
      <c r="D2691">
        <v>13.77</v>
      </c>
      <c r="E2691" t="str">
        <f t="shared" si="43"/>
        <v>2011</v>
      </c>
    </row>
    <row r="2692" spans="1:5" ht="14.4" x14ac:dyDescent="0.3">
      <c r="A2692" t="s">
        <v>2814</v>
      </c>
      <c r="B2692" t="s">
        <v>165</v>
      </c>
      <c r="C2692">
        <v>13.51</v>
      </c>
      <c r="D2692">
        <v>13.76</v>
      </c>
      <c r="E2692" t="str">
        <f t="shared" si="43"/>
        <v>2011</v>
      </c>
    </row>
    <row r="2693" spans="1:5" ht="14.4" x14ac:dyDescent="0.3">
      <c r="A2693" t="s">
        <v>2815</v>
      </c>
      <c r="B2693" t="s">
        <v>165</v>
      </c>
      <c r="C2693">
        <v>13.52</v>
      </c>
      <c r="D2693">
        <v>13.77</v>
      </c>
      <c r="E2693" t="str">
        <f t="shared" si="43"/>
        <v>2011</v>
      </c>
    </row>
    <row r="2694" spans="1:5" ht="14.4" x14ac:dyDescent="0.3">
      <c r="A2694" t="s">
        <v>2816</v>
      </c>
      <c r="B2694" t="s">
        <v>165</v>
      </c>
      <c r="C2694">
        <v>13.51</v>
      </c>
      <c r="D2694">
        <v>13.76</v>
      </c>
      <c r="E2694" t="str">
        <f t="shared" si="43"/>
        <v>2011</v>
      </c>
    </row>
    <row r="2695" spans="1:5" ht="14.4" x14ac:dyDescent="0.3">
      <c r="A2695" t="s">
        <v>2817</v>
      </c>
      <c r="B2695" t="s">
        <v>165</v>
      </c>
      <c r="C2695">
        <v>13.51</v>
      </c>
      <c r="D2695">
        <v>13.76</v>
      </c>
      <c r="E2695" t="str">
        <f t="shared" si="43"/>
        <v>2011</v>
      </c>
    </row>
    <row r="2696" spans="1:5" ht="14.4" x14ac:dyDescent="0.3">
      <c r="A2696" t="s">
        <v>2818</v>
      </c>
      <c r="B2696" t="s">
        <v>165</v>
      </c>
      <c r="C2696">
        <v>13.51</v>
      </c>
      <c r="D2696">
        <v>13.76</v>
      </c>
      <c r="E2696" t="str">
        <f t="shared" si="43"/>
        <v>2011</v>
      </c>
    </row>
    <row r="2697" spans="1:5" ht="14.4" x14ac:dyDescent="0.3">
      <c r="A2697" t="s">
        <v>2819</v>
      </c>
      <c r="B2697" t="s">
        <v>165</v>
      </c>
      <c r="C2697">
        <v>13.51</v>
      </c>
      <c r="D2697">
        <v>13.76</v>
      </c>
      <c r="E2697" t="str">
        <f t="shared" si="43"/>
        <v>2011</v>
      </c>
    </row>
    <row r="2698" spans="1:5" ht="14.4" x14ac:dyDescent="0.3">
      <c r="A2698" t="s">
        <v>2820</v>
      </c>
      <c r="B2698" t="s">
        <v>165</v>
      </c>
      <c r="C2698">
        <v>13.52</v>
      </c>
      <c r="D2698">
        <v>13.77</v>
      </c>
      <c r="E2698" t="str">
        <f t="shared" si="43"/>
        <v>2011</v>
      </c>
    </row>
    <row r="2699" spans="1:5" ht="14.4" x14ac:dyDescent="0.3">
      <c r="A2699" t="s">
        <v>2821</v>
      </c>
      <c r="B2699" t="s">
        <v>165</v>
      </c>
      <c r="C2699">
        <v>13.54</v>
      </c>
      <c r="D2699">
        <v>13.79</v>
      </c>
      <c r="E2699" t="str">
        <f t="shared" si="43"/>
        <v>2011</v>
      </c>
    </row>
    <row r="2700" spans="1:5" ht="14.4" x14ac:dyDescent="0.3">
      <c r="A2700" t="s">
        <v>2822</v>
      </c>
      <c r="B2700" t="s">
        <v>165</v>
      </c>
      <c r="C2700">
        <v>13.57</v>
      </c>
      <c r="D2700">
        <v>13.82</v>
      </c>
      <c r="E2700" t="str">
        <f t="shared" si="43"/>
        <v>2011</v>
      </c>
    </row>
    <row r="2701" spans="1:5" ht="14.4" x14ac:dyDescent="0.3">
      <c r="A2701" t="s">
        <v>2823</v>
      </c>
      <c r="B2701" t="s">
        <v>165</v>
      </c>
      <c r="C2701">
        <v>13.58</v>
      </c>
      <c r="D2701">
        <v>13.83</v>
      </c>
      <c r="E2701" t="str">
        <f t="shared" si="43"/>
        <v>2011</v>
      </c>
    </row>
    <row r="2702" spans="1:5" ht="14.4" x14ac:dyDescent="0.3">
      <c r="A2702" t="s">
        <v>2824</v>
      </c>
      <c r="B2702" t="s">
        <v>165</v>
      </c>
      <c r="C2702">
        <v>13.65</v>
      </c>
      <c r="D2702">
        <v>13.9</v>
      </c>
      <c r="E2702" t="str">
        <f t="shared" si="43"/>
        <v>2011</v>
      </c>
    </row>
    <row r="2703" spans="1:5" ht="14.4" x14ac:dyDescent="0.3">
      <c r="A2703" t="s">
        <v>2825</v>
      </c>
      <c r="B2703" t="s">
        <v>165</v>
      </c>
      <c r="C2703">
        <v>13.65</v>
      </c>
      <c r="D2703">
        <v>13.9</v>
      </c>
      <c r="E2703" t="str">
        <f t="shared" si="43"/>
        <v>2011</v>
      </c>
    </row>
    <row r="2704" spans="1:5" ht="14.4" x14ac:dyDescent="0.3">
      <c r="A2704" t="s">
        <v>2826</v>
      </c>
      <c r="B2704" t="s">
        <v>165</v>
      </c>
      <c r="C2704">
        <v>13.64</v>
      </c>
      <c r="D2704">
        <v>13.89</v>
      </c>
      <c r="E2704" t="str">
        <f t="shared" si="43"/>
        <v>2011</v>
      </c>
    </row>
    <row r="2705" spans="1:5" ht="14.4" x14ac:dyDescent="0.3">
      <c r="A2705" t="s">
        <v>2827</v>
      </c>
      <c r="B2705" t="s">
        <v>165</v>
      </c>
      <c r="C2705">
        <v>13.51</v>
      </c>
      <c r="D2705">
        <v>13.76</v>
      </c>
      <c r="E2705" t="str">
        <f t="shared" si="43"/>
        <v>2011</v>
      </c>
    </row>
    <row r="2706" spans="1:5" ht="14.4" x14ac:dyDescent="0.3">
      <c r="A2706" t="s">
        <v>2828</v>
      </c>
      <c r="B2706" t="s">
        <v>165</v>
      </c>
      <c r="C2706">
        <v>13.52</v>
      </c>
      <c r="D2706">
        <v>13.77</v>
      </c>
      <c r="E2706" t="str">
        <f t="shared" si="43"/>
        <v>2011</v>
      </c>
    </row>
    <row r="2707" spans="1:5" ht="14.4" x14ac:dyDescent="0.3">
      <c r="A2707" t="s">
        <v>2829</v>
      </c>
      <c r="B2707" t="s">
        <v>165</v>
      </c>
      <c r="C2707">
        <v>13.51</v>
      </c>
      <c r="D2707">
        <v>13.76</v>
      </c>
      <c r="E2707" t="str">
        <f t="shared" si="43"/>
        <v>2011</v>
      </c>
    </row>
    <row r="2708" spans="1:5" ht="14.4" x14ac:dyDescent="0.3">
      <c r="A2708" t="s">
        <v>2830</v>
      </c>
      <c r="B2708" t="s">
        <v>165</v>
      </c>
      <c r="C2708">
        <v>13.51</v>
      </c>
      <c r="D2708">
        <v>13.76</v>
      </c>
      <c r="E2708" t="str">
        <f t="shared" si="43"/>
        <v>2011</v>
      </c>
    </row>
    <row r="2709" spans="1:5" ht="14.4" x14ac:dyDescent="0.3">
      <c r="A2709" t="s">
        <v>2831</v>
      </c>
      <c r="B2709" t="s">
        <v>165</v>
      </c>
      <c r="C2709">
        <v>13.51</v>
      </c>
      <c r="D2709">
        <v>13.76</v>
      </c>
      <c r="E2709" t="str">
        <f t="shared" si="43"/>
        <v>2011</v>
      </c>
    </row>
    <row r="2710" spans="1:5" ht="14.4" x14ac:dyDescent="0.3">
      <c r="A2710" t="s">
        <v>2832</v>
      </c>
      <c r="B2710" t="s">
        <v>165</v>
      </c>
      <c r="C2710">
        <v>13.5</v>
      </c>
      <c r="D2710">
        <v>13.75</v>
      </c>
      <c r="E2710" t="str">
        <f t="shared" si="43"/>
        <v>2011</v>
      </c>
    </row>
    <row r="2711" spans="1:5" ht="14.4" x14ac:dyDescent="0.3">
      <c r="A2711" t="s">
        <v>2833</v>
      </c>
      <c r="B2711" t="s">
        <v>165</v>
      </c>
      <c r="C2711">
        <v>13.52</v>
      </c>
      <c r="D2711">
        <v>13.77</v>
      </c>
      <c r="E2711" t="str">
        <f t="shared" si="43"/>
        <v>2011</v>
      </c>
    </row>
    <row r="2712" spans="1:5" ht="14.4" x14ac:dyDescent="0.3">
      <c r="A2712" t="s">
        <v>2834</v>
      </c>
      <c r="B2712" t="s">
        <v>165</v>
      </c>
      <c r="C2712">
        <v>13.51</v>
      </c>
      <c r="D2712">
        <v>13.76</v>
      </c>
      <c r="E2712" t="str">
        <f t="shared" si="43"/>
        <v>2011</v>
      </c>
    </row>
    <row r="2713" spans="1:5" ht="14.4" x14ac:dyDescent="0.3">
      <c r="A2713" t="s">
        <v>2835</v>
      </c>
      <c r="B2713" t="s">
        <v>165</v>
      </c>
      <c r="C2713">
        <v>13.49</v>
      </c>
      <c r="D2713">
        <v>13.74</v>
      </c>
      <c r="E2713" t="str">
        <f t="shared" si="43"/>
        <v>2011</v>
      </c>
    </row>
    <row r="2714" spans="1:5" ht="14.4" x14ac:dyDescent="0.3">
      <c r="A2714" t="s">
        <v>2836</v>
      </c>
      <c r="B2714" t="s">
        <v>165</v>
      </c>
      <c r="C2714">
        <v>13.51</v>
      </c>
      <c r="D2714">
        <v>13.76</v>
      </c>
      <c r="E2714" t="str">
        <f t="shared" si="43"/>
        <v>2011</v>
      </c>
    </row>
    <row r="2715" spans="1:5" ht="14.4" x14ac:dyDescent="0.3">
      <c r="A2715" t="s">
        <v>2837</v>
      </c>
      <c r="B2715" t="s">
        <v>165</v>
      </c>
      <c r="C2715">
        <v>13.5</v>
      </c>
      <c r="D2715">
        <v>13.75</v>
      </c>
      <c r="E2715" t="str">
        <f t="shared" si="43"/>
        <v>2011</v>
      </c>
    </row>
    <row r="2716" spans="1:5" ht="14.4" x14ac:dyDescent="0.3">
      <c r="A2716" t="s">
        <v>2838</v>
      </c>
      <c r="B2716" t="s">
        <v>165</v>
      </c>
      <c r="C2716">
        <v>13.49</v>
      </c>
      <c r="D2716">
        <v>13.74</v>
      </c>
      <c r="E2716" t="str">
        <f t="shared" si="43"/>
        <v>2011</v>
      </c>
    </row>
    <row r="2717" spans="1:5" ht="14.4" x14ac:dyDescent="0.3">
      <c r="A2717" t="s">
        <v>2839</v>
      </c>
      <c r="B2717" t="s">
        <v>165</v>
      </c>
      <c r="C2717">
        <v>13.42</v>
      </c>
      <c r="D2717">
        <v>13.67</v>
      </c>
      <c r="E2717" t="str">
        <f t="shared" si="43"/>
        <v>2011</v>
      </c>
    </row>
    <row r="2718" spans="1:5" ht="14.4" x14ac:dyDescent="0.3">
      <c r="A2718" t="s">
        <v>2840</v>
      </c>
      <c r="B2718" t="s">
        <v>165</v>
      </c>
      <c r="C2718">
        <v>13.4</v>
      </c>
      <c r="D2718">
        <v>13.65</v>
      </c>
      <c r="E2718" t="str">
        <f t="shared" si="43"/>
        <v>2011</v>
      </c>
    </row>
    <row r="2719" spans="1:5" ht="14.4" x14ac:dyDescent="0.3">
      <c r="A2719" t="s">
        <v>2841</v>
      </c>
      <c r="B2719" t="s">
        <v>165</v>
      </c>
      <c r="C2719">
        <v>13.39</v>
      </c>
      <c r="D2719">
        <v>13.64</v>
      </c>
      <c r="E2719" t="str">
        <f t="shared" si="43"/>
        <v>2011</v>
      </c>
    </row>
    <row r="2720" spans="1:5" ht="14.4" x14ac:dyDescent="0.3">
      <c r="A2720" t="s">
        <v>2842</v>
      </c>
      <c r="B2720" t="s">
        <v>165</v>
      </c>
      <c r="C2720">
        <v>13.4</v>
      </c>
      <c r="D2720">
        <v>13.65</v>
      </c>
      <c r="E2720" t="str">
        <f t="shared" si="43"/>
        <v>2011</v>
      </c>
    </row>
    <row r="2721" spans="1:5" ht="14.4" x14ac:dyDescent="0.3">
      <c r="A2721" t="s">
        <v>2843</v>
      </c>
      <c r="B2721" t="s">
        <v>165</v>
      </c>
      <c r="C2721">
        <v>13.4</v>
      </c>
      <c r="D2721">
        <v>13.65</v>
      </c>
      <c r="E2721" t="str">
        <f t="shared" si="43"/>
        <v>2011</v>
      </c>
    </row>
    <row r="2722" spans="1:5" ht="14.4" x14ac:dyDescent="0.3">
      <c r="A2722" t="s">
        <v>2844</v>
      </c>
      <c r="B2722" t="s">
        <v>165</v>
      </c>
      <c r="C2722">
        <v>13.39</v>
      </c>
      <c r="D2722">
        <v>13.64</v>
      </c>
      <c r="E2722" t="str">
        <f t="shared" si="43"/>
        <v>2011</v>
      </c>
    </row>
    <row r="2723" spans="1:5" ht="14.4" x14ac:dyDescent="0.3">
      <c r="A2723" t="s">
        <v>2845</v>
      </c>
      <c r="B2723" t="s">
        <v>165</v>
      </c>
      <c r="C2723">
        <v>13.39</v>
      </c>
      <c r="D2723">
        <v>13.64</v>
      </c>
      <c r="E2723" t="str">
        <f t="shared" si="43"/>
        <v>2011</v>
      </c>
    </row>
    <row r="2724" spans="1:5" ht="14.4" x14ac:dyDescent="0.3">
      <c r="A2724" t="s">
        <v>2846</v>
      </c>
      <c r="B2724" t="s">
        <v>165</v>
      </c>
      <c r="C2724">
        <v>13.39</v>
      </c>
      <c r="D2724">
        <v>13.64</v>
      </c>
      <c r="E2724" t="str">
        <f t="shared" si="43"/>
        <v>2011</v>
      </c>
    </row>
    <row r="2725" spans="1:5" ht="14.4" x14ac:dyDescent="0.3">
      <c r="A2725" t="s">
        <v>2847</v>
      </c>
      <c r="B2725" t="s">
        <v>165</v>
      </c>
      <c r="C2725">
        <v>13.37</v>
      </c>
      <c r="D2725">
        <v>13.62</v>
      </c>
      <c r="E2725" t="str">
        <f t="shared" si="43"/>
        <v>2010</v>
      </c>
    </row>
    <row r="2726" spans="1:5" ht="14.4" x14ac:dyDescent="0.3">
      <c r="A2726" t="s">
        <v>2848</v>
      </c>
      <c r="B2726" t="s">
        <v>165</v>
      </c>
      <c r="C2726">
        <v>13.36</v>
      </c>
      <c r="D2726">
        <v>13.61</v>
      </c>
      <c r="E2726" t="str">
        <f t="shared" si="43"/>
        <v>2010</v>
      </c>
    </row>
    <row r="2727" spans="1:5" ht="14.4" x14ac:dyDescent="0.3">
      <c r="A2727" t="s">
        <v>2849</v>
      </c>
      <c r="B2727" t="s">
        <v>165</v>
      </c>
      <c r="C2727">
        <v>13.36</v>
      </c>
      <c r="D2727">
        <v>13.61</v>
      </c>
      <c r="E2727" t="str">
        <f t="shared" si="43"/>
        <v>2010</v>
      </c>
    </row>
    <row r="2728" spans="1:5" ht="14.4" x14ac:dyDescent="0.3">
      <c r="A2728" t="s">
        <v>2850</v>
      </c>
      <c r="B2728" t="s">
        <v>165</v>
      </c>
      <c r="C2728">
        <v>13.36</v>
      </c>
      <c r="D2728">
        <v>13.61</v>
      </c>
      <c r="E2728" t="str">
        <f t="shared" si="43"/>
        <v>2010</v>
      </c>
    </row>
    <row r="2729" spans="1:5" ht="14.4" x14ac:dyDescent="0.3">
      <c r="A2729" t="s">
        <v>2851</v>
      </c>
      <c r="B2729" t="s">
        <v>165</v>
      </c>
      <c r="C2729">
        <v>13.36</v>
      </c>
      <c r="D2729">
        <v>13.61</v>
      </c>
      <c r="E2729" t="str">
        <f t="shared" si="43"/>
        <v>2010</v>
      </c>
    </row>
    <row r="2730" spans="1:5" ht="14.4" x14ac:dyDescent="0.3">
      <c r="A2730" t="s">
        <v>2852</v>
      </c>
      <c r="B2730" t="s">
        <v>165</v>
      </c>
      <c r="C2730">
        <v>13.36</v>
      </c>
      <c r="D2730">
        <v>13.61</v>
      </c>
      <c r="E2730" t="str">
        <f t="shared" si="43"/>
        <v>2010</v>
      </c>
    </row>
    <row r="2731" spans="1:5" ht="14.4" x14ac:dyDescent="0.3">
      <c r="A2731" t="s">
        <v>2853</v>
      </c>
      <c r="B2731" t="s">
        <v>165</v>
      </c>
      <c r="C2731">
        <v>13.35</v>
      </c>
      <c r="D2731">
        <v>13.6</v>
      </c>
      <c r="E2731" t="str">
        <f t="shared" si="43"/>
        <v>2010</v>
      </c>
    </row>
    <row r="2732" spans="1:5" ht="14.4" x14ac:dyDescent="0.3">
      <c r="A2732" t="s">
        <v>2854</v>
      </c>
      <c r="B2732" t="s">
        <v>165</v>
      </c>
      <c r="C2732">
        <v>13.36</v>
      </c>
      <c r="D2732">
        <v>13.61</v>
      </c>
      <c r="E2732" t="str">
        <f t="shared" si="43"/>
        <v>2010</v>
      </c>
    </row>
    <row r="2733" spans="1:5" ht="14.4" x14ac:dyDescent="0.3">
      <c r="A2733" t="s">
        <v>2855</v>
      </c>
      <c r="B2733" t="s">
        <v>165</v>
      </c>
      <c r="C2733">
        <v>13.36</v>
      </c>
      <c r="D2733">
        <v>13.61</v>
      </c>
      <c r="E2733" t="str">
        <f t="shared" si="43"/>
        <v>2010</v>
      </c>
    </row>
    <row r="2734" spans="1:5" ht="14.4" x14ac:dyDescent="0.3">
      <c r="A2734" t="s">
        <v>2856</v>
      </c>
      <c r="B2734" t="s">
        <v>165</v>
      </c>
      <c r="C2734">
        <v>13.36</v>
      </c>
      <c r="D2734">
        <v>13.61</v>
      </c>
      <c r="E2734" t="str">
        <f t="shared" si="43"/>
        <v>2010</v>
      </c>
    </row>
    <row r="2735" spans="1:5" ht="14.4" x14ac:dyDescent="0.3">
      <c r="A2735" t="s">
        <v>2857</v>
      </c>
      <c r="B2735" t="s">
        <v>165</v>
      </c>
      <c r="C2735">
        <v>13.36</v>
      </c>
      <c r="D2735">
        <v>13.61</v>
      </c>
      <c r="E2735" t="str">
        <f t="shared" si="43"/>
        <v>2010</v>
      </c>
    </row>
    <row r="2736" spans="1:5" ht="14.4" x14ac:dyDescent="0.3">
      <c r="A2736" t="s">
        <v>2858</v>
      </c>
      <c r="B2736" t="s">
        <v>165</v>
      </c>
      <c r="C2736">
        <v>13.35</v>
      </c>
      <c r="D2736">
        <v>13.6</v>
      </c>
      <c r="E2736" t="str">
        <f t="shared" si="43"/>
        <v>2010</v>
      </c>
    </row>
    <row r="2737" spans="1:5" ht="14.4" x14ac:dyDescent="0.3">
      <c r="A2737" t="s">
        <v>2859</v>
      </c>
      <c r="B2737" t="s">
        <v>165</v>
      </c>
      <c r="C2737">
        <v>13.35</v>
      </c>
      <c r="D2737">
        <v>13.6</v>
      </c>
      <c r="E2737" t="str">
        <f t="shared" si="43"/>
        <v>2010</v>
      </c>
    </row>
    <row r="2738" spans="1:5" ht="14.4" x14ac:dyDescent="0.3">
      <c r="A2738" t="s">
        <v>2860</v>
      </c>
      <c r="B2738" t="s">
        <v>165</v>
      </c>
      <c r="C2738">
        <v>13.35</v>
      </c>
      <c r="D2738">
        <v>13.6</v>
      </c>
      <c r="E2738" t="str">
        <f t="shared" si="43"/>
        <v>2010</v>
      </c>
    </row>
    <row r="2739" spans="1:5" ht="14.4" x14ac:dyDescent="0.3">
      <c r="A2739" t="s">
        <v>2861</v>
      </c>
      <c r="B2739" t="s">
        <v>165</v>
      </c>
      <c r="C2739">
        <v>13.36</v>
      </c>
      <c r="D2739">
        <v>13.61</v>
      </c>
      <c r="E2739" t="str">
        <f t="shared" si="43"/>
        <v>2010</v>
      </c>
    </row>
    <row r="2740" spans="1:5" ht="14.4" x14ac:dyDescent="0.3">
      <c r="A2740" t="s">
        <v>2862</v>
      </c>
      <c r="B2740" t="s">
        <v>165</v>
      </c>
      <c r="C2740">
        <v>13.34</v>
      </c>
      <c r="D2740">
        <v>13.59</v>
      </c>
      <c r="E2740" t="str">
        <f t="shared" si="43"/>
        <v>2010</v>
      </c>
    </row>
    <row r="2741" spans="1:5" ht="14.4" x14ac:dyDescent="0.3">
      <c r="A2741" t="s">
        <v>2863</v>
      </c>
      <c r="B2741" t="s">
        <v>165</v>
      </c>
      <c r="C2741">
        <v>13.33</v>
      </c>
      <c r="D2741">
        <v>13.58</v>
      </c>
      <c r="E2741" t="str">
        <f t="shared" si="43"/>
        <v>2010</v>
      </c>
    </row>
    <row r="2742" spans="1:5" ht="14.4" x14ac:dyDescent="0.3">
      <c r="A2742" t="s">
        <v>2864</v>
      </c>
      <c r="B2742" t="s">
        <v>165</v>
      </c>
      <c r="C2742">
        <v>13.36</v>
      </c>
      <c r="D2742">
        <v>13.61</v>
      </c>
      <c r="E2742" t="str">
        <f t="shared" si="43"/>
        <v>2010</v>
      </c>
    </row>
    <row r="2743" spans="1:5" ht="14.4" x14ac:dyDescent="0.3">
      <c r="A2743" t="s">
        <v>2865</v>
      </c>
      <c r="B2743" t="s">
        <v>165</v>
      </c>
      <c r="C2743">
        <v>13.34</v>
      </c>
      <c r="D2743">
        <v>13.59</v>
      </c>
      <c r="E2743" t="str">
        <f t="shared" si="43"/>
        <v>2010</v>
      </c>
    </row>
    <row r="2744" spans="1:5" ht="14.4" x14ac:dyDescent="0.3">
      <c r="A2744" t="s">
        <v>2866</v>
      </c>
      <c r="B2744" t="s">
        <v>165</v>
      </c>
      <c r="C2744">
        <v>13.34</v>
      </c>
      <c r="D2744">
        <v>13.59</v>
      </c>
      <c r="E2744" t="str">
        <f t="shared" si="43"/>
        <v>2010</v>
      </c>
    </row>
    <row r="2745" spans="1:5" ht="14.4" x14ac:dyDescent="0.3">
      <c r="A2745" t="s">
        <v>2867</v>
      </c>
      <c r="B2745" t="s">
        <v>165</v>
      </c>
      <c r="C2745">
        <v>13.33</v>
      </c>
      <c r="D2745">
        <v>13.58</v>
      </c>
      <c r="E2745" t="str">
        <f t="shared" si="43"/>
        <v>2010</v>
      </c>
    </row>
    <row r="2746" spans="1:5" ht="14.4" x14ac:dyDescent="0.3">
      <c r="A2746" t="s">
        <v>2868</v>
      </c>
      <c r="B2746" t="s">
        <v>165</v>
      </c>
      <c r="C2746">
        <v>13.32</v>
      </c>
      <c r="D2746">
        <v>13.57</v>
      </c>
      <c r="E2746" t="str">
        <f t="shared" si="43"/>
        <v>2010</v>
      </c>
    </row>
    <row r="2747" spans="1:5" ht="14.4" x14ac:dyDescent="0.3">
      <c r="A2747" t="s">
        <v>2869</v>
      </c>
      <c r="B2747" t="s">
        <v>165</v>
      </c>
      <c r="C2747">
        <v>13.35</v>
      </c>
      <c r="D2747">
        <v>13.6</v>
      </c>
      <c r="E2747" t="str">
        <f t="shared" si="43"/>
        <v>2010</v>
      </c>
    </row>
    <row r="2748" spans="1:5" ht="14.4" x14ac:dyDescent="0.3">
      <c r="A2748" t="s">
        <v>2870</v>
      </c>
      <c r="B2748" t="s">
        <v>165</v>
      </c>
      <c r="C2748">
        <v>13.34</v>
      </c>
      <c r="D2748">
        <v>13.59</v>
      </c>
      <c r="E2748" t="str">
        <f t="shared" si="43"/>
        <v>2010</v>
      </c>
    </row>
    <row r="2749" spans="1:5" ht="14.4" x14ac:dyDescent="0.3">
      <c r="A2749" t="s">
        <v>2871</v>
      </c>
      <c r="B2749" t="s">
        <v>165</v>
      </c>
      <c r="C2749">
        <v>13.35</v>
      </c>
      <c r="D2749">
        <v>13.6</v>
      </c>
      <c r="E2749" t="str">
        <f t="shared" si="43"/>
        <v>2010</v>
      </c>
    </row>
    <row r="2750" spans="1:5" ht="14.4" x14ac:dyDescent="0.3">
      <c r="A2750" t="s">
        <v>2872</v>
      </c>
      <c r="B2750" t="s">
        <v>165</v>
      </c>
      <c r="C2750">
        <v>13.16</v>
      </c>
      <c r="D2750">
        <v>13.41</v>
      </c>
      <c r="E2750" t="str">
        <f t="shared" si="43"/>
        <v>2010</v>
      </c>
    </row>
    <row r="2751" spans="1:5" ht="14.4" x14ac:dyDescent="0.3">
      <c r="A2751" t="s">
        <v>2873</v>
      </c>
      <c r="B2751" t="s">
        <v>165</v>
      </c>
      <c r="C2751">
        <v>13.11</v>
      </c>
      <c r="D2751">
        <v>13.36</v>
      </c>
      <c r="E2751" t="str">
        <f t="shared" si="43"/>
        <v>2010</v>
      </c>
    </row>
    <row r="2752" spans="1:5" ht="14.4" x14ac:dyDescent="0.3">
      <c r="A2752" t="s">
        <v>2874</v>
      </c>
      <c r="B2752" t="s">
        <v>165</v>
      </c>
      <c r="C2752">
        <v>13.1</v>
      </c>
      <c r="D2752">
        <v>13.35</v>
      </c>
      <c r="E2752" t="str">
        <f t="shared" si="43"/>
        <v>2010</v>
      </c>
    </row>
    <row r="2753" spans="1:5" ht="14.4" x14ac:dyDescent="0.3">
      <c r="A2753" t="s">
        <v>2875</v>
      </c>
      <c r="B2753" t="s">
        <v>165</v>
      </c>
      <c r="C2753">
        <v>13.07</v>
      </c>
      <c r="D2753">
        <v>13.32</v>
      </c>
      <c r="E2753" t="str">
        <f t="shared" si="43"/>
        <v>2010</v>
      </c>
    </row>
    <row r="2754" spans="1:5" ht="14.4" x14ac:dyDescent="0.3">
      <c r="A2754" t="s">
        <v>2876</v>
      </c>
      <c r="B2754" t="s">
        <v>165</v>
      </c>
      <c r="C2754">
        <v>13.06</v>
      </c>
      <c r="D2754">
        <v>13.31</v>
      </c>
      <c r="E2754" t="str">
        <f t="shared" ref="E2754:E2817" si="44">RIGHT(A2754,4)</f>
        <v>2010</v>
      </c>
    </row>
    <row r="2755" spans="1:5" ht="14.4" x14ac:dyDescent="0.3">
      <c r="A2755" t="s">
        <v>2877</v>
      </c>
      <c r="B2755" t="s">
        <v>165</v>
      </c>
      <c r="C2755">
        <v>13.05</v>
      </c>
      <c r="D2755">
        <v>13.3</v>
      </c>
      <c r="E2755" t="str">
        <f t="shared" si="44"/>
        <v>2010</v>
      </c>
    </row>
    <row r="2756" spans="1:5" ht="14.4" x14ac:dyDescent="0.3">
      <c r="A2756" t="s">
        <v>2878</v>
      </c>
      <c r="B2756" t="s">
        <v>165</v>
      </c>
      <c r="C2756">
        <v>13.04</v>
      </c>
      <c r="D2756">
        <v>13.29</v>
      </c>
      <c r="E2756" t="str">
        <f t="shared" si="44"/>
        <v>2010</v>
      </c>
    </row>
    <row r="2757" spans="1:5" ht="14.4" x14ac:dyDescent="0.3">
      <c r="A2757" t="s">
        <v>2879</v>
      </c>
      <c r="B2757" t="s">
        <v>165</v>
      </c>
      <c r="C2757">
        <v>13.01</v>
      </c>
      <c r="D2757">
        <v>13.26</v>
      </c>
      <c r="E2757" t="str">
        <f t="shared" si="44"/>
        <v>2010</v>
      </c>
    </row>
    <row r="2758" spans="1:5" ht="14.4" x14ac:dyDescent="0.3">
      <c r="A2758" t="s">
        <v>2880</v>
      </c>
      <c r="B2758" t="s">
        <v>165</v>
      </c>
      <c r="C2758">
        <v>12.99</v>
      </c>
      <c r="D2758">
        <v>13.24</v>
      </c>
      <c r="E2758" t="str">
        <f t="shared" si="44"/>
        <v>2010</v>
      </c>
    </row>
    <row r="2759" spans="1:5" ht="14.4" x14ac:dyDescent="0.3">
      <c r="A2759" t="s">
        <v>2881</v>
      </c>
      <c r="B2759" t="s">
        <v>165</v>
      </c>
      <c r="C2759">
        <v>12.98</v>
      </c>
      <c r="D2759">
        <v>13.23</v>
      </c>
      <c r="E2759" t="str">
        <f t="shared" si="44"/>
        <v>2010</v>
      </c>
    </row>
    <row r="2760" spans="1:5" ht="14.4" x14ac:dyDescent="0.3">
      <c r="A2760" t="s">
        <v>2882</v>
      </c>
      <c r="B2760" t="s">
        <v>165</v>
      </c>
      <c r="C2760">
        <v>12.99</v>
      </c>
      <c r="D2760">
        <v>13.24</v>
      </c>
      <c r="E2760" t="str">
        <f t="shared" si="44"/>
        <v>2010</v>
      </c>
    </row>
    <row r="2761" spans="1:5" ht="14.4" x14ac:dyDescent="0.3">
      <c r="A2761" t="s">
        <v>2883</v>
      </c>
      <c r="B2761" t="s">
        <v>165</v>
      </c>
      <c r="C2761">
        <v>12.99</v>
      </c>
      <c r="D2761">
        <v>13.24</v>
      </c>
      <c r="E2761" t="str">
        <f t="shared" si="44"/>
        <v>2010</v>
      </c>
    </row>
    <row r="2762" spans="1:5" ht="14.4" x14ac:dyDescent="0.3">
      <c r="A2762" t="s">
        <v>2884</v>
      </c>
      <c r="B2762" t="s">
        <v>165</v>
      </c>
      <c r="C2762">
        <v>12.99</v>
      </c>
      <c r="D2762">
        <v>13.24</v>
      </c>
      <c r="E2762" t="str">
        <f t="shared" si="44"/>
        <v>2010</v>
      </c>
    </row>
    <row r="2763" spans="1:5" ht="14.4" x14ac:dyDescent="0.3">
      <c r="A2763" t="s">
        <v>2885</v>
      </c>
      <c r="B2763" t="s">
        <v>165</v>
      </c>
      <c r="C2763">
        <v>12.98</v>
      </c>
      <c r="D2763">
        <v>13.23</v>
      </c>
      <c r="E2763" t="str">
        <f t="shared" si="44"/>
        <v>2010</v>
      </c>
    </row>
    <row r="2764" spans="1:5" ht="14.4" x14ac:dyDescent="0.3">
      <c r="A2764" t="s">
        <v>2886</v>
      </c>
      <c r="B2764" t="s">
        <v>165</v>
      </c>
      <c r="C2764">
        <v>12.97</v>
      </c>
      <c r="D2764">
        <v>13.22</v>
      </c>
      <c r="E2764" t="str">
        <f t="shared" si="44"/>
        <v>2010</v>
      </c>
    </row>
    <row r="2765" spans="1:5" ht="14.4" x14ac:dyDescent="0.3">
      <c r="A2765" t="s">
        <v>2887</v>
      </c>
      <c r="B2765" t="s">
        <v>165</v>
      </c>
      <c r="C2765">
        <v>12.96</v>
      </c>
      <c r="D2765">
        <v>13.21</v>
      </c>
      <c r="E2765" t="str">
        <f t="shared" si="44"/>
        <v>2010</v>
      </c>
    </row>
    <row r="2766" spans="1:5" ht="14.4" x14ac:dyDescent="0.3">
      <c r="A2766" t="s">
        <v>2888</v>
      </c>
      <c r="B2766" t="s">
        <v>165</v>
      </c>
      <c r="C2766">
        <v>12.97</v>
      </c>
      <c r="D2766">
        <v>13.22</v>
      </c>
      <c r="E2766" t="str">
        <f t="shared" si="44"/>
        <v>2010</v>
      </c>
    </row>
    <row r="2767" spans="1:5" ht="14.4" x14ac:dyDescent="0.3">
      <c r="A2767" t="s">
        <v>2889</v>
      </c>
      <c r="B2767" t="s">
        <v>165</v>
      </c>
      <c r="C2767">
        <v>12.99</v>
      </c>
      <c r="D2767">
        <v>13.24</v>
      </c>
      <c r="E2767" t="str">
        <f t="shared" si="44"/>
        <v>2010</v>
      </c>
    </row>
    <row r="2768" spans="1:5" ht="14.4" x14ac:dyDescent="0.3">
      <c r="A2768" t="s">
        <v>2890</v>
      </c>
      <c r="B2768" t="s">
        <v>165</v>
      </c>
      <c r="C2768">
        <v>12.98</v>
      </c>
      <c r="D2768">
        <v>13.23</v>
      </c>
      <c r="E2768" t="str">
        <f t="shared" si="44"/>
        <v>2010</v>
      </c>
    </row>
    <row r="2769" spans="1:5" ht="14.4" x14ac:dyDescent="0.3">
      <c r="A2769" t="s">
        <v>2891</v>
      </c>
      <c r="B2769" t="s">
        <v>165</v>
      </c>
      <c r="C2769">
        <v>12.98</v>
      </c>
      <c r="D2769">
        <v>13.23</v>
      </c>
      <c r="E2769" t="str">
        <f t="shared" si="44"/>
        <v>2010</v>
      </c>
    </row>
    <row r="2770" spans="1:5" ht="14.4" x14ac:dyDescent="0.3">
      <c r="A2770" t="s">
        <v>2892</v>
      </c>
      <c r="B2770" t="s">
        <v>165</v>
      </c>
      <c r="C2770">
        <v>12.96</v>
      </c>
      <c r="D2770">
        <v>13.21</v>
      </c>
      <c r="E2770" t="str">
        <f t="shared" si="44"/>
        <v>2010</v>
      </c>
    </row>
    <row r="2771" spans="1:5" ht="14.4" x14ac:dyDescent="0.3">
      <c r="A2771" t="s">
        <v>2893</v>
      </c>
      <c r="B2771" t="s">
        <v>165</v>
      </c>
      <c r="C2771">
        <v>12.97</v>
      </c>
      <c r="D2771">
        <v>13.22</v>
      </c>
      <c r="E2771" t="str">
        <f t="shared" si="44"/>
        <v>2010</v>
      </c>
    </row>
    <row r="2772" spans="1:5" ht="14.4" x14ac:dyDescent="0.3">
      <c r="A2772" t="s">
        <v>2894</v>
      </c>
      <c r="B2772" t="s">
        <v>165</v>
      </c>
      <c r="C2772">
        <v>12.95</v>
      </c>
      <c r="D2772">
        <v>13.2</v>
      </c>
      <c r="E2772" t="str">
        <f t="shared" si="44"/>
        <v>2010</v>
      </c>
    </row>
    <row r="2773" spans="1:5" ht="14.4" x14ac:dyDescent="0.3">
      <c r="A2773" t="s">
        <v>2895</v>
      </c>
      <c r="B2773" t="s">
        <v>165</v>
      </c>
      <c r="C2773">
        <v>12.96</v>
      </c>
      <c r="D2773">
        <v>13.21</v>
      </c>
      <c r="E2773" t="str">
        <f t="shared" si="44"/>
        <v>2010</v>
      </c>
    </row>
    <row r="2774" spans="1:5" ht="14.4" x14ac:dyDescent="0.3">
      <c r="A2774" t="s">
        <v>2896</v>
      </c>
      <c r="B2774" t="s">
        <v>165</v>
      </c>
      <c r="C2774">
        <v>12.97</v>
      </c>
      <c r="D2774">
        <v>13.22</v>
      </c>
      <c r="E2774" t="str">
        <f t="shared" si="44"/>
        <v>2010</v>
      </c>
    </row>
    <row r="2775" spans="1:5" ht="14.4" x14ac:dyDescent="0.3">
      <c r="A2775" t="s">
        <v>2897</v>
      </c>
      <c r="B2775" t="s">
        <v>165</v>
      </c>
      <c r="C2775">
        <v>12.97</v>
      </c>
      <c r="D2775">
        <v>13.22</v>
      </c>
      <c r="E2775" t="str">
        <f t="shared" si="44"/>
        <v>2010</v>
      </c>
    </row>
    <row r="2776" spans="1:5" ht="14.4" x14ac:dyDescent="0.3">
      <c r="A2776" t="s">
        <v>2898</v>
      </c>
      <c r="B2776" t="s">
        <v>165</v>
      </c>
      <c r="C2776">
        <v>12.96</v>
      </c>
      <c r="D2776">
        <v>13.21</v>
      </c>
      <c r="E2776" t="str">
        <f t="shared" si="44"/>
        <v>2010</v>
      </c>
    </row>
    <row r="2777" spans="1:5" ht="14.4" x14ac:dyDescent="0.3">
      <c r="A2777" t="s">
        <v>2899</v>
      </c>
      <c r="B2777" t="s">
        <v>165</v>
      </c>
      <c r="C2777">
        <v>12.96</v>
      </c>
      <c r="D2777">
        <v>13.21</v>
      </c>
      <c r="E2777" t="str">
        <f t="shared" si="44"/>
        <v>2010</v>
      </c>
    </row>
    <row r="2778" spans="1:5" ht="14.4" x14ac:dyDescent="0.3">
      <c r="A2778" t="s">
        <v>2900</v>
      </c>
      <c r="B2778" t="s">
        <v>165</v>
      </c>
      <c r="C2778">
        <v>12.95</v>
      </c>
      <c r="D2778">
        <v>13.2</v>
      </c>
      <c r="E2778" t="str">
        <f t="shared" si="44"/>
        <v>2010</v>
      </c>
    </row>
    <row r="2779" spans="1:5" ht="14.4" x14ac:dyDescent="0.3">
      <c r="A2779" t="s">
        <v>2901</v>
      </c>
      <c r="B2779" t="s">
        <v>165</v>
      </c>
      <c r="C2779">
        <v>12.94</v>
      </c>
      <c r="D2779">
        <v>13.19</v>
      </c>
      <c r="E2779" t="str">
        <f t="shared" si="44"/>
        <v>2010</v>
      </c>
    </row>
    <row r="2780" spans="1:5" ht="14.4" x14ac:dyDescent="0.3">
      <c r="A2780" t="s">
        <v>2902</v>
      </c>
      <c r="B2780" t="s">
        <v>165</v>
      </c>
      <c r="C2780">
        <v>12.96</v>
      </c>
      <c r="D2780">
        <v>13.21</v>
      </c>
      <c r="E2780" t="str">
        <f t="shared" si="44"/>
        <v>2010</v>
      </c>
    </row>
    <row r="2781" spans="1:5" ht="14.4" x14ac:dyDescent="0.3">
      <c r="A2781" t="s">
        <v>2903</v>
      </c>
      <c r="B2781" t="s">
        <v>165</v>
      </c>
      <c r="C2781">
        <v>12.96</v>
      </c>
      <c r="D2781">
        <v>13.21</v>
      </c>
      <c r="E2781" t="str">
        <f t="shared" si="44"/>
        <v>2010</v>
      </c>
    </row>
    <row r="2782" spans="1:5" ht="14.4" x14ac:dyDescent="0.3">
      <c r="A2782" t="s">
        <v>2904</v>
      </c>
      <c r="B2782" t="s">
        <v>165</v>
      </c>
      <c r="C2782">
        <v>12.97</v>
      </c>
      <c r="D2782">
        <v>13.22</v>
      </c>
      <c r="E2782" t="str">
        <f t="shared" si="44"/>
        <v>2010</v>
      </c>
    </row>
    <row r="2783" spans="1:5" ht="14.4" x14ac:dyDescent="0.3">
      <c r="A2783" t="s">
        <v>2905</v>
      </c>
      <c r="B2783" t="s">
        <v>165</v>
      </c>
      <c r="C2783">
        <v>12.97</v>
      </c>
      <c r="D2783">
        <v>13.22</v>
      </c>
      <c r="E2783" t="str">
        <f t="shared" si="44"/>
        <v>2010</v>
      </c>
    </row>
    <row r="2784" spans="1:5" ht="14.4" x14ac:dyDescent="0.3">
      <c r="A2784" t="s">
        <v>2906</v>
      </c>
      <c r="B2784" t="s">
        <v>165</v>
      </c>
      <c r="C2784">
        <v>12.96</v>
      </c>
      <c r="D2784">
        <v>13.21</v>
      </c>
      <c r="E2784" t="str">
        <f t="shared" si="44"/>
        <v>2010</v>
      </c>
    </row>
    <row r="2785" spans="1:5" ht="14.4" x14ac:dyDescent="0.3">
      <c r="A2785" t="s">
        <v>2907</v>
      </c>
      <c r="B2785" t="s">
        <v>165</v>
      </c>
      <c r="C2785">
        <v>12.96</v>
      </c>
      <c r="D2785">
        <v>13.21</v>
      </c>
      <c r="E2785" t="str">
        <f t="shared" si="44"/>
        <v>2010</v>
      </c>
    </row>
    <row r="2786" spans="1:5" ht="14.4" x14ac:dyDescent="0.3">
      <c r="A2786" t="s">
        <v>2908</v>
      </c>
      <c r="B2786" t="s">
        <v>165</v>
      </c>
      <c r="C2786">
        <v>12.95</v>
      </c>
      <c r="D2786">
        <v>13.2</v>
      </c>
      <c r="E2786" t="str">
        <f t="shared" si="44"/>
        <v>2010</v>
      </c>
    </row>
    <row r="2787" spans="1:5" ht="14.4" x14ac:dyDescent="0.3">
      <c r="A2787" t="s">
        <v>2909</v>
      </c>
      <c r="B2787" t="s">
        <v>165</v>
      </c>
      <c r="C2787">
        <v>12.95</v>
      </c>
      <c r="D2787">
        <v>13.2</v>
      </c>
      <c r="E2787" t="str">
        <f t="shared" si="44"/>
        <v>2010</v>
      </c>
    </row>
    <row r="2788" spans="1:5" ht="14.4" x14ac:dyDescent="0.3">
      <c r="A2788" t="s">
        <v>2910</v>
      </c>
      <c r="B2788" t="s">
        <v>165</v>
      </c>
      <c r="C2788">
        <v>12.98</v>
      </c>
      <c r="D2788">
        <v>13.23</v>
      </c>
      <c r="E2788" t="str">
        <f t="shared" si="44"/>
        <v>2010</v>
      </c>
    </row>
    <row r="2789" spans="1:5" ht="14.4" x14ac:dyDescent="0.3">
      <c r="A2789" t="s">
        <v>2911</v>
      </c>
      <c r="B2789" t="s">
        <v>165</v>
      </c>
      <c r="C2789">
        <v>13.02</v>
      </c>
      <c r="D2789">
        <v>13.27</v>
      </c>
      <c r="E2789" t="str">
        <f t="shared" si="44"/>
        <v>2010</v>
      </c>
    </row>
    <row r="2790" spans="1:5" ht="14.4" x14ac:dyDescent="0.3">
      <c r="A2790" t="s">
        <v>2912</v>
      </c>
      <c r="B2790" t="s">
        <v>165</v>
      </c>
      <c r="C2790">
        <v>12.71</v>
      </c>
      <c r="D2790">
        <v>12.96</v>
      </c>
      <c r="E2790" t="str">
        <f t="shared" si="44"/>
        <v>2010</v>
      </c>
    </row>
    <row r="2791" spans="1:5" ht="14.4" x14ac:dyDescent="0.3">
      <c r="A2791" t="s">
        <v>2913</v>
      </c>
      <c r="B2791" t="s">
        <v>165</v>
      </c>
      <c r="C2791">
        <v>12.72</v>
      </c>
      <c r="D2791">
        <v>12.97</v>
      </c>
      <c r="E2791" t="str">
        <f t="shared" si="44"/>
        <v>2010</v>
      </c>
    </row>
    <row r="2792" spans="1:5" ht="14.4" x14ac:dyDescent="0.3">
      <c r="A2792" t="s">
        <v>2914</v>
      </c>
      <c r="B2792" t="s">
        <v>165</v>
      </c>
      <c r="C2792">
        <v>12.72</v>
      </c>
      <c r="D2792">
        <v>12.97</v>
      </c>
      <c r="E2792" t="str">
        <f t="shared" si="44"/>
        <v>2010</v>
      </c>
    </row>
    <row r="2793" spans="1:5" ht="14.4" x14ac:dyDescent="0.3">
      <c r="A2793" t="s">
        <v>2915</v>
      </c>
      <c r="B2793" t="s">
        <v>165</v>
      </c>
      <c r="C2793">
        <v>12.71</v>
      </c>
      <c r="D2793">
        <v>12.96</v>
      </c>
      <c r="E2793" t="str">
        <f t="shared" si="44"/>
        <v>2010</v>
      </c>
    </row>
    <row r="2794" spans="1:5" ht="14.4" x14ac:dyDescent="0.3">
      <c r="A2794" t="s">
        <v>2916</v>
      </c>
      <c r="B2794" t="s">
        <v>165</v>
      </c>
      <c r="C2794">
        <v>12.71</v>
      </c>
      <c r="D2794">
        <v>12.96</v>
      </c>
      <c r="E2794" t="str">
        <f t="shared" si="44"/>
        <v>2010</v>
      </c>
    </row>
    <row r="2795" spans="1:5" ht="14.4" x14ac:dyDescent="0.3">
      <c r="A2795" t="s">
        <v>2917</v>
      </c>
      <c r="B2795" t="s">
        <v>165</v>
      </c>
      <c r="C2795">
        <v>12.65</v>
      </c>
      <c r="D2795">
        <v>12.9</v>
      </c>
      <c r="E2795" t="str">
        <f t="shared" si="44"/>
        <v>2010</v>
      </c>
    </row>
    <row r="2796" spans="1:5" ht="14.4" x14ac:dyDescent="0.3">
      <c r="A2796" t="s">
        <v>2918</v>
      </c>
      <c r="B2796" t="s">
        <v>165</v>
      </c>
      <c r="C2796">
        <v>12.64</v>
      </c>
      <c r="D2796">
        <v>12.89</v>
      </c>
      <c r="E2796" t="str">
        <f t="shared" si="44"/>
        <v>2010</v>
      </c>
    </row>
    <row r="2797" spans="1:5" ht="14.4" x14ac:dyDescent="0.3">
      <c r="A2797" t="s">
        <v>2919</v>
      </c>
      <c r="B2797" t="s">
        <v>165</v>
      </c>
      <c r="C2797">
        <v>12.64</v>
      </c>
      <c r="D2797">
        <v>12.89</v>
      </c>
      <c r="E2797" t="str">
        <f t="shared" si="44"/>
        <v>2010</v>
      </c>
    </row>
    <row r="2798" spans="1:5" ht="14.4" x14ac:dyDescent="0.3">
      <c r="A2798" t="s">
        <v>2920</v>
      </c>
      <c r="B2798" t="s">
        <v>165</v>
      </c>
      <c r="C2798">
        <v>12.65</v>
      </c>
      <c r="D2798">
        <v>12.9</v>
      </c>
      <c r="E2798" t="str">
        <f t="shared" si="44"/>
        <v>2010</v>
      </c>
    </row>
    <row r="2799" spans="1:5" ht="14.4" x14ac:dyDescent="0.3">
      <c r="A2799" t="s">
        <v>2921</v>
      </c>
      <c r="B2799" t="s">
        <v>165</v>
      </c>
      <c r="C2799">
        <v>12.63</v>
      </c>
      <c r="D2799">
        <v>12.88</v>
      </c>
      <c r="E2799" t="str">
        <f t="shared" si="44"/>
        <v>2010</v>
      </c>
    </row>
    <row r="2800" spans="1:5" ht="14.4" x14ac:dyDescent="0.3">
      <c r="A2800" t="s">
        <v>2922</v>
      </c>
      <c r="B2800" t="s">
        <v>165</v>
      </c>
      <c r="C2800">
        <v>12.64</v>
      </c>
      <c r="D2800">
        <v>12.89</v>
      </c>
      <c r="E2800" t="str">
        <f t="shared" si="44"/>
        <v>2010</v>
      </c>
    </row>
    <row r="2801" spans="1:5" ht="14.4" x14ac:dyDescent="0.3">
      <c r="A2801" t="s">
        <v>2923</v>
      </c>
      <c r="B2801" t="s">
        <v>165</v>
      </c>
      <c r="C2801">
        <v>12.64</v>
      </c>
      <c r="D2801">
        <v>12.89</v>
      </c>
      <c r="E2801" t="str">
        <f t="shared" si="44"/>
        <v>2010</v>
      </c>
    </row>
    <row r="2802" spans="1:5" ht="14.4" x14ac:dyDescent="0.3">
      <c r="A2802" t="s">
        <v>2924</v>
      </c>
      <c r="B2802" t="s">
        <v>165</v>
      </c>
      <c r="C2802">
        <v>12.66</v>
      </c>
      <c r="D2802">
        <v>12.91</v>
      </c>
      <c r="E2802" t="str">
        <f t="shared" si="44"/>
        <v>2010</v>
      </c>
    </row>
    <row r="2803" spans="1:5" ht="14.4" x14ac:dyDescent="0.3">
      <c r="A2803" t="s">
        <v>2925</v>
      </c>
      <c r="B2803" t="s">
        <v>165</v>
      </c>
      <c r="C2803">
        <v>12.63</v>
      </c>
      <c r="D2803">
        <v>12.88</v>
      </c>
      <c r="E2803" t="str">
        <f t="shared" si="44"/>
        <v>2010</v>
      </c>
    </row>
    <row r="2804" spans="1:5" ht="14.4" x14ac:dyDescent="0.3">
      <c r="A2804" t="s">
        <v>2926</v>
      </c>
      <c r="B2804" t="s">
        <v>165</v>
      </c>
      <c r="C2804">
        <v>12.63</v>
      </c>
      <c r="D2804">
        <v>12.88</v>
      </c>
      <c r="E2804" t="str">
        <f t="shared" si="44"/>
        <v>2010</v>
      </c>
    </row>
    <row r="2805" spans="1:5" ht="14.4" x14ac:dyDescent="0.3">
      <c r="A2805" t="s">
        <v>2927</v>
      </c>
      <c r="B2805" t="s">
        <v>165</v>
      </c>
      <c r="C2805">
        <v>12.63</v>
      </c>
      <c r="D2805">
        <v>12.88</v>
      </c>
      <c r="E2805" t="str">
        <f t="shared" si="44"/>
        <v>2010</v>
      </c>
    </row>
    <row r="2806" spans="1:5" ht="14.4" x14ac:dyDescent="0.3">
      <c r="A2806" t="s">
        <v>2928</v>
      </c>
      <c r="B2806" t="s">
        <v>165</v>
      </c>
      <c r="C2806">
        <v>12.61</v>
      </c>
      <c r="D2806">
        <v>12.86</v>
      </c>
      <c r="E2806" t="str">
        <f t="shared" si="44"/>
        <v>2010</v>
      </c>
    </row>
    <row r="2807" spans="1:5" ht="14.4" x14ac:dyDescent="0.3">
      <c r="A2807" t="s">
        <v>2929</v>
      </c>
      <c r="B2807" t="s">
        <v>165</v>
      </c>
      <c r="C2807">
        <v>12.62</v>
      </c>
      <c r="D2807">
        <v>12.87</v>
      </c>
      <c r="E2807" t="str">
        <f t="shared" si="44"/>
        <v>2010</v>
      </c>
    </row>
    <row r="2808" spans="1:5" ht="14.4" x14ac:dyDescent="0.3">
      <c r="A2808" t="s">
        <v>2930</v>
      </c>
      <c r="B2808" t="s">
        <v>165</v>
      </c>
      <c r="C2808">
        <v>12.63</v>
      </c>
      <c r="D2808">
        <v>12.88</v>
      </c>
      <c r="E2808" t="str">
        <f t="shared" si="44"/>
        <v>2010</v>
      </c>
    </row>
    <row r="2809" spans="1:5" ht="14.4" x14ac:dyDescent="0.3">
      <c r="A2809" t="s">
        <v>2931</v>
      </c>
      <c r="B2809" t="s">
        <v>165</v>
      </c>
      <c r="C2809">
        <v>12.62</v>
      </c>
      <c r="D2809">
        <v>12.87</v>
      </c>
      <c r="E2809" t="str">
        <f t="shared" si="44"/>
        <v>2010</v>
      </c>
    </row>
    <row r="2810" spans="1:5" ht="14.4" x14ac:dyDescent="0.3">
      <c r="A2810" t="s">
        <v>2932</v>
      </c>
      <c r="B2810" t="s">
        <v>165</v>
      </c>
      <c r="C2810">
        <v>12.62</v>
      </c>
      <c r="D2810">
        <v>12.87</v>
      </c>
      <c r="E2810" t="str">
        <f t="shared" si="44"/>
        <v>2010</v>
      </c>
    </row>
    <row r="2811" spans="1:5" ht="14.4" x14ac:dyDescent="0.3">
      <c r="A2811" t="s">
        <v>2933</v>
      </c>
      <c r="B2811" t="s">
        <v>165</v>
      </c>
      <c r="C2811">
        <v>12.62</v>
      </c>
      <c r="D2811">
        <v>12.87</v>
      </c>
      <c r="E2811" t="str">
        <f t="shared" si="44"/>
        <v>2010</v>
      </c>
    </row>
    <row r="2812" spans="1:5" ht="14.4" x14ac:dyDescent="0.3">
      <c r="A2812" t="s">
        <v>2934</v>
      </c>
      <c r="B2812" t="s">
        <v>165</v>
      </c>
      <c r="C2812">
        <v>12.61</v>
      </c>
      <c r="D2812">
        <v>12.86</v>
      </c>
      <c r="E2812" t="str">
        <f t="shared" si="44"/>
        <v>2010</v>
      </c>
    </row>
    <row r="2813" spans="1:5" ht="14.4" x14ac:dyDescent="0.3">
      <c r="A2813" t="s">
        <v>2935</v>
      </c>
      <c r="B2813" t="s">
        <v>165</v>
      </c>
      <c r="C2813">
        <v>12.61</v>
      </c>
      <c r="D2813">
        <v>12.86</v>
      </c>
      <c r="E2813" t="str">
        <f t="shared" si="44"/>
        <v>2010</v>
      </c>
    </row>
    <row r="2814" spans="1:5" ht="14.4" x14ac:dyDescent="0.3">
      <c r="A2814" t="s">
        <v>2936</v>
      </c>
      <c r="B2814" t="s">
        <v>165</v>
      </c>
      <c r="C2814">
        <v>12.61</v>
      </c>
      <c r="D2814">
        <v>12.86</v>
      </c>
      <c r="E2814" t="str">
        <f t="shared" si="44"/>
        <v>2010</v>
      </c>
    </row>
    <row r="2815" spans="1:5" ht="14.4" x14ac:dyDescent="0.3">
      <c r="A2815" t="s">
        <v>2937</v>
      </c>
      <c r="B2815" t="s">
        <v>165</v>
      </c>
      <c r="C2815">
        <v>12.6</v>
      </c>
      <c r="D2815">
        <v>12.85</v>
      </c>
      <c r="E2815" t="str">
        <f t="shared" si="44"/>
        <v>2010</v>
      </c>
    </row>
    <row r="2816" spans="1:5" ht="14.4" x14ac:dyDescent="0.3">
      <c r="A2816" t="s">
        <v>2938</v>
      </c>
      <c r="B2816" t="s">
        <v>165</v>
      </c>
      <c r="C2816">
        <v>12.6</v>
      </c>
      <c r="D2816">
        <v>12.85</v>
      </c>
      <c r="E2816" t="str">
        <f t="shared" si="44"/>
        <v>2010</v>
      </c>
    </row>
    <row r="2817" spans="1:5" ht="14.4" x14ac:dyDescent="0.3">
      <c r="A2817" t="s">
        <v>2939</v>
      </c>
      <c r="B2817" t="s">
        <v>165</v>
      </c>
      <c r="C2817">
        <v>12.58</v>
      </c>
      <c r="D2817">
        <v>12.83</v>
      </c>
      <c r="E2817" t="str">
        <f t="shared" si="44"/>
        <v>2010</v>
      </c>
    </row>
    <row r="2818" spans="1:5" ht="14.4" x14ac:dyDescent="0.3">
      <c r="A2818" t="s">
        <v>2940</v>
      </c>
      <c r="B2818" t="s">
        <v>165</v>
      </c>
      <c r="C2818">
        <v>12.57</v>
      </c>
      <c r="D2818">
        <v>12.82</v>
      </c>
      <c r="E2818" t="str">
        <f t="shared" ref="E2818:E2881" si="45">RIGHT(A2818,4)</f>
        <v>2010</v>
      </c>
    </row>
    <row r="2819" spans="1:5" ht="14.4" x14ac:dyDescent="0.3">
      <c r="A2819" t="s">
        <v>2941</v>
      </c>
      <c r="B2819" t="s">
        <v>165</v>
      </c>
      <c r="C2819">
        <v>12.56</v>
      </c>
      <c r="D2819">
        <v>12.81</v>
      </c>
      <c r="E2819" t="str">
        <f t="shared" si="45"/>
        <v>2010</v>
      </c>
    </row>
    <row r="2820" spans="1:5" ht="14.4" x14ac:dyDescent="0.3">
      <c r="A2820" t="s">
        <v>2942</v>
      </c>
      <c r="B2820" t="s">
        <v>165</v>
      </c>
      <c r="C2820">
        <v>12.56</v>
      </c>
      <c r="D2820">
        <v>12.81</v>
      </c>
      <c r="E2820" t="str">
        <f t="shared" si="45"/>
        <v>2010</v>
      </c>
    </row>
    <row r="2821" spans="1:5" ht="14.4" x14ac:dyDescent="0.3">
      <c r="A2821" t="s">
        <v>2943</v>
      </c>
      <c r="B2821" t="s">
        <v>165</v>
      </c>
      <c r="C2821">
        <v>12.56</v>
      </c>
      <c r="D2821">
        <v>12.81</v>
      </c>
      <c r="E2821" t="str">
        <f t="shared" si="45"/>
        <v>2010</v>
      </c>
    </row>
    <row r="2822" spans="1:5" ht="14.4" x14ac:dyDescent="0.3">
      <c r="A2822" t="s">
        <v>2944</v>
      </c>
      <c r="B2822" t="s">
        <v>165</v>
      </c>
      <c r="C2822">
        <v>12.58</v>
      </c>
      <c r="D2822">
        <v>12.83</v>
      </c>
      <c r="E2822" t="str">
        <f t="shared" si="45"/>
        <v>2010</v>
      </c>
    </row>
    <row r="2823" spans="1:5" ht="14.4" x14ac:dyDescent="0.3">
      <c r="A2823" t="s">
        <v>2945</v>
      </c>
      <c r="B2823" t="s">
        <v>165</v>
      </c>
      <c r="C2823">
        <v>12.58</v>
      </c>
      <c r="D2823">
        <v>12.83</v>
      </c>
      <c r="E2823" t="str">
        <f t="shared" si="45"/>
        <v>2010</v>
      </c>
    </row>
    <row r="2824" spans="1:5" ht="14.4" x14ac:dyDescent="0.3">
      <c r="A2824" t="s">
        <v>2946</v>
      </c>
      <c r="B2824" t="s">
        <v>165</v>
      </c>
      <c r="C2824">
        <v>12.58</v>
      </c>
      <c r="D2824">
        <v>12.83</v>
      </c>
      <c r="E2824" t="str">
        <f t="shared" si="45"/>
        <v>2010</v>
      </c>
    </row>
    <row r="2825" spans="1:5" ht="14.4" x14ac:dyDescent="0.3">
      <c r="A2825" t="s">
        <v>2947</v>
      </c>
      <c r="B2825" t="s">
        <v>165</v>
      </c>
      <c r="C2825">
        <v>12.56</v>
      </c>
      <c r="D2825">
        <v>12.81</v>
      </c>
      <c r="E2825" t="str">
        <f t="shared" si="45"/>
        <v>2010</v>
      </c>
    </row>
    <row r="2826" spans="1:5" ht="14.4" x14ac:dyDescent="0.3">
      <c r="A2826" t="s">
        <v>2948</v>
      </c>
      <c r="B2826" t="s">
        <v>165</v>
      </c>
      <c r="C2826">
        <v>12.54</v>
      </c>
      <c r="D2826">
        <v>12.79</v>
      </c>
      <c r="E2826" t="str">
        <f t="shared" si="45"/>
        <v>2010</v>
      </c>
    </row>
    <row r="2827" spans="1:5" ht="14.4" x14ac:dyDescent="0.3">
      <c r="A2827" t="s">
        <v>2949</v>
      </c>
      <c r="B2827" t="s">
        <v>165</v>
      </c>
      <c r="C2827">
        <v>12.56</v>
      </c>
      <c r="D2827">
        <v>12.81</v>
      </c>
      <c r="E2827" t="str">
        <f t="shared" si="45"/>
        <v>2010</v>
      </c>
    </row>
    <row r="2828" spans="1:5" ht="14.4" x14ac:dyDescent="0.3">
      <c r="A2828" t="s">
        <v>2950</v>
      </c>
      <c r="B2828" t="s">
        <v>165</v>
      </c>
      <c r="C2828">
        <v>12.53</v>
      </c>
      <c r="D2828">
        <v>12.78</v>
      </c>
      <c r="E2828" t="str">
        <f t="shared" si="45"/>
        <v>2010</v>
      </c>
    </row>
    <row r="2829" spans="1:5" ht="14.4" x14ac:dyDescent="0.3">
      <c r="A2829" t="s">
        <v>2951</v>
      </c>
      <c r="B2829" t="s">
        <v>165</v>
      </c>
      <c r="C2829">
        <v>12.51</v>
      </c>
      <c r="D2829">
        <v>12.76</v>
      </c>
      <c r="E2829" t="str">
        <f t="shared" si="45"/>
        <v>2010</v>
      </c>
    </row>
    <row r="2830" spans="1:5" ht="14.4" x14ac:dyDescent="0.3">
      <c r="A2830" t="s">
        <v>2952</v>
      </c>
      <c r="B2830" t="s">
        <v>165</v>
      </c>
      <c r="C2830">
        <v>12.17</v>
      </c>
      <c r="D2830">
        <v>12.42</v>
      </c>
      <c r="E2830" t="str">
        <f t="shared" si="45"/>
        <v>2010</v>
      </c>
    </row>
    <row r="2831" spans="1:5" ht="14.4" x14ac:dyDescent="0.3">
      <c r="A2831" t="s">
        <v>2953</v>
      </c>
      <c r="B2831" t="s">
        <v>165</v>
      </c>
      <c r="C2831">
        <v>12.19</v>
      </c>
      <c r="D2831">
        <v>12.44</v>
      </c>
      <c r="E2831" t="str">
        <f t="shared" si="45"/>
        <v>2010</v>
      </c>
    </row>
    <row r="2832" spans="1:5" ht="14.4" x14ac:dyDescent="0.3">
      <c r="A2832" t="s">
        <v>2954</v>
      </c>
      <c r="B2832" t="s">
        <v>165</v>
      </c>
      <c r="C2832">
        <v>12.16</v>
      </c>
      <c r="D2832">
        <v>12.41</v>
      </c>
      <c r="E2832" t="str">
        <f t="shared" si="45"/>
        <v>2010</v>
      </c>
    </row>
    <row r="2833" spans="1:5" ht="14.4" x14ac:dyDescent="0.3">
      <c r="A2833" t="s">
        <v>2955</v>
      </c>
      <c r="B2833" t="s">
        <v>165</v>
      </c>
      <c r="C2833">
        <v>12.06</v>
      </c>
      <c r="D2833">
        <v>12.39</v>
      </c>
      <c r="E2833" t="str">
        <f t="shared" si="45"/>
        <v>2010</v>
      </c>
    </row>
    <row r="2834" spans="1:5" ht="14.4" x14ac:dyDescent="0.3">
      <c r="A2834" t="s">
        <v>2956</v>
      </c>
      <c r="B2834" t="s">
        <v>165</v>
      </c>
      <c r="C2834">
        <v>12.14</v>
      </c>
      <c r="D2834">
        <v>12.39</v>
      </c>
      <c r="E2834" t="str">
        <f t="shared" si="45"/>
        <v>2010</v>
      </c>
    </row>
    <row r="2835" spans="1:5" ht="14.4" x14ac:dyDescent="0.3">
      <c r="A2835" t="s">
        <v>2957</v>
      </c>
      <c r="B2835" t="s">
        <v>165</v>
      </c>
      <c r="C2835">
        <v>12.14</v>
      </c>
      <c r="D2835">
        <v>12.39</v>
      </c>
      <c r="E2835" t="str">
        <f t="shared" si="45"/>
        <v>2010</v>
      </c>
    </row>
    <row r="2836" spans="1:5" ht="14.4" x14ac:dyDescent="0.3">
      <c r="A2836" t="s">
        <v>2958</v>
      </c>
      <c r="B2836" t="s">
        <v>165</v>
      </c>
      <c r="C2836">
        <v>12.15</v>
      </c>
      <c r="D2836">
        <v>12.4</v>
      </c>
      <c r="E2836" t="str">
        <f t="shared" si="45"/>
        <v>2010</v>
      </c>
    </row>
    <row r="2837" spans="1:5" ht="14.4" x14ac:dyDescent="0.3">
      <c r="A2837" t="s">
        <v>2959</v>
      </c>
      <c r="B2837" t="s">
        <v>165</v>
      </c>
      <c r="C2837">
        <v>12.15</v>
      </c>
      <c r="D2837">
        <v>12.4</v>
      </c>
      <c r="E2837" t="str">
        <f t="shared" si="45"/>
        <v>2010</v>
      </c>
    </row>
    <row r="2838" spans="1:5" ht="14.4" x14ac:dyDescent="0.3">
      <c r="A2838" t="s">
        <v>2960</v>
      </c>
      <c r="B2838" t="s">
        <v>165</v>
      </c>
      <c r="C2838">
        <v>12.15</v>
      </c>
      <c r="D2838">
        <v>12.4</v>
      </c>
      <c r="E2838" t="str">
        <f t="shared" si="45"/>
        <v>2010</v>
      </c>
    </row>
    <row r="2839" spans="1:5" ht="14.4" x14ac:dyDescent="0.3">
      <c r="A2839" t="s">
        <v>2961</v>
      </c>
      <c r="B2839" t="s">
        <v>165</v>
      </c>
      <c r="C2839">
        <v>12.14</v>
      </c>
      <c r="D2839">
        <v>12.39</v>
      </c>
      <c r="E2839" t="str">
        <f t="shared" si="45"/>
        <v>2010</v>
      </c>
    </row>
    <row r="2840" spans="1:5" ht="14.4" x14ac:dyDescent="0.3">
      <c r="A2840" t="s">
        <v>2962</v>
      </c>
      <c r="B2840" t="s">
        <v>165</v>
      </c>
      <c r="C2840">
        <v>12.15</v>
      </c>
      <c r="D2840">
        <v>12.4</v>
      </c>
      <c r="E2840" t="str">
        <f t="shared" si="45"/>
        <v>2010</v>
      </c>
    </row>
    <row r="2841" spans="1:5" ht="14.4" x14ac:dyDescent="0.3">
      <c r="A2841" t="s">
        <v>2963</v>
      </c>
      <c r="B2841" t="s">
        <v>165</v>
      </c>
      <c r="C2841">
        <v>12.15</v>
      </c>
      <c r="D2841">
        <v>12.4</v>
      </c>
      <c r="E2841" t="str">
        <f t="shared" si="45"/>
        <v>2010</v>
      </c>
    </row>
    <row r="2842" spans="1:5" ht="14.4" x14ac:dyDescent="0.3">
      <c r="A2842" t="s">
        <v>2964</v>
      </c>
      <c r="B2842" t="s">
        <v>165</v>
      </c>
      <c r="C2842">
        <v>12.13</v>
      </c>
      <c r="D2842">
        <v>12.38</v>
      </c>
      <c r="E2842" t="str">
        <f t="shared" si="45"/>
        <v>2010</v>
      </c>
    </row>
    <row r="2843" spans="1:5" ht="14.4" x14ac:dyDescent="0.3">
      <c r="A2843" t="s">
        <v>2965</v>
      </c>
      <c r="B2843" t="s">
        <v>165</v>
      </c>
      <c r="C2843">
        <v>12.12</v>
      </c>
      <c r="D2843">
        <v>12.37</v>
      </c>
      <c r="E2843" t="str">
        <f t="shared" si="45"/>
        <v>2010</v>
      </c>
    </row>
    <row r="2844" spans="1:5" ht="14.4" x14ac:dyDescent="0.3">
      <c r="A2844" t="s">
        <v>2966</v>
      </c>
      <c r="B2844" t="s">
        <v>165</v>
      </c>
      <c r="C2844">
        <v>12.12</v>
      </c>
      <c r="D2844">
        <v>12.37</v>
      </c>
      <c r="E2844" t="str">
        <f t="shared" si="45"/>
        <v>2010</v>
      </c>
    </row>
    <row r="2845" spans="1:5" ht="14.4" x14ac:dyDescent="0.3">
      <c r="A2845" t="s">
        <v>2967</v>
      </c>
      <c r="B2845" t="s">
        <v>165</v>
      </c>
      <c r="C2845">
        <v>12.1</v>
      </c>
      <c r="D2845">
        <v>12.35</v>
      </c>
      <c r="E2845" t="str">
        <f t="shared" si="45"/>
        <v>2010</v>
      </c>
    </row>
    <row r="2846" spans="1:5" ht="14.4" x14ac:dyDescent="0.3">
      <c r="A2846" t="s">
        <v>2968</v>
      </c>
      <c r="B2846" t="s">
        <v>165</v>
      </c>
      <c r="C2846">
        <v>12.1</v>
      </c>
      <c r="D2846">
        <v>12.35</v>
      </c>
      <c r="E2846" t="str">
        <f t="shared" si="45"/>
        <v>2010</v>
      </c>
    </row>
    <row r="2847" spans="1:5" ht="14.4" x14ac:dyDescent="0.3">
      <c r="A2847" t="s">
        <v>2969</v>
      </c>
      <c r="B2847" t="s">
        <v>165</v>
      </c>
      <c r="C2847">
        <v>12.1</v>
      </c>
      <c r="D2847">
        <v>12.35</v>
      </c>
      <c r="E2847" t="str">
        <f t="shared" si="45"/>
        <v>2010</v>
      </c>
    </row>
    <row r="2848" spans="1:5" ht="14.4" x14ac:dyDescent="0.3">
      <c r="A2848" t="s">
        <v>2970</v>
      </c>
      <c r="B2848" t="s">
        <v>165</v>
      </c>
      <c r="C2848">
        <v>12.1</v>
      </c>
      <c r="D2848">
        <v>12.35</v>
      </c>
      <c r="E2848" t="str">
        <f t="shared" si="45"/>
        <v>2010</v>
      </c>
    </row>
    <row r="2849" spans="1:5" ht="14.4" x14ac:dyDescent="0.3">
      <c r="A2849" t="s">
        <v>2971</v>
      </c>
      <c r="B2849" t="s">
        <v>165</v>
      </c>
      <c r="C2849">
        <v>12.1</v>
      </c>
      <c r="D2849">
        <v>12.35</v>
      </c>
      <c r="E2849" t="str">
        <f t="shared" si="45"/>
        <v>2010</v>
      </c>
    </row>
    <row r="2850" spans="1:5" ht="14.4" x14ac:dyDescent="0.3">
      <c r="A2850" t="s">
        <v>2972</v>
      </c>
      <c r="B2850" t="s">
        <v>165</v>
      </c>
      <c r="C2850">
        <v>12.1</v>
      </c>
      <c r="D2850">
        <v>12.35</v>
      </c>
      <c r="E2850" t="str">
        <f t="shared" si="45"/>
        <v>2010</v>
      </c>
    </row>
    <row r="2851" spans="1:5" ht="14.4" x14ac:dyDescent="0.3">
      <c r="A2851" t="s">
        <v>2973</v>
      </c>
      <c r="B2851" t="s">
        <v>165</v>
      </c>
      <c r="C2851">
        <v>12.12</v>
      </c>
      <c r="D2851">
        <v>12.37</v>
      </c>
      <c r="E2851" t="str">
        <f t="shared" si="45"/>
        <v>2010</v>
      </c>
    </row>
    <row r="2852" spans="1:5" ht="14.4" x14ac:dyDescent="0.3">
      <c r="A2852" t="s">
        <v>2974</v>
      </c>
      <c r="B2852" t="s">
        <v>165</v>
      </c>
      <c r="C2852">
        <v>12.12</v>
      </c>
      <c r="D2852">
        <v>12.37</v>
      </c>
      <c r="E2852" t="str">
        <f t="shared" si="45"/>
        <v>2010</v>
      </c>
    </row>
    <row r="2853" spans="1:5" ht="14.4" x14ac:dyDescent="0.3">
      <c r="A2853" t="s">
        <v>2975</v>
      </c>
      <c r="B2853" t="s">
        <v>165</v>
      </c>
      <c r="C2853">
        <v>12.1</v>
      </c>
      <c r="D2853">
        <v>12.35</v>
      </c>
      <c r="E2853" t="str">
        <f t="shared" si="45"/>
        <v>2010</v>
      </c>
    </row>
    <row r="2854" spans="1:5" ht="14.4" x14ac:dyDescent="0.3">
      <c r="A2854" t="s">
        <v>2976</v>
      </c>
      <c r="B2854" t="s">
        <v>165</v>
      </c>
      <c r="C2854">
        <v>12.12</v>
      </c>
      <c r="D2854">
        <v>12.37</v>
      </c>
      <c r="E2854" t="str">
        <f t="shared" si="45"/>
        <v>2010</v>
      </c>
    </row>
    <row r="2855" spans="1:5" ht="14.4" x14ac:dyDescent="0.3">
      <c r="A2855" t="s">
        <v>2977</v>
      </c>
      <c r="B2855" t="s">
        <v>165</v>
      </c>
      <c r="C2855">
        <v>12.12</v>
      </c>
      <c r="D2855">
        <v>12.37</v>
      </c>
      <c r="E2855" t="str">
        <f t="shared" si="45"/>
        <v>2010</v>
      </c>
    </row>
    <row r="2856" spans="1:5" ht="14.4" x14ac:dyDescent="0.3">
      <c r="A2856" t="s">
        <v>2978</v>
      </c>
      <c r="B2856" t="s">
        <v>165</v>
      </c>
      <c r="C2856">
        <v>12.12</v>
      </c>
      <c r="D2856">
        <v>12.37</v>
      </c>
      <c r="E2856" t="str">
        <f t="shared" si="45"/>
        <v>2010</v>
      </c>
    </row>
    <row r="2857" spans="1:5" ht="14.4" x14ac:dyDescent="0.3">
      <c r="A2857" t="s">
        <v>2979</v>
      </c>
      <c r="B2857" t="s">
        <v>165</v>
      </c>
      <c r="C2857">
        <v>12.12</v>
      </c>
      <c r="D2857">
        <v>12.37</v>
      </c>
      <c r="E2857" t="str">
        <f t="shared" si="45"/>
        <v>2010</v>
      </c>
    </row>
    <row r="2858" spans="1:5" ht="14.4" x14ac:dyDescent="0.3">
      <c r="A2858" t="s">
        <v>2980</v>
      </c>
      <c r="B2858" t="s">
        <v>165</v>
      </c>
      <c r="C2858">
        <v>12.12</v>
      </c>
      <c r="D2858">
        <v>12.37</v>
      </c>
      <c r="E2858" t="str">
        <f t="shared" si="45"/>
        <v>2010</v>
      </c>
    </row>
    <row r="2859" spans="1:5" ht="14.4" x14ac:dyDescent="0.3">
      <c r="A2859" t="s">
        <v>2981</v>
      </c>
      <c r="B2859" t="s">
        <v>165</v>
      </c>
      <c r="C2859">
        <v>12.13</v>
      </c>
      <c r="D2859">
        <v>12.38</v>
      </c>
      <c r="E2859" t="str">
        <f t="shared" si="45"/>
        <v>2010</v>
      </c>
    </row>
    <row r="2860" spans="1:5" ht="14.4" x14ac:dyDescent="0.3">
      <c r="A2860" t="s">
        <v>2982</v>
      </c>
      <c r="B2860" t="s">
        <v>165</v>
      </c>
      <c r="C2860">
        <v>12.13</v>
      </c>
      <c r="D2860">
        <v>12.38</v>
      </c>
      <c r="E2860" t="str">
        <f t="shared" si="45"/>
        <v>2010</v>
      </c>
    </row>
    <row r="2861" spans="1:5" ht="14.4" x14ac:dyDescent="0.3">
      <c r="A2861" t="s">
        <v>2983</v>
      </c>
      <c r="B2861" t="s">
        <v>165</v>
      </c>
      <c r="C2861">
        <v>12.1</v>
      </c>
      <c r="D2861">
        <v>12.35</v>
      </c>
      <c r="E2861" t="str">
        <f t="shared" si="45"/>
        <v>2010</v>
      </c>
    </row>
    <row r="2862" spans="1:5" ht="14.4" x14ac:dyDescent="0.3">
      <c r="A2862" t="s">
        <v>2984</v>
      </c>
      <c r="B2862" t="s">
        <v>165</v>
      </c>
      <c r="C2862">
        <v>12.09</v>
      </c>
      <c r="D2862">
        <v>12.34</v>
      </c>
      <c r="E2862" t="str">
        <f t="shared" si="45"/>
        <v>2010</v>
      </c>
    </row>
    <row r="2863" spans="1:5" ht="14.4" x14ac:dyDescent="0.3">
      <c r="A2863" t="s">
        <v>2985</v>
      </c>
      <c r="B2863" t="s">
        <v>165</v>
      </c>
      <c r="C2863">
        <v>12.09</v>
      </c>
      <c r="D2863">
        <v>12.34</v>
      </c>
      <c r="E2863" t="str">
        <f t="shared" si="45"/>
        <v>2010</v>
      </c>
    </row>
    <row r="2864" spans="1:5" ht="14.4" x14ac:dyDescent="0.3">
      <c r="A2864" t="s">
        <v>2986</v>
      </c>
      <c r="B2864" t="s">
        <v>165</v>
      </c>
      <c r="C2864">
        <v>12.09</v>
      </c>
      <c r="D2864">
        <v>12.34</v>
      </c>
      <c r="E2864" t="str">
        <f t="shared" si="45"/>
        <v>2010</v>
      </c>
    </row>
    <row r="2865" spans="1:5" ht="14.4" x14ac:dyDescent="0.3">
      <c r="A2865" t="s">
        <v>2987</v>
      </c>
      <c r="B2865" t="s">
        <v>165</v>
      </c>
      <c r="C2865">
        <v>12.09</v>
      </c>
      <c r="D2865">
        <v>12.34</v>
      </c>
      <c r="E2865" t="str">
        <f t="shared" si="45"/>
        <v>2010</v>
      </c>
    </row>
    <row r="2866" spans="1:5" ht="14.4" x14ac:dyDescent="0.3">
      <c r="A2866" t="s">
        <v>2988</v>
      </c>
      <c r="B2866" t="s">
        <v>165</v>
      </c>
      <c r="C2866">
        <v>12.09</v>
      </c>
      <c r="D2866">
        <v>12.34</v>
      </c>
      <c r="E2866" t="str">
        <f t="shared" si="45"/>
        <v>2010</v>
      </c>
    </row>
    <row r="2867" spans="1:5" ht="14.4" x14ac:dyDescent="0.3">
      <c r="A2867" t="s">
        <v>2989</v>
      </c>
      <c r="B2867" t="s">
        <v>165</v>
      </c>
      <c r="C2867">
        <v>12.09</v>
      </c>
      <c r="D2867">
        <v>12.34</v>
      </c>
      <c r="E2867" t="str">
        <f t="shared" si="45"/>
        <v>2010</v>
      </c>
    </row>
    <row r="2868" spans="1:5" ht="14.4" x14ac:dyDescent="0.3">
      <c r="A2868" t="s">
        <v>2990</v>
      </c>
      <c r="B2868" t="s">
        <v>165</v>
      </c>
      <c r="C2868">
        <v>12.1</v>
      </c>
      <c r="D2868">
        <v>12.35</v>
      </c>
      <c r="E2868" t="str">
        <f t="shared" si="45"/>
        <v>2010</v>
      </c>
    </row>
    <row r="2869" spans="1:5" ht="14.4" x14ac:dyDescent="0.3">
      <c r="A2869" t="s">
        <v>2991</v>
      </c>
      <c r="B2869" t="s">
        <v>165</v>
      </c>
      <c r="C2869">
        <v>12.09</v>
      </c>
      <c r="D2869">
        <v>12.34</v>
      </c>
      <c r="E2869" t="str">
        <f t="shared" si="45"/>
        <v>2010</v>
      </c>
    </row>
    <row r="2870" spans="1:5" ht="14.4" x14ac:dyDescent="0.3">
      <c r="A2870" t="s">
        <v>2992</v>
      </c>
      <c r="B2870" t="s">
        <v>165</v>
      </c>
      <c r="C2870">
        <v>12.08</v>
      </c>
      <c r="D2870">
        <v>12.33</v>
      </c>
      <c r="E2870" t="str">
        <f t="shared" si="45"/>
        <v>2010</v>
      </c>
    </row>
    <row r="2871" spans="1:5" ht="14.4" x14ac:dyDescent="0.3">
      <c r="A2871" t="s">
        <v>2993</v>
      </c>
      <c r="B2871" t="s">
        <v>165</v>
      </c>
      <c r="C2871">
        <v>12.05</v>
      </c>
      <c r="D2871">
        <v>12.3</v>
      </c>
      <c r="E2871" t="str">
        <f t="shared" si="45"/>
        <v>2010</v>
      </c>
    </row>
    <row r="2872" spans="1:5" ht="14.4" x14ac:dyDescent="0.3">
      <c r="A2872" t="s">
        <v>2994</v>
      </c>
      <c r="B2872" t="s">
        <v>165</v>
      </c>
      <c r="C2872">
        <v>12.03</v>
      </c>
      <c r="D2872">
        <v>12.28</v>
      </c>
      <c r="E2872" t="str">
        <f t="shared" si="45"/>
        <v>2010</v>
      </c>
    </row>
    <row r="2873" spans="1:5" ht="14.4" x14ac:dyDescent="0.3">
      <c r="A2873" t="s">
        <v>2995</v>
      </c>
      <c r="B2873" t="s">
        <v>165</v>
      </c>
      <c r="C2873">
        <v>12.02</v>
      </c>
      <c r="D2873">
        <v>12.27</v>
      </c>
      <c r="E2873" t="str">
        <f t="shared" si="45"/>
        <v>2010</v>
      </c>
    </row>
    <row r="2874" spans="1:5" ht="14.4" x14ac:dyDescent="0.3">
      <c r="A2874" t="s">
        <v>2996</v>
      </c>
      <c r="B2874" t="s">
        <v>165</v>
      </c>
      <c r="C2874">
        <v>11.99</v>
      </c>
      <c r="D2874">
        <v>12.24</v>
      </c>
      <c r="E2874" t="str">
        <f t="shared" si="45"/>
        <v>2010</v>
      </c>
    </row>
    <row r="2875" spans="1:5" ht="14.4" x14ac:dyDescent="0.3">
      <c r="A2875" t="s">
        <v>2997</v>
      </c>
      <c r="B2875" t="s">
        <v>165</v>
      </c>
      <c r="C2875">
        <v>11.99</v>
      </c>
      <c r="D2875">
        <v>12.24</v>
      </c>
      <c r="E2875" t="str">
        <f t="shared" si="45"/>
        <v>2010</v>
      </c>
    </row>
    <row r="2876" spans="1:5" ht="14.4" x14ac:dyDescent="0.3">
      <c r="A2876" t="s">
        <v>2998</v>
      </c>
      <c r="B2876" t="s">
        <v>165</v>
      </c>
      <c r="C2876">
        <v>11.98</v>
      </c>
      <c r="D2876">
        <v>12.23</v>
      </c>
      <c r="E2876" t="str">
        <f t="shared" si="45"/>
        <v>2010</v>
      </c>
    </row>
    <row r="2877" spans="1:5" ht="14.4" x14ac:dyDescent="0.3">
      <c r="A2877" t="s">
        <v>2999</v>
      </c>
      <c r="B2877" t="s">
        <v>165</v>
      </c>
      <c r="C2877">
        <v>11.98</v>
      </c>
      <c r="D2877">
        <v>12.23</v>
      </c>
      <c r="E2877" t="str">
        <f t="shared" si="45"/>
        <v>2010</v>
      </c>
    </row>
    <row r="2878" spans="1:5" ht="14.4" x14ac:dyDescent="0.3">
      <c r="A2878" t="s">
        <v>3000</v>
      </c>
      <c r="B2878" t="s">
        <v>165</v>
      </c>
      <c r="C2878">
        <v>11.95</v>
      </c>
      <c r="D2878">
        <v>12.2</v>
      </c>
      <c r="E2878" t="str">
        <f t="shared" si="45"/>
        <v>2010</v>
      </c>
    </row>
    <row r="2879" spans="1:5" ht="14.4" x14ac:dyDescent="0.3">
      <c r="A2879" t="s">
        <v>3001</v>
      </c>
      <c r="B2879" t="s">
        <v>165</v>
      </c>
      <c r="C2879">
        <v>11.97</v>
      </c>
      <c r="D2879">
        <v>12.22</v>
      </c>
      <c r="E2879" t="str">
        <f t="shared" si="45"/>
        <v>2010</v>
      </c>
    </row>
    <row r="2880" spans="1:5" ht="14.4" x14ac:dyDescent="0.3">
      <c r="A2880" t="s">
        <v>3002</v>
      </c>
      <c r="B2880" t="s">
        <v>165</v>
      </c>
      <c r="C2880">
        <v>12</v>
      </c>
      <c r="D2880">
        <v>12.25</v>
      </c>
      <c r="E2880" t="str">
        <f t="shared" si="45"/>
        <v>2010</v>
      </c>
    </row>
    <row r="2881" spans="1:5" ht="14.4" x14ac:dyDescent="0.3">
      <c r="A2881" t="s">
        <v>3003</v>
      </c>
      <c r="B2881" t="s">
        <v>165</v>
      </c>
      <c r="C2881">
        <v>11.98</v>
      </c>
      <c r="D2881">
        <v>12.23</v>
      </c>
      <c r="E2881" t="str">
        <f t="shared" si="45"/>
        <v>2010</v>
      </c>
    </row>
    <row r="2882" spans="1:5" ht="14.4" x14ac:dyDescent="0.3">
      <c r="A2882" t="s">
        <v>3004</v>
      </c>
      <c r="B2882" t="s">
        <v>165</v>
      </c>
      <c r="C2882">
        <v>11.98</v>
      </c>
      <c r="D2882">
        <v>12.23</v>
      </c>
      <c r="E2882" t="str">
        <f t="shared" ref="E2882:E2945" si="46">RIGHT(A2882,4)</f>
        <v>2010</v>
      </c>
    </row>
    <row r="2883" spans="1:5" ht="14.4" x14ac:dyDescent="0.3">
      <c r="A2883" t="s">
        <v>3005</v>
      </c>
      <c r="B2883" t="s">
        <v>165</v>
      </c>
      <c r="C2883">
        <v>11.98</v>
      </c>
      <c r="D2883">
        <v>12.23</v>
      </c>
      <c r="E2883" t="str">
        <f t="shared" si="46"/>
        <v>2010</v>
      </c>
    </row>
    <row r="2884" spans="1:5" ht="14.4" x14ac:dyDescent="0.3">
      <c r="A2884" t="s">
        <v>3006</v>
      </c>
      <c r="B2884" t="s">
        <v>165</v>
      </c>
      <c r="C2884">
        <v>11.97</v>
      </c>
      <c r="D2884">
        <v>12.22</v>
      </c>
      <c r="E2884" t="str">
        <f t="shared" si="46"/>
        <v>2010</v>
      </c>
    </row>
    <row r="2885" spans="1:5" ht="14.4" x14ac:dyDescent="0.3">
      <c r="A2885" t="s">
        <v>3007</v>
      </c>
      <c r="B2885" t="s">
        <v>165</v>
      </c>
      <c r="C2885">
        <v>11.97</v>
      </c>
      <c r="D2885">
        <v>12.22</v>
      </c>
      <c r="E2885" t="str">
        <f t="shared" si="46"/>
        <v>2010</v>
      </c>
    </row>
    <row r="2886" spans="1:5" ht="14.4" x14ac:dyDescent="0.3">
      <c r="A2886" t="s">
        <v>3008</v>
      </c>
      <c r="B2886" t="s">
        <v>165</v>
      </c>
      <c r="C2886">
        <v>11.97</v>
      </c>
      <c r="D2886">
        <v>12.22</v>
      </c>
      <c r="E2886" t="str">
        <f t="shared" si="46"/>
        <v>2010</v>
      </c>
    </row>
    <row r="2887" spans="1:5" ht="14.4" x14ac:dyDescent="0.3">
      <c r="A2887" t="s">
        <v>3009</v>
      </c>
      <c r="B2887" t="s">
        <v>165</v>
      </c>
      <c r="C2887">
        <v>11.97</v>
      </c>
      <c r="D2887">
        <v>12.22</v>
      </c>
      <c r="E2887" t="str">
        <f t="shared" si="46"/>
        <v>2010</v>
      </c>
    </row>
    <row r="2888" spans="1:5" ht="14.4" x14ac:dyDescent="0.3">
      <c r="A2888" t="s">
        <v>3010</v>
      </c>
      <c r="B2888" t="s">
        <v>165</v>
      </c>
      <c r="C2888">
        <v>11.99</v>
      </c>
      <c r="D2888">
        <v>12.24</v>
      </c>
      <c r="E2888" t="str">
        <f t="shared" si="46"/>
        <v>2010</v>
      </c>
    </row>
    <row r="2889" spans="1:5" ht="14.4" x14ac:dyDescent="0.3">
      <c r="A2889" t="s">
        <v>3011</v>
      </c>
      <c r="B2889" t="s">
        <v>165</v>
      </c>
      <c r="C2889">
        <v>11.99</v>
      </c>
      <c r="D2889">
        <v>12.24</v>
      </c>
      <c r="E2889" t="str">
        <f t="shared" si="46"/>
        <v>2010</v>
      </c>
    </row>
    <row r="2890" spans="1:5" ht="14.4" x14ac:dyDescent="0.3">
      <c r="A2890" t="s">
        <v>3012</v>
      </c>
      <c r="B2890" t="s">
        <v>165</v>
      </c>
      <c r="C2890">
        <v>12.01</v>
      </c>
      <c r="D2890">
        <v>12.26</v>
      </c>
      <c r="E2890" t="str">
        <f t="shared" si="46"/>
        <v>2010</v>
      </c>
    </row>
    <row r="2891" spans="1:5" ht="14.4" x14ac:dyDescent="0.3">
      <c r="A2891" t="s">
        <v>3013</v>
      </c>
      <c r="B2891" t="s">
        <v>165</v>
      </c>
      <c r="C2891">
        <v>12.02</v>
      </c>
      <c r="D2891">
        <v>12.27</v>
      </c>
      <c r="E2891" t="str">
        <f t="shared" si="46"/>
        <v>2010</v>
      </c>
    </row>
    <row r="2892" spans="1:5" ht="14.4" x14ac:dyDescent="0.3">
      <c r="A2892" t="s">
        <v>3014</v>
      </c>
      <c r="B2892" t="s">
        <v>165</v>
      </c>
      <c r="C2892">
        <v>12.02</v>
      </c>
      <c r="D2892">
        <v>12.27</v>
      </c>
      <c r="E2892" t="str">
        <f t="shared" si="46"/>
        <v>2010</v>
      </c>
    </row>
    <row r="2893" spans="1:5" ht="14.4" x14ac:dyDescent="0.3">
      <c r="A2893" t="s">
        <v>3015</v>
      </c>
      <c r="B2893" t="s">
        <v>165</v>
      </c>
      <c r="C2893">
        <v>12.08</v>
      </c>
      <c r="D2893">
        <v>12.33</v>
      </c>
      <c r="E2893" t="str">
        <f t="shared" si="46"/>
        <v>2010</v>
      </c>
    </row>
    <row r="2894" spans="1:5" ht="14.4" x14ac:dyDescent="0.3">
      <c r="A2894" t="s">
        <v>3016</v>
      </c>
      <c r="B2894" t="s">
        <v>165</v>
      </c>
      <c r="C2894">
        <v>12.08</v>
      </c>
      <c r="D2894">
        <v>12.33</v>
      </c>
      <c r="E2894" t="str">
        <f t="shared" si="46"/>
        <v>2010</v>
      </c>
    </row>
    <row r="2895" spans="1:5" ht="14.4" x14ac:dyDescent="0.3">
      <c r="A2895" t="s">
        <v>3017</v>
      </c>
      <c r="B2895" t="s">
        <v>165</v>
      </c>
      <c r="C2895">
        <v>12.09</v>
      </c>
      <c r="D2895">
        <v>12.34</v>
      </c>
      <c r="E2895" t="str">
        <f t="shared" si="46"/>
        <v>2010</v>
      </c>
    </row>
    <row r="2896" spans="1:5" ht="14.4" x14ac:dyDescent="0.3">
      <c r="A2896" t="s">
        <v>3018</v>
      </c>
      <c r="B2896" t="s">
        <v>165</v>
      </c>
      <c r="C2896">
        <v>12.09</v>
      </c>
      <c r="D2896">
        <v>12.34</v>
      </c>
      <c r="E2896" t="str">
        <f t="shared" si="46"/>
        <v>2010</v>
      </c>
    </row>
    <row r="2897" spans="1:5" ht="14.4" x14ac:dyDescent="0.3">
      <c r="A2897" t="s">
        <v>3019</v>
      </c>
      <c r="B2897" t="s">
        <v>165</v>
      </c>
      <c r="C2897">
        <v>12.1</v>
      </c>
      <c r="D2897">
        <v>12.35</v>
      </c>
      <c r="E2897" t="str">
        <f t="shared" si="46"/>
        <v>2010</v>
      </c>
    </row>
    <row r="2898" spans="1:5" ht="14.4" x14ac:dyDescent="0.3">
      <c r="A2898" t="s">
        <v>3020</v>
      </c>
      <c r="B2898" t="s">
        <v>165</v>
      </c>
      <c r="C2898">
        <v>12.09</v>
      </c>
      <c r="D2898">
        <v>12.34</v>
      </c>
      <c r="E2898" t="str">
        <f t="shared" si="46"/>
        <v>2010</v>
      </c>
    </row>
    <row r="2899" spans="1:5" ht="14.4" x14ac:dyDescent="0.3">
      <c r="A2899" t="s">
        <v>3021</v>
      </c>
      <c r="B2899" t="s">
        <v>165</v>
      </c>
      <c r="C2899">
        <v>12.1</v>
      </c>
      <c r="D2899">
        <v>12.35</v>
      </c>
      <c r="E2899" t="str">
        <f t="shared" si="46"/>
        <v>2010</v>
      </c>
    </row>
    <row r="2900" spans="1:5" ht="14.4" x14ac:dyDescent="0.3">
      <c r="A2900" t="s">
        <v>3022</v>
      </c>
      <c r="B2900" t="s">
        <v>165</v>
      </c>
      <c r="C2900">
        <v>12.1</v>
      </c>
      <c r="D2900">
        <v>12.35</v>
      </c>
      <c r="E2900" t="str">
        <f t="shared" si="46"/>
        <v>2010</v>
      </c>
    </row>
    <row r="2901" spans="1:5" ht="14.4" x14ac:dyDescent="0.3">
      <c r="A2901" t="s">
        <v>3023</v>
      </c>
      <c r="B2901" t="s">
        <v>165</v>
      </c>
      <c r="C2901">
        <v>12.1</v>
      </c>
      <c r="D2901">
        <v>12.35</v>
      </c>
      <c r="E2901" t="str">
        <f t="shared" si="46"/>
        <v>2010</v>
      </c>
    </row>
    <row r="2902" spans="1:5" ht="14.4" x14ac:dyDescent="0.3">
      <c r="A2902" t="s">
        <v>3024</v>
      </c>
      <c r="B2902" t="s">
        <v>165</v>
      </c>
      <c r="C2902">
        <v>12.1</v>
      </c>
      <c r="D2902">
        <v>12.35</v>
      </c>
      <c r="E2902" t="str">
        <f t="shared" si="46"/>
        <v>2010</v>
      </c>
    </row>
    <row r="2903" spans="1:5" ht="14.4" x14ac:dyDescent="0.3">
      <c r="A2903" t="s">
        <v>3025</v>
      </c>
      <c r="B2903" t="s">
        <v>165</v>
      </c>
      <c r="C2903">
        <v>12.11</v>
      </c>
      <c r="D2903">
        <v>12.36</v>
      </c>
      <c r="E2903" t="str">
        <f t="shared" si="46"/>
        <v>2010</v>
      </c>
    </row>
    <row r="2904" spans="1:5" ht="14.4" x14ac:dyDescent="0.3">
      <c r="A2904" t="s">
        <v>3026</v>
      </c>
      <c r="B2904" t="s">
        <v>165</v>
      </c>
      <c r="C2904">
        <v>12.1</v>
      </c>
      <c r="D2904">
        <v>12.35</v>
      </c>
      <c r="E2904" t="str">
        <f t="shared" si="46"/>
        <v>2010</v>
      </c>
    </row>
    <row r="2905" spans="1:5" ht="14.4" x14ac:dyDescent="0.3">
      <c r="A2905" t="s">
        <v>3027</v>
      </c>
      <c r="B2905" t="s">
        <v>165</v>
      </c>
      <c r="C2905">
        <v>12.11</v>
      </c>
      <c r="D2905">
        <v>12.36</v>
      </c>
      <c r="E2905" t="str">
        <f t="shared" si="46"/>
        <v>2010</v>
      </c>
    </row>
    <row r="2906" spans="1:5" ht="14.4" x14ac:dyDescent="0.3">
      <c r="A2906" t="s">
        <v>3028</v>
      </c>
      <c r="B2906" t="s">
        <v>165</v>
      </c>
      <c r="C2906">
        <v>12.1</v>
      </c>
      <c r="D2906">
        <v>12.35</v>
      </c>
      <c r="E2906" t="str">
        <f t="shared" si="46"/>
        <v>2010</v>
      </c>
    </row>
    <row r="2907" spans="1:5" ht="14.4" x14ac:dyDescent="0.3">
      <c r="A2907" t="s">
        <v>3029</v>
      </c>
      <c r="B2907" t="s">
        <v>165</v>
      </c>
      <c r="C2907">
        <v>12.1</v>
      </c>
      <c r="D2907">
        <v>12.35</v>
      </c>
      <c r="E2907" t="str">
        <f t="shared" si="46"/>
        <v>2010</v>
      </c>
    </row>
    <row r="2908" spans="1:5" ht="14.4" x14ac:dyDescent="0.3">
      <c r="A2908" t="s">
        <v>3030</v>
      </c>
      <c r="B2908" t="s">
        <v>165</v>
      </c>
      <c r="C2908">
        <v>12.11</v>
      </c>
      <c r="D2908">
        <v>12.36</v>
      </c>
      <c r="E2908" t="str">
        <f t="shared" si="46"/>
        <v>2010</v>
      </c>
    </row>
    <row r="2909" spans="1:5" ht="14.4" x14ac:dyDescent="0.3">
      <c r="A2909" t="s">
        <v>3031</v>
      </c>
      <c r="B2909" t="s">
        <v>165</v>
      </c>
      <c r="C2909">
        <v>12.11</v>
      </c>
      <c r="D2909">
        <v>12.36</v>
      </c>
      <c r="E2909" t="str">
        <f t="shared" si="46"/>
        <v>2010</v>
      </c>
    </row>
    <row r="2910" spans="1:5" ht="14.4" x14ac:dyDescent="0.3">
      <c r="A2910" t="s">
        <v>3032</v>
      </c>
      <c r="B2910" t="s">
        <v>165</v>
      </c>
      <c r="C2910">
        <v>12.11</v>
      </c>
      <c r="D2910">
        <v>12.36</v>
      </c>
      <c r="E2910" t="str">
        <f t="shared" si="46"/>
        <v>2010</v>
      </c>
    </row>
    <row r="2911" spans="1:5" ht="14.4" x14ac:dyDescent="0.3">
      <c r="A2911" t="s">
        <v>3033</v>
      </c>
      <c r="B2911" t="s">
        <v>165</v>
      </c>
      <c r="C2911">
        <v>12.11</v>
      </c>
      <c r="D2911">
        <v>12.36</v>
      </c>
      <c r="E2911" t="str">
        <f t="shared" si="46"/>
        <v>2010</v>
      </c>
    </row>
    <row r="2912" spans="1:5" ht="14.4" x14ac:dyDescent="0.3">
      <c r="A2912" t="s">
        <v>3034</v>
      </c>
      <c r="B2912" t="s">
        <v>165</v>
      </c>
      <c r="C2912">
        <v>12.12</v>
      </c>
      <c r="D2912">
        <v>12.37</v>
      </c>
      <c r="E2912" t="str">
        <f t="shared" si="46"/>
        <v>2010</v>
      </c>
    </row>
    <row r="2913" spans="1:5" ht="14.4" x14ac:dyDescent="0.3">
      <c r="A2913" t="s">
        <v>3035</v>
      </c>
      <c r="B2913" t="s">
        <v>165</v>
      </c>
      <c r="C2913">
        <v>12.13</v>
      </c>
      <c r="D2913">
        <v>12.38</v>
      </c>
      <c r="E2913" t="str">
        <f t="shared" si="46"/>
        <v>2010</v>
      </c>
    </row>
    <row r="2914" spans="1:5" ht="14.4" x14ac:dyDescent="0.3">
      <c r="A2914" t="s">
        <v>3036</v>
      </c>
      <c r="B2914" t="s">
        <v>165</v>
      </c>
      <c r="C2914">
        <v>12.13</v>
      </c>
      <c r="D2914">
        <v>12.38</v>
      </c>
      <c r="E2914" t="str">
        <f t="shared" si="46"/>
        <v>2010</v>
      </c>
    </row>
    <row r="2915" spans="1:5" ht="14.4" x14ac:dyDescent="0.3">
      <c r="A2915" t="s">
        <v>3037</v>
      </c>
      <c r="B2915" t="s">
        <v>165</v>
      </c>
      <c r="C2915">
        <v>12.15</v>
      </c>
      <c r="D2915">
        <v>12.4</v>
      </c>
      <c r="E2915" t="str">
        <f t="shared" si="46"/>
        <v>2010</v>
      </c>
    </row>
    <row r="2916" spans="1:5" ht="14.4" x14ac:dyDescent="0.3">
      <c r="A2916" t="s">
        <v>3038</v>
      </c>
      <c r="B2916" t="s">
        <v>165</v>
      </c>
      <c r="C2916">
        <v>12.15</v>
      </c>
      <c r="D2916">
        <v>12.4</v>
      </c>
      <c r="E2916" t="str">
        <f t="shared" si="46"/>
        <v>2010</v>
      </c>
    </row>
    <row r="2917" spans="1:5" ht="14.4" x14ac:dyDescent="0.3">
      <c r="A2917" t="s">
        <v>3039</v>
      </c>
      <c r="B2917" t="s">
        <v>165</v>
      </c>
      <c r="C2917">
        <v>12.15</v>
      </c>
      <c r="D2917">
        <v>12.4</v>
      </c>
      <c r="E2917" t="str">
        <f t="shared" si="46"/>
        <v>2010</v>
      </c>
    </row>
    <row r="2918" spans="1:5" ht="14.4" x14ac:dyDescent="0.3">
      <c r="A2918" t="s">
        <v>3040</v>
      </c>
      <c r="B2918" t="s">
        <v>165</v>
      </c>
      <c r="C2918">
        <v>12.16</v>
      </c>
      <c r="D2918">
        <v>12.41</v>
      </c>
      <c r="E2918" t="str">
        <f t="shared" si="46"/>
        <v>2010</v>
      </c>
    </row>
    <row r="2919" spans="1:5" ht="14.4" x14ac:dyDescent="0.3">
      <c r="A2919" t="s">
        <v>3041</v>
      </c>
      <c r="B2919" t="s">
        <v>165</v>
      </c>
      <c r="C2919">
        <v>12.16</v>
      </c>
      <c r="D2919">
        <v>12.41</v>
      </c>
      <c r="E2919" t="str">
        <f t="shared" si="46"/>
        <v>2010</v>
      </c>
    </row>
    <row r="2920" spans="1:5" ht="14.4" x14ac:dyDescent="0.3">
      <c r="A2920" t="s">
        <v>3042</v>
      </c>
      <c r="B2920" t="s">
        <v>165</v>
      </c>
      <c r="C2920">
        <v>12.16</v>
      </c>
      <c r="D2920">
        <v>12.41</v>
      </c>
      <c r="E2920" t="str">
        <f t="shared" si="46"/>
        <v>2010</v>
      </c>
    </row>
    <row r="2921" spans="1:5" ht="14.4" x14ac:dyDescent="0.3">
      <c r="A2921" t="s">
        <v>3043</v>
      </c>
      <c r="B2921" t="s">
        <v>165</v>
      </c>
      <c r="C2921">
        <v>12.17</v>
      </c>
      <c r="D2921">
        <v>12.42</v>
      </c>
      <c r="E2921" t="str">
        <f t="shared" si="46"/>
        <v>2010</v>
      </c>
    </row>
    <row r="2922" spans="1:5" ht="14.4" x14ac:dyDescent="0.3">
      <c r="A2922" t="s">
        <v>3044</v>
      </c>
      <c r="B2922" t="s">
        <v>165</v>
      </c>
      <c r="C2922">
        <v>12.18</v>
      </c>
      <c r="D2922">
        <v>12.43</v>
      </c>
      <c r="E2922" t="str">
        <f t="shared" si="46"/>
        <v>2010</v>
      </c>
    </row>
    <row r="2923" spans="1:5" ht="14.4" x14ac:dyDescent="0.3">
      <c r="A2923" t="s">
        <v>3045</v>
      </c>
      <c r="B2923" t="s">
        <v>165</v>
      </c>
      <c r="C2923">
        <v>12.19</v>
      </c>
      <c r="D2923">
        <v>12.44</v>
      </c>
      <c r="E2923" t="str">
        <f t="shared" si="46"/>
        <v>2010</v>
      </c>
    </row>
    <row r="2924" spans="1:5" ht="14.4" x14ac:dyDescent="0.3">
      <c r="A2924" t="s">
        <v>3046</v>
      </c>
      <c r="B2924" t="s">
        <v>165</v>
      </c>
      <c r="C2924">
        <v>12.18</v>
      </c>
      <c r="D2924">
        <v>12.43</v>
      </c>
      <c r="E2924" t="str">
        <f t="shared" si="46"/>
        <v>2010</v>
      </c>
    </row>
    <row r="2925" spans="1:5" ht="14.4" x14ac:dyDescent="0.3">
      <c r="A2925" t="s">
        <v>3047</v>
      </c>
      <c r="B2925" t="s">
        <v>165</v>
      </c>
      <c r="C2925">
        <v>12.18</v>
      </c>
      <c r="D2925">
        <v>12.43</v>
      </c>
      <c r="E2925" t="str">
        <f t="shared" si="46"/>
        <v>2010</v>
      </c>
    </row>
    <row r="2926" spans="1:5" ht="14.4" x14ac:dyDescent="0.3">
      <c r="A2926" t="s">
        <v>3048</v>
      </c>
      <c r="B2926" t="s">
        <v>165</v>
      </c>
      <c r="C2926">
        <v>12.19</v>
      </c>
      <c r="D2926">
        <v>12.44</v>
      </c>
      <c r="E2926" t="str">
        <f t="shared" si="46"/>
        <v>2010</v>
      </c>
    </row>
    <row r="2927" spans="1:5" ht="14.4" x14ac:dyDescent="0.3">
      <c r="A2927" t="s">
        <v>3049</v>
      </c>
      <c r="B2927" t="s">
        <v>165</v>
      </c>
      <c r="C2927">
        <v>12.19</v>
      </c>
      <c r="D2927">
        <v>12.44</v>
      </c>
      <c r="E2927" t="str">
        <f t="shared" si="46"/>
        <v>2010</v>
      </c>
    </row>
    <row r="2928" spans="1:5" ht="14.4" x14ac:dyDescent="0.3">
      <c r="A2928" t="s">
        <v>3050</v>
      </c>
      <c r="B2928" t="s">
        <v>165</v>
      </c>
      <c r="C2928">
        <v>12.19</v>
      </c>
      <c r="D2928">
        <v>12.44</v>
      </c>
      <c r="E2928" t="str">
        <f t="shared" si="46"/>
        <v>2010</v>
      </c>
    </row>
    <row r="2929" spans="1:5" ht="14.4" x14ac:dyDescent="0.3">
      <c r="A2929" t="s">
        <v>3051</v>
      </c>
      <c r="B2929" t="s">
        <v>165</v>
      </c>
      <c r="C2929">
        <v>12.19</v>
      </c>
      <c r="D2929">
        <v>12.44</v>
      </c>
      <c r="E2929" t="str">
        <f t="shared" si="46"/>
        <v>2010</v>
      </c>
    </row>
    <row r="2930" spans="1:5" ht="14.4" x14ac:dyDescent="0.3">
      <c r="A2930" t="s">
        <v>3052</v>
      </c>
      <c r="B2930" t="s">
        <v>165</v>
      </c>
      <c r="C2930">
        <v>12.18</v>
      </c>
      <c r="D2930">
        <v>12.43</v>
      </c>
      <c r="E2930" t="str">
        <f t="shared" si="46"/>
        <v>2010</v>
      </c>
    </row>
    <row r="2931" spans="1:5" ht="14.4" x14ac:dyDescent="0.3">
      <c r="A2931" t="s">
        <v>3053</v>
      </c>
      <c r="B2931" t="s">
        <v>165</v>
      </c>
      <c r="C2931">
        <v>12.18</v>
      </c>
      <c r="D2931">
        <v>12.43</v>
      </c>
      <c r="E2931" t="str">
        <f t="shared" si="46"/>
        <v>2010</v>
      </c>
    </row>
    <row r="2932" spans="1:5" ht="14.4" x14ac:dyDescent="0.3">
      <c r="A2932" t="s">
        <v>3054</v>
      </c>
      <c r="B2932" t="s">
        <v>165</v>
      </c>
      <c r="C2932">
        <v>12.18</v>
      </c>
      <c r="D2932">
        <v>12.43</v>
      </c>
      <c r="E2932" t="str">
        <f t="shared" si="46"/>
        <v>2010</v>
      </c>
    </row>
    <row r="2933" spans="1:5" ht="14.4" x14ac:dyDescent="0.3">
      <c r="A2933" t="s">
        <v>3055</v>
      </c>
      <c r="B2933" t="s">
        <v>165</v>
      </c>
      <c r="C2933">
        <v>12.18</v>
      </c>
      <c r="D2933">
        <v>12.43</v>
      </c>
      <c r="E2933" t="str">
        <f t="shared" si="46"/>
        <v>2010</v>
      </c>
    </row>
    <row r="2934" spans="1:5" ht="14.4" x14ac:dyDescent="0.3">
      <c r="A2934" t="s">
        <v>3056</v>
      </c>
      <c r="B2934" t="s">
        <v>165</v>
      </c>
      <c r="C2934">
        <v>12.17</v>
      </c>
      <c r="D2934">
        <v>12.42</v>
      </c>
      <c r="E2934" t="str">
        <f t="shared" si="46"/>
        <v>2010</v>
      </c>
    </row>
    <row r="2935" spans="1:5" ht="14.4" x14ac:dyDescent="0.3">
      <c r="A2935" t="s">
        <v>3057</v>
      </c>
      <c r="B2935" t="s">
        <v>165</v>
      </c>
      <c r="C2935">
        <v>12.15</v>
      </c>
      <c r="D2935">
        <v>12.4</v>
      </c>
      <c r="E2935" t="str">
        <f t="shared" si="46"/>
        <v>2010</v>
      </c>
    </row>
    <row r="2936" spans="1:5" ht="14.4" x14ac:dyDescent="0.3">
      <c r="A2936" t="s">
        <v>3058</v>
      </c>
      <c r="B2936" t="s">
        <v>165</v>
      </c>
      <c r="C2936">
        <v>12.14</v>
      </c>
      <c r="D2936">
        <v>12.39</v>
      </c>
      <c r="E2936" t="str">
        <f t="shared" si="46"/>
        <v>2010</v>
      </c>
    </row>
    <row r="2937" spans="1:5" ht="14.4" x14ac:dyDescent="0.3">
      <c r="A2937" t="s">
        <v>3059</v>
      </c>
      <c r="B2937" t="s">
        <v>165</v>
      </c>
      <c r="C2937">
        <v>12.15</v>
      </c>
      <c r="D2937">
        <v>12.4</v>
      </c>
      <c r="E2937" t="str">
        <f t="shared" si="46"/>
        <v>2010</v>
      </c>
    </row>
    <row r="2938" spans="1:5" ht="14.4" x14ac:dyDescent="0.3">
      <c r="A2938" t="s">
        <v>3060</v>
      </c>
      <c r="B2938" t="s">
        <v>165</v>
      </c>
      <c r="C2938">
        <v>12.16</v>
      </c>
      <c r="D2938">
        <v>12.41</v>
      </c>
      <c r="E2938" t="str">
        <f t="shared" si="46"/>
        <v>2010</v>
      </c>
    </row>
    <row r="2939" spans="1:5" ht="14.4" x14ac:dyDescent="0.3">
      <c r="A2939" t="s">
        <v>3061</v>
      </c>
      <c r="B2939" t="s">
        <v>165</v>
      </c>
      <c r="C2939">
        <v>12.14</v>
      </c>
      <c r="D2939">
        <v>12.39</v>
      </c>
      <c r="E2939" t="str">
        <f t="shared" si="46"/>
        <v>2010</v>
      </c>
    </row>
    <row r="2940" spans="1:5" ht="14.4" x14ac:dyDescent="0.3">
      <c r="A2940" t="s">
        <v>3062</v>
      </c>
      <c r="B2940" t="s">
        <v>165</v>
      </c>
      <c r="C2940">
        <v>12.14</v>
      </c>
      <c r="D2940">
        <v>12.39</v>
      </c>
      <c r="E2940" t="str">
        <f t="shared" si="46"/>
        <v>2010</v>
      </c>
    </row>
    <row r="2941" spans="1:5" ht="14.4" x14ac:dyDescent="0.3">
      <c r="A2941" t="s">
        <v>3063</v>
      </c>
      <c r="B2941" t="s">
        <v>165</v>
      </c>
      <c r="C2941">
        <v>12.15</v>
      </c>
      <c r="D2941">
        <v>12.4</v>
      </c>
      <c r="E2941" t="str">
        <f t="shared" si="46"/>
        <v>2010</v>
      </c>
    </row>
    <row r="2942" spans="1:5" ht="14.4" x14ac:dyDescent="0.3">
      <c r="A2942" t="s">
        <v>3064</v>
      </c>
      <c r="B2942" t="s">
        <v>165</v>
      </c>
      <c r="C2942">
        <v>12.17</v>
      </c>
      <c r="D2942">
        <v>12.42</v>
      </c>
      <c r="E2942" t="str">
        <f t="shared" si="46"/>
        <v>2010</v>
      </c>
    </row>
    <row r="2943" spans="1:5" ht="14.4" x14ac:dyDescent="0.3">
      <c r="A2943" t="s">
        <v>3065</v>
      </c>
      <c r="B2943" t="s">
        <v>165</v>
      </c>
      <c r="C2943">
        <v>12.17</v>
      </c>
      <c r="D2943">
        <v>12.42</v>
      </c>
      <c r="E2943" t="str">
        <f t="shared" si="46"/>
        <v>2010</v>
      </c>
    </row>
    <row r="2944" spans="1:5" ht="14.4" x14ac:dyDescent="0.3">
      <c r="A2944" t="s">
        <v>3066</v>
      </c>
      <c r="B2944" t="s">
        <v>165</v>
      </c>
      <c r="C2944">
        <v>12.18</v>
      </c>
      <c r="D2944">
        <v>12.43</v>
      </c>
      <c r="E2944" t="str">
        <f t="shared" si="46"/>
        <v>2010</v>
      </c>
    </row>
    <row r="2945" spans="1:5" ht="14.4" x14ac:dyDescent="0.3">
      <c r="A2945" t="s">
        <v>3067</v>
      </c>
      <c r="B2945" t="s">
        <v>165</v>
      </c>
      <c r="C2945">
        <v>12.18</v>
      </c>
      <c r="D2945">
        <v>12.43</v>
      </c>
      <c r="E2945" t="str">
        <f t="shared" si="46"/>
        <v>2010</v>
      </c>
    </row>
    <row r="2946" spans="1:5" ht="14.4" x14ac:dyDescent="0.3">
      <c r="A2946" t="s">
        <v>3068</v>
      </c>
      <c r="B2946" t="s">
        <v>165</v>
      </c>
      <c r="C2946">
        <v>12.13</v>
      </c>
      <c r="D2946">
        <v>12.38</v>
      </c>
      <c r="E2946" t="str">
        <f t="shared" ref="E2946:E3009" si="47">RIGHT(A2946,4)</f>
        <v>2010</v>
      </c>
    </row>
    <row r="2947" spans="1:5" ht="14.4" x14ac:dyDescent="0.3">
      <c r="A2947" t="s">
        <v>3069</v>
      </c>
      <c r="B2947" t="s">
        <v>165</v>
      </c>
      <c r="C2947">
        <v>12.13</v>
      </c>
      <c r="D2947">
        <v>12.38</v>
      </c>
      <c r="E2947" t="str">
        <f t="shared" si="47"/>
        <v>2010</v>
      </c>
    </row>
    <row r="2948" spans="1:5" ht="14.4" x14ac:dyDescent="0.3">
      <c r="A2948" t="s">
        <v>3070</v>
      </c>
      <c r="B2948" t="s">
        <v>165</v>
      </c>
      <c r="C2948">
        <v>12.13</v>
      </c>
      <c r="D2948">
        <v>12.38</v>
      </c>
      <c r="E2948" t="str">
        <f t="shared" si="47"/>
        <v>2010</v>
      </c>
    </row>
    <row r="2949" spans="1:5" ht="14.4" x14ac:dyDescent="0.3">
      <c r="A2949" t="s">
        <v>3071</v>
      </c>
      <c r="B2949" t="s">
        <v>165</v>
      </c>
      <c r="C2949">
        <v>12.13</v>
      </c>
      <c r="D2949">
        <v>12.38</v>
      </c>
      <c r="E2949" t="str">
        <f t="shared" si="47"/>
        <v>2010</v>
      </c>
    </row>
    <row r="2950" spans="1:5" ht="14.4" x14ac:dyDescent="0.3">
      <c r="A2950" t="s">
        <v>3072</v>
      </c>
      <c r="B2950" t="s">
        <v>165</v>
      </c>
      <c r="C2950">
        <v>12.11</v>
      </c>
      <c r="D2950">
        <v>12.36</v>
      </c>
      <c r="E2950" t="str">
        <f t="shared" si="47"/>
        <v>2010</v>
      </c>
    </row>
    <row r="2951" spans="1:5" ht="14.4" x14ac:dyDescent="0.3">
      <c r="A2951" t="s">
        <v>3073</v>
      </c>
      <c r="B2951" t="s">
        <v>165</v>
      </c>
      <c r="C2951">
        <v>12.1</v>
      </c>
      <c r="D2951">
        <v>12.35</v>
      </c>
      <c r="E2951" t="str">
        <f t="shared" si="47"/>
        <v>2010</v>
      </c>
    </row>
    <row r="2952" spans="1:5" ht="14.4" x14ac:dyDescent="0.3">
      <c r="A2952" t="s">
        <v>3074</v>
      </c>
      <c r="B2952" t="s">
        <v>165</v>
      </c>
      <c r="C2952">
        <v>12.09</v>
      </c>
      <c r="D2952">
        <v>12.34</v>
      </c>
      <c r="E2952" t="str">
        <f t="shared" si="47"/>
        <v>2010</v>
      </c>
    </row>
    <row r="2953" spans="1:5" ht="14.4" x14ac:dyDescent="0.3">
      <c r="A2953" t="s">
        <v>3075</v>
      </c>
      <c r="B2953" t="s">
        <v>165</v>
      </c>
      <c r="C2953">
        <v>12.07</v>
      </c>
      <c r="D2953">
        <v>12.32</v>
      </c>
      <c r="E2953" t="str">
        <f t="shared" si="47"/>
        <v>2010</v>
      </c>
    </row>
    <row r="2954" spans="1:5" ht="14.4" x14ac:dyDescent="0.3">
      <c r="A2954" t="s">
        <v>3076</v>
      </c>
      <c r="B2954" t="s">
        <v>165</v>
      </c>
      <c r="C2954">
        <v>12.05</v>
      </c>
      <c r="D2954">
        <v>12.3</v>
      </c>
      <c r="E2954" t="str">
        <f t="shared" si="47"/>
        <v>2010</v>
      </c>
    </row>
    <row r="2955" spans="1:5" ht="14.4" x14ac:dyDescent="0.3">
      <c r="A2955" t="s">
        <v>3077</v>
      </c>
      <c r="B2955" t="s">
        <v>165</v>
      </c>
      <c r="C2955">
        <v>12.04</v>
      </c>
      <c r="D2955">
        <v>12.29</v>
      </c>
      <c r="E2955" t="str">
        <f t="shared" si="47"/>
        <v>2010</v>
      </c>
    </row>
    <row r="2956" spans="1:5" ht="14.4" x14ac:dyDescent="0.3">
      <c r="A2956" t="s">
        <v>3078</v>
      </c>
      <c r="B2956" t="s">
        <v>165</v>
      </c>
      <c r="C2956">
        <v>12.04</v>
      </c>
      <c r="D2956">
        <v>12.29</v>
      </c>
      <c r="E2956" t="str">
        <f t="shared" si="47"/>
        <v>2010</v>
      </c>
    </row>
    <row r="2957" spans="1:5" ht="14.4" x14ac:dyDescent="0.3">
      <c r="A2957" t="s">
        <v>3079</v>
      </c>
      <c r="B2957" t="s">
        <v>165</v>
      </c>
      <c r="C2957">
        <v>12.04</v>
      </c>
      <c r="D2957">
        <v>12.29</v>
      </c>
      <c r="E2957" t="str">
        <f t="shared" si="47"/>
        <v>2010</v>
      </c>
    </row>
    <row r="2958" spans="1:5" ht="14.4" x14ac:dyDescent="0.3">
      <c r="A2958" t="s">
        <v>3080</v>
      </c>
      <c r="B2958" t="s">
        <v>165</v>
      </c>
      <c r="C2958">
        <v>12.01</v>
      </c>
      <c r="D2958">
        <v>12.26</v>
      </c>
      <c r="E2958" t="str">
        <f t="shared" si="47"/>
        <v>2010</v>
      </c>
    </row>
    <row r="2959" spans="1:5" ht="14.4" x14ac:dyDescent="0.3">
      <c r="A2959" t="s">
        <v>3081</v>
      </c>
      <c r="B2959" t="s">
        <v>165</v>
      </c>
      <c r="C2959">
        <v>12.01</v>
      </c>
      <c r="D2959">
        <v>12.26</v>
      </c>
      <c r="E2959" t="str">
        <f t="shared" si="47"/>
        <v>2010</v>
      </c>
    </row>
    <row r="2960" spans="1:5" ht="14.4" x14ac:dyDescent="0.3">
      <c r="A2960" t="s">
        <v>3082</v>
      </c>
      <c r="B2960" t="s">
        <v>165</v>
      </c>
      <c r="C2960">
        <v>12</v>
      </c>
      <c r="D2960">
        <v>12.25</v>
      </c>
      <c r="E2960" t="str">
        <f t="shared" si="47"/>
        <v>2010</v>
      </c>
    </row>
    <row r="2961" spans="1:5" ht="14.4" x14ac:dyDescent="0.3">
      <c r="A2961" t="s">
        <v>3083</v>
      </c>
      <c r="B2961" t="s">
        <v>165</v>
      </c>
      <c r="C2961">
        <v>12</v>
      </c>
      <c r="D2961">
        <v>12.25</v>
      </c>
      <c r="E2961" t="str">
        <f t="shared" si="47"/>
        <v>2010</v>
      </c>
    </row>
    <row r="2962" spans="1:5" ht="14.4" x14ac:dyDescent="0.3">
      <c r="A2962" t="s">
        <v>3084</v>
      </c>
      <c r="B2962" t="s">
        <v>165</v>
      </c>
      <c r="C2962">
        <v>12.01</v>
      </c>
      <c r="D2962">
        <v>12.26</v>
      </c>
      <c r="E2962" t="str">
        <f t="shared" si="47"/>
        <v>2010</v>
      </c>
    </row>
    <row r="2963" spans="1:5" ht="14.4" x14ac:dyDescent="0.3">
      <c r="A2963" t="s">
        <v>3085</v>
      </c>
      <c r="B2963" t="s">
        <v>165</v>
      </c>
      <c r="C2963">
        <v>12.01</v>
      </c>
      <c r="D2963">
        <v>12.26</v>
      </c>
      <c r="E2963" t="str">
        <f t="shared" si="47"/>
        <v>2010</v>
      </c>
    </row>
    <row r="2964" spans="1:5" ht="14.4" x14ac:dyDescent="0.3">
      <c r="A2964" t="s">
        <v>3086</v>
      </c>
      <c r="B2964" t="s">
        <v>165</v>
      </c>
      <c r="C2964">
        <v>12.01</v>
      </c>
      <c r="D2964">
        <v>12.26</v>
      </c>
      <c r="E2964" t="str">
        <f t="shared" si="47"/>
        <v>2010</v>
      </c>
    </row>
    <row r="2965" spans="1:5" ht="14.4" x14ac:dyDescent="0.3">
      <c r="A2965" t="s">
        <v>3087</v>
      </c>
      <c r="B2965" t="s">
        <v>165</v>
      </c>
      <c r="C2965">
        <v>12.01</v>
      </c>
      <c r="D2965">
        <v>12.26</v>
      </c>
      <c r="E2965" t="str">
        <f t="shared" si="47"/>
        <v>2010</v>
      </c>
    </row>
    <row r="2966" spans="1:5" ht="14.4" x14ac:dyDescent="0.3">
      <c r="A2966" t="s">
        <v>3088</v>
      </c>
      <c r="B2966" t="s">
        <v>165</v>
      </c>
      <c r="C2966">
        <v>11.98</v>
      </c>
      <c r="D2966">
        <v>12.23</v>
      </c>
      <c r="E2966" t="str">
        <f t="shared" si="47"/>
        <v>2010</v>
      </c>
    </row>
    <row r="2967" spans="1:5" ht="14.4" x14ac:dyDescent="0.3">
      <c r="A2967" t="s">
        <v>3089</v>
      </c>
      <c r="B2967" t="s">
        <v>165</v>
      </c>
      <c r="C2967">
        <v>11.99</v>
      </c>
      <c r="D2967">
        <v>12.24</v>
      </c>
      <c r="E2967" t="str">
        <f t="shared" si="47"/>
        <v>2010</v>
      </c>
    </row>
    <row r="2968" spans="1:5" ht="14.4" x14ac:dyDescent="0.3">
      <c r="A2968" t="s">
        <v>3090</v>
      </c>
      <c r="B2968" t="s">
        <v>165</v>
      </c>
      <c r="C2968">
        <v>12</v>
      </c>
      <c r="D2968">
        <v>12.25</v>
      </c>
      <c r="E2968" t="str">
        <f t="shared" si="47"/>
        <v>2010</v>
      </c>
    </row>
    <row r="2969" spans="1:5" ht="14.4" x14ac:dyDescent="0.3">
      <c r="A2969" t="s">
        <v>3091</v>
      </c>
      <c r="B2969" t="s">
        <v>165</v>
      </c>
      <c r="C2969">
        <v>12.01</v>
      </c>
      <c r="D2969">
        <v>12.26</v>
      </c>
      <c r="E2969" t="str">
        <f t="shared" si="47"/>
        <v>2010</v>
      </c>
    </row>
    <row r="2970" spans="1:5" ht="14.4" x14ac:dyDescent="0.3">
      <c r="A2970" t="s">
        <v>3092</v>
      </c>
      <c r="B2970" t="s">
        <v>165</v>
      </c>
      <c r="C2970">
        <v>12.01</v>
      </c>
      <c r="D2970">
        <v>12.26</v>
      </c>
      <c r="E2970" t="str">
        <f t="shared" si="47"/>
        <v>2010</v>
      </c>
    </row>
    <row r="2971" spans="1:5" ht="14.4" x14ac:dyDescent="0.3">
      <c r="A2971" t="s">
        <v>3093</v>
      </c>
      <c r="B2971" t="s">
        <v>165</v>
      </c>
      <c r="C2971">
        <v>12.01</v>
      </c>
      <c r="D2971">
        <v>12.26</v>
      </c>
      <c r="E2971" t="str">
        <f t="shared" si="47"/>
        <v>2010</v>
      </c>
    </row>
    <row r="2972" spans="1:5" ht="14.4" x14ac:dyDescent="0.3">
      <c r="A2972" t="s">
        <v>3094</v>
      </c>
      <c r="B2972" t="s">
        <v>165</v>
      </c>
      <c r="C2972">
        <v>12.01</v>
      </c>
      <c r="D2972">
        <v>12.26</v>
      </c>
      <c r="E2972" t="str">
        <f t="shared" si="47"/>
        <v>2010</v>
      </c>
    </row>
    <row r="2973" spans="1:5" ht="14.4" x14ac:dyDescent="0.3">
      <c r="A2973" t="s">
        <v>3095</v>
      </c>
      <c r="B2973" t="s">
        <v>165</v>
      </c>
      <c r="C2973">
        <v>12.01</v>
      </c>
      <c r="D2973">
        <v>12.26</v>
      </c>
      <c r="E2973" t="str">
        <f t="shared" si="47"/>
        <v>2010</v>
      </c>
    </row>
    <row r="2974" spans="1:5" ht="14.4" x14ac:dyDescent="0.3">
      <c r="A2974" t="s">
        <v>3096</v>
      </c>
      <c r="B2974" t="s">
        <v>165</v>
      </c>
      <c r="C2974">
        <v>12</v>
      </c>
      <c r="D2974">
        <v>12.25</v>
      </c>
      <c r="E2974" t="str">
        <f t="shared" si="47"/>
        <v>2010</v>
      </c>
    </row>
    <row r="2975" spans="1:5" ht="14.4" x14ac:dyDescent="0.3">
      <c r="A2975" t="s">
        <v>3097</v>
      </c>
      <c r="B2975" t="s">
        <v>165</v>
      </c>
      <c r="C2975">
        <v>12.04</v>
      </c>
      <c r="D2975">
        <v>12.29</v>
      </c>
      <c r="E2975" t="str">
        <f t="shared" si="47"/>
        <v>2010</v>
      </c>
    </row>
    <row r="2976" spans="1:5" ht="14.4" x14ac:dyDescent="0.3">
      <c r="A2976" t="s">
        <v>3098</v>
      </c>
      <c r="B2976" t="s">
        <v>165</v>
      </c>
      <c r="C2976">
        <v>12.05</v>
      </c>
      <c r="D2976">
        <v>12.3</v>
      </c>
      <c r="E2976" t="str">
        <f t="shared" si="47"/>
        <v>2010</v>
      </c>
    </row>
    <row r="2977" spans="1:5" ht="14.4" x14ac:dyDescent="0.3">
      <c r="A2977" t="s">
        <v>3099</v>
      </c>
      <c r="B2977" t="s">
        <v>165</v>
      </c>
      <c r="C2977">
        <v>12.05</v>
      </c>
      <c r="D2977">
        <v>12.3</v>
      </c>
      <c r="E2977" t="str">
        <f t="shared" si="47"/>
        <v>2010</v>
      </c>
    </row>
    <row r="2978" spans="1:5" ht="14.4" x14ac:dyDescent="0.3">
      <c r="A2978" t="s">
        <v>3100</v>
      </c>
      <c r="B2978" t="s">
        <v>165</v>
      </c>
      <c r="C2978">
        <v>12.05</v>
      </c>
      <c r="D2978">
        <v>12.3</v>
      </c>
      <c r="E2978" t="str">
        <f t="shared" si="47"/>
        <v>2010</v>
      </c>
    </row>
    <row r="2979" spans="1:5" ht="14.4" x14ac:dyDescent="0.3">
      <c r="A2979" t="s">
        <v>3101</v>
      </c>
      <c r="B2979" t="s">
        <v>165</v>
      </c>
      <c r="C2979">
        <v>12.07</v>
      </c>
      <c r="D2979">
        <v>12.32</v>
      </c>
      <c r="E2979" t="str">
        <f t="shared" si="47"/>
        <v>2010</v>
      </c>
    </row>
    <row r="2980" spans="1:5" ht="14.4" x14ac:dyDescent="0.3">
      <c r="A2980" t="s">
        <v>3102</v>
      </c>
      <c r="B2980" t="s">
        <v>165</v>
      </c>
      <c r="C2980">
        <v>12.07</v>
      </c>
      <c r="D2980">
        <v>12.32</v>
      </c>
      <c r="E2980" t="str">
        <f t="shared" si="47"/>
        <v>2010</v>
      </c>
    </row>
    <row r="2981" spans="1:5" ht="14.4" x14ac:dyDescent="0.3">
      <c r="A2981" t="s">
        <v>3103</v>
      </c>
      <c r="B2981" t="s">
        <v>165</v>
      </c>
      <c r="C2981">
        <v>12.08</v>
      </c>
      <c r="D2981">
        <v>12.33</v>
      </c>
      <c r="E2981" t="str">
        <f t="shared" si="47"/>
        <v>2010</v>
      </c>
    </row>
    <row r="2982" spans="1:5" ht="14.4" x14ac:dyDescent="0.3">
      <c r="A2982" t="s">
        <v>3104</v>
      </c>
      <c r="B2982" t="s">
        <v>165</v>
      </c>
      <c r="C2982">
        <v>12.1</v>
      </c>
      <c r="D2982">
        <v>12.35</v>
      </c>
      <c r="E2982" t="str">
        <f t="shared" si="47"/>
        <v>2010</v>
      </c>
    </row>
    <row r="2983" spans="1:5" ht="14.4" x14ac:dyDescent="0.3">
      <c r="A2983" t="s">
        <v>3105</v>
      </c>
      <c r="B2983" t="s">
        <v>165</v>
      </c>
      <c r="C2983">
        <v>12.11</v>
      </c>
      <c r="D2983">
        <v>12.36</v>
      </c>
      <c r="E2983" t="str">
        <f t="shared" si="47"/>
        <v>2010</v>
      </c>
    </row>
    <row r="2984" spans="1:5" ht="14.4" x14ac:dyDescent="0.3">
      <c r="A2984" t="s">
        <v>3106</v>
      </c>
      <c r="B2984" t="s">
        <v>165</v>
      </c>
      <c r="C2984">
        <v>12.11</v>
      </c>
      <c r="D2984">
        <v>12.36</v>
      </c>
      <c r="E2984" t="str">
        <f t="shared" si="47"/>
        <v>2010</v>
      </c>
    </row>
    <row r="2985" spans="1:5" ht="14.4" x14ac:dyDescent="0.3">
      <c r="A2985" t="s">
        <v>3107</v>
      </c>
      <c r="B2985" t="s">
        <v>165</v>
      </c>
      <c r="C2985">
        <v>12.1</v>
      </c>
      <c r="D2985">
        <v>12.35</v>
      </c>
      <c r="E2985" t="str">
        <f t="shared" si="47"/>
        <v>2010</v>
      </c>
    </row>
    <row r="2986" spans="1:5" ht="14.4" x14ac:dyDescent="0.3">
      <c r="A2986" t="s">
        <v>3108</v>
      </c>
      <c r="B2986" t="s">
        <v>165</v>
      </c>
      <c r="C2986">
        <v>13.4</v>
      </c>
      <c r="D2986">
        <v>13.65</v>
      </c>
      <c r="E2986" t="str">
        <f t="shared" si="47"/>
        <v>2010</v>
      </c>
    </row>
    <row r="2987" spans="1:5" ht="14.4" x14ac:dyDescent="0.3">
      <c r="A2987" t="s">
        <v>3108</v>
      </c>
      <c r="B2987" t="s">
        <v>165</v>
      </c>
      <c r="C2987">
        <v>12.1</v>
      </c>
      <c r="D2987">
        <v>12.35</v>
      </c>
      <c r="E2987" t="str">
        <f t="shared" si="47"/>
        <v>2010</v>
      </c>
    </row>
    <row r="2988" spans="1:5" ht="14.4" x14ac:dyDescent="0.3">
      <c r="A2988" t="s">
        <v>3109</v>
      </c>
      <c r="B2988" t="s">
        <v>165</v>
      </c>
      <c r="C2988">
        <v>12.09</v>
      </c>
      <c r="D2988">
        <v>12.34</v>
      </c>
      <c r="E2988" t="str">
        <f t="shared" si="47"/>
        <v>2010</v>
      </c>
    </row>
    <row r="2989" spans="1:5" ht="14.4" x14ac:dyDescent="0.3">
      <c r="A2989" t="s">
        <v>3110</v>
      </c>
      <c r="B2989" t="s">
        <v>165</v>
      </c>
      <c r="C2989">
        <v>12.1</v>
      </c>
      <c r="D2989">
        <v>12.35</v>
      </c>
      <c r="E2989" t="str">
        <f t="shared" si="47"/>
        <v>2010</v>
      </c>
    </row>
    <row r="2990" spans="1:5" ht="14.4" x14ac:dyDescent="0.3">
      <c r="A2990" t="s">
        <v>3111</v>
      </c>
      <c r="B2990" t="s">
        <v>165</v>
      </c>
      <c r="C2990">
        <v>12.12</v>
      </c>
      <c r="D2990">
        <v>12.37</v>
      </c>
      <c r="E2990" t="str">
        <f t="shared" si="47"/>
        <v>2010</v>
      </c>
    </row>
    <row r="2991" spans="1:5" ht="14.4" x14ac:dyDescent="0.3">
      <c r="A2991" t="s">
        <v>3112</v>
      </c>
      <c r="B2991" t="s">
        <v>165</v>
      </c>
      <c r="C2991">
        <v>12.16</v>
      </c>
      <c r="D2991">
        <v>12.41</v>
      </c>
      <c r="E2991" t="str">
        <f t="shared" si="47"/>
        <v>2010</v>
      </c>
    </row>
    <row r="2992" spans="1:5" ht="14.4" x14ac:dyDescent="0.3">
      <c r="A2992" t="s">
        <v>3113</v>
      </c>
      <c r="B2992" t="s">
        <v>165</v>
      </c>
      <c r="C2992">
        <v>12.18</v>
      </c>
      <c r="D2992">
        <v>12.43</v>
      </c>
      <c r="E2992" t="str">
        <f t="shared" si="47"/>
        <v>2009</v>
      </c>
    </row>
    <row r="2993" spans="1:5" ht="14.4" x14ac:dyDescent="0.3">
      <c r="A2993" t="s">
        <v>3114</v>
      </c>
      <c r="B2993" t="s">
        <v>165</v>
      </c>
      <c r="C2993">
        <v>12.19</v>
      </c>
      <c r="D2993">
        <v>12.44</v>
      </c>
      <c r="E2993" t="str">
        <f t="shared" si="47"/>
        <v>2009</v>
      </c>
    </row>
    <row r="2994" spans="1:5" ht="14.4" x14ac:dyDescent="0.3">
      <c r="A2994" t="s">
        <v>3115</v>
      </c>
      <c r="B2994" t="s">
        <v>165</v>
      </c>
      <c r="C2994">
        <v>12.18</v>
      </c>
      <c r="D2994">
        <v>12.43</v>
      </c>
      <c r="E2994" t="str">
        <f t="shared" si="47"/>
        <v>2009</v>
      </c>
    </row>
    <row r="2995" spans="1:5" ht="14.4" x14ac:dyDescent="0.3">
      <c r="A2995" t="s">
        <v>3116</v>
      </c>
      <c r="B2995" t="s">
        <v>165</v>
      </c>
      <c r="C2995">
        <v>12.2</v>
      </c>
      <c r="D2995">
        <v>12.45</v>
      </c>
      <c r="E2995" t="str">
        <f t="shared" si="47"/>
        <v>2009</v>
      </c>
    </row>
    <row r="2996" spans="1:5" ht="14.4" x14ac:dyDescent="0.3">
      <c r="A2996" t="s">
        <v>3117</v>
      </c>
      <c r="B2996" t="s">
        <v>165</v>
      </c>
      <c r="C2996">
        <v>12.22</v>
      </c>
      <c r="D2996">
        <v>12.47</v>
      </c>
      <c r="E2996" t="str">
        <f t="shared" si="47"/>
        <v>2009</v>
      </c>
    </row>
    <row r="2997" spans="1:5" ht="14.4" x14ac:dyDescent="0.3">
      <c r="A2997" t="s">
        <v>3118</v>
      </c>
      <c r="B2997" t="s">
        <v>165</v>
      </c>
      <c r="C2997">
        <v>12.21</v>
      </c>
      <c r="D2997">
        <v>12.46</v>
      </c>
      <c r="E2997" t="str">
        <f t="shared" si="47"/>
        <v>2009</v>
      </c>
    </row>
    <row r="2998" spans="1:5" ht="14.4" x14ac:dyDescent="0.3">
      <c r="A2998" t="s">
        <v>3119</v>
      </c>
      <c r="B2998" t="s">
        <v>165</v>
      </c>
      <c r="C2998">
        <v>12.21</v>
      </c>
      <c r="D2998">
        <v>12.46</v>
      </c>
      <c r="E2998" t="str">
        <f t="shared" si="47"/>
        <v>2009</v>
      </c>
    </row>
    <row r="2999" spans="1:5" ht="14.4" x14ac:dyDescent="0.3">
      <c r="A2999" t="s">
        <v>3120</v>
      </c>
      <c r="B2999" t="s">
        <v>165</v>
      </c>
      <c r="C2999">
        <v>12.21</v>
      </c>
      <c r="D2999">
        <v>12.46</v>
      </c>
      <c r="E2999" t="str">
        <f t="shared" si="47"/>
        <v>2009</v>
      </c>
    </row>
    <row r="3000" spans="1:5" ht="14.4" x14ac:dyDescent="0.3">
      <c r="A3000" t="s">
        <v>3121</v>
      </c>
      <c r="B3000" t="s">
        <v>165</v>
      </c>
      <c r="C3000">
        <v>12.21</v>
      </c>
      <c r="D3000">
        <v>12.46</v>
      </c>
      <c r="E3000" t="str">
        <f t="shared" si="47"/>
        <v>2009</v>
      </c>
    </row>
    <row r="3001" spans="1:5" ht="14.4" x14ac:dyDescent="0.3">
      <c r="A3001" t="s">
        <v>3122</v>
      </c>
      <c r="B3001" t="s">
        <v>165</v>
      </c>
      <c r="C3001">
        <v>12.21</v>
      </c>
      <c r="D3001">
        <v>12.46</v>
      </c>
      <c r="E3001" t="str">
        <f t="shared" si="47"/>
        <v>2009</v>
      </c>
    </row>
    <row r="3002" spans="1:5" ht="14.4" x14ac:dyDescent="0.3">
      <c r="A3002" t="s">
        <v>3123</v>
      </c>
      <c r="B3002" t="s">
        <v>165</v>
      </c>
      <c r="C3002">
        <v>12.21</v>
      </c>
      <c r="D3002">
        <v>12.46</v>
      </c>
      <c r="E3002" t="str">
        <f t="shared" si="47"/>
        <v>2009</v>
      </c>
    </row>
    <row r="3003" spans="1:5" ht="14.4" x14ac:dyDescent="0.3">
      <c r="A3003" t="s">
        <v>3124</v>
      </c>
      <c r="B3003" t="s">
        <v>165</v>
      </c>
      <c r="C3003">
        <v>12.2</v>
      </c>
      <c r="D3003">
        <v>12.45</v>
      </c>
      <c r="E3003" t="str">
        <f t="shared" si="47"/>
        <v>2009</v>
      </c>
    </row>
    <row r="3004" spans="1:5" ht="14.4" x14ac:dyDescent="0.3">
      <c r="A3004" t="s">
        <v>3125</v>
      </c>
      <c r="B3004" t="s">
        <v>165</v>
      </c>
      <c r="C3004">
        <v>12.2</v>
      </c>
      <c r="D3004">
        <v>12.45</v>
      </c>
      <c r="E3004" t="str">
        <f t="shared" si="47"/>
        <v>2009</v>
      </c>
    </row>
    <row r="3005" spans="1:5" ht="14.4" x14ac:dyDescent="0.3">
      <c r="A3005" t="s">
        <v>3126</v>
      </c>
      <c r="B3005" t="s">
        <v>165</v>
      </c>
      <c r="C3005">
        <v>12.19</v>
      </c>
      <c r="D3005">
        <v>12.44</v>
      </c>
      <c r="E3005" t="str">
        <f t="shared" si="47"/>
        <v>2009</v>
      </c>
    </row>
    <row r="3006" spans="1:5" ht="14.4" x14ac:dyDescent="0.3">
      <c r="A3006" t="s">
        <v>3127</v>
      </c>
      <c r="B3006" t="s">
        <v>165</v>
      </c>
      <c r="C3006">
        <v>12.18</v>
      </c>
      <c r="D3006">
        <v>12.43</v>
      </c>
      <c r="E3006" t="str">
        <f t="shared" si="47"/>
        <v>2009</v>
      </c>
    </row>
    <row r="3007" spans="1:5" ht="14.4" x14ac:dyDescent="0.3">
      <c r="A3007" t="s">
        <v>3128</v>
      </c>
      <c r="B3007" t="s">
        <v>165</v>
      </c>
      <c r="C3007">
        <v>12.19</v>
      </c>
      <c r="D3007">
        <v>12.44</v>
      </c>
      <c r="E3007" t="str">
        <f t="shared" si="47"/>
        <v>2009</v>
      </c>
    </row>
    <row r="3008" spans="1:5" ht="14.4" x14ac:dyDescent="0.3">
      <c r="A3008" t="s">
        <v>3129</v>
      </c>
      <c r="B3008" t="s">
        <v>165</v>
      </c>
      <c r="C3008">
        <v>12.18</v>
      </c>
      <c r="D3008">
        <v>12.43</v>
      </c>
      <c r="E3008" t="str">
        <f t="shared" si="47"/>
        <v>2009</v>
      </c>
    </row>
    <row r="3009" spans="1:5" ht="14.4" x14ac:dyDescent="0.3">
      <c r="A3009" t="s">
        <v>3130</v>
      </c>
      <c r="B3009" t="s">
        <v>165</v>
      </c>
      <c r="C3009">
        <v>12.17</v>
      </c>
      <c r="D3009">
        <v>12.42</v>
      </c>
      <c r="E3009" t="str">
        <f t="shared" si="47"/>
        <v>2009</v>
      </c>
    </row>
    <row r="3010" spans="1:5" ht="14.4" x14ac:dyDescent="0.3">
      <c r="A3010" t="s">
        <v>3131</v>
      </c>
      <c r="B3010" t="s">
        <v>165</v>
      </c>
      <c r="C3010">
        <v>12.19</v>
      </c>
      <c r="D3010">
        <v>12.44</v>
      </c>
      <c r="E3010" t="str">
        <f t="shared" ref="E3010:E3073" si="48">RIGHT(A3010,4)</f>
        <v>2009</v>
      </c>
    </row>
    <row r="3011" spans="1:5" ht="14.4" x14ac:dyDescent="0.3">
      <c r="A3011" t="s">
        <v>3132</v>
      </c>
      <c r="B3011" t="s">
        <v>165</v>
      </c>
      <c r="C3011">
        <v>12.16</v>
      </c>
      <c r="D3011">
        <v>12.41</v>
      </c>
      <c r="E3011" t="str">
        <f t="shared" si="48"/>
        <v>2009</v>
      </c>
    </row>
    <row r="3012" spans="1:5" ht="14.4" x14ac:dyDescent="0.3">
      <c r="A3012" t="s">
        <v>3133</v>
      </c>
      <c r="B3012" t="s">
        <v>165</v>
      </c>
      <c r="C3012">
        <v>12.16</v>
      </c>
      <c r="D3012">
        <v>12.41</v>
      </c>
      <c r="E3012" t="str">
        <f t="shared" si="48"/>
        <v>2009</v>
      </c>
    </row>
    <row r="3013" spans="1:5" ht="14.4" x14ac:dyDescent="0.3">
      <c r="A3013" t="s">
        <v>3134</v>
      </c>
      <c r="B3013" t="s">
        <v>165</v>
      </c>
      <c r="C3013">
        <v>12.14</v>
      </c>
      <c r="D3013">
        <v>12.39</v>
      </c>
      <c r="E3013" t="str">
        <f t="shared" si="48"/>
        <v>2009</v>
      </c>
    </row>
    <row r="3014" spans="1:5" ht="14.4" x14ac:dyDescent="0.3">
      <c r="A3014" t="s">
        <v>3135</v>
      </c>
      <c r="B3014" t="s">
        <v>165</v>
      </c>
      <c r="C3014">
        <v>12.16</v>
      </c>
      <c r="D3014">
        <v>12.41</v>
      </c>
      <c r="E3014" t="str">
        <f t="shared" si="48"/>
        <v>2009</v>
      </c>
    </row>
    <row r="3015" spans="1:5" ht="14.4" x14ac:dyDescent="0.3">
      <c r="A3015" t="s">
        <v>3136</v>
      </c>
      <c r="B3015" t="s">
        <v>165</v>
      </c>
      <c r="C3015">
        <v>12.15</v>
      </c>
      <c r="D3015">
        <v>12.4</v>
      </c>
      <c r="E3015" t="str">
        <f t="shared" si="48"/>
        <v>2009</v>
      </c>
    </row>
    <row r="3016" spans="1:5" ht="14.4" x14ac:dyDescent="0.3">
      <c r="A3016" t="s">
        <v>3137</v>
      </c>
      <c r="B3016" t="s">
        <v>165</v>
      </c>
      <c r="C3016">
        <v>12.15</v>
      </c>
      <c r="D3016">
        <v>12.4</v>
      </c>
      <c r="E3016" t="str">
        <f t="shared" si="48"/>
        <v>2009</v>
      </c>
    </row>
    <row r="3017" spans="1:5" ht="14.4" x14ac:dyDescent="0.3">
      <c r="A3017" t="s">
        <v>3138</v>
      </c>
      <c r="B3017" t="s">
        <v>165</v>
      </c>
      <c r="C3017">
        <v>12.16</v>
      </c>
      <c r="D3017">
        <v>12.41</v>
      </c>
      <c r="E3017" t="str">
        <f t="shared" si="48"/>
        <v>2009</v>
      </c>
    </row>
    <row r="3018" spans="1:5" ht="14.4" x14ac:dyDescent="0.3">
      <c r="A3018" t="s">
        <v>3139</v>
      </c>
      <c r="B3018" t="s">
        <v>165</v>
      </c>
      <c r="C3018">
        <v>12.16</v>
      </c>
      <c r="D3018">
        <v>12.41</v>
      </c>
      <c r="E3018" t="str">
        <f t="shared" si="48"/>
        <v>2009</v>
      </c>
    </row>
    <row r="3019" spans="1:5" ht="14.4" x14ac:dyDescent="0.3">
      <c r="A3019" t="s">
        <v>3140</v>
      </c>
      <c r="B3019" t="s">
        <v>165</v>
      </c>
      <c r="C3019">
        <v>12.4</v>
      </c>
      <c r="D3019">
        <v>12.65</v>
      </c>
      <c r="E3019" t="str">
        <f t="shared" si="48"/>
        <v>2009</v>
      </c>
    </row>
    <row r="3020" spans="1:5" ht="14.4" x14ac:dyDescent="0.3">
      <c r="A3020" t="s">
        <v>3141</v>
      </c>
      <c r="B3020" t="s">
        <v>165</v>
      </c>
      <c r="C3020">
        <v>12.4</v>
      </c>
      <c r="D3020">
        <v>12.65</v>
      </c>
      <c r="E3020" t="str">
        <f t="shared" si="48"/>
        <v>2009</v>
      </c>
    </row>
    <row r="3021" spans="1:5" ht="14.4" x14ac:dyDescent="0.3">
      <c r="A3021" t="s">
        <v>3142</v>
      </c>
      <c r="B3021" t="s">
        <v>165</v>
      </c>
      <c r="C3021">
        <v>12.41</v>
      </c>
      <c r="D3021">
        <v>12.66</v>
      </c>
      <c r="E3021" t="str">
        <f t="shared" si="48"/>
        <v>2009</v>
      </c>
    </row>
    <row r="3022" spans="1:5" ht="14.4" x14ac:dyDescent="0.3">
      <c r="A3022" t="s">
        <v>3143</v>
      </c>
      <c r="B3022" t="s">
        <v>165</v>
      </c>
      <c r="C3022">
        <v>12.44</v>
      </c>
      <c r="D3022">
        <v>12.69</v>
      </c>
      <c r="E3022" t="str">
        <f t="shared" si="48"/>
        <v>2009</v>
      </c>
    </row>
    <row r="3023" spans="1:5" ht="14.4" x14ac:dyDescent="0.3">
      <c r="A3023" t="s">
        <v>3144</v>
      </c>
      <c r="B3023" t="s">
        <v>165</v>
      </c>
      <c r="C3023">
        <v>12.47</v>
      </c>
      <c r="D3023">
        <v>12.72</v>
      </c>
      <c r="E3023" t="str">
        <f t="shared" si="48"/>
        <v>2009</v>
      </c>
    </row>
    <row r="3024" spans="1:5" ht="14.4" x14ac:dyDescent="0.3">
      <c r="A3024" t="s">
        <v>3145</v>
      </c>
      <c r="B3024" t="s">
        <v>165</v>
      </c>
      <c r="C3024">
        <v>12.5</v>
      </c>
      <c r="D3024">
        <v>12.75</v>
      </c>
      <c r="E3024" t="str">
        <f t="shared" si="48"/>
        <v>2009</v>
      </c>
    </row>
    <row r="3025" spans="1:5" ht="14.4" x14ac:dyDescent="0.3">
      <c r="A3025" t="s">
        <v>3146</v>
      </c>
      <c r="B3025" t="s">
        <v>165</v>
      </c>
      <c r="C3025">
        <v>12.5</v>
      </c>
      <c r="D3025">
        <v>12.75</v>
      </c>
      <c r="E3025" t="str">
        <f t="shared" si="48"/>
        <v>2009</v>
      </c>
    </row>
    <row r="3026" spans="1:5" ht="14.4" x14ac:dyDescent="0.3">
      <c r="A3026" t="s">
        <v>3147</v>
      </c>
      <c r="B3026" t="s">
        <v>165</v>
      </c>
      <c r="C3026">
        <v>12.5</v>
      </c>
      <c r="D3026">
        <v>12.75</v>
      </c>
      <c r="E3026" t="str">
        <f t="shared" si="48"/>
        <v>2009</v>
      </c>
    </row>
    <row r="3027" spans="1:5" ht="14.4" x14ac:dyDescent="0.3">
      <c r="A3027" t="s">
        <v>3148</v>
      </c>
      <c r="B3027" t="s">
        <v>165</v>
      </c>
      <c r="C3027">
        <v>12.5</v>
      </c>
      <c r="D3027">
        <v>12.75</v>
      </c>
      <c r="E3027" t="str">
        <f t="shared" si="48"/>
        <v>2009</v>
      </c>
    </row>
    <row r="3028" spans="1:5" ht="14.4" x14ac:dyDescent="0.3">
      <c r="A3028" t="s">
        <v>3149</v>
      </c>
      <c r="B3028" t="s">
        <v>165</v>
      </c>
      <c r="C3028">
        <v>12.5</v>
      </c>
      <c r="D3028">
        <v>12.75</v>
      </c>
      <c r="E3028" t="str">
        <f t="shared" si="48"/>
        <v>2009</v>
      </c>
    </row>
    <row r="3029" spans="1:5" ht="14.4" x14ac:dyDescent="0.3">
      <c r="A3029" t="s">
        <v>3150</v>
      </c>
      <c r="B3029" t="s">
        <v>165</v>
      </c>
      <c r="C3029">
        <v>12.5</v>
      </c>
      <c r="D3029">
        <v>12.75</v>
      </c>
      <c r="E3029" t="str">
        <f t="shared" si="48"/>
        <v>2009</v>
      </c>
    </row>
    <row r="3030" spans="1:5" ht="14.4" x14ac:dyDescent="0.3">
      <c r="A3030" t="s">
        <v>3151</v>
      </c>
      <c r="B3030" t="s">
        <v>165</v>
      </c>
      <c r="C3030">
        <v>12.5</v>
      </c>
      <c r="D3030">
        <v>12.75</v>
      </c>
      <c r="E3030" t="str">
        <f t="shared" si="48"/>
        <v>2009</v>
      </c>
    </row>
    <row r="3031" spans="1:5" ht="14.4" x14ac:dyDescent="0.3">
      <c r="A3031" t="s">
        <v>3152</v>
      </c>
      <c r="B3031" t="s">
        <v>165</v>
      </c>
      <c r="C3031">
        <v>12.5</v>
      </c>
      <c r="D3031">
        <v>12.75</v>
      </c>
      <c r="E3031" t="str">
        <f t="shared" si="48"/>
        <v>2009</v>
      </c>
    </row>
    <row r="3032" spans="1:5" ht="14.4" x14ac:dyDescent="0.3">
      <c r="A3032" t="s">
        <v>3153</v>
      </c>
      <c r="B3032" t="s">
        <v>165</v>
      </c>
      <c r="C3032">
        <v>12.51</v>
      </c>
      <c r="D3032">
        <v>12.76</v>
      </c>
      <c r="E3032" t="str">
        <f t="shared" si="48"/>
        <v>2009</v>
      </c>
    </row>
    <row r="3033" spans="1:5" ht="14.4" x14ac:dyDescent="0.3">
      <c r="A3033" t="s">
        <v>3154</v>
      </c>
      <c r="B3033" t="s">
        <v>165</v>
      </c>
      <c r="C3033">
        <v>12.52</v>
      </c>
      <c r="D3033">
        <v>12.77</v>
      </c>
      <c r="E3033" t="str">
        <f t="shared" si="48"/>
        <v>2009</v>
      </c>
    </row>
    <row r="3034" spans="1:5" ht="14.4" x14ac:dyDescent="0.3">
      <c r="A3034" t="s">
        <v>3155</v>
      </c>
      <c r="B3034" t="s">
        <v>165</v>
      </c>
      <c r="C3034">
        <v>12.55</v>
      </c>
      <c r="D3034">
        <v>12.8</v>
      </c>
      <c r="E3034" t="str">
        <f t="shared" si="48"/>
        <v>2009</v>
      </c>
    </row>
    <row r="3035" spans="1:5" ht="14.4" x14ac:dyDescent="0.3">
      <c r="A3035" t="s">
        <v>3156</v>
      </c>
      <c r="B3035" t="s">
        <v>165</v>
      </c>
      <c r="C3035">
        <v>12.6</v>
      </c>
      <c r="D3035">
        <v>12.85</v>
      </c>
      <c r="E3035" t="str">
        <f t="shared" si="48"/>
        <v>2009</v>
      </c>
    </row>
    <row r="3036" spans="1:5" ht="14.4" x14ac:dyDescent="0.3">
      <c r="A3036" t="s">
        <v>3157</v>
      </c>
      <c r="B3036" t="s">
        <v>165</v>
      </c>
      <c r="C3036">
        <v>12.59</v>
      </c>
      <c r="D3036">
        <v>12.84</v>
      </c>
      <c r="E3036" t="str">
        <f t="shared" si="48"/>
        <v>2009</v>
      </c>
    </row>
    <row r="3037" spans="1:5" ht="14.4" x14ac:dyDescent="0.3">
      <c r="A3037" t="s">
        <v>3158</v>
      </c>
      <c r="B3037" t="s">
        <v>165</v>
      </c>
      <c r="C3037">
        <v>12.58</v>
      </c>
      <c r="D3037">
        <v>12.83</v>
      </c>
      <c r="E3037" t="str">
        <f t="shared" si="48"/>
        <v>2009</v>
      </c>
    </row>
    <row r="3038" spans="1:5" ht="14.4" x14ac:dyDescent="0.3">
      <c r="A3038" t="s">
        <v>3159</v>
      </c>
      <c r="B3038" t="s">
        <v>165</v>
      </c>
      <c r="C3038">
        <v>12.59</v>
      </c>
      <c r="D3038">
        <v>12.84</v>
      </c>
      <c r="E3038" t="str">
        <f t="shared" si="48"/>
        <v>2009</v>
      </c>
    </row>
    <row r="3039" spans="1:5" ht="14.4" x14ac:dyDescent="0.3">
      <c r="A3039" t="s">
        <v>3160</v>
      </c>
      <c r="B3039" t="s">
        <v>165</v>
      </c>
      <c r="C3039">
        <v>12.6</v>
      </c>
      <c r="D3039">
        <v>12.85</v>
      </c>
      <c r="E3039" t="str">
        <f t="shared" si="48"/>
        <v>2009</v>
      </c>
    </row>
    <row r="3040" spans="1:5" ht="14.4" x14ac:dyDescent="0.3">
      <c r="A3040" t="s">
        <v>3161</v>
      </c>
      <c r="B3040" t="s">
        <v>165</v>
      </c>
      <c r="C3040">
        <v>12.6</v>
      </c>
      <c r="D3040">
        <v>12.85</v>
      </c>
      <c r="E3040" t="str">
        <f t="shared" si="48"/>
        <v>2009</v>
      </c>
    </row>
    <row r="3041" spans="1:5" ht="14.4" x14ac:dyDescent="0.3">
      <c r="A3041" t="s">
        <v>3162</v>
      </c>
      <c r="B3041" t="s">
        <v>165</v>
      </c>
      <c r="C3041">
        <v>12.63</v>
      </c>
      <c r="D3041">
        <v>12.88</v>
      </c>
      <c r="E3041" t="str">
        <f t="shared" si="48"/>
        <v>2009</v>
      </c>
    </row>
    <row r="3042" spans="1:5" ht="14.4" x14ac:dyDescent="0.3">
      <c r="A3042" t="s">
        <v>3163</v>
      </c>
      <c r="B3042" t="s">
        <v>165</v>
      </c>
      <c r="C3042">
        <v>12.6</v>
      </c>
      <c r="D3042">
        <v>12.85</v>
      </c>
      <c r="E3042" t="str">
        <f t="shared" si="48"/>
        <v>2009</v>
      </c>
    </row>
    <row r="3043" spans="1:5" ht="14.4" x14ac:dyDescent="0.3">
      <c r="A3043" t="s">
        <v>3164</v>
      </c>
      <c r="B3043" t="s">
        <v>165</v>
      </c>
      <c r="C3043">
        <v>12.57</v>
      </c>
      <c r="D3043">
        <v>12.82</v>
      </c>
      <c r="E3043" t="str">
        <f t="shared" si="48"/>
        <v>2009</v>
      </c>
    </row>
    <row r="3044" spans="1:5" ht="14.4" x14ac:dyDescent="0.3">
      <c r="A3044" t="s">
        <v>3165</v>
      </c>
      <c r="B3044" t="s">
        <v>165</v>
      </c>
      <c r="C3044">
        <v>12.54</v>
      </c>
      <c r="D3044">
        <v>12.79</v>
      </c>
      <c r="E3044" t="str">
        <f t="shared" si="48"/>
        <v>2009</v>
      </c>
    </row>
    <row r="3045" spans="1:5" ht="14.4" x14ac:dyDescent="0.3">
      <c r="A3045" t="s">
        <v>3166</v>
      </c>
      <c r="B3045" t="s">
        <v>165</v>
      </c>
      <c r="C3045">
        <v>12.52</v>
      </c>
      <c r="D3045">
        <v>12.77</v>
      </c>
      <c r="E3045" t="str">
        <f t="shared" si="48"/>
        <v>2009</v>
      </c>
    </row>
    <row r="3046" spans="1:5" ht="14.4" x14ac:dyDescent="0.3">
      <c r="A3046" t="s">
        <v>3167</v>
      </c>
      <c r="B3046" t="s">
        <v>165</v>
      </c>
      <c r="C3046">
        <v>12.47</v>
      </c>
      <c r="D3046">
        <v>12.72</v>
      </c>
      <c r="E3046" t="str">
        <f t="shared" si="48"/>
        <v>2009</v>
      </c>
    </row>
    <row r="3047" spans="1:5" ht="14.4" x14ac:dyDescent="0.3">
      <c r="A3047" t="s">
        <v>3168</v>
      </c>
      <c r="B3047" t="s">
        <v>165</v>
      </c>
      <c r="C3047">
        <v>12.41</v>
      </c>
      <c r="D3047">
        <v>12.66</v>
      </c>
      <c r="E3047" t="str">
        <f t="shared" si="48"/>
        <v>2009</v>
      </c>
    </row>
    <row r="3048" spans="1:5" ht="14.4" x14ac:dyDescent="0.3">
      <c r="A3048" t="s">
        <v>3169</v>
      </c>
      <c r="B3048" t="s">
        <v>165</v>
      </c>
      <c r="C3048">
        <v>12.4</v>
      </c>
      <c r="D3048">
        <v>12.65</v>
      </c>
      <c r="E3048" t="str">
        <f t="shared" si="48"/>
        <v>2009</v>
      </c>
    </row>
    <row r="3049" spans="1:5" ht="14.4" x14ac:dyDescent="0.3">
      <c r="A3049" t="s">
        <v>3170</v>
      </c>
      <c r="B3049" t="s">
        <v>165</v>
      </c>
      <c r="C3049">
        <v>12.4</v>
      </c>
      <c r="D3049">
        <v>12.65</v>
      </c>
      <c r="E3049" t="str">
        <f t="shared" si="48"/>
        <v>2009</v>
      </c>
    </row>
    <row r="3050" spans="1:5" ht="14.4" x14ac:dyDescent="0.3">
      <c r="A3050" t="s">
        <v>3171</v>
      </c>
      <c r="B3050" t="s">
        <v>165</v>
      </c>
      <c r="C3050">
        <v>12.4</v>
      </c>
      <c r="D3050">
        <v>12.65</v>
      </c>
      <c r="E3050" t="str">
        <f t="shared" si="48"/>
        <v>2009</v>
      </c>
    </row>
    <row r="3051" spans="1:5" ht="14.4" x14ac:dyDescent="0.3">
      <c r="A3051" t="s">
        <v>3172</v>
      </c>
      <c r="B3051" t="s">
        <v>165</v>
      </c>
      <c r="C3051">
        <v>12.41</v>
      </c>
      <c r="D3051">
        <v>12.66</v>
      </c>
      <c r="E3051" t="str">
        <f t="shared" si="48"/>
        <v>2009</v>
      </c>
    </row>
    <row r="3052" spans="1:5" ht="14.4" x14ac:dyDescent="0.3">
      <c r="A3052" t="s">
        <v>3173</v>
      </c>
      <c r="B3052" t="s">
        <v>165</v>
      </c>
      <c r="C3052">
        <v>12.41</v>
      </c>
      <c r="D3052">
        <v>12.66</v>
      </c>
      <c r="E3052" t="str">
        <f t="shared" si="48"/>
        <v>2009</v>
      </c>
    </row>
    <row r="3053" spans="1:5" ht="14.4" x14ac:dyDescent="0.3">
      <c r="A3053" t="s">
        <v>3174</v>
      </c>
      <c r="B3053" t="s">
        <v>165</v>
      </c>
      <c r="C3053">
        <v>12.41</v>
      </c>
      <c r="D3053">
        <v>12.66</v>
      </c>
      <c r="E3053" t="str">
        <f t="shared" si="48"/>
        <v>2009</v>
      </c>
    </row>
    <row r="3054" spans="1:5" ht="14.4" x14ac:dyDescent="0.3">
      <c r="A3054" t="s">
        <v>3175</v>
      </c>
      <c r="B3054" t="s">
        <v>165</v>
      </c>
      <c r="C3054">
        <v>12.4</v>
      </c>
      <c r="D3054">
        <v>12.65</v>
      </c>
      <c r="E3054" t="str">
        <f t="shared" si="48"/>
        <v>2009</v>
      </c>
    </row>
    <row r="3055" spans="1:5" ht="14.4" x14ac:dyDescent="0.3">
      <c r="A3055" t="s">
        <v>3176</v>
      </c>
      <c r="B3055" t="s">
        <v>165</v>
      </c>
      <c r="C3055">
        <v>12.4</v>
      </c>
      <c r="D3055">
        <v>12.65</v>
      </c>
      <c r="E3055" t="str">
        <f t="shared" si="48"/>
        <v>2009</v>
      </c>
    </row>
    <row r="3056" spans="1:5" ht="14.4" x14ac:dyDescent="0.3">
      <c r="A3056" t="s">
        <v>3177</v>
      </c>
      <c r="B3056" t="s">
        <v>165</v>
      </c>
      <c r="C3056">
        <v>12.41</v>
      </c>
      <c r="D3056">
        <v>12.66</v>
      </c>
      <c r="E3056" t="str">
        <f t="shared" si="48"/>
        <v>2009</v>
      </c>
    </row>
    <row r="3057" spans="1:5" ht="14.4" x14ac:dyDescent="0.3">
      <c r="A3057" t="s">
        <v>3178</v>
      </c>
      <c r="B3057" t="s">
        <v>165</v>
      </c>
      <c r="C3057">
        <v>12.42</v>
      </c>
      <c r="D3057">
        <v>12.67</v>
      </c>
      <c r="E3057" t="str">
        <f t="shared" si="48"/>
        <v>2009</v>
      </c>
    </row>
    <row r="3058" spans="1:5" ht="14.4" x14ac:dyDescent="0.3">
      <c r="A3058" t="s">
        <v>3179</v>
      </c>
      <c r="B3058" t="s">
        <v>165</v>
      </c>
      <c r="C3058">
        <v>12.41</v>
      </c>
      <c r="D3058">
        <v>12.66</v>
      </c>
      <c r="E3058" t="str">
        <f t="shared" si="48"/>
        <v>2009</v>
      </c>
    </row>
    <row r="3059" spans="1:5" ht="14.4" x14ac:dyDescent="0.3">
      <c r="A3059" t="s">
        <v>3180</v>
      </c>
      <c r="B3059" t="s">
        <v>165</v>
      </c>
      <c r="C3059">
        <v>12.41</v>
      </c>
      <c r="D3059">
        <v>12.66</v>
      </c>
      <c r="E3059" t="str">
        <f t="shared" si="48"/>
        <v>2009</v>
      </c>
    </row>
    <row r="3060" spans="1:5" ht="14.4" x14ac:dyDescent="0.3">
      <c r="A3060" t="s">
        <v>3181</v>
      </c>
      <c r="B3060" t="s">
        <v>165</v>
      </c>
      <c r="C3060">
        <v>12.4</v>
      </c>
      <c r="D3060">
        <v>12.65</v>
      </c>
      <c r="E3060" t="str">
        <f t="shared" si="48"/>
        <v>2009</v>
      </c>
    </row>
    <row r="3061" spans="1:5" ht="14.4" x14ac:dyDescent="0.3">
      <c r="A3061" t="s">
        <v>3182</v>
      </c>
      <c r="B3061" t="s">
        <v>165</v>
      </c>
      <c r="C3061">
        <v>12.4</v>
      </c>
      <c r="D3061">
        <v>12.65</v>
      </c>
      <c r="E3061" t="str">
        <f t="shared" si="48"/>
        <v>2009</v>
      </c>
    </row>
    <row r="3062" spans="1:5" ht="14.4" x14ac:dyDescent="0.3">
      <c r="A3062" t="s">
        <v>3183</v>
      </c>
      <c r="B3062" t="s">
        <v>165</v>
      </c>
      <c r="C3062">
        <v>12.4</v>
      </c>
      <c r="D3062">
        <v>12.65</v>
      </c>
      <c r="E3062" t="str">
        <f t="shared" si="48"/>
        <v>2009</v>
      </c>
    </row>
    <row r="3063" spans="1:5" ht="14.4" x14ac:dyDescent="0.3">
      <c r="A3063" t="s">
        <v>3184</v>
      </c>
      <c r="B3063" t="s">
        <v>165</v>
      </c>
      <c r="C3063">
        <v>12.4</v>
      </c>
      <c r="D3063">
        <v>12.65</v>
      </c>
      <c r="E3063" t="str">
        <f t="shared" si="48"/>
        <v>2009</v>
      </c>
    </row>
    <row r="3064" spans="1:5" ht="14.4" x14ac:dyDescent="0.3">
      <c r="A3064" t="s">
        <v>3185</v>
      </c>
      <c r="B3064" t="s">
        <v>165</v>
      </c>
      <c r="C3064">
        <v>12.4</v>
      </c>
      <c r="D3064">
        <v>12.65</v>
      </c>
      <c r="E3064" t="str">
        <f t="shared" si="48"/>
        <v>2009</v>
      </c>
    </row>
    <row r="3065" spans="1:5" ht="14.4" x14ac:dyDescent="0.3">
      <c r="A3065" t="s">
        <v>3186</v>
      </c>
      <c r="B3065" t="s">
        <v>165</v>
      </c>
      <c r="C3065">
        <v>12.4</v>
      </c>
      <c r="D3065">
        <v>12.65</v>
      </c>
      <c r="E3065" t="str">
        <f t="shared" si="48"/>
        <v>2009</v>
      </c>
    </row>
    <row r="3066" spans="1:5" ht="14.4" x14ac:dyDescent="0.3">
      <c r="A3066" t="s">
        <v>3187</v>
      </c>
      <c r="B3066" t="s">
        <v>165</v>
      </c>
      <c r="C3066">
        <v>12.4</v>
      </c>
      <c r="D3066">
        <v>12.65</v>
      </c>
      <c r="E3066" t="str">
        <f t="shared" si="48"/>
        <v>2009</v>
      </c>
    </row>
    <row r="3067" spans="1:5" ht="14.4" x14ac:dyDescent="0.3">
      <c r="A3067" t="s">
        <v>3188</v>
      </c>
      <c r="B3067" t="s">
        <v>165</v>
      </c>
      <c r="C3067">
        <v>12.4</v>
      </c>
      <c r="D3067">
        <v>12.65</v>
      </c>
      <c r="E3067" t="str">
        <f t="shared" si="48"/>
        <v>2009</v>
      </c>
    </row>
    <row r="3068" spans="1:5" ht="14.4" x14ac:dyDescent="0.3">
      <c r="A3068" t="s">
        <v>3189</v>
      </c>
      <c r="B3068" t="s">
        <v>165</v>
      </c>
      <c r="C3068">
        <v>12.41</v>
      </c>
      <c r="D3068">
        <v>12.66</v>
      </c>
      <c r="E3068" t="str">
        <f t="shared" si="48"/>
        <v>2009</v>
      </c>
    </row>
    <row r="3069" spans="1:5" ht="14.4" x14ac:dyDescent="0.3">
      <c r="A3069" t="s">
        <v>3190</v>
      </c>
      <c r="B3069" t="s">
        <v>165</v>
      </c>
      <c r="C3069">
        <v>12.41</v>
      </c>
      <c r="D3069">
        <v>12.66</v>
      </c>
      <c r="E3069" t="str">
        <f t="shared" si="48"/>
        <v>2009</v>
      </c>
    </row>
    <row r="3070" spans="1:5" ht="14.4" x14ac:dyDescent="0.3">
      <c r="A3070" t="s">
        <v>3191</v>
      </c>
      <c r="B3070" t="s">
        <v>165</v>
      </c>
      <c r="C3070">
        <v>12.4</v>
      </c>
      <c r="D3070">
        <v>12.65</v>
      </c>
      <c r="E3070" t="str">
        <f t="shared" si="48"/>
        <v>2009</v>
      </c>
    </row>
    <row r="3071" spans="1:5" ht="14.4" x14ac:dyDescent="0.3">
      <c r="A3071" t="s">
        <v>3192</v>
      </c>
      <c r="B3071" t="s">
        <v>165</v>
      </c>
      <c r="C3071">
        <v>12.41</v>
      </c>
      <c r="D3071">
        <v>12.66</v>
      </c>
      <c r="E3071" t="str">
        <f t="shared" si="48"/>
        <v>2009</v>
      </c>
    </row>
    <row r="3072" spans="1:5" ht="14.4" x14ac:dyDescent="0.3">
      <c r="A3072" t="s">
        <v>3193</v>
      </c>
      <c r="B3072" t="s">
        <v>165</v>
      </c>
      <c r="C3072">
        <v>12.41</v>
      </c>
      <c r="D3072">
        <v>12.66</v>
      </c>
      <c r="E3072" t="str">
        <f t="shared" si="48"/>
        <v>2009</v>
      </c>
    </row>
    <row r="3073" spans="1:5" ht="14.4" x14ac:dyDescent="0.3">
      <c r="A3073" t="s">
        <v>3194</v>
      </c>
      <c r="B3073" t="s">
        <v>165</v>
      </c>
      <c r="C3073">
        <v>12.42</v>
      </c>
      <c r="D3073">
        <v>12.67</v>
      </c>
      <c r="E3073" t="str">
        <f t="shared" si="48"/>
        <v>2009</v>
      </c>
    </row>
    <row r="3074" spans="1:5" ht="14.4" x14ac:dyDescent="0.3">
      <c r="A3074" t="s">
        <v>3195</v>
      </c>
      <c r="B3074" t="s">
        <v>165</v>
      </c>
      <c r="C3074">
        <v>12.41</v>
      </c>
      <c r="D3074">
        <v>12.66</v>
      </c>
      <c r="E3074" t="str">
        <f t="shared" ref="E3074:E3137" si="49">RIGHT(A3074,4)</f>
        <v>2009</v>
      </c>
    </row>
    <row r="3075" spans="1:5" ht="14.4" x14ac:dyDescent="0.3">
      <c r="A3075" t="s">
        <v>3196</v>
      </c>
      <c r="B3075" t="s">
        <v>165</v>
      </c>
      <c r="C3075">
        <v>12.4</v>
      </c>
      <c r="D3075">
        <v>12.65</v>
      </c>
      <c r="E3075" t="str">
        <f t="shared" si="49"/>
        <v>2009</v>
      </c>
    </row>
    <row r="3076" spans="1:5" ht="14.4" x14ac:dyDescent="0.3">
      <c r="A3076" t="s">
        <v>3197</v>
      </c>
      <c r="B3076" t="s">
        <v>165</v>
      </c>
      <c r="C3076">
        <v>12.42</v>
      </c>
      <c r="D3076">
        <v>12.67</v>
      </c>
      <c r="E3076" t="str">
        <f t="shared" si="49"/>
        <v>2009</v>
      </c>
    </row>
    <row r="3077" spans="1:5" ht="14.4" x14ac:dyDescent="0.3">
      <c r="A3077" t="s">
        <v>3198</v>
      </c>
      <c r="B3077" t="s">
        <v>165</v>
      </c>
      <c r="C3077">
        <v>12.43</v>
      </c>
      <c r="D3077">
        <v>12.68</v>
      </c>
      <c r="E3077" t="str">
        <f t="shared" si="49"/>
        <v>2009</v>
      </c>
    </row>
    <row r="3078" spans="1:5" ht="14.4" x14ac:dyDescent="0.3">
      <c r="A3078" t="s">
        <v>3199</v>
      </c>
      <c r="B3078" t="s">
        <v>165</v>
      </c>
      <c r="C3078">
        <v>12.41</v>
      </c>
      <c r="D3078">
        <v>12.66</v>
      </c>
      <c r="E3078" t="str">
        <f t="shared" si="49"/>
        <v>2009</v>
      </c>
    </row>
    <row r="3079" spans="1:5" ht="14.4" x14ac:dyDescent="0.3">
      <c r="A3079" t="s">
        <v>3200</v>
      </c>
      <c r="B3079" t="s">
        <v>165</v>
      </c>
      <c r="C3079">
        <v>12.43</v>
      </c>
      <c r="D3079">
        <v>12.68</v>
      </c>
      <c r="E3079" t="str">
        <f t="shared" si="49"/>
        <v>2009</v>
      </c>
    </row>
    <row r="3080" spans="1:5" ht="14.4" x14ac:dyDescent="0.3">
      <c r="A3080" t="s">
        <v>3201</v>
      </c>
      <c r="B3080" t="s">
        <v>165</v>
      </c>
      <c r="C3080">
        <v>12.31</v>
      </c>
      <c r="D3080">
        <v>12.56</v>
      </c>
      <c r="E3080" t="str">
        <f t="shared" si="49"/>
        <v>2009</v>
      </c>
    </row>
    <row r="3081" spans="1:5" ht="14.4" x14ac:dyDescent="0.3">
      <c r="A3081" t="s">
        <v>3202</v>
      </c>
      <c r="B3081" t="s">
        <v>165</v>
      </c>
      <c r="C3081">
        <v>12.31</v>
      </c>
      <c r="D3081">
        <v>12.56</v>
      </c>
      <c r="E3081" t="str">
        <f t="shared" si="49"/>
        <v>2009</v>
      </c>
    </row>
    <row r="3082" spans="1:5" ht="14.4" x14ac:dyDescent="0.3">
      <c r="A3082" t="s">
        <v>3203</v>
      </c>
      <c r="B3082" t="s">
        <v>165</v>
      </c>
      <c r="C3082">
        <v>12.31</v>
      </c>
      <c r="D3082">
        <v>12.56</v>
      </c>
      <c r="E3082" t="str">
        <f t="shared" si="49"/>
        <v>2009</v>
      </c>
    </row>
    <row r="3083" spans="1:5" ht="14.4" x14ac:dyDescent="0.3">
      <c r="A3083" t="s">
        <v>3204</v>
      </c>
      <c r="B3083" t="s">
        <v>165</v>
      </c>
      <c r="C3083">
        <v>12.3</v>
      </c>
      <c r="D3083">
        <v>12.55</v>
      </c>
      <c r="E3083" t="str">
        <f t="shared" si="49"/>
        <v>2009</v>
      </c>
    </row>
    <row r="3084" spans="1:5" ht="14.4" x14ac:dyDescent="0.3">
      <c r="A3084" t="s">
        <v>3205</v>
      </c>
      <c r="B3084" t="s">
        <v>165</v>
      </c>
      <c r="C3084">
        <v>12.31</v>
      </c>
      <c r="D3084">
        <v>12.56</v>
      </c>
      <c r="E3084" t="str">
        <f t="shared" si="49"/>
        <v>2009</v>
      </c>
    </row>
    <row r="3085" spans="1:5" ht="14.4" x14ac:dyDescent="0.3">
      <c r="A3085" t="s">
        <v>3206</v>
      </c>
      <c r="B3085" t="s">
        <v>165</v>
      </c>
      <c r="C3085">
        <v>12.31</v>
      </c>
      <c r="D3085">
        <v>12.56</v>
      </c>
      <c r="E3085" t="str">
        <f t="shared" si="49"/>
        <v>2009</v>
      </c>
    </row>
    <row r="3086" spans="1:5" ht="14.4" x14ac:dyDescent="0.3">
      <c r="A3086" t="s">
        <v>3207</v>
      </c>
      <c r="B3086" t="s">
        <v>165</v>
      </c>
      <c r="C3086">
        <v>12.3</v>
      </c>
      <c r="D3086">
        <v>12.55</v>
      </c>
      <c r="E3086" t="str">
        <f t="shared" si="49"/>
        <v>2009</v>
      </c>
    </row>
    <row r="3087" spans="1:5" ht="14.4" x14ac:dyDescent="0.3">
      <c r="A3087" t="s">
        <v>3208</v>
      </c>
      <c r="B3087" t="s">
        <v>165</v>
      </c>
      <c r="C3087">
        <v>12.31</v>
      </c>
      <c r="D3087">
        <v>12.56</v>
      </c>
      <c r="E3087" t="str">
        <f t="shared" si="49"/>
        <v>2009</v>
      </c>
    </row>
    <row r="3088" spans="1:5" ht="14.4" x14ac:dyDescent="0.3">
      <c r="A3088" t="s">
        <v>3209</v>
      </c>
      <c r="B3088" t="s">
        <v>165</v>
      </c>
      <c r="C3088">
        <v>12.31</v>
      </c>
      <c r="D3088">
        <v>12.56</v>
      </c>
      <c r="E3088" t="str">
        <f t="shared" si="49"/>
        <v>2009</v>
      </c>
    </row>
    <row r="3089" spans="1:5" ht="14.4" x14ac:dyDescent="0.3">
      <c r="A3089" t="s">
        <v>3210</v>
      </c>
      <c r="B3089" t="s">
        <v>165</v>
      </c>
      <c r="C3089">
        <v>12.31</v>
      </c>
      <c r="D3089">
        <v>12.56</v>
      </c>
      <c r="E3089" t="str">
        <f t="shared" si="49"/>
        <v>2009</v>
      </c>
    </row>
    <row r="3090" spans="1:5" ht="14.4" x14ac:dyDescent="0.3">
      <c r="A3090" t="s">
        <v>3211</v>
      </c>
      <c r="B3090" t="s">
        <v>165</v>
      </c>
      <c r="C3090">
        <v>12.31</v>
      </c>
      <c r="D3090">
        <v>12.56</v>
      </c>
      <c r="E3090" t="str">
        <f t="shared" si="49"/>
        <v>2009</v>
      </c>
    </row>
    <row r="3091" spans="1:5" ht="14.4" x14ac:dyDescent="0.3">
      <c r="A3091" t="s">
        <v>3212</v>
      </c>
      <c r="B3091" t="s">
        <v>165</v>
      </c>
      <c r="C3091">
        <v>12.3</v>
      </c>
      <c r="D3091">
        <v>12.55</v>
      </c>
      <c r="E3091" t="str">
        <f t="shared" si="49"/>
        <v>2009</v>
      </c>
    </row>
    <row r="3092" spans="1:5" ht="14.4" x14ac:dyDescent="0.3">
      <c r="A3092" t="s">
        <v>3213</v>
      </c>
      <c r="B3092" t="s">
        <v>165</v>
      </c>
      <c r="C3092">
        <v>12.27</v>
      </c>
      <c r="D3092">
        <v>12.52</v>
      </c>
      <c r="E3092" t="str">
        <f t="shared" si="49"/>
        <v>2009</v>
      </c>
    </row>
    <row r="3093" spans="1:5" ht="14.4" x14ac:dyDescent="0.3">
      <c r="A3093" t="s">
        <v>3214</v>
      </c>
      <c r="B3093" t="s">
        <v>165</v>
      </c>
      <c r="C3093">
        <v>12.23</v>
      </c>
      <c r="D3093">
        <v>12.48</v>
      </c>
      <c r="E3093" t="str">
        <f t="shared" si="49"/>
        <v>2009</v>
      </c>
    </row>
    <row r="3094" spans="1:5" ht="14.4" x14ac:dyDescent="0.3">
      <c r="A3094" t="s">
        <v>3215</v>
      </c>
      <c r="B3094" t="s">
        <v>165</v>
      </c>
      <c r="C3094">
        <v>12.19</v>
      </c>
      <c r="D3094">
        <v>12.44</v>
      </c>
      <c r="E3094" t="str">
        <f t="shared" si="49"/>
        <v>2009</v>
      </c>
    </row>
    <row r="3095" spans="1:5" ht="14.4" x14ac:dyDescent="0.3">
      <c r="A3095" t="s">
        <v>3216</v>
      </c>
      <c r="B3095" t="s">
        <v>165</v>
      </c>
      <c r="C3095">
        <v>12.19</v>
      </c>
      <c r="D3095">
        <v>12.44</v>
      </c>
      <c r="E3095" t="str">
        <f t="shared" si="49"/>
        <v>2009</v>
      </c>
    </row>
    <row r="3096" spans="1:5" ht="14.4" x14ac:dyDescent="0.3">
      <c r="A3096" t="s">
        <v>3217</v>
      </c>
      <c r="B3096" t="s">
        <v>165</v>
      </c>
      <c r="C3096">
        <v>12.14</v>
      </c>
      <c r="D3096">
        <v>12.39</v>
      </c>
      <c r="E3096" t="str">
        <f t="shared" si="49"/>
        <v>2009</v>
      </c>
    </row>
    <row r="3097" spans="1:5" ht="14.4" x14ac:dyDescent="0.3">
      <c r="A3097" t="s">
        <v>3218</v>
      </c>
      <c r="B3097" t="s">
        <v>165</v>
      </c>
      <c r="C3097">
        <v>12.07</v>
      </c>
      <c r="D3097">
        <v>12.32</v>
      </c>
      <c r="E3097" t="str">
        <f t="shared" si="49"/>
        <v>2009</v>
      </c>
    </row>
    <row r="3098" spans="1:5" ht="14.4" x14ac:dyDescent="0.3">
      <c r="A3098" t="s">
        <v>3219</v>
      </c>
      <c r="B3098" t="s">
        <v>165</v>
      </c>
      <c r="C3098">
        <v>12.04</v>
      </c>
      <c r="D3098">
        <v>12.29</v>
      </c>
      <c r="E3098" t="str">
        <f t="shared" si="49"/>
        <v>2009</v>
      </c>
    </row>
    <row r="3099" spans="1:5" ht="14.4" x14ac:dyDescent="0.3">
      <c r="A3099" t="s">
        <v>3220</v>
      </c>
      <c r="B3099" t="s">
        <v>165</v>
      </c>
      <c r="C3099">
        <v>12</v>
      </c>
      <c r="D3099">
        <v>12.25</v>
      </c>
      <c r="E3099" t="str">
        <f t="shared" si="49"/>
        <v>2009</v>
      </c>
    </row>
    <row r="3100" spans="1:5" ht="14.4" x14ac:dyDescent="0.3">
      <c r="A3100" t="s">
        <v>3221</v>
      </c>
      <c r="B3100" t="s">
        <v>165</v>
      </c>
      <c r="C3100">
        <v>11.97</v>
      </c>
      <c r="D3100">
        <v>12.22</v>
      </c>
      <c r="E3100" t="str">
        <f t="shared" si="49"/>
        <v>2009</v>
      </c>
    </row>
    <row r="3101" spans="1:5" ht="14.4" x14ac:dyDescent="0.3">
      <c r="A3101" t="s">
        <v>3222</v>
      </c>
      <c r="B3101" t="s">
        <v>165</v>
      </c>
      <c r="C3101">
        <v>11.94</v>
      </c>
      <c r="D3101">
        <v>12.19</v>
      </c>
      <c r="E3101" t="str">
        <f t="shared" si="49"/>
        <v>2009</v>
      </c>
    </row>
    <row r="3102" spans="1:5" ht="14.4" x14ac:dyDescent="0.3">
      <c r="A3102" t="s">
        <v>3223</v>
      </c>
      <c r="B3102" t="s">
        <v>165</v>
      </c>
      <c r="C3102">
        <v>11.95</v>
      </c>
      <c r="D3102">
        <v>12.2</v>
      </c>
      <c r="E3102" t="str">
        <f t="shared" si="49"/>
        <v>2009</v>
      </c>
    </row>
    <row r="3103" spans="1:5" ht="14.4" x14ac:dyDescent="0.3">
      <c r="A3103" t="s">
        <v>3224</v>
      </c>
      <c r="B3103" t="s">
        <v>165</v>
      </c>
      <c r="C3103">
        <v>11.94</v>
      </c>
      <c r="D3103">
        <v>12.19</v>
      </c>
      <c r="E3103" t="str">
        <f t="shared" si="49"/>
        <v>2009</v>
      </c>
    </row>
    <row r="3104" spans="1:5" ht="14.4" x14ac:dyDescent="0.3">
      <c r="A3104" t="s">
        <v>3225</v>
      </c>
      <c r="B3104" t="s">
        <v>165</v>
      </c>
      <c r="C3104">
        <v>11.89</v>
      </c>
      <c r="D3104">
        <v>12.14</v>
      </c>
      <c r="E3104" t="str">
        <f t="shared" si="49"/>
        <v>2009</v>
      </c>
    </row>
    <row r="3105" spans="1:5" ht="14.4" x14ac:dyDescent="0.3">
      <c r="A3105" t="s">
        <v>3226</v>
      </c>
      <c r="B3105" t="s">
        <v>165</v>
      </c>
      <c r="C3105">
        <v>11.85</v>
      </c>
      <c r="D3105">
        <v>12.1</v>
      </c>
      <c r="E3105" t="str">
        <f t="shared" si="49"/>
        <v>2009</v>
      </c>
    </row>
    <row r="3106" spans="1:5" ht="14.4" x14ac:dyDescent="0.3">
      <c r="A3106" t="s">
        <v>3227</v>
      </c>
      <c r="B3106" t="s">
        <v>165</v>
      </c>
      <c r="C3106">
        <v>11.85</v>
      </c>
      <c r="D3106">
        <v>12.1</v>
      </c>
      <c r="E3106" t="str">
        <f t="shared" si="49"/>
        <v>2009</v>
      </c>
    </row>
    <row r="3107" spans="1:5" ht="14.4" x14ac:dyDescent="0.3">
      <c r="A3107" t="s">
        <v>3228</v>
      </c>
      <c r="B3107" t="s">
        <v>165</v>
      </c>
      <c r="C3107">
        <v>11.86</v>
      </c>
      <c r="D3107">
        <v>12.11</v>
      </c>
      <c r="E3107" t="str">
        <f t="shared" si="49"/>
        <v>2009</v>
      </c>
    </row>
    <row r="3108" spans="1:5" ht="14.4" x14ac:dyDescent="0.3">
      <c r="A3108" t="s">
        <v>3229</v>
      </c>
      <c r="B3108" t="s">
        <v>165</v>
      </c>
      <c r="C3108">
        <v>11.85</v>
      </c>
      <c r="D3108">
        <v>12.1</v>
      </c>
      <c r="E3108" t="str">
        <f t="shared" si="49"/>
        <v>2009</v>
      </c>
    </row>
    <row r="3109" spans="1:5" ht="14.4" x14ac:dyDescent="0.3">
      <c r="A3109" t="s">
        <v>3230</v>
      </c>
      <c r="B3109" t="s">
        <v>165</v>
      </c>
      <c r="C3109">
        <v>11.78</v>
      </c>
      <c r="D3109">
        <v>12.03</v>
      </c>
      <c r="E3109" t="str">
        <f t="shared" si="49"/>
        <v>2009</v>
      </c>
    </row>
    <row r="3110" spans="1:5" ht="14.4" x14ac:dyDescent="0.3">
      <c r="A3110" t="s">
        <v>3231</v>
      </c>
      <c r="B3110" t="s">
        <v>165</v>
      </c>
      <c r="C3110">
        <v>11.75</v>
      </c>
      <c r="D3110">
        <v>12</v>
      </c>
      <c r="E3110" t="str">
        <f t="shared" si="49"/>
        <v>2009</v>
      </c>
    </row>
    <row r="3111" spans="1:5" ht="14.4" x14ac:dyDescent="0.3">
      <c r="A3111" t="s">
        <v>3232</v>
      </c>
      <c r="B3111" t="s">
        <v>165</v>
      </c>
      <c r="C3111">
        <v>11.75</v>
      </c>
      <c r="D3111">
        <v>12</v>
      </c>
      <c r="E3111" t="str">
        <f t="shared" si="49"/>
        <v>2009</v>
      </c>
    </row>
    <row r="3112" spans="1:5" ht="14.4" x14ac:dyDescent="0.3">
      <c r="A3112" t="s">
        <v>3233</v>
      </c>
      <c r="B3112" t="s">
        <v>165</v>
      </c>
      <c r="C3112">
        <v>11.75</v>
      </c>
      <c r="D3112">
        <v>12</v>
      </c>
      <c r="E3112" t="str">
        <f t="shared" si="49"/>
        <v>2009</v>
      </c>
    </row>
    <row r="3113" spans="1:5" ht="14.4" x14ac:dyDescent="0.3">
      <c r="A3113" t="s">
        <v>3234</v>
      </c>
      <c r="B3113" t="s">
        <v>165</v>
      </c>
      <c r="C3113">
        <v>11.74</v>
      </c>
      <c r="D3113">
        <v>11.99</v>
      </c>
      <c r="E3113" t="str">
        <f t="shared" si="49"/>
        <v>2009</v>
      </c>
    </row>
    <row r="3114" spans="1:5" ht="14.4" x14ac:dyDescent="0.3">
      <c r="A3114" t="s">
        <v>3235</v>
      </c>
      <c r="B3114" t="s">
        <v>165</v>
      </c>
      <c r="C3114">
        <v>11.75</v>
      </c>
      <c r="D3114">
        <v>12</v>
      </c>
      <c r="E3114" t="str">
        <f t="shared" si="49"/>
        <v>2009</v>
      </c>
    </row>
    <row r="3115" spans="1:5" ht="14.4" x14ac:dyDescent="0.3">
      <c r="A3115" t="s">
        <v>3236</v>
      </c>
      <c r="B3115" t="s">
        <v>165</v>
      </c>
      <c r="C3115">
        <v>11.67</v>
      </c>
      <c r="D3115">
        <v>11.92</v>
      </c>
      <c r="E3115" t="str">
        <f t="shared" si="49"/>
        <v>2009</v>
      </c>
    </row>
    <row r="3116" spans="1:5" ht="14.4" x14ac:dyDescent="0.3">
      <c r="A3116" t="s">
        <v>3237</v>
      </c>
      <c r="B3116" t="s">
        <v>165</v>
      </c>
      <c r="C3116">
        <v>11.63</v>
      </c>
      <c r="D3116">
        <v>11.88</v>
      </c>
      <c r="E3116" t="str">
        <f t="shared" si="49"/>
        <v>2009</v>
      </c>
    </row>
    <row r="3117" spans="1:5" ht="14.4" x14ac:dyDescent="0.3">
      <c r="A3117" t="s">
        <v>3238</v>
      </c>
      <c r="B3117" t="s">
        <v>165</v>
      </c>
      <c r="C3117">
        <v>11.62</v>
      </c>
      <c r="D3117">
        <v>11.87</v>
      </c>
      <c r="E3117" t="str">
        <f t="shared" si="49"/>
        <v>2009</v>
      </c>
    </row>
    <row r="3118" spans="1:5" ht="14.4" x14ac:dyDescent="0.3">
      <c r="A3118" t="s">
        <v>3239</v>
      </c>
      <c r="B3118" t="s">
        <v>165</v>
      </c>
      <c r="C3118">
        <v>11.63</v>
      </c>
      <c r="D3118">
        <v>11.88</v>
      </c>
      <c r="E3118" t="str">
        <f t="shared" si="49"/>
        <v>2009</v>
      </c>
    </row>
    <row r="3119" spans="1:5" ht="14.4" x14ac:dyDescent="0.3">
      <c r="A3119" t="s">
        <v>3240</v>
      </c>
      <c r="B3119" t="s">
        <v>165</v>
      </c>
      <c r="C3119">
        <v>11.63</v>
      </c>
      <c r="D3119">
        <v>11.88</v>
      </c>
      <c r="E3119" t="str">
        <f t="shared" si="49"/>
        <v>2009</v>
      </c>
    </row>
    <row r="3120" spans="1:5" ht="14.4" x14ac:dyDescent="0.3">
      <c r="A3120" t="s">
        <v>3241</v>
      </c>
      <c r="B3120" t="s">
        <v>165</v>
      </c>
      <c r="C3120">
        <v>11.64</v>
      </c>
      <c r="D3120">
        <v>11.89</v>
      </c>
      <c r="E3120" t="str">
        <f t="shared" si="49"/>
        <v>2009</v>
      </c>
    </row>
    <row r="3121" spans="1:5" ht="14.4" x14ac:dyDescent="0.3">
      <c r="A3121" t="s">
        <v>3242</v>
      </c>
      <c r="B3121" t="s">
        <v>165</v>
      </c>
      <c r="C3121">
        <v>11.66</v>
      </c>
      <c r="D3121">
        <v>11.91</v>
      </c>
      <c r="E3121" t="str">
        <f t="shared" si="49"/>
        <v>2009</v>
      </c>
    </row>
    <row r="3122" spans="1:5" ht="14.4" x14ac:dyDescent="0.3">
      <c r="A3122" t="s">
        <v>3243</v>
      </c>
      <c r="B3122" t="s">
        <v>165</v>
      </c>
      <c r="C3122">
        <v>11.66</v>
      </c>
      <c r="D3122">
        <v>11.91</v>
      </c>
      <c r="E3122" t="str">
        <f t="shared" si="49"/>
        <v>2009</v>
      </c>
    </row>
    <row r="3123" spans="1:5" ht="14.4" x14ac:dyDescent="0.3">
      <c r="A3123" t="s">
        <v>3244</v>
      </c>
      <c r="B3123" t="s">
        <v>165</v>
      </c>
      <c r="C3123">
        <v>11.67</v>
      </c>
      <c r="D3123">
        <v>11.92</v>
      </c>
      <c r="E3123" t="str">
        <f t="shared" si="49"/>
        <v>2009</v>
      </c>
    </row>
    <row r="3124" spans="1:5" ht="14.4" x14ac:dyDescent="0.3">
      <c r="A3124" t="s">
        <v>3245</v>
      </c>
      <c r="B3124" t="s">
        <v>165</v>
      </c>
      <c r="C3124">
        <v>11.67</v>
      </c>
      <c r="D3124">
        <v>11.92</v>
      </c>
      <c r="E3124" t="str">
        <f t="shared" si="49"/>
        <v>2009</v>
      </c>
    </row>
    <row r="3125" spans="1:5" ht="14.4" x14ac:dyDescent="0.3">
      <c r="A3125" t="s">
        <v>3246</v>
      </c>
      <c r="B3125" t="s">
        <v>165</v>
      </c>
      <c r="C3125">
        <v>11.7</v>
      </c>
      <c r="D3125">
        <v>11.95</v>
      </c>
      <c r="E3125" t="str">
        <f t="shared" si="49"/>
        <v>2009</v>
      </c>
    </row>
    <row r="3126" spans="1:5" ht="14.4" x14ac:dyDescent="0.3">
      <c r="A3126" t="s">
        <v>3247</v>
      </c>
      <c r="B3126" t="s">
        <v>165</v>
      </c>
      <c r="C3126">
        <v>11.73</v>
      </c>
      <c r="D3126">
        <v>11.98</v>
      </c>
      <c r="E3126" t="str">
        <f t="shared" si="49"/>
        <v>2009</v>
      </c>
    </row>
    <row r="3127" spans="1:5" ht="14.4" x14ac:dyDescent="0.3">
      <c r="A3127" t="s">
        <v>3248</v>
      </c>
      <c r="B3127" t="s">
        <v>165</v>
      </c>
      <c r="C3127">
        <v>11.75</v>
      </c>
      <c r="D3127">
        <v>12</v>
      </c>
      <c r="E3127" t="str">
        <f t="shared" si="49"/>
        <v>2009</v>
      </c>
    </row>
    <row r="3128" spans="1:5" ht="14.4" x14ac:dyDescent="0.3">
      <c r="A3128" t="s">
        <v>3249</v>
      </c>
      <c r="B3128" t="s">
        <v>165</v>
      </c>
      <c r="C3128">
        <v>11.77</v>
      </c>
      <c r="D3128">
        <v>12.02</v>
      </c>
      <c r="E3128" t="str">
        <f t="shared" si="49"/>
        <v>2009</v>
      </c>
    </row>
    <row r="3129" spans="1:5" ht="14.4" x14ac:dyDescent="0.3">
      <c r="A3129" t="s">
        <v>3250</v>
      </c>
      <c r="B3129" t="s">
        <v>165</v>
      </c>
      <c r="C3129">
        <v>11.82</v>
      </c>
      <c r="D3129">
        <v>12.07</v>
      </c>
      <c r="E3129" t="str">
        <f t="shared" si="49"/>
        <v>2009</v>
      </c>
    </row>
    <row r="3130" spans="1:5" ht="14.4" x14ac:dyDescent="0.3">
      <c r="A3130" t="s">
        <v>3251</v>
      </c>
      <c r="B3130" t="s">
        <v>165</v>
      </c>
      <c r="C3130">
        <v>11.85</v>
      </c>
      <c r="D3130">
        <v>12.1</v>
      </c>
      <c r="E3130" t="str">
        <f t="shared" si="49"/>
        <v>2009</v>
      </c>
    </row>
    <row r="3131" spans="1:5" ht="14.4" x14ac:dyDescent="0.3">
      <c r="A3131" t="s">
        <v>3252</v>
      </c>
      <c r="B3131" t="s">
        <v>165</v>
      </c>
      <c r="C3131">
        <v>11.86</v>
      </c>
      <c r="D3131">
        <v>12.11</v>
      </c>
      <c r="E3131" t="str">
        <f t="shared" si="49"/>
        <v>2009</v>
      </c>
    </row>
    <row r="3132" spans="1:5" ht="14.4" x14ac:dyDescent="0.3">
      <c r="A3132" t="s">
        <v>3253</v>
      </c>
      <c r="B3132" t="s">
        <v>165</v>
      </c>
      <c r="C3132">
        <v>11.98</v>
      </c>
      <c r="D3132">
        <v>12.23</v>
      </c>
      <c r="E3132" t="str">
        <f t="shared" si="49"/>
        <v>2009</v>
      </c>
    </row>
    <row r="3133" spans="1:5" ht="14.4" x14ac:dyDescent="0.3">
      <c r="A3133" t="s">
        <v>3254</v>
      </c>
      <c r="B3133" t="s">
        <v>165</v>
      </c>
      <c r="C3133">
        <v>12.04</v>
      </c>
      <c r="D3133">
        <v>12.29</v>
      </c>
      <c r="E3133" t="str">
        <f t="shared" si="49"/>
        <v>2009</v>
      </c>
    </row>
    <row r="3134" spans="1:5" ht="14.4" x14ac:dyDescent="0.3">
      <c r="A3134" t="s">
        <v>3255</v>
      </c>
      <c r="B3134" t="s">
        <v>165</v>
      </c>
      <c r="C3134">
        <v>12.07</v>
      </c>
      <c r="D3134">
        <v>12.32</v>
      </c>
      <c r="E3134" t="str">
        <f t="shared" si="49"/>
        <v>2009</v>
      </c>
    </row>
    <row r="3135" spans="1:5" ht="14.4" x14ac:dyDescent="0.3">
      <c r="A3135" t="s">
        <v>3256</v>
      </c>
      <c r="B3135" t="s">
        <v>165</v>
      </c>
      <c r="C3135">
        <v>12.12</v>
      </c>
      <c r="D3135">
        <v>12.37</v>
      </c>
      <c r="E3135" t="str">
        <f t="shared" si="49"/>
        <v>2009</v>
      </c>
    </row>
    <row r="3136" spans="1:5" ht="14.4" x14ac:dyDescent="0.3">
      <c r="A3136" t="s">
        <v>3257</v>
      </c>
      <c r="B3136" t="s">
        <v>165</v>
      </c>
      <c r="C3136">
        <v>12.18</v>
      </c>
      <c r="D3136">
        <v>12.43</v>
      </c>
      <c r="E3136" t="str">
        <f t="shared" si="49"/>
        <v>2009</v>
      </c>
    </row>
    <row r="3137" spans="1:5" ht="14.4" x14ac:dyDescent="0.3">
      <c r="A3137" t="s">
        <v>3258</v>
      </c>
      <c r="B3137" t="s">
        <v>165</v>
      </c>
      <c r="C3137">
        <v>12.29</v>
      </c>
      <c r="D3137">
        <v>12.54</v>
      </c>
      <c r="E3137" t="str">
        <f t="shared" si="49"/>
        <v>2009</v>
      </c>
    </row>
    <row r="3138" spans="1:5" ht="14.4" x14ac:dyDescent="0.3">
      <c r="A3138" t="s">
        <v>3259</v>
      </c>
      <c r="B3138" t="s">
        <v>165</v>
      </c>
      <c r="C3138">
        <v>12.51</v>
      </c>
      <c r="D3138">
        <v>12.76</v>
      </c>
      <c r="E3138" t="str">
        <f t="shared" ref="E3138:E3201" si="50">RIGHT(A3138,4)</f>
        <v>2009</v>
      </c>
    </row>
    <row r="3139" spans="1:5" ht="14.4" x14ac:dyDescent="0.3">
      <c r="A3139" t="s">
        <v>3260</v>
      </c>
      <c r="B3139" t="s">
        <v>165</v>
      </c>
      <c r="C3139">
        <v>12.5</v>
      </c>
      <c r="D3139">
        <v>12.75</v>
      </c>
      <c r="E3139" t="str">
        <f t="shared" si="50"/>
        <v>2009</v>
      </c>
    </row>
    <row r="3140" spans="1:5" ht="14.4" x14ac:dyDescent="0.3">
      <c r="A3140" t="s">
        <v>3261</v>
      </c>
      <c r="B3140" t="s">
        <v>165</v>
      </c>
      <c r="C3140">
        <v>12.52</v>
      </c>
      <c r="D3140">
        <v>12.77</v>
      </c>
      <c r="E3140" t="str">
        <f t="shared" si="50"/>
        <v>2009</v>
      </c>
    </row>
    <row r="3141" spans="1:5" ht="14.4" x14ac:dyDescent="0.3">
      <c r="A3141" t="s">
        <v>3262</v>
      </c>
      <c r="B3141" t="s">
        <v>165</v>
      </c>
      <c r="C3141">
        <v>12.51</v>
      </c>
      <c r="D3141">
        <v>12.76</v>
      </c>
      <c r="E3141" t="str">
        <f t="shared" si="50"/>
        <v>2009</v>
      </c>
    </row>
    <row r="3142" spans="1:5" ht="14.4" x14ac:dyDescent="0.3">
      <c r="A3142" t="s">
        <v>3263</v>
      </c>
      <c r="B3142" t="s">
        <v>165</v>
      </c>
      <c r="C3142">
        <v>12.52</v>
      </c>
      <c r="D3142">
        <v>12.77</v>
      </c>
      <c r="E3142" t="str">
        <f t="shared" si="50"/>
        <v>2009</v>
      </c>
    </row>
    <row r="3143" spans="1:5" ht="14.4" x14ac:dyDescent="0.3">
      <c r="A3143" t="s">
        <v>3264</v>
      </c>
      <c r="B3143" t="s">
        <v>165</v>
      </c>
      <c r="C3143">
        <v>12.54</v>
      </c>
      <c r="D3143">
        <v>12.79</v>
      </c>
      <c r="E3143" t="str">
        <f t="shared" si="50"/>
        <v>2009</v>
      </c>
    </row>
    <row r="3144" spans="1:5" ht="14.4" x14ac:dyDescent="0.3">
      <c r="A3144" t="s">
        <v>3265</v>
      </c>
      <c r="B3144" t="s">
        <v>165</v>
      </c>
      <c r="C3144">
        <v>12.55</v>
      </c>
      <c r="D3144">
        <v>12.8</v>
      </c>
      <c r="E3144" t="str">
        <f t="shared" si="50"/>
        <v>2009</v>
      </c>
    </row>
    <row r="3145" spans="1:5" ht="14.4" x14ac:dyDescent="0.3">
      <c r="A3145" t="s">
        <v>3266</v>
      </c>
      <c r="B3145" t="s">
        <v>165</v>
      </c>
      <c r="C3145">
        <v>12.62</v>
      </c>
      <c r="D3145">
        <v>12.87</v>
      </c>
      <c r="E3145" t="str">
        <f t="shared" si="50"/>
        <v>2009</v>
      </c>
    </row>
    <row r="3146" spans="1:5" ht="14.4" x14ac:dyDescent="0.3">
      <c r="A3146" t="s">
        <v>3267</v>
      </c>
      <c r="B3146" t="s">
        <v>165</v>
      </c>
      <c r="C3146">
        <v>12.66</v>
      </c>
      <c r="D3146">
        <v>12.91</v>
      </c>
      <c r="E3146" t="str">
        <f t="shared" si="50"/>
        <v>2009</v>
      </c>
    </row>
    <row r="3147" spans="1:5" ht="14.4" x14ac:dyDescent="0.3">
      <c r="A3147" t="s">
        <v>3268</v>
      </c>
      <c r="B3147" t="s">
        <v>165</v>
      </c>
      <c r="C3147">
        <v>12.66</v>
      </c>
      <c r="D3147">
        <v>12.91</v>
      </c>
      <c r="E3147" t="str">
        <f t="shared" si="50"/>
        <v>2009</v>
      </c>
    </row>
    <row r="3148" spans="1:5" ht="14.4" x14ac:dyDescent="0.3">
      <c r="A3148" t="s">
        <v>3269</v>
      </c>
      <c r="B3148" t="s">
        <v>165</v>
      </c>
      <c r="C3148">
        <v>12.67</v>
      </c>
      <c r="D3148">
        <v>12.92</v>
      </c>
      <c r="E3148" t="str">
        <f t="shared" si="50"/>
        <v>2009</v>
      </c>
    </row>
    <row r="3149" spans="1:5" ht="14.4" x14ac:dyDescent="0.3">
      <c r="A3149" t="s">
        <v>3270</v>
      </c>
      <c r="B3149" t="s">
        <v>165</v>
      </c>
      <c r="C3149">
        <v>12.8</v>
      </c>
      <c r="D3149">
        <v>13.05</v>
      </c>
      <c r="E3149" t="str">
        <f t="shared" si="50"/>
        <v>2009</v>
      </c>
    </row>
    <row r="3150" spans="1:5" ht="14.4" x14ac:dyDescent="0.3">
      <c r="A3150" t="s">
        <v>3271</v>
      </c>
      <c r="B3150" t="s">
        <v>165</v>
      </c>
      <c r="C3150">
        <v>12.8</v>
      </c>
      <c r="D3150">
        <v>13.05</v>
      </c>
      <c r="E3150" t="str">
        <f t="shared" si="50"/>
        <v>2009</v>
      </c>
    </row>
    <row r="3151" spans="1:5" ht="14.4" x14ac:dyDescent="0.3">
      <c r="A3151" t="s">
        <v>3272</v>
      </c>
      <c r="B3151" t="s">
        <v>165</v>
      </c>
      <c r="C3151">
        <v>12.8</v>
      </c>
      <c r="D3151">
        <v>13.05</v>
      </c>
      <c r="E3151" t="str">
        <f t="shared" si="50"/>
        <v>2009</v>
      </c>
    </row>
    <row r="3152" spans="1:5" ht="14.4" x14ac:dyDescent="0.3">
      <c r="A3152" t="s">
        <v>3273</v>
      </c>
      <c r="B3152" t="s">
        <v>165</v>
      </c>
      <c r="C3152">
        <v>12.8</v>
      </c>
      <c r="D3152">
        <v>13.05</v>
      </c>
      <c r="E3152" t="str">
        <f t="shared" si="50"/>
        <v>2009</v>
      </c>
    </row>
    <row r="3153" spans="1:5" ht="14.4" x14ac:dyDescent="0.3">
      <c r="A3153" t="s">
        <v>3274</v>
      </c>
      <c r="B3153" t="s">
        <v>165</v>
      </c>
      <c r="C3153">
        <v>12.81</v>
      </c>
      <c r="D3153">
        <v>13.06</v>
      </c>
      <c r="E3153" t="str">
        <f t="shared" si="50"/>
        <v>2009</v>
      </c>
    </row>
    <row r="3154" spans="1:5" ht="14.4" x14ac:dyDescent="0.3">
      <c r="A3154" t="s">
        <v>3275</v>
      </c>
      <c r="B3154" t="s">
        <v>165</v>
      </c>
      <c r="C3154">
        <v>13.02</v>
      </c>
      <c r="D3154">
        <v>13.27</v>
      </c>
      <c r="E3154" t="str">
        <f t="shared" si="50"/>
        <v>2009</v>
      </c>
    </row>
    <row r="3155" spans="1:5" ht="14.4" x14ac:dyDescent="0.3">
      <c r="A3155" t="s">
        <v>3276</v>
      </c>
      <c r="B3155" t="s">
        <v>165</v>
      </c>
      <c r="C3155">
        <v>13.26</v>
      </c>
      <c r="D3155">
        <v>13.51</v>
      </c>
      <c r="E3155" t="str">
        <f t="shared" si="50"/>
        <v>2009</v>
      </c>
    </row>
    <row r="3156" spans="1:5" ht="14.4" x14ac:dyDescent="0.3">
      <c r="A3156" t="s">
        <v>3277</v>
      </c>
      <c r="B3156" t="s">
        <v>165</v>
      </c>
      <c r="C3156">
        <v>13.38</v>
      </c>
      <c r="D3156">
        <v>13.63</v>
      </c>
      <c r="E3156" t="str">
        <f t="shared" si="50"/>
        <v>2009</v>
      </c>
    </row>
    <row r="3157" spans="1:5" ht="14.4" x14ac:dyDescent="0.3">
      <c r="A3157" t="s">
        <v>3278</v>
      </c>
      <c r="B3157" t="s">
        <v>165</v>
      </c>
      <c r="C3157">
        <v>13.4</v>
      </c>
      <c r="D3157">
        <v>13.65</v>
      </c>
      <c r="E3157" t="str">
        <f t="shared" si="50"/>
        <v>2009</v>
      </c>
    </row>
    <row r="3158" spans="1:5" ht="14.4" x14ac:dyDescent="0.3">
      <c r="A3158" t="s">
        <v>3279</v>
      </c>
      <c r="B3158" t="s">
        <v>165</v>
      </c>
      <c r="C3158">
        <v>13.46</v>
      </c>
      <c r="D3158">
        <v>13.71</v>
      </c>
      <c r="E3158" t="str">
        <f t="shared" si="50"/>
        <v>2009</v>
      </c>
    </row>
    <row r="3159" spans="1:5" ht="14.4" x14ac:dyDescent="0.3">
      <c r="A3159" t="s">
        <v>3280</v>
      </c>
      <c r="B3159" t="s">
        <v>165</v>
      </c>
      <c r="C3159">
        <v>13.46</v>
      </c>
      <c r="D3159">
        <v>13.71</v>
      </c>
      <c r="E3159" t="str">
        <f t="shared" si="50"/>
        <v>2009</v>
      </c>
    </row>
    <row r="3160" spans="1:5" ht="14.4" x14ac:dyDescent="0.3">
      <c r="A3160" t="s">
        <v>3281</v>
      </c>
      <c r="B3160" t="s">
        <v>165</v>
      </c>
      <c r="C3160">
        <v>13.48</v>
      </c>
      <c r="D3160">
        <v>13.73</v>
      </c>
      <c r="E3160" t="str">
        <f t="shared" si="50"/>
        <v>2009</v>
      </c>
    </row>
    <row r="3161" spans="1:5" ht="14.4" x14ac:dyDescent="0.3">
      <c r="A3161" t="s">
        <v>3282</v>
      </c>
      <c r="B3161" t="s">
        <v>165</v>
      </c>
      <c r="C3161">
        <v>13.49</v>
      </c>
      <c r="D3161">
        <v>13.74</v>
      </c>
      <c r="E3161" t="str">
        <f t="shared" si="50"/>
        <v>2009</v>
      </c>
    </row>
    <row r="3162" spans="1:5" ht="14.4" x14ac:dyDescent="0.3">
      <c r="A3162" t="s">
        <v>3283</v>
      </c>
      <c r="B3162" t="s">
        <v>165</v>
      </c>
      <c r="C3162">
        <v>13.49</v>
      </c>
      <c r="D3162">
        <v>13.74</v>
      </c>
      <c r="E3162" t="str">
        <f t="shared" si="50"/>
        <v>2009</v>
      </c>
    </row>
    <row r="3163" spans="1:5" ht="14.4" x14ac:dyDescent="0.3">
      <c r="A3163" t="s">
        <v>3284</v>
      </c>
      <c r="B3163" t="s">
        <v>165</v>
      </c>
      <c r="C3163">
        <v>13.49</v>
      </c>
      <c r="D3163">
        <v>13.74</v>
      </c>
      <c r="E3163" t="str">
        <f t="shared" si="50"/>
        <v>2009</v>
      </c>
    </row>
    <row r="3164" spans="1:5" ht="14.4" x14ac:dyDescent="0.3">
      <c r="A3164" t="s">
        <v>3284</v>
      </c>
      <c r="B3164" t="s">
        <v>165</v>
      </c>
      <c r="C3164">
        <v>13.49</v>
      </c>
      <c r="D3164">
        <v>13.74</v>
      </c>
      <c r="E3164" t="str">
        <f t="shared" si="50"/>
        <v>2009</v>
      </c>
    </row>
    <row r="3165" spans="1:5" ht="14.4" x14ac:dyDescent="0.3">
      <c r="A3165" t="s">
        <v>3285</v>
      </c>
      <c r="B3165" t="s">
        <v>165</v>
      </c>
      <c r="C3165">
        <v>13.5</v>
      </c>
      <c r="D3165">
        <v>13.75</v>
      </c>
      <c r="E3165" t="str">
        <f t="shared" si="50"/>
        <v>2009</v>
      </c>
    </row>
    <row r="3166" spans="1:5" ht="14.4" x14ac:dyDescent="0.3">
      <c r="A3166" t="s">
        <v>3286</v>
      </c>
      <c r="B3166" t="s">
        <v>165</v>
      </c>
      <c r="C3166">
        <v>13.5</v>
      </c>
      <c r="D3166">
        <v>13.75</v>
      </c>
      <c r="E3166" t="str">
        <f t="shared" si="50"/>
        <v>2009</v>
      </c>
    </row>
    <row r="3167" spans="1:5" ht="14.4" x14ac:dyDescent="0.3">
      <c r="A3167" t="s">
        <v>3287</v>
      </c>
      <c r="B3167" t="s">
        <v>165</v>
      </c>
      <c r="C3167">
        <v>13.52</v>
      </c>
      <c r="D3167">
        <v>13.77</v>
      </c>
      <c r="E3167" t="str">
        <f t="shared" si="50"/>
        <v>2009</v>
      </c>
    </row>
    <row r="3168" spans="1:5" ht="14.4" x14ac:dyDescent="0.3">
      <c r="A3168" t="s">
        <v>3288</v>
      </c>
      <c r="B3168" t="s">
        <v>165</v>
      </c>
      <c r="C3168">
        <v>13.51</v>
      </c>
      <c r="D3168">
        <v>13.76</v>
      </c>
      <c r="E3168" t="str">
        <f t="shared" si="50"/>
        <v>2009</v>
      </c>
    </row>
    <row r="3169" spans="1:5" ht="14.4" x14ac:dyDescent="0.3">
      <c r="A3169" t="s">
        <v>3289</v>
      </c>
      <c r="B3169" t="s">
        <v>165</v>
      </c>
      <c r="C3169">
        <v>13.5</v>
      </c>
      <c r="D3169">
        <v>13.75</v>
      </c>
      <c r="E3169" t="str">
        <f t="shared" si="50"/>
        <v>2009</v>
      </c>
    </row>
    <row r="3170" spans="1:5" ht="14.4" x14ac:dyDescent="0.3">
      <c r="A3170" t="s">
        <v>3290</v>
      </c>
      <c r="B3170" t="s">
        <v>165</v>
      </c>
      <c r="C3170">
        <v>13.51</v>
      </c>
      <c r="D3170">
        <v>13.76</v>
      </c>
      <c r="E3170" t="str">
        <f t="shared" si="50"/>
        <v>2009</v>
      </c>
    </row>
    <row r="3171" spans="1:5" ht="14.4" x14ac:dyDescent="0.3">
      <c r="A3171" t="s">
        <v>3291</v>
      </c>
      <c r="B3171" t="s">
        <v>165</v>
      </c>
      <c r="C3171">
        <v>13.51</v>
      </c>
      <c r="D3171">
        <v>13.76</v>
      </c>
      <c r="E3171" t="str">
        <f t="shared" si="50"/>
        <v>2009</v>
      </c>
    </row>
    <row r="3172" spans="1:5" ht="14.4" x14ac:dyDescent="0.3">
      <c r="A3172" t="s">
        <v>3292</v>
      </c>
      <c r="B3172" t="s">
        <v>165</v>
      </c>
      <c r="C3172">
        <v>13.55</v>
      </c>
      <c r="D3172">
        <v>13.8</v>
      </c>
      <c r="E3172" t="str">
        <f t="shared" si="50"/>
        <v>2009</v>
      </c>
    </row>
    <row r="3173" spans="1:5" ht="14.4" x14ac:dyDescent="0.3">
      <c r="A3173" t="s">
        <v>3293</v>
      </c>
      <c r="B3173" t="s">
        <v>165</v>
      </c>
      <c r="C3173">
        <v>13.53</v>
      </c>
      <c r="D3173">
        <v>13.78</v>
      </c>
      <c r="E3173" t="str">
        <f t="shared" si="50"/>
        <v>2009</v>
      </c>
    </row>
    <row r="3174" spans="1:5" ht="14.4" x14ac:dyDescent="0.3">
      <c r="A3174" t="s">
        <v>3294</v>
      </c>
      <c r="B3174" t="s">
        <v>165</v>
      </c>
      <c r="C3174">
        <v>13.44</v>
      </c>
      <c r="D3174">
        <v>13.69</v>
      </c>
      <c r="E3174" t="str">
        <f t="shared" si="50"/>
        <v>2009</v>
      </c>
    </row>
    <row r="3175" spans="1:5" ht="14.4" x14ac:dyDescent="0.3">
      <c r="A3175" t="s">
        <v>3295</v>
      </c>
      <c r="B3175" t="s">
        <v>165</v>
      </c>
      <c r="C3175">
        <v>13.2</v>
      </c>
      <c r="D3175">
        <v>13.45</v>
      </c>
      <c r="E3175" t="str">
        <f t="shared" si="50"/>
        <v>2009</v>
      </c>
    </row>
    <row r="3176" spans="1:5" ht="14.4" x14ac:dyDescent="0.3">
      <c r="A3176" t="s">
        <v>3296</v>
      </c>
      <c r="B3176" t="s">
        <v>165</v>
      </c>
      <c r="C3176">
        <v>13.11</v>
      </c>
      <c r="D3176">
        <v>13.36</v>
      </c>
      <c r="E3176" t="str">
        <f t="shared" si="50"/>
        <v>2009</v>
      </c>
    </row>
    <row r="3177" spans="1:5" ht="14.4" x14ac:dyDescent="0.3">
      <c r="A3177" t="s">
        <v>3297</v>
      </c>
      <c r="B3177" t="s">
        <v>165</v>
      </c>
      <c r="C3177">
        <v>13.1</v>
      </c>
      <c r="D3177">
        <v>13.35</v>
      </c>
      <c r="E3177" t="str">
        <f t="shared" si="50"/>
        <v>2009</v>
      </c>
    </row>
    <row r="3178" spans="1:5" ht="14.4" x14ac:dyDescent="0.3">
      <c r="A3178" t="s">
        <v>3298</v>
      </c>
      <c r="B3178" t="s">
        <v>165</v>
      </c>
      <c r="C3178">
        <v>13.1</v>
      </c>
      <c r="D3178">
        <v>13.35</v>
      </c>
      <c r="E3178" t="str">
        <f t="shared" si="50"/>
        <v>2009</v>
      </c>
    </row>
    <row r="3179" spans="1:5" ht="14.4" x14ac:dyDescent="0.3">
      <c r="A3179" t="s">
        <v>3299</v>
      </c>
      <c r="B3179" t="s">
        <v>165</v>
      </c>
      <c r="C3179">
        <v>13.1</v>
      </c>
      <c r="D3179">
        <v>13.35</v>
      </c>
      <c r="E3179" t="str">
        <f t="shared" si="50"/>
        <v>2009</v>
      </c>
    </row>
    <row r="3180" spans="1:5" ht="14.4" x14ac:dyDescent="0.3">
      <c r="A3180" t="s">
        <v>3300</v>
      </c>
      <c r="B3180" t="s">
        <v>165</v>
      </c>
      <c r="C3180">
        <v>13.09</v>
      </c>
      <c r="D3180">
        <v>13.34</v>
      </c>
      <c r="E3180" t="str">
        <f t="shared" si="50"/>
        <v>2009</v>
      </c>
    </row>
    <row r="3181" spans="1:5" ht="14.4" x14ac:dyDescent="0.3">
      <c r="A3181" t="s">
        <v>3301</v>
      </c>
      <c r="B3181" t="s">
        <v>165</v>
      </c>
      <c r="C3181">
        <v>13.09</v>
      </c>
      <c r="D3181">
        <v>13.34</v>
      </c>
      <c r="E3181" t="str">
        <f t="shared" si="50"/>
        <v>2009</v>
      </c>
    </row>
    <row r="3182" spans="1:5" ht="14.4" x14ac:dyDescent="0.3">
      <c r="A3182" t="s">
        <v>3302</v>
      </c>
      <c r="B3182" t="s">
        <v>165</v>
      </c>
      <c r="C3182">
        <v>13.1</v>
      </c>
      <c r="D3182">
        <v>13.35</v>
      </c>
      <c r="E3182" t="str">
        <f t="shared" si="50"/>
        <v>2009</v>
      </c>
    </row>
    <row r="3183" spans="1:5" ht="14.4" x14ac:dyDescent="0.3">
      <c r="A3183" t="s">
        <v>3303</v>
      </c>
      <c r="B3183" t="s">
        <v>165</v>
      </c>
      <c r="C3183">
        <v>13.1</v>
      </c>
      <c r="D3183">
        <v>13.35</v>
      </c>
      <c r="E3183" t="str">
        <f t="shared" si="50"/>
        <v>2009</v>
      </c>
    </row>
    <row r="3184" spans="1:5" ht="14.4" x14ac:dyDescent="0.3">
      <c r="A3184" t="s">
        <v>3304</v>
      </c>
      <c r="B3184" t="s">
        <v>165</v>
      </c>
      <c r="C3184">
        <v>12.03</v>
      </c>
      <c r="D3184">
        <v>12.28</v>
      </c>
      <c r="E3184" t="str">
        <f t="shared" si="50"/>
        <v>2009</v>
      </c>
    </row>
    <row r="3185" spans="1:5" ht="14.4" x14ac:dyDescent="0.3">
      <c r="A3185" t="s">
        <v>3304</v>
      </c>
      <c r="B3185" t="s">
        <v>165</v>
      </c>
      <c r="C3185">
        <v>13.1</v>
      </c>
      <c r="D3185">
        <v>13.35</v>
      </c>
      <c r="E3185" t="str">
        <f t="shared" si="50"/>
        <v>2009</v>
      </c>
    </row>
    <row r="3186" spans="1:5" ht="14.4" x14ac:dyDescent="0.3">
      <c r="A3186" t="s">
        <v>3305</v>
      </c>
      <c r="B3186" t="s">
        <v>165</v>
      </c>
      <c r="C3186">
        <v>13.09</v>
      </c>
      <c r="D3186">
        <v>13.34</v>
      </c>
      <c r="E3186" t="str">
        <f t="shared" si="50"/>
        <v>2009</v>
      </c>
    </row>
    <row r="3187" spans="1:5" ht="14.4" x14ac:dyDescent="0.3">
      <c r="A3187" t="s">
        <v>3306</v>
      </c>
      <c r="B3187" t="s">
        <v>165</v>
      </c>
      <c r="C3187">
        <v>13.1</v>
      </c>
      <c r="D3187">
        <v>13.35</v>
      </c>
      <c r="E3187" t="str">
        <f t="shared" si="50"/>
        <v>2009</v>
      </c>
    </row>
    <row r="3188" spans="1:5" ht="14.4" x14ac:dyDescent="0.3">
      <c r="A3188" t="s">
        <v>3307</v>
      </c>
      <c r="B3188" t="s">
        <v>165</v>
      </c>
      <c r="C3188">
        <v>13.1</v>
      </c>
      <c r="D3188">
        <v>13.35</v>
      </c>
      <c r="E3188" t="str">
        <f t="shared" si="50"/>
        <v>2009</v>
      </c>
    </row>
    <row r="3189" spans="1:5" ht="14.4" x14ac:dyDescent="0.3">
      <c r="A3189" t="s">
        <v>3308</v>
      </c>
      <c r="B3189" t="s">
        <v>165</v>
      </c>
      <c r="C3189">
        <v>13.1</v>
      </c>
      <c r="D3189">
        <v>13.35</v>
      </c>
      <c r="E3189" t="str">
        <f t="shared" si="50"/>
        <v>2009</v>
      </c>
    </row>
    <row r="3190" spans="1:5" ht="14.4" x14ac:dyDescent="0.3">
      <c r="A3190" t="s">
        <v>3309</v>
      </c>
      <c r="B3190" t="s">
        <v>165</v>
      </c>
      <c r="C3190">
        <v>13.1</v>
      </c>
      <c r="D3190">
        <v>13.35</v>
      </c>
      <c r="E3190" t="str">
        <f t="shared" si="50"/>
        <v>2009</v>
      </c>
    </row>
    <row r="3191" spans="1:5" ht="14.4" x14ac:dyDescent="0.3">
      <c r="A3191" t="s">
        <v>3310</v>
      </c>
      <c r="B3191" t="s">
        <v>165</v>
      </c>
      <c r="C3191">
        <v>13.11</v>
      </c>
      <c r="D3191">
        <v>13.36</v>
      </c>
      <c r="E3191" t="str">
        <f t="shared" si="50"/>
        <v>2009</v>
      </c>
    </row>
    <row r="3192" spans="1:5" ht="14.4" x14ac:dyDescent="0.3">
      <c r="A3192" t="s">
        <v>3311</v>
      </c>
      <c r="B3192" t="s">
        <v>165</v>
      </c>
      <c r="C3192">
        <v>13.09</v>
      </c>
      <c r="D3192">
        <v>13.34</v>
      </c>
      <c r="E3192" t="str">
        <f t="shared" si="50"/>
        <v>2009</v>
      </c>
    </row>
    <row r="3193" spans="1:5" ht="14.4" x14ac:dyDescent="0.3">
      <c r="A3193" t="s">
        <v>3312</v>
      </c>
      <c r="B3193" t="s">
        <v>165</v>
      </c>
      <c r="C3193">
        <v>13.1</v>
      </c>
      <c r="D3193">
        <v>13.35</v>
      </c>
      <c r="E3193" t="str">
        <f t="shared" si="50"/>
        <v>2009</v>
      </c>
    </row>
    <row r="3194" spans="1:5" ht="14.4" x14ac:dyDescent="0.3">
      <c r="A3194" t="s">
        <v>3313</v>
      </c>
      <c r="B3194" t="s">
        <v>165</v>
      </c>
      <c r="C3194">
        <v>13.1</v>
      </c>
      <c r="D3194">
        <v>13.35</v>
      </c>
      <c r="E3194" t="str">
        <f t="shared" si="50"/>
        <v>2009</v>
      </c>
    </row>
    <row r="3195" spans="1:5" ht="14.4" x14ac:dyDescent="0.3">
      <c r="A3195" t="s">
        <v>3314</v>
      </c>
      <c r="B3195" t="s">
        <v>165</v>
      </c>
      <c r="C3195">
        <v>13.03</v>
      </c>
      <c r="D3195">
        <v>13.28</v>
      </c>
      <c r="E3195" t="str">
        <f t="shared" si="50"/>
        <v>2009</v>
      </c>
    </row>
    <row r="3196" spans="1:5" ht="14.4" x14ac:dyDescent="0.3">
      <c r="A3196" t="s">
        <v>3315</v>
      </c>
      <c r="B3196" t="s">
        <v>165</v>
      </c>
      <c r="C3196">
        <v>13.01</v>
      </c>
      <c r="D3196">
        <v>13.26</v>
      </c>
      <c r="E3196" t="str">
        <f t="shared" si="50"/>
        <v>2009</v>
      </c>
    </row>
    <row r="3197" spans="1:5" ht="14.4" x14ac:dyDescent="0.3">
      <c r="A3197" t="s">
        <v>3316</v>
      </c>
      <c r="B3197" t="s">
        <v>165</v>
      </c>
      <c r="C3197">
        <v>13.26</v>
      </c>
      <c r="D3197">
        <v>13.51</v>
      </c>
      <c r="E3197" t="str">
        <f t="shared" si="50"/>
        <v>2009</v>
      </c>
    </row>
    <row r="3198" spans="1:5" ht="14.4" x14ac:dyDescent="0.3">
      <c r="A3198" t="s">
        <v>3317</v>
      </c>
      <c r="B3198" t="s">
        <v>165</v>
      </c>
      <c r="C3198">
        <v>13.26</v>
      </c>
      <c r="D3198">
        <v>13.51</v>
      </c>
      <c r="E3198" t="str">
        <f t="shared" si="50"/>
        <v>2009</v>
      </c>
    </row>
    <row r="3199" spans="1:5" ht="14.4" x14ac:dyDescent="0.3">
      <c r="A3199" t="s">
        <v>3318</v>
      </c>
      <c r="B3199" t="s">
        <v>165</v>
      </c>
      <c r="C3199">
        <v>13.26</v>
      </c>
      <c r="D3199">
        <v>13.51</v>
      </c>
      <c r="E3199" t="str">
        <f t="shared" si="50"/>
        <v>2009</v>
      </c>
    </row>
    <row r="3200" spans="1:5" ht="14.4" x14ac:dyDescent="0.3">
      <c r="A3200" t="s">
        <v>3319</v>
      </c>
      <c r="B3200" t="s">
        <v>165</v>
      </c>
      <c r="C3200">
        <v>13.25</v>
      </c>
      <c r="D3200">
        <v>13.5</v>
      </c>
      <c r="E3200" t="str">
        <f t="shared" si="50"/>
        <v>2009</v>
      </c>
    </row>
    <row r="3201" spans="1:5" ht="14.4" x14ac:dyDescent="0.3">
      <c r="A3201" t="s">
        <v>3320</v>
      </c>
      <c r="B3201" t="s">
        <v>165</v>
      </c>
      <c r="C3201">
        <v>13.22</v>
      </c>
      <c r="D3201">
        <v>13.47</v>
      </c>
      <c r="E3201" t="str">
        <f t="shared" si="50"/>
        <v>2009</v>
      </c>
    </row>
    <row r="3202" spans="1:5" ht="14.4" x14ac:dyDescent="0.3">
      <c r="A3202" t="s">
        <v>3321</v>
      </c>
      <c r="B3202" t="s">
        <v>165</v>
      </c>
      <c r="C3202">
        <v>13.22</v>
      </c>
      <c r="D3202">
        <v>13.47</v>
      </c>
      <c r="E3202" t="str">
        <f t="shared" ref="E3202:E3265" si="51">RIGHT(A3202,4)</f>
        <v>2009</v>
      </c>
    </row>
    <row r="3203" spans="1:5" ht="14.4" x14ac:dyDescent="0.3">
      <c r="A3203" t="s">
        <v>3322</v>
      </c>
      <c r="B3203" t="s">
        <v>165</v>
      </c>
      <c r="C3203">
        <v>13.25</v>
      </c>
      <c r="D3203">
        <v>13.5</v>
      </c>
      <c r="E3203" t="str">
        <f t="shared" si="51"/>
        <v>2009</v>
      </c>
    </row>
    <row r="3204" spans="1:5" ht="14.4" x14ac:dyDescent="0.3">
      <c r="A3204" t="s">
        <v>3323</v>
      </c>
      <c r="B3204" t="s">
        <v>165</v>
      </c>
      <c r="C3204">
        <v>13.26</v>
      </c>
      <c r="D3204">
        <v>13.51</v>
      </c>
      <c r="E3204" t="str">
        <f t="shared" si="51"/>
        <v>2009</v>
      </c>
    </row>
    <row r="3205" spans="1:5" ht="14.4" x14ac:dyDescent="0.3">
      <c r="A3205" t="s">
        <v>3324</v>
      </c>
      <c r="B3205" t="s">
        <v>165</v>
      </c>
      <c r="C3205">
        <v>13.25</v>
      </c>
      <c r="D3205">
        <v>13.5</v>
      </c>
      <c r="E3205" t="str">
        <f t="shared" si="51"/>
        <v>2009</v>
      </c>
    </row>
    <row r="3206" spans="1:5" ht="14.4" x14ac:dyDescent="0.3">
      <c r="A3206" t="s">
        <v>3325</v>
      </c>
      <c r="B3206" t="s">
        <v>165</v>
      </c>
      <c r="C3206">
        <v>13.27</v>
      </c>
      <c r="D3206">
        <v>13.52</v>
      </c>
      <c r="E3206" t="str">
        <f t="shared" si="51"/>
        <v>2009</v>
      </c>
    </row>
    <row r="3207" spans="1:5" ht="14.4" x14ac:dyDescent="0.3">
      <c r="A3207" t="s">
        <v>3326</v>
      </c>
      <c r="B3207" t="s">
        <v>165</v>
      </c>
      <c r="C3207">
        <v>12.68</v>
      </c>
      <c r="D3207">
        <v>12.93</v>
      </c>
      <c r="E3207" t="str">
        <f t="shared" si="51"/>
        <v>2009</v>
      </c>
    </row>
    <row r="3208" spans="1:5" ht="14.4" x14ac:dyDescent="0.3">
      <c r="A3208" t="s">
        <v>3327</v>
      </c>
      <c r="B3208" t="s">
        <v>165</v>
      </c>
      <c r="C3208">
        <v>12.64</v>
      </c>
      <c r="D3208">
        <v>12.89</v>
      </c>
      <c r="E3208" t="str">
        <f t="shared" si="51"/>
        <v>2009</v>
      </c>
    </row>
    <row r="3209" spans="1:5" ht="14.4" x14ac:dyDescent="0.3">
      <c r="A3209" t="s">
        <v>3328</v>
      </c>
      <c r="B3209" t="s">
        <v>165</v>
      </c>
      <c r="C3209">
        <v>12.6</v>
      </c>
      <c r="D3209">
        <v>12.85</v>
      </c>
      <c r="E3209" t="str">
        <f t="shared" si="51"/>
        <v>2009</v>
      </c>
    </row>
    <row r="3210" spans="1:5" ht="14.4" x14ac:dyDescent="0.3">
      <c r="A3210" t="s">
        <v>3329</v>
      </c>
      <c r="B3210" t="s">
        <v>165</v>
      </c>
      <c r="C3210">
        <v>12.6</v>
      </c>
      <c r="D3210">
        <v>12.85</v>
      </c>
      <c r="E3210" t="str">
        <f t="shared" si="51"/>
        <v>2009</v>
      </c>
    </row>
    <row r="3211" spans="1:5" ht="14.4" x14ac:dyDescent="0.3">
      <c r="A3211" t="s">
        <v>3330</v>
      </c>
      <c r="B3211" t="s">
        <v>165</v>
      </c>
      <c r="C3211">
        <v>12.6</v>
      </c>
      <c r="D3211">
        <v>12.85</v>
      </c>
      <c r="E3211" t="str">
        <f t="shared" si="51"/>
        <v>2009</v>
      </c>
    </row>
    <row r="3212" spans="1:5" ht="14.4" x14ac:dyDescent="0.3">
      <c r="A3212" t="s">
        <v>3331</v>
      </c>
      <c r="B3212" t="s">
        <v>165</v>
      </c>
      <c r="C3212">
        <v>12.63</v>
      </c>
      <c r="D3212">
        <v>12.88</v>
      </c>
      <c r="E3212" t="str">
        <f t="shared" si="51"/>
        <v>2009</v>
      </c>
    </row>
    <row r="3213" spans="1:5" ht="14.4" x14ac:dyDescent="0.3">
      <c r="A3213" t="s">
        <v>3332</v>
      </c>
      <c r="B3213" t="s">
        <v>165</v>
      </c>
      <c r="C3213">
        <v>12.62</v>
      </c>
      <c r="D3213">
        <v>12.87</v>
      </c>
      <c r="E3213" t="str">
        <f t="shared" si="51"/>
        <v>2009</v>
      </c>
    </row>
    <row r="3214" spans="1:5" ht="14.4" x14ac:dyDescent="0.3">
      <c r="A3214" t="s">
        <v>3333</v>
      </c>
      <c r="B3214" t="s">
        <v>165</v>
      </c>
      <c r="C3214">
        <v>12.6</v>
      </c>
      <c r="D3214">
        <v>12.85</v>
      </c>
      <c r="E3214" t="str">
        <f t="shared" si="51"/>
        <v>2009</v>
      </c>
    </row>
    <row r="3215" spans="1:5" ht="14.4" x14ac:dyDescent="0.3">
      <c r="A3215" t="s">
        <v>3334</v>
      </c>
      <c r="B3215" t="s">
        <v>165</v>
      </c>
      <c r="C3215">
        <v>12.5</v>
      </c>
      <c r="D3215">
        <v>12.75</v>
      </c>
      <c r="E3215" t="str">
        <f t="shared" si="51"/>
        <v>2009</v>
      </c>
    </row>
    <row r="3216" spans="1:5" ht="14.4" x14ac:dyDescent="0.3">
      <c r="A3216" t="s">
        <v>3335</v>
      </c>
      <c r="B3216" t="s">
        <v>165</v>
      </c>
      <c r="C3216">
        <v>12.37</v>
      </c>
      <c r="D3216">
        <v>12.62</v>
      </c>
      <c r="E3216" t="str">
        <f t="shared" si="51"/>
        <v>2009</v>
      </c>
    </row>
    <row r="3217" spans="1:5" ht="14.4" x14ac:dyDescent="0.3">
      <c r="A3217" t="s">
        <v>3336</v>
      </c>
      <c r="B3217" t="s">
        <v>165</v>
      </c>
      <c r="C3217">
        <v>12.33</v>
      </c>
      <c r="D3217">
        <v>12.58</v>
      </c>
      <c r="E3217" t="str">
        <f t="shared" si="51"/>
        <v>2009</v>
      </c>
    </row>
    <row r="3218" spans="1:5" ht="14.4" x14ac:dyDescent="0.3">
      <c r="A3218" t="s">
        <v>3337</v>
      </c>
      <c r="B3218" t="s">
        <v>165</v>
      </c>
      <c r="C3218">
        <v>12.26</v>
      </c>
      <c r="D3218">
        <v>12.51</v>
      </c>
      <c r="E3218" t="str">
        <f t="shared" si="51"/>
        <v>2009</v>
      </c>
    </row>
    <row r="3219" spans="1:5" ht="14.4" x14ac:dyDescent="0.3">
      <c r="A3219" t="s">
        <v>3338</v>
      </c>
      <c r="B3219" t="s">
        <v>165</v>
      </c>
      <c r="C3219">
        <v>12.21</v>
      </c>
      <c r="D3219">
        <v>12.46</v>
      </c>
      <c r="E3219" t="str">
        <f t="shared" si="51"/>
        <v>2009</v>
      </c>
    </row>
    <row r="3220" spans="1:5" ht="14.4" x14ac:dyDescent="0.3">
      <c r="A3220" t="s">
        <v>3339</v>
      </c>
      <c r="B3220" t="s">
        <v>165</v>
      </c>
      <c r="C3220">
        <v>12.22</v>
      </c>
      <c r="D3220">
        <v>12.47</v>
      </c>
      <c r="E3220" t="str">
        <f t="shared" si="51"/>
        <v>2009</v>
      </c>
    </row>
    <row r="3221" spans="1:5" ht="14.4" x14ac:dyDescent="0.3">
      <c r="A3221" t="s">
        <v>3340</v>
      </c>
      <c r="B3221" t="s">
        <v>165</v>
      </c>
      <c r="C3221">
        <v>12.23</v>
      </c>
      <c r="D3221">
        <v>12.48</v>
      </c>
      <c r="E3221" t="str">
        <f t="shared" si="51"/>
        <v>2009</v>
      </c>
    </row>
    <row r="3222" spans="1:5" ht="14.4" x14ac:dyDescent="0.3">
      <c r="A3222" t="s">
        <v>3341</v>
      </c>
      <c r="B3222" t="s">
        <v>165</v>
      </c>
      <c r="C3222">
        <v>12.27</v>
      </c>
      <c r="D3222">
        <v>12.52</v>
      </c>
      <c r="E3222" t="str">
        <f t="shared" si="51"/>
        <v>2009</v>
      </c>
    </row>
    <row r="3223" spans="1:5" ht="14.4" x14ac:dyDescent="0.3">
      <c r="A3223" t="s">
        <v>3342</v>
      </c>
      <c r="B3223" t="s">
        <v>165</v>
      </c>
      <c r="C3223">
        <v>12.27</v>
      </c>
      <c r="D3223">
        <v>12.52</v>
      </c>
      <c r="E3223" t="str">
        <f t="shared" si="51"/>
        <v>2009</v>
      </c>
    </row>
    <row r="3224" spans="1:5" ht="14.4" x14ac:dyDescent="0.3">
      <c r="A3224" t="s">
        <v>3343</v>
      </c>
      <c r="B3224" t="s">
        <v>165</v>
      </c>
      <c r="C3224">
        <v>12.22</v>
      </c>
      <c r="D3224">
        <v>12.47</v>
      </c>
      <c r="E3224" t="str">
        <f t="shared" si="51"/>
        <v>2009</v>
      </c>
    </row>
    <row r="3225" spans="1:5" ht="14.4" x14ac:dyDescent="0.3">
      <c r="A3225" t="s">
        <v>3344</v>
      </c>
      <c r="B3225" t="s">
        <v>165</v>
      </c>
      <c r="C3225">
        <v>12.19</v>
      </c>
      <c r="D3225">
        <v>12.44</v>
      </c>
      <c r="E3225" t="str">
        <f t="shared" si="51"/>
        <v>2009</v>
      </c>
    </row>
    <row r="3226" spans="1:5" ht="14.4" x14ac:dyDescent="0.3">
      <c r="A3226" t="s">
        <v>3345</v>
      </c>
      <c r="B3226" t="s">
        <v>165</v>
      </c>
      <c r="C3226">
        <v>12.19</v>
      </c>
      <c r="D3226">
        <v>12.44</v>
      </c>
      <c r="E3226" t="str">
        <f t="shared" si="51"/>
        <v>2009</v>
      </c>
    </row>
    <row r="3227" spans="1:5" ht="14.4" x14ac:dyDescent="0.3">
      <c r="A3227" t="s">
        <v>3346</v>
      </c>
      <c r="B3227" t="s">
        <v>165</v>
      </c>
      <c r="C3227">
        <v>12.18</v>
      </c>
      <c r="D3227">
        <v>12.43</v>
      </c>
      <c r="E3227" t="str">
        <f t="shared" si="51"/>
        <v>2009</v>
      </c>
    </row>
    <row r="3228" spans="1:5" ht="14.4" x14ac:dyDescent="0.3">
      <c r="A3228" t="s">
        <v>3347</v>
      </c>
      <c r="B3228" t="s">
        <v>165</v>
      </c>
      <c r="C3228">
        <v>12.19</v>
      </c>
      <c r="D3228">
        <v>12.44</v>
      </c>
      <c r="E3228" t="str">
        <f t="shared" si="51"/>
        <v>2009</v>
      </c>
    </row>
    <row r="3229" spans="1:5" ht="14.4" x14ac:dyDescent="0.3">
      <c r="A3229" t="s">
        <v>3348</v>
      </c>
      <c r="B3229" t="s">
        <v>165</v>
      </c>
      <c r="C3229">
        <v>12.2</v>
      </c>
      <c r="D3229">
        <v>12.45</v>
      </c>
      <c r="E3229" t="str">
        <f t="shared" si="51"/>
        <v>2009</v>
      </c>
    </row>
    <row r="3230" spans="1:5" ht="14.4" x14ac:dyDescent="0.3">
      <c r="A3230" t="s">
        <v>3349</v>
      </c>
      <c r="B3230" t="s">
        <v>165</v>
      </c>
      <c r="C3230">
        <v>12.21</v>
      </c>
      <c r="D3230">
        <v>12.46</v>
      </c>
      <c r="E3230" t="str">
        <f t="shared" si="51"/>
        <v>2009</v>
      </c>
    </row>
    <row r="3231" spans="1:5" ht="14.4" x14ac:dyDescent="0.3">
      <c r="A3231" t="s">
        <v>3350</v>
      </c>
      <c r="B3231" t="s">
        <v>165</v>
      </c>
      <c r="C3231">
        <v>12.25</v>
      </c>
      <c r="D3231">
        <v>12.5</v>
      </c>
      <c r="E3231" t="str">
        <f t="shared" si="51"/>
        <v>2009</v>
      </c>
    </row>
    <row r="3232" spans="1:5" ht="14.4" x14ac:dyDescent="0.3">
      <c r="A3232" t="s">
        <v>3351</v>
      </c>
      <c r="B3232" t="s">
        <v>165</v>
      </c>
      <c r="C3232">
        <v>12.26</v>
      </c>
      <c r="D3232">
        <v>12.51</v>
      </c>
      <c r="E3232" t="str">
        <f t="shared" si="51"/>
        <v>2009</v>
      </c>
    </row>
    <row r="3233" spans="1:5" ht="14.4" x14ac:dyDescent="0.3">
      <c r="A3233" t="s">
        <v>3352</v>
      </c>
      <c r="B3233" t="s">
        <v>165</v>
      </c>
      <c r="C3233">
        <v>12.23</v>
      </c>
      <c r="D3233">
        <v>12.48</v>
      </c>
      <c r="E3233" t="str">
        <f t="shared" si="51"/>
        <v>2009</v>
      </c>
    </row>
    <row r="3234" spans="1:5" ht="14.4" x14ac:dyDescent="0.3">
      <c r="A3234" t="s">
        <v>3353</v>
      </c>
      <c r="B3234" t="s">
        <v>165</v>
      </c>
      <c r="C3234">
        <v>12.25</v>
      </c>
      <c r="D3234">
        <v>12.5</v>
      </c>
      <c r="E3234" t="str">
        <f t="shared" si="51"/>
        <v>2009</v>
      </c>
    </row>
    <row r="3235" spans="1:5" ht="14.4" x14ac:dyDescent="0.3">
      <c r="A3235" t="s">
        <v>3354</v>
      </c>
      <c r="B3235" t="s">
        <v>165</v>
      </c>
      <c r="C3235">
        <v>12.29</v>
      </c>
      <c r="D3235">
        <v>12.54</v>
      </c>
      <c r="E3235" t="str">
        <f t="shared" si="51"/>
        <v>2009</v>
      </c>
    </row>
    <row r="3236" spans="1:5" ht="14.4" x14ac:dyDescent="0.3">
      <c r="A3236" t="s">
        <v>3355</v>
      </c>
      <c r="B3236" t="s">
        <v>165</v>
      </c>
      <c r="C3236">
        <v>12.46</v>
      </c>
      <c r="D3236">
        <v>12.71</v>
      </c>
      <c r="E3236" t="str">
        <f t="shared" si="51"/>
        <v>2009</v>
      </c>
    </row>
    <row r="3237" spans="1:5" ht="14.4" x14ac:dyDescent="0.3">
      <c r="A3237" t="s">
        <v>3356</v>
      </c>
      <c r="B3237" t="s">
        <v>165</v>
      </c>
      <c r="C3237">
        <v>12.6</v>
      </c>
      <c r="D3237">
        <v>12.85</v>
      </c>
      <c r="E3237" t="str">
        <f t="shared" si="51"/>
        <v>2009</v>
      </c>
    </row>
    <row r="3238" spans="1:5" ht="14.4" x14ac:dyDescent="0.3">
      <c r="A3238" t="s">
        <v>3357</v>
      </c>
      <c r="B3238" t="s">
        <v>165</v>
      </c>
      <c r="C3238">
        <v>12.76</v>
      </c>
      <c r="D3238">
        <v>13.01</v>
      </c>
      <c r="E3238" t="str">
        <f t="shared" si="51"/>
        <v>2009</v>
      </c>
    </row>
    <row r="3239" spans="1:5" ht="14.4" x14ac:dyDescent="0.3">
      <c r="A3239" t="s">
        <v>3358</v>
      </c>
      <c r="B3239" t="s">
        <v>165</v>
      </c>
      <c r="C3239">
        <v>12.78</v>
      </c>
      <c r="D3239">
        <v>13.03</v>
      </c>
      <c r="E3239" t="str">
        <f t="shared" si="51"/>
        <v>2009</v>
      </c>
    </row>
    <row r="3240" spans="1:5" ht="14.4" x14ac:dyDescent="0.3">
      <c r="A3240" t="s">
        <v>3359</v>
      </c>
      <c r="B3240" t="s">
        <v>165</v>
      </c>
      <c r="C3240">
        <v>13.06</v>
      </c>
      <c r="D3240">
        <v>13.31</v>
      </c>
      <c r="E3240" t="str">
        <f t="shared" si="51"/>
        <v>2009</v>
      </c>
    </row>
    <row r="3241" spans="1:5" ht="14.4" x14ac:dyDescent="0.3">
      <c r="A3241" t="s">
        <v>3360</v>
      </c>
      <c r="B3241" t="s">
        <v>165</v>
      </c>
      <c r="C3241">
        <v>13.73</v>
      </c>
      <c r="D3241">
        <v>13.98</v>
      </c>
      <c r="E3241" t="str">
        <f t="shared" si="51"/>
        <v>2009</v>
      </c>
    </row>
    <row r="3242" spans="1:5" ht="14.4" x14ac:dyDescent="0.3">
      <c r="A3242" t="s">
        <v>3361</v>
      </c>
      <c r="B3242" t="s">
        <v>165</v>
      </c>
      <c r="C3242">
        <v>13.77</v>
      </c>
      <c r="D3242">
        <v>14.02</v>
      </c>
      <c r="E3242" t="str">
        <f t="shared" si="51"/>
        <v>2009</v>
      </c>
    </row>
    <row r="3243" spans="1:5" ht="14.4" x14ac:dyDescent="0.3">
      <c r="A3243" t="s">
        <v>3362</v>
      </c>
      <c r="B3243" t="s">
        <v>165</v>
      </c>
      <c r="C3243">
        <v>13.78</v>
      </c>
      <c r="D3243">
        <v>14.03</v>
      </c>
      <c r="E3243" t="str">
        <f t="shared" si="51"/>
        <v>2009</v>
      </c>
    </row>
    <row r="3244" spans="1:5" ht="14.4" x14ac:dyDescent="0.3">
      <c r="A3244" t="s">
        <v>3363</v>
      </c>
      <c r="B3244" t="s">
        <v>165</v>
      </c>
      <c r="C3244">
        <v>13.82</v>
      </c>
      <c r="D3244">
        <v>14.07</v>
      </c>
      <c r="E3244" t="str">
        <f t="shared" si="51"/>
        <v>2009</v>
      </c>
    </row>
    <row r="3245" spans="1:5" ht="14.4" x14ac:dyDescent="0.3">
      <c r="A3245" t="s">
        <v>3364</v>
      </c>
      <c r="B3245" t="s">
        <v>165</v>
      </c>
      <c r="C3245">
        <v>13.85</v>
      </c>
      <c r="D3245">
        <v>14.1</v>
      </c>
      <c r="E3245" t="str">
        <f t="shared" si="51"/>
        <v>2009</v>
      </c>
    </row>
    <row r="3246" spans="1:5" ht="14.4" x14ac:dyDescent="0.3">
      <c r="A3246" t="s">
        <v>3365</v>
      </c>
      <c r="B3246" t="s">
        <v>165</v>
      </c>
      <c r="C3246">
        <v>13.93</v>
      </c>
      <c r="D3246">
        <v>14.18</v>
      </c>
      <c r="E3246" t="str">
        <f t="shared" si="51"/>
        <v>2009</v>
      </c>
    </row>
    <row r="3247" spans="1:5" ht="14.4" x14ac:dyDescent="0.3">
      <c r="A3247" t="s">
        <v>3366</v>
      </c>
      <c r="B3247" t="s">
        <v>165</v>
      </c>
      <c r="C3247">
        <v>14</v>
      </c>
      <c r="D3247">
        <v>14.25</v>
      </c>
      <c r="E3247" t="str">
        <f t="shared" si="51"/>
        <v>2009</v>
      </c>
    </row>
    <row r="3248" spans="1:5" ht="14.4" x14ac:dyDescent="0.3">
      <c r="A3248" t="s">
        <v>3367</v>
      </c>
      <c r="B3248" t="s">
        <v>165</v>
      </c>
      <c r="C3248">
        <v>14.01</v>
      </c>
      <c r="D3248">
        <v>14.26</v>
      </c>
      <c r="E3248" t="str">
        <f t="shared" si="51"/>
        <v>2009</v>
      </c>
    </row>
    <row r="3249" spans="1:5" ht="14.4" x14ac:dyDescent="0.3">
      <c r="A3249" t="s">
        <v>3368</v>
      </c>
      <c r="B3249" t="s">
        <v>165</v>
      </c>
      <c r="C3249">
        <v>14.01</v>
      </c>
      <c r="D3249">
        <v>14.26</v>
      </c>
      <c r="E3249" t="str">
        <f t="shared" si="51"/>
        <v>2009</v>
      </c>
    </row>
    <row r="3250" spans="1:5" ht="14.4" x14ac:dyDescent="0.3">
      <c r="A3250" t="s">
        <v>3369</v>
      </c>
      <c r="B3250" t="s">
        <v>165</v>
      </c>
      <c r="C3250">
        <v>14.03</v>
      </c>
      <c r="D3250">
        <v>14.28</v>
      </c>
      <c r="E3250" t="str">
        <f t="shared" si="51"/>
        <v>2009</v>
      </c>
    </row>
    <row r="3251" spans="1:5" ht="14.4" x14ac:dyDescent="0.3">
      <c r="A3251" t="s">
        <v>3370</v>
      </c>
      <c r="B3251" t="s">
        <v>165</v>
      </c>
      <c r="C3251">
        <v>14.08</v>
      </c>
      <c r="D3251">
        <v>14.33</v>
      </c>
      <c r="E3251" t="str">
        <f t="shared" si="51"/>
        <v>2009</v>
      </c>
    </row>
    <row r="3252" spans="1:5" ht="14.4" x14ac:dyDescent="0.3">
      <c r="A3252" t="s">
        <v>3371</v>
      </c>
      <c r="B3252" t="s">
        <v>165</v>
      </c>
      <c r="C3252">
        <v>14.16</v>
      </c>
      <c r="D3252">
        <v>14.41</v>
      </c>
      <c r="E3252" t="str">
        <f t="shared" si="51"/>
        <v>2009</v>
      </c>
    </row>
    <row r="3253" spans="1:5" ht="14.4" x14ac:dyDescent="0.3">
      <c r="A3253" t="s">
        <v>3372</v>
      </c>
      <c r="B3253" t="s">
        <v>165</v>
      </c>
      <c r="C3253">
        <v>14.2</v>
      </c>
      <c r="D3253">
        <v>14.45</v>
      </c>
      <c r="E3253" t="str">
        <f t="shared" si="51"/>
        <v>2009</v>
      </c>
    </row>
    <row r="3254" spans="1:5" ht="14.4" x14ac:dyDescent="0.3">
      <c r="A3254" t="s">
        <v>3373</v>
      </c>
      <c r="B3254" t="s">
        <v>165</v>
      </c>
      <c r="C3254">
        <v>14.25</v>
      </c>
      <c r="D3254">
        <v>14.5</v>
      </c>
      <c r="E3254" t="str">
        <f t="shared" si="51"/>
        <v>2009</v>
      </c>
    </row>
    <row r="3255" spans="1:5" ht="14.4" x14ac:dyDescent="0.3">
      <c r="A3255" t="s">
        <v>3374</v>
      </c>
      <c r="B3255" t="s">
        <v>165</v>
      </c>
      <c r="C3255">
        <v>14.28</v>
      </c>
      <c r="D3255">
        <v>14.53</v>
      </c>
      <c r="E3255" t="str">
        <f t="shared" si="51"/>
        <v>2009</v>
      </c>
    </row>
    <row r="3256" spans="1:5" ht="14.4" x14ac:dyDescent="0.3">
      <c r="A3256" t="s">
        <v>3375</v>
      </c>
      <c r="B3256" t="s">
        <v>165</v>
      </c>
      <c r="C3256">
        <v>14.34</v>
      </c>
      <c r="D3256">
        <v>14.59</v>
      </c>
      <c r="E3256" t="str">
        <f t="shared" si="51"/>
        <v>2009</v>
      </c>
    </row>
    <row r="3257" spans="1:5" ht="14.4" x14ac:dyDescent="0.3">
      <c r="A3257" t="s">
        <v>3376</v>
      </c>
      <c r="B3257" t="s">
        <v>165</v>
      </c>
      <c r="C3257">
        <v>14.38</v>
      </c>
      <c r="D3257">
        <v>14.63</v>
      </c>
      <c r="E3257" t="str">
        <f t="shared" si="51"/>
        <v>2009</v>
      </c>
    </row>
    <row r="3258" spans="1:5" ht="14.4" x14ac:dyDescent="0.3">
      <c r="A3258" t="s">
        <v>3377</v>
      </c>
      <c r="B3258" t="s">
        <v>165</v>
      </c>
      <c r="C3258">
        <v>14.47</v>
      </c>
      <c r="D3258">
        <v>14.72</v>
      </c>
      <c r="E3258" t="str">
        <f t="shared" si="51"/>
        <v>2009</v>
      </c>
    </row>
    <row r="3259" spans="1:5" ht="14.4" x14ac:dyDescent="0.3">
      <c r="A3259" t="s">
        <v>3378</v>
      </c>
      <c r="B3259" t="s">
        <v>165</v>
      </c>
      <c r="C3259">
        <v>14.52</v>
      </c>
      <c r="D3259">
        <v>14.77</v>
      </c>
      <c r="E3259" t="str">
        <f t="shared" si="51"/>
        <v>2009</v>
      </c>
    </row>
    <row r="3260" spans="1:5" ht="14.4" x14ac:dyDescent="0.3">
      <c r="A3260" t="s">
        <v>3379</v>
      </c>
      <c r="B3260" t="s">
        <v>165</v>
      </c>
      <c r="C3260">
        <v>14.68</v>
      </c>
      <c r="D3260">
        <v>14.93</v>
      </c>
      <c r="E3260" t="str">
        <f t="shared" si="51"/>
        <v>2009</v>
      </c>
    </row>
    <row r="3261" spans="1:5" ht="14.4" x14ac:dyDescent="0.3">
      <c r="A3261" t="s">
        <v>3380</v>
      </c>
      <c r="B3261" t="s">
        <v>165</v>
      </c>
      <c r="C3261">
        <v>14.85</v>
      </c>
      <c r="D3261">
        <v>15.1</v>
      </c>
      <c r="E3261" t="str">
        <f t="shared" si="51"/>
        <v>2009</v>
      </c>
    </row>
    <row r="3262" spans="1:5" ht="14.4" x14ac:dyDescent="0.3">
      <c r="A3262" t="s">
        <v>3381</v>
      </c>
      <c r="B3262" t="s">
        <v>165</v>
      </c>
      <c r="C3262">
        <v>14.96</v>
      </c>
      <c r="D3262">
        <v>15.21</v>
      </c>
      <c r="E3262" t="str">
        <f t="shared" si="51"/>
        <v>2009</v>
      </c>
    </row>
    <row r="3263" spans="1:5" ht="14.4" x14ac:dyDescent="0.3">
      <c r="A3263" t="s">
        <v>3382</v>
      </c>
      <c r="B3263" t="s">
        <v>165</v>
      </c>
      <c r="C3263">
        <v>15</v>
      </c>
      <c r="D3263">
        <v>15.25</v>
      </c>
      <c r="E3263" t="str">
        <f t="shared" si="51"/>
        <v>2009</v>
      </c>
    </row>
    <row r="3264" spans="1:5" ht="14.4" x14ac:dyDescent="0.3">
      <c r="A3264" t="s">
        <v>3383</v>
      </c>
      <c r="B3264" t="s">
        <v>165</v>
      </c>
      <c r="C3264">
        <v>15.05</v>
      </c>
      <c r="D3264">
        <v>15.3</v>
      </c>
      <c r="E3264" t="str">
        <f t="shared" si="51"/>
        <v>2009</v>
      </c>
    </row>
    <row r="3265" spans="1:5" ht="14.4" x14ac:dyDescent="0.3">
      <c r="A3265" t="s">
        <v>3384</v>
      </c>
      <c r="B3265" t="s">
        <v>165</v>
      </c>
      <c r="C3265">
        <v>15.06</v>
      </c>
      <c r="D3265">
        <v>15.31</v>
      </c>
      <c r="E3265" t="str">
        <f t="shared" si="51"/>
        <v>2009</v>
      </c>
    </row>
    <row r="3266" spans="1:5" ht="14.4" x14ac:dyDescent="0.3">
      <c r="A3266" t="s">
        <v>3385</v>
      </c>
      <c r="B3266" t="s">
        <v>165</v>
      </c>
      <c r="C3266">
        <v>15.08</v>
      </c>
      <c r="D3266">
        <v>15.33</v>
      </c>
      <c r="E3266" t="str">
        <f t="shared" ref="E3266:E3329" si="52">RIGHT(A3266,4)</f>
        <v>2009</v>
      </c>
    </row>
    <row r="3267" spans="1:5" ht="14.4" x14ac:dyDescent="0.3">
      <c r="A3267" t="s">
        <v>3386</v>
      </c>
      <c r="B3267" t="s">
        <v>165</v>
      </c>
      <c r="C3267">
        <v>15.06</v>
      </c>
      <c r="D3267">
        <v>15.31</v>
      </c>
      <c r="E3267" t="str">
        <f t="shared" si="52"/>
        <v>2009</v>
      </c>
    </row>
    <row r="3268" spans="1:5" ht="14.4" x14ac:dyDescent="0.3">
      <c r="A3268" t="s">
        <v>3387</v>
      </c>
      <c r="B3268" t="s">
        <v>165</v>
      </c>
      <c r="C3268">
        <v>15.08</v>
      </c>
      <c r="D3268">
        <v>15.33</v>
      </c>
      <c r="E3268" t="str">
        <f t="shared" si="52"/>
        <v>2009</v>
      </c>
    </row>
    <row r="3269" spans="1:5" ht="14.4" x14ac:dyDescent="0.3">
      <c r="A3269" t="s">
        <v>3388</v>
      </c>
      <c r="B3269" t="s">
        <v>165</v>
      </c>
      <c r="C3269">
        <v>15.11</v>
      </c>
      <c r="D3269">
        <v>15.36</v>
      </c>
      <c r="E3269" t="str">
        <f t="shared" si="52"/>
        <v>2009</v>
      </c>
    </row>
    <row r="3270" spans="1:5" ht="14.4" x14ac:dyDescent="0.3">
      <c r="A3270" t="s">
        <v>3389</v>
      </c>
      <c r="B3270" t="s">
        <v>165</v>
      </c>
      <c r="C3270">
        <v>15.15</v>
      </c>
      <c r="D3270">
        <v>15.4</v>
      </c>
      <c r="E3270" t="str">
        <f t="shared" si="52"/>
        <v>2009</v>
      </c>
    </row>
    <row r="3271" spans="1:5" ht="14.4" x14ac:dyDescent="0.3">
      <c r="A3271" t="s">
        <v>3390</v>
      </c>
      <c r="B3271" t="s">
        <v>165</v>
      </c>
      <c r="C3271">
        <v>15.18</v>
      </c>
      <c r="D3271">
        <v>15.43</v>
      </c>
      <c r="E3271" t="str">
        <f t="shared" si="52"/>
        <v>2009</v>
      </c>
    </row>
    <row r="3272" spans="1:5" ht="14.4" x14ac:dyDescent="0.3">
      <c r="A3272" t="s">
        <v>3391</v>
      </c>
      <c r="B3272" t="s">
        <v>165</v>
      </c>
      <c r="C3272">
        <v>15.21</v>
      </c>
      <c r="D3272">
        <v>15.46</v>
      </c>
      <c r="E3272" t="str">
        <f t="shared" si="52"/>
        <v>2009</v>
      </c>
    </row>
    <row r="3273" spans="1:5" ht="14.4" x14ac:dyDescent="0.3">
      <c r="A3273" t="s">
        <v>3392</v>
      </c>
      <c r="B3273" t="s">
        <v>165</v>
      </c>
      <c r="C3273">
        <v>15.24</v>
      </c>
      <c r="D3273">
        <v>15.49</v>
      </c>
      <c r="E3273" t="str">
        <f t="shared" si="52"/>
        <v>2009</v>
      </c>
    </row>
    <row r="3274" spans="1:5" ht="14.4" x14ac:dyDescent="0.3">
      <c r="A3274" t="s">
        <v>3393</v>
      </c>
      <c r="B3274" t="s">
        <v>165</v>
      </c>
      <c r="C3274">
        <v>15.26</v>
      </c>
      <c r="D3274">
        <v>15.51</v>
      </c>
      <c r="E3274" t="str">
        <f t="shared" si="52"/>
        <v>2009</v>
      </c>
    </row>
    <row r="3275" spans="1:5" ht="14.4" x14ac:dyDescent="0.3">
      <c r="A3275" t="s">
        <v>3394</v>
      </c>
      <c r="B3275" t="s">
        <v>165</v>
      </c>
      <c r="C3275">
        <v>15.29</v>
      </c>
      <c r="D3275">
        <v>15.54</v>
      </c>
      <c r="E3275" t="str">
        <f t="shared" si="52"/>
        <v>2009</v>
      </c>
    </row>
    <row r="3276" spans="1:5" ht="14.4" x14ac:dyDescent="0.3">
      <c r="A3276" t="s">
        <v>3395</v>
      </c>
      <c r="B3276" t="s">
        <v>165</v>
      </c>
      <c r="C3276">
        <v>15.32</v>
      </c>
      <c r="D3276">
        <v>15.57</v>
      </c>
      <c r="E3276" t="str">
        <f t="shared" si="52"/>
        <v>2009</v>
      </c>
    </row>
    <row r="3277" spans="1:5" ht="14.4" x14ac:dyDescent="0.3">
      <c r="A3277" t="s">
        <v>3396</v>
      </c>
      <c r="B3277" t="s">
        <v>165</v>
      </c>
      <c r="C3277">
        <v>15.32</v>
      </c>
      <c r="D3277">
        <v>15.57</v>
      </c>
      <c r="E3277" t="str">
        <f t="shared" si="52"/>
        <v>2009</v>
      </c>
    </row>
    <row r="3278" spans="1:5" ht="14.4" x14ac:dyDescent="0.3">
      <c r="A3278" t="s">
        <v>3397</v>
      </c>
      <c r="B3278" t="s">
        <v>165</v>
      </c>
      <c r="C3278">
        <v>15.33</v>
      </c>
      <c r="D3278">
        <v>15.58</v>
      </c>
      <c r="E3278" t="str">
        <f t="shared" si="52"/>
        <v>2009</v>
      </c>
    </row>
    <row r="3279" spans="1:5" ht="14.4" x14ac:dyDescent="0.3">
      <c r="A3279" t="s">
        <v>3398</v>
      </c>
      <c r="B3279" t="s">
        <v>165</v>
      </c>
      <c r="C3279">
        <v>15.36</v>
      </c>
      <c r="D3279">
        <v>15.61</v>
      </c>
      <c r="E3279" t="str">
        <f t="shared" si="52"/>
        <v>2009</v>
      </c>
    </row>
    <row r="3280" spans="1:5" ht="14.4" x14ac:dyDescent="0.3">
      <c r="A3280" t="s">
        <v>3399</v>
      </c>
      <c r="B3280" t="s">
        <v>165</v>
      </c>
      <c r="C3280">
        <v>15.41</v>
      </c>
      <c r="D3280">
        <v>15.66</v>
      </c>
      <c r="E3280" t="str">
        <f t="shared" si="52"/>
        <v>2009</v>
      </c>
    </row>
    <row r="3281" spans="1:5" ht="14.4" x14ac:dyDescent="0.3">
      <c r="A3281" t="s">
        <v>3400</v>
      </c>
      <c r="B3281" t="s">
        <v>165</v>
      </c>
      <c r="C3281">
        <v>15.43</v>
      </c>
      <c r="D3281">
        <v>15.68</v>
      </c>
      <c r="E3281" t="str">
        <f t="shared" si="52"/>
        <v>2009</v>
      </c>
    </row>
    <row r="3282" spans="1:5" ht="14.4" x14ac:dyDescent="0.3">
      <c r="A3282" t="s">
        <v>3401</v>
      </c>
      <c r="B3282" t="s">
        <v>165</v>
      </c>
      <c r="C3282">
        <v>15.43</v>
      </c>
      <c r="D3282">
        <v>15.68</v>
      </c>
      <c r="E3282" t="str">
        <f t="shared" si="52"/>
        <v>2009</v>
      </c>
    </row>
    <row r="3283" spans="1:5" ht="14.4" x14ac:dyDescent="0.3">
      <c r="A3283" t="s">
        <v>3402</v>
      </c>
      <c r="B3283" t="s">
        <v>165</v>
      </c>
      <c r="C3283">
        <v>15.43</v>
      </c>
      <c r="D3283">
        <v>15.68</v>
      </c>
      <c r="E3283" t="str">
        <f t="shared" si="52"/>
        <v>2009</v>
      </c>
    </row>
    <row r="3284" spans="1:5" ht="14.4" x14ac:dyDescent="0.3">
      <c r="A3284" t="s">
        <v>3403</v>
      </c>
      <c r="B3284" t="s">
        <v>165</v>
      </c>
      <c r="C3284">
        <v>15.43</v>
      </c>
      <c r="D3284">
        <v>15.68</v>
      </c>
      <c r="E3284" t="str">
        <f t="shared" si="52"/>
        <v>2009</v>
      </c>
    </row>
    <row r="3285" spans="1:5" ht="14.4" x14ac:dyDescent="0.3">
      <c r="A3285" t="s">
        <v>3404</v>
      </c>
      <c r="B3285" t="s">
        <v>165</v>
      </c>
      <c r="C3285">
        <v>15.45</v>
      </c>
      <c r="D3285">
        <v>15.7</v>
      </c>
      <c r="E3285" t="str">
        <f t="shared" si="52"/>
        <v>2008</v>
      </c>
    </row>
    <row r="3286" spans="1:5" ht="14.4" x14ac:dyDescent="0.3">
      <c r="A3286" t="s">
        <v>3405</v>
      </c>
      <c r="B3286" t="s">
        <v>165</v>
      </c>
      <c r="C3286">
        <v>15.43</v>
      </c>
      <c r="D3286">
        <v>15.68</v>
      </c>
      <c r="E3286" t="str">
        <f t="shared" si="52"/>
        <v>2008</v>
      </c>
    </row>
    <row r="3287" spans="1:5" ht="14.4" x14ac:dyDescent="0.3">
      <c r="A3287" t="s">
        <v>3406</v>
      </c>
      <c r="B3287" t="s">
        <v>165</v>
      </c>
      <c r="C3287">
        <v>15.43</v>
      </c>
      <c r="D3287">
        <v>15.68</v>
      </c>
      <c r="E3287" t="str">
        <f t="shared" si="52"/>
        <v>2008</v>
      </c>
    </row>
    <row r="3288" spans="1:5" ht="14.4" x14ac:dyDescent="0.3">
      <c r="A3288" t="s">
        <v>3407</v>
      </c>
      <c r="B3288" t="s">
        <v>165</v>
      </c>
      <c r="C3288">
        <v>15.43</v>
      </c>
      <c r="D3288">
        <v>15.68</v>
      </c>
      <c r="E3288" t="str">
        <f t="shared" si="52"/>
        <v>2008</v>
      </c>
    </row>
    <row r="3289" spans="1:5" ht="14.4" x14ac:dyDescent="0.3">
      <c r="A3289" t="s">
        <v>3408</v>
      </c>
      <c r="B3289" t="s">
        <v>165</v>
      </c>
      <c r="C3289">
        <v>15.43</v>
      </c>
      <c r="D3289">
        <v>15.68</v>
      </c>
      <c r="E3289" t="str">
        <f t="shared" si="52"/>
        <v>2008</v>
      </c>
    </row>
    <row r="3290" spans="1:5" ht="14.4" x14ac:dyDescent="0.3">
      <c r="A3290" t="s">
        <v>3409</v>
      </c>
      <c r="B3290" t="s">
        <v>165</v>
      </c>
      <c r="C3290">
        <v>15.44</v>
      </c>
      <c r="D3290">
        <v>15.69</v>
      </c>
      <c r="E3290" t="str">
        <f t="shared" si="52"/>
        <v>2008</v>
      </c>
    </row>
    <row r="3291" spans="1:5" ht="14.4" x14ac:dyDescent="0.3">
      <c r="A3291" t="s">
        <v>3410</v>
      </c>
      <c r="B3291" t="s">
        <v>165</v>
      </c>
      <c r="C3291">
        <v>15.43</v>
      </c>
      <c r="D3291">
        <v>15.68</v>
      </c>
      <c r="E3291" t="str">
        <f t="shared" si="52"/>
        <v>2008</v>
      </c>
    </row>
    <row r="3292" spans="1:5" ht="14.4" x14ac:dyDescent="0.3">
      <c r="A3292" t="s">
        <v>3411</v>
      </c>
      <c r="B3292" t="s">
        <v>165</v>
      </c>
      <c r="C3292">
        <v>15.43</v>
      </c>
      <c r="D3292">
        <v>15.68</v>
      </c>
      <c r="E3292" t="str">
        <f t="shared" si="52"/>
        <v>2008</v>
      </c>
    </row>
    <row r="3293" spans="1:5" ht="14.4" x14ac:dyDescent="0.3">
      <c r="A3293" t="s">
        <v>3412</v>
      </c>
      <c r="B3293" t="s">
        <v>165</v>
      </c>
      <c r="C3293">
        <v>15.43</v>
      </c>
      <c r="D3293">
        <v>15.68</v>
      </c>
      <c r="E3293" t="str">
        <f t="shared" si="52"/>
        <v>2008</v>
      </c>
    </row>
    <row r="3294" spans="1:5" ht="14.4" x14ac:dyDescent="0.3">
      <c r="A3294" t="s">
        <v>3413</v>
      </c>
      <c r="B3294" t="s">
        <v>165</v>
      </c>
      <c r="C3294">
        <v>15.43</v>
      </c>
      <c r="D3294">
        <v>15.68</v>
      </c>
      <c r="E3294" t="str">
        <f t="shared" si="52"/>
        <v>2008</v>
      </c>
    </row>
    <row r="3295" spans="1:5" ht="14.4" x14ac:dyDescent="0.3">
      <c r="A3295" t="s">
        <v>3414</v>
      </c>
      <c r="B3295" t="s">
        <v>165</v>
      </c>
      <c r="C3295">
        <v>15.42</v>
      </c>
      <c r="D3295">
        <v>15.67</v>
      </c>
      <c r="E3295" t="str">
        <f t="shared" si="52"/>
        <v>2008</v>
      </c>
    </row>
    <row r="3296" spans="1:5" ht="14.4" x14ac:dyDescent="0.3">
      <c r="A3296" t="s">
        <v>3415</v>
      </c>
      <c r="B3296" t="s">
        <v>165</v>
      </c>
      <c r="C3296">
        <v>15.4</v>
      </c>
      <c r="D3296">
        <v>15.65</v>
      </c>
      <c r="E3296" t="str">
        <f t="shared" si="52"/>
        <v>2008</v>
      </c>
    </row>
    <row r="3297" spans="1:5" ht="14.4" x14ac:dyDescent="0.3">
      <c r="A3297" t="s">
        <v>3416</v>
      </c>
      <c r="B3297" t="s">
        <v>165</v>
      </c>
      <c r="C3297">
        <v>15.4</v>
      </c>
      <c r="D3297">
        <v>15.65</v>
      </c>
      <c r="E3297" t="str">
        <f t="shared" si="52"/>
        <v>2008</v>
      </c>
    </row>
    <row r="3298" spans="1:5" ht="14.4" x14ac:dyDescent="0.3">
      <c r="A3298" t="s">
        <v>3417</v>
      </c>
      <c r="B3298" t="s">
        <v>165</v>
      </c>
      <c r="C3298">
        <v>15.4</v>
      </c>
      <c r="D3298">
        <v>15.65</v>
      </c>
      <c r="E3298" t="str">
        <f t="shared" si="52"/>
        <v>2008</v>
      </c>
    </row>
    <row r="3299" spans="1:5" ht="14.4" x14ac:dyDescent="0.3">
      <c r="A3299" t="s">
        <v>3418</v>
      </c>
      <c r="B3299" t="s">
        <v>165</v>
      </c>
      <c r="C3299">
        <v>15.39</v>
      </c>
      <c r="D3299">
        <v>15.64</v>
      </c>
      <c r="E3299" t="str">
        <f t="shared" si="52"/>
        <v>2008</v>
      </c>
    </row>
    <row r="3300" spans="1:5" ht="14.4" x14ac:dyDescent="0.3">
      <c r="A3300" t="s">
        <v>3419</v>
      </c>
      <c r="B3300" t="s">
        <v>165</v>
      </c>
      <c r="C3300">
        <v>15.39</v>
      </c>
      <c r="D3300">
        <v>15.64</v>
      </c>
      <c r="E3300" t="str">
        <f t="shared" si="52"/>
        <v>2008</v>
      </c>
    </row>
    <row r="3301" spans="1:5" ht="14.4" x14ac:dyDescent="0.3">
      <c r="A3301" t="s">
        <v>3420</v>
      </c>
      <c r="B3301" t="s">
        <v>165</v>
      </c>
      <c r="C3301">
        <v>15.39</v>
      </c>
      <c r="D3301">
        <v>15.64</v>
      </c>
      <c r="E3301" t="str">
        <f t="shared" si="52"/>
        <v>2008</v>
      </c>
    </row>
    <row r="3302" spans="1:5" ht="14.4" x14ac:dyDescent="0.3">
      <c r="A3302" t="s">
        <v>3421</v>
      </c>
      <c r="B3302" t="s">
        <v>165</v>
      </c>
      <c r="C3302">
        <v>15.41</v>
      </c>
      <c r="D3302">
        <v>15.66</v>
      </c>
      <c r="E3302" t="str">
        <f t="shared" si="52"/>
        <v>2008</v>
      </c>
    </row>
    <row r="3303" spans="1:5" ht="14.4" x14ac:dyDescent="0.3">
      <c r="A3303" t="s">
        <v>3422</v>
      </c>
      <c r="B3303" t="s">
        <v>165</v>
      </c>
      <c r="C3303">
        <v>15.42</v>
      </c>
      <c r="D3303">
        <v>15.67</v>
      </c>
      <c r="E3303" t="str">
        <f t="shared" si="52"/>
        <v>2008</v>
      </c>
    </row>
    <row r="3304" spans="1:5" ht="14.4" x14ac:dyDescent="0.3">
      <c r="A3304" t="s">
        <v>3423</v>
      </c>
      <c r="B3304" t="s">
        <v>165</v>
      </c>
      <c r="C3304">
        <v>15.41</v>
      </c>
      <c r="D3304">
        <v>15.66</v>
      </c>
      <c r="E3304" t="str">
        <f t="shared" si="52"/>
        <v>2008</v>
      </c>
    </row>
    <row r="3305" spans="1:5" ht="14.4" x14ac:dyDescent="0.3">
      <c r="A3305" t="s">
        <v>3424</v>
      </c>
      <c r="B3305" t="s">
        <v>165</v>
      </c>
      <c r="C3305">
        <v>15.42</v>
      </c>
      <c r="D3305">
        <v>15.67</v>
      </c>
      <c r="E3305" t="str">
        <f t="shared" si="52"/>
        <v>2008</v>
      </c>
    </row>
    <row r="3306" spans="1:5" ht="14.4" x14ac:dyDescent="0.3">
      <c r="A3306" t="s">
        <v>3425</v>
      </c>
      <c r="B3306" t="s">
        <v>165</v>
      </c>
      <c r="C3306">
        <v>15.42</v>
      </c>
      <c r="D3306">
        <v>15.67</v>
      </c>
      <c r="E3306" t="str">
        <f t="shared" si="52"/>
        <v>2008</v>
      </c>
    </row>
    <row r="3307" spans="1:5" ht="14.4" x14ac:dyDescent="0.3">
      <c r="A3307" t="s">
        <v>3426</v>
      </c>
      <c r="B3307" t="s">
        <v>165</v>
      </c>
      <c r="C3307">
        <v>15.42</v>
      </c>
      <c r="D3307">
        <v>15.67</v>
      </c>
      <c r="E3307" t="str">
        <f t="shared" si="52"/>
        <v>2008</v>
      </c>
    </row>
    <row r="3308" spans="1:5" ht="14.4" x14ac:dyDescent="0.3">
      <c r="A3308" t="s">
        <v>3427</v>
      </c>
      <c r="B3308" t="s">
        <v>165</v>
      </c>
      <c r="C3308">
        <v>15.4</v>
      </c>
      <c r="D3308">
        <v>15.65</v>
      </c>
      <c r="E3308" t="str">
        <f t="shared" si="52"/>
        <v>2008</v>
      </c>
    </row>
    <row r="3309" spans="1:5" ht="14.4" x14ac:dyDescent="0.3">
      <c r="A3309" t="s">
        <v>3428</v>
      </c>
      <c r="B3309" t="s">
        <v>165</v>
      </c>
      <c r="C3309">
        <v>15.4</v>
      </c>
      <c r="D3309">
        <v>15.65</v>
      </c>
      <c r="E3309" t="str">
        <f t="shared" si="52"/>
        <v>2008</v>
      </c>
    </row>
    <row r="3310" spans="1:5" ht="14.4" x14ac:dyDescent="0.3">
      <c r="A3310" t="s">
        <v>3429</v>
      </c>
      <c r="B3310" t="s">
        <v>165</v>
      </c>
      <c r="C3310">
        <v>15.4</v>
      </c>
      <c r="D3310">
        <v>15.65</v>
      </c>
      <c r="E3310" t="str">
        <f t="shared" si="52"/>
        <v>2008</v>
      </c>
    </row>
    <row r="3311" spans="1:5" ht="14.4" x14ac:dyDescent="0.3">
      <c r="A3311" t="s">
        <v>3430</v>
      </c>
      <c r="B3311" t="s">
        <v>165</v>
      </c>
      <c r="C3311">
        <v>15.4</v>
      </c>
      <c r="D3311">
        <v>15.65</v>
      </c>
      <c r="E3311" t="str">
        <f t="shared" si="52"/>
        <v>2008</v>
      </c>
    </row>
    <row r="3312" spans="1:5" ht="14.4" x14ac:dyDescent="0.3">
      <c r="A3312" t="s">
        <v>3431</v>
      </c>
      <c r="B3312" t="s">
        <v>165</v>
      </c>
      <c r="C3312">
        <v>15.39</v>
      </c>
      <c r="D3312">
        <v>15.64</v>
      </c>
      <c r="E3312" t="str">
        <f t="shared" si="52"/>
        <v>2008</v>
      </c>
    </row>
    <row r="3313" spans="1:5" ht="14.4" x14ac:dyDescent="0.3">
      <c r="A3313" t="s">
        <v>3432</v>
      </c>
      <c r="B3313" t="s">
        <v>165</v>
      </c>
      <c r="C3313">
        <v>15.42</v>
      </c>
      <c r="D3313">
        <v>15.67</v>
      </c>
      <c r="E3313" t="str">
        <f t="shared" si="52"/>
        <v>2008</v>
      </c>
    </row>
    <row r="3314" spans="1:5" ht="14.4" x14ac:dyDescent="0.3">
      <c r="A3314" t="s">
        <v>3433</v>
      </c>
      <c r="B3314" t="s">
        <v>165</v>
      </c>
      <c r="C3314">
        <v>15.44</v>
      </c>
      <c r="D3314">
        <v>15.69</v>
      </c>
      <c r="E3314" t="str">
        <f t="shared" si="52"/>
        <v>2008</v>
      </c>
    </row>
    <row r="3315" spans="1:5" ht="14.4" x14ac:dyDescent="0.3">
      <c r="A3315" t="s">
        <v>3434</v>
      </c>
      <c r="B3315" t="s">
        <v>165</v>
      </c>
      <c r="C3315">
        <v>15.42</v>
      </c>
      <c r="D3315">
        <v>15.67</v>
      </c>
      <c r="E3315" t="str">
        <f t="shared" si="52"/>
        <v>2008</v>
      </c>
    </row>
    <row r="3316" spans="1:5" ht="14.4" x14ac:dyDescent="0.3">
      <c r="A3316" t="s">
        <v>3435</v>
      </c>
      <c r="B3316" t="s">
        <v>165</v>
      </c>
      <c r="C3316">
        <v>15.43</v>
      </c>
      <c r="D3316">
        <v>15.68</v>
      </c>
      <c r="E3316" t="str">
        <f t="shared" si="52"/>
        <v>2008</v>
      </c>
    </row>
    <row r="3317" spans="1:5" ht="14.4" x14ac:dyDescent="0.3">
      <c r="A3317" t="s">
        <v>3436</v>
      </c>
      <c r="B3317" t="s">
        <v>165</v>
      </c>
      <c r="C3317">
        <v>15.44</v>
      </c>
      <c r="D3317">
        <v>15.69</v>
      </c>
      <c r="E3317" t="str">
        <f t="shared" si="52"/>
        <v>2008</v>
      </c>
    </row>
    <row r="3318" spans="1:5" ht="14.4" x14ac:dyDescent="0.3">
      <c r="A3318" t="s">
        <v>3437</v>
      </c>
      <c r="B3318" t="s">
        <v>165</v>
      </c>
      <c r="C3318">
        <v>15.44</v>
      </c>
      <c r="D3318">
        <v>15.69</v>
      </c>
      <c r="E3318" t="str">
        <f t="shared" si="52"/>
        <v>2008</v>
      </c>
    </row>
    <row r="3319" spans="1:5" ht="14.4" x14ac:dyDescent="0.3">
      <c r="A3319" t="s">
        <v>3438</v>
      </c>
      <c r="B3319" t="s">
        <v>165</v>
      </c>
      <c r="C3319">
        <v>15.44</v>
      </c>
      <c r="D3319">
        <v>15.69</v>
      </c>
      <c r="E3319" t="str">
        <f t="shared" si="52"/>
        <v>2008</v>
      </c>
    </row>
    <row r="3320" spans="1:5" ht="14.4" x14ac:dyDescent="0.3">
      <c r="A3320" t="s">
        <v>3439</v>
      </c>
      <c r="B3320" t="s">
        <v>165</v>
      </c>
      <c r="C3320">
        <v>15.44</v>
      </c>
      <c r="D3320">
        <v>15.69</v>
      </c>
      <c r="E3320" t="str">
        <f t="shared" si="52"/>
        <v>2008</v>
      </c>
    </row>
    <row r="3321" spans="1:5" ht="14.4" x14ac:dyDescent="0.3">
      <c r="A3321" t="s">
        <v>3440</v>
      </c>
      <c r="B3321" t="s">
        <v>165</v>
      </c>
      <c r="C3321">
        <v>15.44</v>
      </c>
      <c r="D3321">
        <v>15.69</v>
      </c>
      <c r="E3321" t="str">
        <f t="shared" si="52"/>
        <v>2008</v>
      </c>
    </row>
    <row r="3322" spans="1:5" ht="14.4" x14ac:dyDescent="0.3">
      <c r="A3322" t="s">
        <v>3441</v>
      </c>
      <c r="B3322" t="s">
        <v>165</v>
      </c>
      <c r="C3322">
        <v>15.43</v>
      </c>
      <c r="D3322">
        <v>15.68</v>
      </c>
      <c r="E3322" t="str">
        <f t="shared" si="52"/>
        <v>2008</v>
      </c>
    </row>
    <row r="3323" spans="1:5" ht="14.4" x14ac:dyDescent="0.3">
      <c r="A3323" t="s">
        <v>3442</v>
      </c>
      <c r="B3323" t="s">
        <v>165</v>
      </c>
      <c r="C3323">
        <v>15.26</v>
      </c>
      <c r="D3323">
        <v>15.76</v>
      </c>
      <c r="E3323" t="str">
        <f t="shared" si="52"/>
        <v>2008</v>
      </c>
    </row>
    <row r="3324" spans="1:5" ht="14.4" x14ac:dyDescent="0.3">
      <c r="A3324" t="s">
        <v>3443</v>
      </c>
      <c r="B3324" t="s">
        <v>165</v>
      </c>
      <c r="C3324">
        <v>15.21</v>
      </c>
      <c r="D3324">
        <v>15.71</v>
      </c>
      <c r="E3324" t="str">
        <f t="shared" si="52"/>
        <v>2008</v>
      </c>
    </row>
    <row r="3325" spans="1:5" ht="14.4" x14ac:dyDescent="0.3">
      <c r="A3325" t="s">
        <v>3444</v>
      </c>
      <c r="B3325" t="s">
        <v>165</v>
      </c>
      <c r="C3325">
        <v>15.13</v>
      </c>
      <c r="D3325">
        <v>15.63</v>
      </c>
      <c r="E3325" t="str">
        <f t="shared" si="52"/>
        <v>2008</v>
      </c>
    </row>
    <row r="3326" spans="1:5" ht="14.4" x14ac:dyDescent="0.3">
      <c r="A3326" t="s">
        <v>3445</v>
      </c>
      <c r="B3326" t="s">
        <v>165</v>
      </c>
      <c r="C3326">
        <v>15.13</v>
      </c>
      <c r="D3326">
        <v>15.63</v>
      </c>
      <c r="E3326" t="str">
        <f t="shared" si="52"/>
        <v>2008</v>
      </c>
    </row>
    <row r="3327" spans="1:5" ht="14.4" x14ac:dyDescent="0.3">
      <c r="A3327" t="s">
        <v>3446</v>
      </c>
      <c r="B3327" t="s">
        <v>165</v>
      </c>
      <c r="C3327">
        <v>15.08</v>
      </c>
      <c r="D3327">
        <v>15.58</v>
      </c>
      <c r="E3327" t="str">
        <f t="shared" si="52"/>
        <v>2008</v>
      </c>
    </row>
    <row r="3328" spans="1:5" ht="14.4" x14ac:dyDescent="0.3">
      <c r="A3328" t="s">
        <v>3447</v>
      </c>
      <c r="B3328" t="s">
        <v>165</v>
      </c>
      <c r="C3328">
        <v>14.77</v>
      </c>
      <c r="D3328">
        <v>15.27</v>
      </c>
      <c r="E3328" t="str">
        <f t="shared" si="52"/>
        <v>2008</v>
      </c>
    </row>
    <row r="3329" spans="1:5" ht="14.4" x14ac:dyDescent="0.3">
      <c r="A3329" t="s">
        <v>3448</v>
      </c>
      <c r="B3329" t="s">
        <v>165</v>
      </c>
      <c r="C3329">
        <v>14.74</v>
      </c>
      <c r="D3329">
        <v>15.24</v>
      </c>
      <c r="E3329" t="str">
        <f t="shared" si="52"/>
        <v>2008</v>
      </c>
    </row>
    <row r="3330" spans="1:5" ht="14.4" x14ac:dyDescent="0.3">
      <c r="A3330" t="s">
        <v>3449</v>
      </c>
      <c r="B3330" t="s">
        <v>165</v>
      </c>
      <c r="C3330">
        <v>14.71</v>
      </c>
      <c r="D3330">
        <v>15.21</v>
      </c>
      <c r="E3330" t="str">
        <f t="shared" ref="E3330:E3393" si="53">RIGHT(A3330,4)</f>
        <v>2008</v>
      </c>
    </row>
    <row r="3331" spans="1:5" ht="14.4" x14ac:dyDescent="0.3">
      <c r="A3331" t="s">
        <v>3450</v>
      </c>
      <c r="B3331" t="s">
        <v>165</v>
      </c>
      <c r="C3331">
        <v>14.7</v>
      </c>
      <c r="D3331">
        <v>15.2</v>
      </c>
      <c r="E3331" t="str">
        <f t="shared" si="53"/>
        <v>2008</v>
      </c>
    </row>
    <row r="3332" spans="1:5" ht="14.4" x14ac:dyDescent="0.3">
      <c r="A3332" t="s">
        <v>3451</v>
      </c>
      <c r="B3332" t="s">
        <v>165</v>
      </c>
      <c r="C3332">
        <v>14.6</v>
      </c>
      <c r="D3332">
        <v>15.1</v>
      </c>
      <c r="E3332" t="str">
        <f t="shared" si="53"/>
        <v>2008</v>
      </c>
    </row>
    <row r="3333" spans="1:5" ht="14.4" x14ac:dyDescent="0.3">
      <c r="A3333" t="s">
        <v>3452</v>
      </c>
      <c r="B3333" t="s">
        <v>165</v>
      </c>
      <c r="C3333">
        <v>14.3</v>
      </c>
      <c r="D3333">
        <v>14.8</v>
      </c>
      <c r="E3333" t="str">
        <f t="shared" si="53"/>
        <v>2008</v>
      </c>
    </row>
    <row r="3334" spans="1:5" ht="14.4" x14ac:dyDescent="0.3">
      <c r="A3334" t="s">
        <v>3453</v>
      </c>
      <c r="B3334" t="s">
        <v>165</v>
      </c>
      <c r="C3334">
        <v>14.09</v>
      </c>
      <c r="D3334">
        <v>14.59</v>
      </c>
      <c r="E3334" t="str">
        <f t="shared" si="53"/>
        <v>2008</v>
      </c>
    </row>
    <row r="3335" spans="1:5" ht="14.4" x14ac:dyDescent="0.3">
      <c r="A3335" t="s">
        <v>3454</v>
      </c>
      <c r="B3335" t="s">
        <v>165</v>
      </c>
      <c r="C3335">
        <v>14.08</v>
      </c>
      <c r="D3335">
        <v>14.58</v>
      </c>
      <c r="E3335" t="str">
        <f t="shared" si="53"/>
        <v>2008</v>
      </c>
    </row>
    <row r="3336" spans="1:5" ht="14.4" x14ac:dyDescent="0.3">
      <c r="A3336" t="s">
        <v>3455</v>
      </c>
      <c r="B3336" t="s">
        <v>165</v>
      </c>
      <c r="C3336">
        <v>14.1</v>
      </c>
      <c r="D3336">
        <v>14.6</v>
      </c>
      <c r="E3336" t="str">
        <f t="shared" si="53"/>
        <v>2008</v>
      </c>
    </row>
    <row r="3337" spans="1:5" ht="14.4" x14ac:dyDescent="0.3">
      <c r="A3337" t="s">
        <v>3456</v>
      </c>
      <c r="B3337" t="s">
        <v>165</v>
      </c>
      <c r="C3337">
        <v>14.11</v>
      </c>
      <c r="D3337">
        <v>14.61</v>
      </c>
      <c r="E3337" t="str">
        <f t="shared" si="53"/>
        <v>2008</v>
      </c>
    </row>
    <row r="3338" spans="1:5" ht="14.4" x14ac:dyDescent="0.3">
      <c r="A3338" t="s">
        <v>3457</v>
      </c>
      <c r="B3338" t="s">
        <v>165</v>
      </c>
      <c r="C3338">
        <v>14.1</v>
      </c>
      <c r="D3338">
        <v>14.6</v>
      </c>
      <c r="E3338" t="str">
        <f t="shared" si="53"/>
        <v>2008</v>
      </c>
    </row>
    <row r="3339" spans="1:5" ht="14.4" x14ac:dyDescent="0.3">
      <c r="A3339" t="s">
        <v>3458</v>
      </c>
      <c r="B3339" t="s">
        <v>165</v>
      </c>
      <c r="C3339">
        <v>14.11</v>
      </c>
      <c r="D3339">
        <v>14.61</v>
      </c>
      <c r="E3339" t="str">
        <f t="shared" si="53"/>
        <v>2008</v>
      </c>
    </row>
    <row r="3340" spans="1:5" ht="14.4" x14ac:dyDescent="0.3">
      <c r="A3340" t="s">
        <v>3459</v>
      </c>
      <c r="B3340" t="s">
        <v>165</v>
      </c>
      <c r="C3340">
        <v>14.11</v>
      </c>
      <c r="D3340">
        <v>14.61</v>
      </c>
      <c r="E3340" t="str">
        <f t="shared" si="53"/>
        <v>2008</v>
      </c>
    </row>
    <row r="3341" spans="1:5" ht="14.4" x14ac:dyDescent="0.3">
      <c r="A3341" t="s">
        <v>3460</v>
      </c>
      <c r="B3341" t="s">
        <v>165</v>
      </c>
      <c r="C3341">
        <v>14.14</v>
      </c>
      <c r="D3341">
        <v>14.64</v>
      </c>
      <c r="E3341" t="str">
        <f t="shared" si="53"/>
        <v>2008</v>
      </c>
    </row>
    <row r="3342" spans="1:5" ht="14.4" x14ac:dyDescent="0.3">
      <c r="A3342" t="s">
        <v>3461</v>
      </c>
      <c r="B3342" t="s">
        <v>165</v>
      </c>
      <c r="C3342">
        <v>14.14</v>
      </c>
      <c r="D3342">
        <v>14.64</v>
      </c>
      <c r="E3342" t="str">
        <f t="shared" si="53"/>
        <v>2008</v>
      </c>
    </row>
    <row r="3343" spans="1:5" ht="14.4" x14ac:dyDescent="0.3">
      <c r="A3343" t="s">
        <v>3462</v>
      </c>
      <c r="B3343" t="s">
        <v>165</v>
      </c>
      <c r="C3343">
        <v>14.17</v>
      </c>
      <c r="D3343">
        <v>14.67</v>
      </c>
      <c r="E3343" t="str">
        <f t="shared" si="53"/>
        <v>2008</v>
      </c>
    </row>
    <row r="3344" spans="1:5" ht="14.4" x14ac:dyDescent="0.3">
      <c r="A3344" t="s">
        <v>3463</v>
      </c>
      <c r="B3344" t="s">
        <v>165</v>
      </c>
      <c r="C3344">
        <v>14.38</v>
      </c>
      <c r="D3344">
        <v>14.88</v>
      </c>
      <c r="E3344" t="str">
        <f t="shared" si="53"/>
        <v>2008</v>
      </c>
    </row>
    <row r="3345" spans="1:5" ht="14.4" x14ac:dyDescent="0.3">
      <c r="A3345" t="s">
        <v>3464</v>
      </c>
      <c r="B3345" t="s">
        <v>165</v>
      </c>
      <c r="C3345">
        <v>14.36</v>
      </c>
      <c r="D3345">
        <v>14.86</v>
      </c>
      <c r="E3345" t="str">
        <f t="shared" si="53"/>
        <v>2008</v>
      </c>
    </row>
    <row r="3346" spans="1:5" ht="14.4" x14ac:dyDescent="0.3">
      <c r="A3346" t="s">
        <v>3465</v>
      </c>
      <c r="B3346" t="s">
        <v>165</v>
      </c>
      <c r="C3346">
        <v>14.34</v>
      </c>
      <c r="D3346">
        <v>14.84</v>
      </c>
      <c r="E3346" t="str">
        <f t="shared" si="53"/>
        <v>2008</v>
      </c>
    </row>
    <row r="3347" spans="1:5" ht="14.4" x14ac:dyDescent="0.3">
      <c r="A3347" t="s">
        <v>3466</v>
      </c>
      <c r="B3347" t="s">
        <v>165</v>
      </c>
      <c r="C3347">
        <v>14.35</v>
      </c>
      <c r="D3347">
        <v>14.85</v>
      </c>
      <c r="E3347" t="str">
        <f t="shared" si="53"/>
        <v>2008</v>
      </c>
    </row>
    <row r="3348" spans="1:5" ht="14.4" x14ac:dyDescent="0.3">
      <c r="A3348" t="s">
        <v>3467</v>
      </c>
      <c r="B3348" t="s">
        <v>165</v>
      </c>
      <c r="C3348">
        <v>14.38</v>
      </c>
      <c r="D3348">
        <v>14.88</v>
      </c>
      <c r="E3348" t="str">
        <f t="shared" si="53"/>
        <v>2008</v>
      </c>
    </row>
    <row r="3349" spans="1:5" ht="14.4" x14ac:dyDescent="0.3">
      <c r="A3349" t="s">
        <v>3468</v>
      </c>
      <c r="B3349" t="s">
        <v>165</v>
      </c>
      <c r="C3349">
        <v>14.4</v>
      </c>
      <c r="D3349">
        <v>14.9</v>
      </c>
      <c r="E3349" t="str">
        <f t="shared" si="53"/>
        <v>2008</v>
      </c>
    </row>
    <row r="3350" spans="1:5" ht="14.4" x14ac:dyDescent="0.3">
      <c r="A3350" t="s">
        <v>3469</v>
      </c>
      <c r="B3350" t="s">
        <v>165</v>
      </c>
      <c r="C3350">
        <v>14.42</v>
      </c>
      <c r="D3350">
        <v>14.92</v>
      </c>
      <c r="E3350" t="str">
        <f t="shared" si="53"/>
        <v>2008</v>
      </c>
    </row>
    <row r="3351" spans="1:5" ht="14.4" x14ac:dyDescent="0.3">
      <c r="A3351" t="s">
        <v>3470</v>
      </c>
      <c r="B3351" t="s">
        <v>165</v>
      </c>
      <c r="C3351">
        <v>14.44</v>
      </c>
      <c r="D3351">
        <v>14.94</v>
      </c>
      <c r="E3351" t="str">
        <f t="shared" si="53"/>
        <v>2008</v>
      </c>
    </row>
    <row r="3352" spans="1:5" ht="14.4" x14ac:dyDescent="0.3">
      <c r="A3352" t="s">
        <v>3471</v>
      </c>
      <c r="B3352" t="s">
        <v>165</v>
      </c>
      <c r="C3352">
        <v>14.5</v>
      </c>
      <c r="D3352">
        <v>15</v>
      </c>
      <c r="E3352" t="str">
        <f t="shared" si="53"/>
        <v>2008</v>
      </c>
    </row>
    <row r="3353" spans="1:5" ht="14.4" x14ac:dyDescent="0.3">
      <c r="A3353" t="s">
        <v>3472</v>
      </c>
      <c r="B3353" t="s">
        <v>165</v>
      </c>
      <c r="C3353">
        <v>14.42</v>
      </c>
      <c r="D3353">
        <v>14.92</v>
      </c>
      <c r="E3353" t="str">
        <f t="shared" si="53"/>
        <v>2008</v>
      </c>
    </row>
    <row r="3354" spans="1:5" ht="14.4" x14ac:dyDescent="0.3">
      <c r="A3354" t="s">
        <v>3473</v>
      </c>
      <c r="B3354" t="s">
        <v>165</v>
      </c>
      <c r="C3354">
        <v>14.3</v>
      </c>
      <c r="D3354">
        <v>14.8</v>
      </c>
      <c r="E3354" t="str">
        <f t="shared" si="53"/>
        <v>2008</v>
      </c>
    </row>
    <row r="3355" spans="1:5" ht="14.4" x14ac:dyDescent="0.3">
      <c r="A3355" t="s">
        <v>3474</v>
      </c>
      <c r="B3355" t="s">
        <v>165</v>
      </c>
      <c r="C3355">
        <v>14.14</v>
      </c>
      <c r="D3355">
        <v>14.64</v>
      </c>
      <c r="E3355" t="str">
        <f t="shared" si="53"/>
        <v>2008</v>
      </c>
    </row>
    <row r="3356" spans="1:5" ht="14.4" x14ac:dyDescent="0.3">
      <c r="A3356" t="s">
        <v>3475</v>
      </c>
      <c r="B3356" t="s">
        <v>165</v>
      </c>
      <c r="C3356">
        <v>14.02</v>
      </c>
      <c r="D3356">
        <v>14.52</v>
      </c>
      <c r="E3356" t="str">
        <f t="shared" si="53"/>
        <v>2008</v>
      </c>
    </row>
    <row r="3357" spans="1:5" ht="14.4" x14ac:dyDescent="0.3">
      <c r="A3357" t="s">
        <v>3476</v>
      </c>
      <c r="B3357" t="s">
        <v>165</v>
      </c>
      <c r="C3357">
        <v>13.89</v>
      </c>
      <c r="D3357">
        <v>14.39</v>
      </c>
      <c r="E3357" t="str">
        <f t="shared" si="53"/>
        <v>2008</v>
      </c>
    </row>
    <row r="3358" spans="1:5" ht="14.4" x14ac:dyDescent="0.3">
      <c r="A3358" t="s">
        <v>3477</v>
      </c>
      <c r="B3358" t="s">
        <v>165</v>
      </c>
      <c r="C3358">
        <v>13.78</v>
      </c>
      <c r="D3358">
        <v>14.28</v>
      </c>
      <c r="E3358" t="str">
        <f t="shared" si="53"/>
        <v>2008</v>
      </c>
    </row>
    <row r="3359" spans="1:5" ht="14.4" x14ac:dyDescent="0.3">
      <c r="A3359" t="s">
        <v>3478</v>
      </c>
      <c r="B3359" t="s">
        <v>165</v>
      </c>
      <c r="C3359">
        <v>13.69</v>
      </c>
      <c r="D3359">
        <v>14.19</v>
      </c>
      <c r="E3359" t="str">
        <f t="shared" si="53"/>
        <v>2008</v>
      </c>
    </row>
    <row r="3360" spans="1:5" ht="14.4" x14ac:dyDescent="0.3">
      <c r="A3360" t="s">
        <v>3479</v>
      </c>
      <c r="B3360" t="s">
        <v>165</v>
      </c>
      <c r="C3360">
        <v>13.68</v>
      </c>
      <c r="D3360">
        <v>14.18</v>
      </c>
      <c r="E3360" t="str">
        <f t="shared" si="53"/>
        <v>2008</v>
      </c>
    </row>
    <row r="3361" spans="1:5" ht="14.4" x14ac:dyDescent="0.3">
      <c r="A3361" t="s">
        <v>3480</v>
      </c>
      <c r="B3361" t="s">
        <v>165</v>
      </c>
      <c r="C3361">
        <v>13.65</v>
      </c>
      <c r="D3361">
        <v>14.15</v>
      </c>
      <c r="E3361" t="str">
        <f t="shared" si="53"/>
        <v>2008</v>
      </c>
    </row>
    <row r="3362" spans="1:5" ht="14.4" x14ac:dyDescent="0.3">
      <c r="A3362" t="s">
        <v>3481</v>
      </c>
      <c r="B3362" t="s">
        <v>165</v>
      </c>
      <c r="C3362">
        <v>13.6</v>
      </c>
      <c r="D3362">
        <v>14.1</v>
      </c>
      <c r="E3362" t="str">
        <f t="shared" si="53"/>
        <v>2008</v>
      </c>
    </row>
    <row r="3363" spans="1:5" ht="14.4" x14ac:dyDescent="0.3">
      <c r="A3363" t="s">
        <v>3482</v>
      </c>
      <c r="B3363" t="s">
        <v>165</v>
      </c>
      <c r="C3363">
        <v>13.55</v>
      </c>
      <c r="D3363">
        <v>14.05</v>
      </c>
      <c r="E3363" t="str">
        <f t="shared" si="53"/>
        <v>2008</v>
      </c>
    </row>
    <row r="3364" spans="1:5" ht="14.4" x14ac:dyDescent="0.3">
      <c r="A3364" t="s">
        <v>3483</v>
      </c>
      <c r="B3364" t="s">
        <v>165</v>
      </c>
      <c r="C3364">
        <v>13.53</v>
      </c>
      <c r="D3364">
        <v>14.03</v>
      </c>
      <c r="E3364" t="str">
        <f t="shared" si="53"/>
        <v>2008</v>
      </c>
    </row>
    <row r="3365" spans="1:5" ht="14.4" x14ac:dyDescent="0.3">
      <c r="A3365" t="s">
        <v>3484</v>
      </c>
      <c r="B3365" t="s">
        <v>165</v>
      </c>
      <c r="C3365">
        <v>13.53</v>
      </c>
      <c r="D3365">
        <v>14.03</v>
      </c>
      <c r="E3365" t="str">
        <f t="shared" si="53"/>
        <v>2008</v>
      </c>
    </row>
    <row r="3366" spans="1:5" ht="14.4" x14ac:dyDescent="0.3">
      <c r="A3366" t="s">
        <v>3485</v>
      </c>
      <c r="B3366" t="s">
        <v>165</v>
      </c>
      <c r="C3366">
        <v>13.5</v>
      </c>
      <c r="D3366">
        <v>14</v>
      </c>
      <c r="E3366" t="str">
        <f t="shared" si="53"/>
        <v>2008</v>
      </c>
    </row>
    <row r="3367" spans="1:5" ht="14.4" x14ac:dyDescent="0.3">
      <c r="A3367" t="s">
        <v>3486</v>
      </c>
      <c r="B3367" t="s">
        <v>165</v>
      </c>
      <c r="C3367">
        <v>13.49</v>
      </c>
      <c r="D3367">
        <v>13.99</v>
      </c>
      <c r="E3367" t="str">
        <f t="shared" si="53"/>
        <v>2008</v>
      </c>
    </row>
    <row r="3368" spans="1:5" ht="14.4" x14ac:dyDescent="0.3">
      <c r="A3368" t="s">
        <v>3487</v>
      </c>
      <c r="B3368" t="s">
        <v>165</v>
      </c>
      <c r="C3368">
        <v>13.47</v>
      </c>
      <c r="D3368">
        <v>13.97</v>
      </c>
      <c r="E3368" t="str">
        <f t="shared" si="53"/>
        <v>2008</v>
      </c>
    </row>
    <row r="3369" spans="1:5" ht="14.4" x14ac:dyDescent="0.3">
      <c r="A3369" t="s">
        <v>3488</v>
      </c>
      <c r="B3369" t="s">
        <v>165</v>
      </c>
      <c r="C3369">
        <v>13.43</v>
      </c>
      <c r="D3369">
        <v>13.93</v>
      </c>
      <c r="E3369" t="str">
        <f t="shared" si="53"/>
        <v>2008</v>
      </c>
    </row>
    <row r="3370" spans="1:5" ht="14.4" x14ac:dyDescent="0.3">
      <c r="A3370" t="s">
        <v>3489</v>
      </c>
      <c r="B3370" t="s">
        <v>165</v>
      </c>
      <c r="C3370">
        <v>13.43</v>
      </c>
      <c r="D3370">
        <v>13.93</v>
      </c>
      <c r="E3370" t="str">
        <f t="shared" si="53"/>
        <v>2008</v>
      </c>
    </row>
    <row r="3371" spans="1:5" ht="14.4" x14ac:dyDescent="0.3">
      <c r="A3371" t="s">
        <v>3490</v>
      </c>
      <c r="B3371" t="s">
        <v>165</v>
      </c>
      <c r="C3371">
        <v>13.4</v>
      </c>
      <c r="D3371">
        <v>13.9</v>
      </c>
      <c r="E3371" t="str">
        <f t="shared" si="53"/>
        <v>2008</v>
      </c>
    </row>
    <row r="3372" spans="1:5" ht="14.4" x14ac:dyDescent="0.3">
      <c r="A3372" t="s">
        <v>3491</v>
      </c>
      <c r="B3372" t="s">
        <v>165</v>
      </c>
      <c r="C3372">
        <v>13.38</v>
      </c>
      <c r="D3372">
        <v>13.88</v>
      </c>
      <c r="E3372" t="str">
        <f t="shared" si="53"/>
        <v>2008</v>
      </c>
    </row>
    <row r="3373" spans="1:5" ht="14.4" x14ac:dyDescent="0.3">
      <c r="A3373" t="s">
        <v>3492</v>
      </c>
      <c r="B3373" t="s">
        <v>165</v>
      </c>
      <c r="C3373">
        <v>13.39</v>
      </c>
      <c r="D3373">
        <v>13.89</v>
      </c>
      <c r="E3373" t="str">
        <f t="shared" si="53"/>
        <v>2008</v>
      </c>
    </row>
    <row r="3374" spans="1:5" ht="14.4" x14ac:dyDescent="0.3">
      <c r="A3374" t="s">
        <v>3493</v>
      </c>
      <c r="B3374" t="s">
        <v>165</v>
      </c>
      <c r="C3374">
        <v>13.4</v>
      </c>
      <c r="D3374">
        <v>13.9</v>
      </c>
      <c r="E3374" t="str">
        <f t="shared" si="53"/>
        <v>2008</v>
      </c>
    </row>
    <row r="3375" spans="1:5" ht="14.4" x14ac:dyDescent="0.3">
      <c r="A3375" t="s">
        <v>3494</v>
      </c>
      <c r="B3375" t="s">
        <v>165</v>
      </c>
      <c r="C3375">
        <v>13.38</v>
      </c>
      <c r="D3375">
        <v>13.88</v>
      </c>
      <c r="E3375" t="str">
        <f t="shared" si="53"/>
        <v>2008</v>
      </c>
    </row>
    <row r="3376" spans="1:5" ht="14.4" x14ac:dyDescent="0.3">
      <c r="A3376" t="s">
        <v>3495</v>
      </c>
      <c r="B3376" t="s">
        <v>165</v>
      </c>
      <c r="C3376">
        <v>13.34</v>
      </c>
      <c r="D3376">
        <v>13.84</v>
      </c>
      <c r="E3376" t="str">
        <f t="shared" si="53"/>
        <v>2008</v>
      </c>
    </row>
    <row r="3377" spans="1:5" ht="14.4" x14ac:dyDescent="0.3">
      <c r="A3377" t="s">
        <v>3496</v>
      </c>
      <c r="B3377" t="s">
        <v>165</v>
      </c>
      <c r="C3377">
        <v>13.31</v>
      </c>
      <c r="D3377">
        <v>13.81</v>
      </c>
      <c r="E3377" t="str">
        <f t="shared" si="53"/>
        <v>2008</v>
      </c>
    </row>
    <row r="3378" spans="1:5" ht="14.4" x14ac:dyDescent="0.3">
      <c r="A3378" t="s">
        <v>3497</v>
      </c>
      <c r="B3378" t="s">
        <v>165</v>
      </c>
      <c r="C3378">
        <v>13.33</v>
      </c>
      <c r="D3378">
        <v>13.83</v>
      </c>
      <c r="E3378" t="str">
        <f t="shared" si="53"/>
        <v>2008</v>
      </c>
    </row>
    <row r="3379" spans="1:5" ht="14.4" x14ac:dyDescent="0.3">
      <c r="A3379" t="s">
        <v>3498</v>
      </c>
      <c r="B3379" t="s">
        <v>165</v>
      </c>
      <c r="C3379">
        <v>13.29</v>
      </c>
      <c r="D3379">
        <v>13.79</v>
      </c>
      <c r="E3379" t="str">
        <f t="shared" si="53"/>
        <v>2008</v>
      </c>
    </row>
    <row r="3380" spans="1:5" ht="14.4" x14ac:dyDescent="0.3">
      <c r="A3380" t="s">
        <v>3499</v>
      </c>
      <c r="B3380" t="s">
        <v>165</v>
      </c>
      <c r="C3380">
        <v>13.3</v>
      </c>
      <c r="D3380">
        <v>13.8</v>
      </c>
      <c r="E3380" t="str">
        <f t="shared" si="53"/>
        <v>2008</v>
      </c>
    </row>
    <row r="3381" spans="1:5" ht="14.4" x14ac:dyDescent="0.3">
      <c r="A3381" t="s">
        <v>3500</v>
      </c>
      <c r="B3381" t="s">
        <v>165</v>
      </c>
      <c r="C3381">
        <v>13.3</v>
      </c>
      <c r="D3381">
        <v>13.8</v>
      </c>
      <c r="E3381" t="str">
        <f t="shared" si="53"/>
        <v>2008</v>
      </c>
    </row>
    <row r="3382" spans="1:5" ht="14.4" x14ac:dyDescent="0.3">
      <c r="A3382" t="s">
        <v>3501</v>
      </c>
      <c r="B3382" t="s">
        <v>165</v>
      </c>
      <c r="C3382">
        <v>13.26</v>
      </c>
      <c r="D3382">
        <v>13.76</v>
      </c>
      <c r="E3382" t="str">
        <f t="shared" si="53"/>
        <v>2008</v>
      </c>
    </row>
    <row r="3383" spans="1:5" ht="14.4" x14ac:dyDescent="0.3">
      <c r="A3383" t="s">
        <v>3502</v>
      </c>
      <c r="B3383" t="s">
        <v>165</v>
      </c>
      <c r="C3383">
        <v>13.24</v>
      </c>
      <c r="D3383">
        <v>13.74</v>
      </c>
      <c r="E3383" t="str">
        <f t="shared" si="53"/>
        <v>2008</v>
      </c>
    </row>
    <row r="3384" spans="1:5" ht="14.4" x14ac:dyDescent="0.3">
      <c r="A3384" t="s">
        <v>3503</v>
      </c>
      <c r="B3384" t="s">
        <v>165</v>
      </c>
      <c r="C3384">
        <v>13.23</v>
      </c>
      <c r="D3384">
        <v>13.73</v>
      </c>
      <c r="E3384" t="str">
        <f t="shared" si="53"/>
        <v>2008</v>
      </c>
    </row>
    <row r="3385" spans="1:5" ht="14.4" x14ac:dyDescent="0.3">
      <c r="A3385" t="s">
        <v>3504</v>
      </c>
      <c r="B3385" t="s">
        <v>165</v>
      </c>
      <c r="C3385">
        <v>13.2</v>
      </c>
      <c r="D3385">
        <v>13.7</v>
      </c>
      <c r="E3385" t="str">
        <f t="shared" si="53"/>
        <v>2008</v>
      </c>
    </row>
    <row r="3386" spans="1:5" ht="14.4" x14ac:dyDescent="0.3">
      <c r="A3386" t="s">
        <v>3505</v>
      </c>
      <c r="B3386" t="s">
        <v>165</v>
      </c>
      <c r="C3386">
        <v>13.22</v>
      </c>
      <c r="D3386">
        <v>13.72</v>
      </c>
      <c r="E3386" t="str">
        <f t="shared" si="53"/>
        <v>2008</v>
      </c>
    </row>
    <row r="3387" spans="1:5" ht="14.4" x14ac:dyDescent="0.3">
      <c r="A3387" t="s">
        <v>3506</v>
      </c>
      <c r="B3387" t="s">
        <v>165</v>
      </c>
      <c r="C3387">
        <v>13.17</v>
      </c>
      <c r="D3387">
        <v>13.67</v>
      </c>
      <c r="E3387" t="str">
        <f t="shared" si="53"/>
        <v>2008</v>
      </c>
    </row>
    <row r="3388" spans="1:5" ht="14.4" x14ac:dyDescent="0.3">
      <c r="A3388" t="s">
        <v>3507</v>
      </c>
      <c r="B3388" t="s">
        <v>165</v>
      </c>
      <c r="C3388">
        <v>13.13</v>
      </c>
      <c r="D3388">
        <v>13.63</v>
      </c>
      <c r="E3388" t="str">
        <f t="shared" si="53"/>
        <v>2008</v>
      </c>
    </row>
    <row r="3389" spans="1:5" ht="14.4" x14ac:dyDescent="0.3">
      <c r="A3389" t="s">
        <v>3508</v>
      </c>
      <c r="B3389" t="s">
        <v>165</v>
      </c>
      <c r="C3389">
        <v>13.12</v>
      </c>
      <c r="D3389">
        <v>13.62</v>
      </c>
      <c r="E3389" t="str">
        <f t="shared" si="53"/>
        <v>2008</v>
      </c>
    </row>
    <row r="3390" spans="1:5" ht="14.4" x14ac:dyDescent="0.3">
      <c r="A3390" t="s">
        <v>3509</v>
      </c>
      <c r="B3390" t="s">
        <v>165</v>
      </c>
      <c r="C3390">
        <v>13.13</v>
      </c>
      <c r="D3390">
        <v>13.63</v>
      </c>
      <c r="E3390" t="str">
        <f t="shared" si="53"/>
        <v>2008</v>
      </c>
    </row>
    <row r="3391" spans="1:5" ht="14.4" x14ac:dyDescent="0.3">
      <c r="A3391" t="s">
        <v>3510</v>
      </c>
      <c r="B3391" t="s">
        <v>165</v>
      </c>
      <c r="C3391">
        <v>13.12</v>
      </c>
      <c r="D3391">
        <v>13.62</v>
      </c>
      <c r="E3391" t="str">
        <f t="shared" si="53"/>
        <v>2008</v>
      </c>
    </row>
    <row r="3392" spans="1:5" ht="14.4" x14ac:dyDescent="0.3">
      <c r="A3392" t="s">
        <v>3511</v>
      </c>
      <c r="B3392" t="s">
        <v>165</v>
      </c>
      <c r="C3392">
        <v>13.09</v>
      </c>
      <c r="D3392">
        <v>13.59</v>
      </c>
      <c r="E3392" t="str">
        <f t="shared" si="53"/>
        <v>2008</v>
      </c>
    </row>
    <row r="3393" spans="1:5" ht="14.4" x14ac:dyDescent="0.3">
      <c r="A3393" t="s">
        <v>3512</v>
      </c>
      <c r="B3393" t="s">
        <v>165</v>
      </c>
      <c r="C3393">
        <v>13.05</v>
      </c>
      <c r="D3393">
        <v>13.55</v>
      </c>
      <c r="E3393" t="str">
        <f t="shared" si="53"/>
        <v>2008</v>
      </c>
    </row>
    <row r="3394" spans="1:5" ht="14.4" x14ac:dyDescent="0.3">
      <c r="A3394" t="s">
        <v>3513</v>
      </c>
      <c r="B3394" t="s">
        <v>165</v>
      </c>
      <c r="C3394">
        <v>13.03</v>
      </c>
      <c r="D3394">
        <v>13.53</v>
      </c>
      <c r="E3394" t="str">
        <f t="shared" ref="E3394:E3457" si="54">RIGHT(A3394,4)</f>
        <v>2008</v>
      </c>
    </row>
    <row r="3395" spans="1:5" ht="14.4" x14ac:dyDescent="0.3">
      <c r="A3395" t="s">
        <v>3514</v>
      </c>
      <c r="B3395" t="s">
        <v>165</v>
      </c>
      <c r="C3395">
        <v>13.01</v>
      </c>
      <c r="D3395">
        <v>13.51</v>
      </c>
      <c r="E3395" t="str">
        <f t="shared" si="54"/>
        <v>2008</v>
      </c>
    </row>
    <row r="3396" spans="1:5" ht="14.4" x14ac:dyDescent="0.3">
      <c r="A3396" t="s">
        <v>3515</v>
      </c>
      <c r="B3396" t="s">
        <v>165</v>
      </c>
      <c r="C3396">
        <v>13</v>
      </c>
      <c r="D3396">
        <v>13.5</v>
      </c>
      <c r="E3396" t="str">
        <f t="shared" si="54"/>
        <v>2008</v>
      </c>
    </row>
    <row r="3397" spans="1:5" ht="14.4" x14ac:dyDescent="0.3">
      <c r="A3397" t="s">
        <v>3516</v>
      </c>
      <c r="B3397" t="s">
        <v>165</v>
      </c>
      <c r="C3397">
        <v>13</v>
      </c>
      <c r="D3397">
        <v>13.5</v>
      </c>
      <c r="E3397" t="str">
        <f t="shared" si="54"/>
        <v>2008</v>
      </c>
    </row>
    <row r="3398" spans="1:5" ht="14.4" x14ac:dyDescent="0.3">
      <c r="A3398" t="s">
        <v>3517</v>
      </c>
      <c r="B3398" t="s">
        <v>165</v>
      </c>
      <c r="C3398">
        <v>13</v>
      </c>
      <c r="D3398">
        <v>13.5</v>
      </c>
      <c r="E3398" t="str">
        <f t="shared" si="54"/>
        <v>2008</v>
      </c>
    </row>
    <row r="3399" spans="1:5" ht="14.4" x14ac:dyDescent="0.3">
      <c r="A3399" t="s">
        <v>3518</v>
      </c>
      <c r="B3399" t="s">
        <v>165</v>
      </c>
      <c r="C3399">
        <v>12.98</v>
      </c>
      <c r="D3399">
        <v>13.48</v>
      </c>
      <c r="E3399" t="str">
        <f t="shared" si="54"/>
        <v>2008</v>
      </c>
    </row>
    <row r="3400" spans="1:5" ht="14.4" x14ac:dyDescent="0.3">
      <c r="A3400" t="s">
        <v>3519</v>
      </c>
      <c r="B3400" t="s">
        <v>165</v>
      </c>
      <c r="C3400">
        <v>12.97</v>
      </c>
      <c r="D3400">
        <v>13.47</v>
      </c>
      <c r="E3400" t="str">
        <f t="shared" si="54"/>
        <v>2008</v>
      </c>
    </row>
    <row r="3401" spans="1:5" ht="14.4" x14ac:dyDescent="0.3">
      <c r="A3401" t="s">
        <v>3520</v>
      </c>
      <c r="B3401" t="s">
        <v>165</v>
      </c>
      <c r="C3401">
        <v>12.96</v>
      </c>
      <c r="D3401">
        <v>13.46</v>
      </c>
      <c r="E3401" t="str">
        <f t="shared" si="54"/>
        <v>2008</v>
      </c>
    </row>
    <row r="3402" spans="1:5" ht="14.4" x14ac:dyDescent="0.3">
      <c r="A3402" t="s">
        <v>3521</v>
      </c>
      <c r="B3402" t="s">
        <v>165</v>
      </c>
      <c r="C3402">
        <v>12.95</v>
      </c>
      <c r="D3402">
        <v>13.45</v>
      </c>
      <c r="E3402" t="str">
        <f t="shared" si="54"/>
        <v>2008</v>
      </c>
    </row>
    <row r="3403" spans="1:5" ht="14.4" x14ac:dyDescent="0.3">
      <c r="A3403" t="s">
        <v>3522</v>
      </c>
      <c r="B3403" t="s">
        <v>165</v>
      </c>
      <c r="C3403">
        <v>12.93</v>
      </c>
      <c r="D3403">
        <v>13.43</v>
      </c>
      <c r="E3403" t="str">
        <f t="shared" si="54"/>
        <v>2008</v>
      </c>
    </row>
    <row r="3404" spans="1:5" ht="14.4" x14ac:dyDescent="0.3">
      <c r="A3404" t="s">
        <v>3523</v>
      </c>
      <c r="B3404" t="s">
        <v>165</v>
      </c>
      <c r="C3404">
        <v>12.95</v>
      </c>
      <c r="D3404">
        <v>13.45</v>
      </c>
      <c r="E3404" t="str">
        <f t="shared" si="54"/>
        <v>2008</v>
      </c>
    </row>
    <row r="3405" spans="1:5" ht="14.4" x14ac:dyDescent="0.3">
      <c r="A3405" t="s">
        <v>3524</v>
      </c>
      <c r="B3405" t="s">
        <v>165</v>
      </c>
      <c r="C3405">
        <v>12.97</v>
      </c>
      <c r="D3405">
        <v>13.47</v>
      </c>
      <c r="E3405" t="str">
        <f t="shared" si="54"/>
        <v>2008</v>
      </c>
    </row>
    <row r="3406" spans="1:5" ht="14.4" x14ac:dyDescent="0.3">
      <c r="A3406" t="s">
        <v>3525</v>
      </c>
      <c r="B3406" t="s">
        <v>165</v>
      </c>
      <c r="C3406">
        <v>12.97</v>
      </c>
      <c r="D3406">
        <v>13.47</v>
      </c>
      <c r="E3406" t="str">
        <f t="shared" si="54"/>
        <v>2008</v>
      </c>
    </row>
    <row r="3407" spans="1:5" ht="14.4" x14ac:dyDescent="0.3">
      <c r="A3407" t="s">
        <v>3526</v>
      </c>
      <c r="B3407" t="s">
        <v>165</v>
      </c>
      <c r="C3407">
        <v>12.98</v>
      </c>
      <c r="D3407">
        <v>13.48</v>
      </c>
      <c r="E3407" t="str">
        <f t="shared" si="54"/>
        <v>2008</v>
      </c>
    </row>
    <row r="3408" spans="1:5" ht="14.4" x14ac:dyDescent="0.3">
      <c r="A3408" t="s">
        <v>3527</v>
      </c>
      <c r="B3408" t="s">
        <v>165</v>
      </c>
      <c r="C3408">
        <v>12.99</v>
      </c>
      <c r="D3408">
        <v>13.49</v>
      </c>
      <c r="E3408" t="str">
        <f t="shared" si="54"/>
        <v>2008</v>
      </c>
    </row>
    <row r="3409" spans="1:5" ht="14.4" x14ac:dyDescent="0.3">
      <c r="A3409" t="s">
        <v>3528</v>
      </c>
      <c r="B3409" t="s">
        <v>165</v>
      </c>
      <c r="C3409">
        <v>12.98</v>
      </c>
      <c r="D3409">
        <v>13.48</v>
      </c>
      <c r="E3409" t="str">
        <f t="shared" si="54"/>
        <v>2008</v>
      </c>
    </row>
    <row r="3410" spans="1:5" ht="14.4" x14ac:dyDescent="0.3">
      <c r="A3410" t="s">
        <v>3529</v>
      </c>
      <c r="B3410" t="s">
        <v>165</v>
      </c>
      <c r="C3410">
        <v>13.74</v>
      </c>
      <c r="D3410">
        <v>14.24</v>
      </c>
      <c r="E3410" t="str">
        <f t="shared" si="54"/>
        <v>2008</v>
      </c>
    </row>
    <row r="3411" spans="1:5" ht="14.4" x14ac:dyDescent="0.3">
      <c r="A3411" t="s">
        <v>3530</v>
      </c>
      <c r="B3411" t="s">
        <v>165</v>
      </c>
      <c r="C3411">
        <v>13.74</v>
      </c>
      <c r="D3411">
        <v>14.24</v>
      </c>
      <c r="E3411" t="str">
        <f t="shared" si="54"/>
        <v>2008</v>
      </c>
    </row>
    <row r="3412" spans="1:5" ht="14.4" x14ac:dyDescent="0.3">
      <c r="A3412" t="s">
        <v>3531</v>
      </c>
      <c r="B3412" t="s">
        <v>165</v>
      </c>
      <c r="C3412">
        <v>13.86</v>
      </c>
      <c r="D3412">
        <v>14.36</v>
      </c>
      <c r="E3412" t="str">
        <f t="shared" si="54"/>
        <v>2008</v>
      </c>
    </row>
    <row r="3413" spans="1:5" ht="14.4" x14ac:dyDescent="0.3">
      <c r="A3413" t="s">
        <v>3532</v>
      </c>
      <c r="B3413" t="s">
        <v>165</v>
      </c>
      <c r="C3413">
        <v>13.87</v>
      </c>
      <c r="D3413">
        <v>14.37</v>
      </c>
      <c r="E3413" t="str">
        <f t="shared" si="54"/>
        <v>2008</v>
      </c>
    </row>
    <row r="3414" spans="1:5" ht="14.4" x14ac:dyDescent="0.3">
      <c r="A3414" t="s">
        <v>3533</v>
      </c>
      <c r="B3414" t="s">
        <v>165</v>
      </c>
      <c r="C3414">
        <v>13.85</v>
      </c>
      <c r="D3414">
        <v>14.35</v>
      </c>
      <c r="E3414" t="str">
        <f t="shared" si="54"/>
        <v>2008</v>
      </c>
    </row>
    <row r="3415" spans="1:5" ht="14.4" x14ac:dyDescent="0.3">
      <c r="A3415" t="s">
        <v>3534</v>
      </c>
      <c r="B3415" t="s">
        <v>165</v>
      </c>
      <c r="C3415">
        <v>13.86</v>
      </c>
      <c r="D3415">
        <v>14.36</v>
      </c>
      <c r="E3415" t="str">
        <f t="shared" si="54"/>
        <v>2008</v>
      </c>
    </row>
    <row r="3416" spans="1:5" ht="14.4" x14ac:dyDescent="0.3">
      <c r="A3416" t="s">
        <v>3535</v>
      </c>
      <c r="B3416" t="s">
        <v>165</v>
      </c>
      <c r="C3416">
        <v>13.84</v>
      </c>
      <c r="D3416">
        <v>14.34</v>
      </c>
      <c r="E3416" t="str">
        <f t="shared" si="54"/>
        <v>2008</v>
      </c>
    </row>
    <row r="3417" spans="1:5" ht="14.4" x14ac:dyDescent="0.3">
      <c r="A3417" t="s">
        <v>3536</v>
      </c>
      <c r="B3417" t="s">
        <v>165</v>
      </c>
      <c r="C3417">
        <v>13.81</v>
      </c>
      <c r="D3417">
        <v>14.31</v>
      </c>
      <c r="E3417" t="str">
        <f t="shared" si="54"/>
        <v>2008</v>
      </c>
    </row>
    <row r="3418" spans="1:5" ht="14.4" x14ac:dyDescent="0.3">
      <c r="A3418" t="s">
        <v>3537</v>
      </c>
      <c r="B3418" t="s">
        <v>165</v>
      </c>
      <c r="C3418">
        <v>13.77</v>
      </c>
      <c r="D3418">
        <v>14.27</v>
      </c>
      <c r="E3418" t="str">
        <f t="shared" si="54"/>
        <v>2008</v>
      </c>
    </row>
    <row r="3419" spans="1:5" ht="14.4" x14ac:dyDescent="0.3">
      <c r="A3419" t="s">
        <v>3538</v>
      </c>
      <c r="B3419" t="s">
        <v>165</v>
      </c>
      <c r="C3419">
        <v>13.71</v>
      </c>
      <c r="D3419">
        <v>14.21</v>
      </c>
      <c r="E3419" t="str">
        <f t="shared" si="54"/>
        <v>2008</v>
      </c>
    </row>
    <row r="3420" spans="1:5" ht="14.4" x14ac:dyDescent="0.3">
      <c r="A3420" t="s">
        <v>3539</v>
      </c>
      <c r="B3420" t="s">
        <v>165</v>
      </c>
      <c r="C3420">
        <v>13.65</v>
      </c>
      <c r="D3420">
        <v>14.15</v>
      </c>
      <c r="E3420" t="str">
        <f t="shared" si="54"/>
        <v>2008</v>
      </c>
    </row>
    <row r="3421" spans="1:5" ht="14.4" x14ac:dyDescent="0.3">
      <c r="A3421" t="s">
        <v>3540</v>
      </c>
      <c r="B3421" t="s">
        <v>165</v>
      </c>
      <c r="C3421">
        <v>13.65</v>
      </c>
      <c r="D3421">
        <v>14.15</v>
      </c>
      <c r="E3421" t="str">
        <f t="shared" si="54"/>
        <v>2008</v>
      </c>
    </row>
    <row r="3422" spans="1:5" ht="14.4" x14ac:dyDescent="0.3">
      <c r="A3422" t="s">
        <v>3541</v>
      </c>
      <c r="B3422" t="s">
        <v>165</v>
      </c>
      <c r="C3422">
        <v>13.61</v>
      </c>
      <c r="D3422">
        <v>14.11</v>
      </c>
      <c r="E3422" t="str">
        <f t="shared" si="54"/>
        <v>2008</v>
      </c>
    </row>
    <row r="3423" spans="1:5" ht="14.4" x14ac:dyDescent="0.3">
      <c r="A3423" t="s">
        <v>3542</v>
      </c>
      <c r="B3423" t="s">
        <v>165</v>
      </c>
      <c r="C3423">
        <v>13.62</v>
      </c>
      <c r="D3423">
        <v>14.12</v>
      </c>
      <c r="E3423" t="str">
        <f t="shared" si="54"/>
        <v>2008</v>
      </c>
    </row>
    <row r="3424" spans="1:5" ht="14.4" x14ac:dyDescent="0.3">
      <c r="A3424" t="s">
        <v>3543</v>
      </c>
      <c r="B3424" t="s">
        <v>165</v>
      </c>
      <c r="C3424">
        <v>13.6</v>
      </c>
      <c r="D3424">
        <v>14.1</v>
      </c>
      <c r="E3424" t="str">
        <f t="shared" si="54"/>
        <v>2008</v>
      </c>
    </row>
    <row r="3425" spans="1:5" ht="14.4" x14ac:dyDescent="0.3">
      <c r="A3425" t="s">
        <v>3544</v>
      </c>
      <c r="B3425" t="s">
        <v>165</v>
      </c>
      <c r="C3425">
        <v>13.61</v>
      </c>
      <c r="D3425">
        <v>14.11</v>
      </c>
      <c r="E3425" t="str">
        <f t="shared" si="54"/>
        <v>2008</v>
      </c>
    </row>
    <row r="3426" spans="1:5" ht="14.4" x14ac:dyDescent="0.3">
      <c r="A3426" t="s">
        <v>3545</v>
      </c>
      <c r="B3426" t="s">
        <v>165</v>
      </c>
      <c r="C3426">
        <v>13.63</v>
      </c>
      <c r="D3426">
        <v>14.13</v>
      </c>
      <c r="E3426" t="str">
        <f t="shared" si="54"/>
        <v>2008</v>
      </c>
    </row>
    <row r="3427" spans="1:5" ht="14.4" x14ac:dyDescent="0.3">
      <c r="A3427" t="s">
        <v>3546</v>
      </c>
      <c r="B3427" t="s">
        <v>165</v>
      </c>
      <c r="C3427">
        <v>13.58</v>
      </c>
      <c r="D3427">
        <v>14.08</v>
      </c>
      <c r="E3427" t="str">
        <f t="shared" si="54"/>
        <v>2008</v>
      </c>
    </row>
    <row r="3428" spans="1:5" ht="14.4" x14ac:dyDescent="0.3">
      <c r="A3428" t="s">
        <v>3547</v>
      </c>
      <c r="B3428" t="s">
        <v>165</v>
      </c>
      <c r="C3428">
        <v>13.57</v>
      </c>
      <c r="D3428">
        <v>14.07</v>
      </c>
      <c r="E3428" t="str">
        <f t="shared" si="54"/>
        <v>2008</v>
      </c>
    </row>
    <row r="3429" spans="1:5" ht="14.4" x14ac:dyDescent="0.3">
      <c r="A3429" t="s">
        <v>3548</v>
      </c>
      <c r="B3429" t="s">
        <v>165</v>
      </c>
      <c r="C3429">
        <v>13.55</v>
      </c>
      <c r="D3429">
        <v>14.05</v>
      </c>
      <c r="E3429" t="str">
        <f t="shared" si="54"/>
        <v>2008</v>
      </c>
    </row>
    <row r="3430" spans="1:5" ht="14.4" x14ac:dyDescent="0.3">
      <c r="A3430" t="s">
        <v>3549</v>
      </c>
      <c r="B3430" t="s">
        <v>165</v>
      </c>
      <c r="C3430">
        <v>13.53</v>
      </c>
      <c r="D3430">
        <v>14.03</v>
      </c>
      <c r="E3430" t="str">
        <f t="shared" si="54"/>
        <v>2008</v>
      </c>
    </row>
    <row r="3431" spans="1:5" ht="14.4" x14ac:dyDescent="0.3">
      <c r="A3431" t="s">
        <v>3550</v>
      </c>
      <c r="B3431" t="s">
        <v>165</v>
      </c>
      <c r="C3431">
        <v>13.51</v>
      </c>
      <c r="D3431">
        <v>14.01</v>
      </c>
      <c r="E3431" t="str">
        <f t="shared" si="54"/>
        <v>2008</v>
      </c>
    </row>
    <row r="3432" spans="1:5" ht="14.4" x14ac:dyDescent="0.3">
      <c r="A3432" t="s">
        <v>3551</v>
      </c>
      <c r="B3432" t="s">
        <v>165</v>
      </c>
      <c r="C3432">
        <v>13.63</v>
      </c>
      <c r="D3432">
        <v>14.13</v>
      </c>
      <c r="E3432" t="str">
        <f t="shared" si="54"/>
        <v>2008</v>
      </c>
    </row>
    <row r="3433" spans="1:5" ht="14.4" x14ac:dyDescent="0.3">
      <c r="A3433" t="s">
        <v>3552</v>
      </c>
      <c r="B3433" t="s">
        <v>165</v>
      </c>
      <c r="C3433">
        <v>13.69</v>
      </c>
      <c r="D3433">
        <v>14.19</v>
      </c>
      <c r="E3433" t="str">
        <f t="shared" si="54"/>
        <v>2008</v>
      </c>
    </row>
    <row r="3434" spans="1:5" ht="14.4" x14ac:dyDescent="0.3">
      <c r="A3434" t="s">
        <v>3553</v>
      </c>
      <c r="B3434" t="s">
        <v>165</v>
      </c>
      <c r="C3434">
        <v>13.69</v>
      </c>
      <c r="D3434">
        <v>14.19</v>
      </c>
      <c r="E3434" t="str">
        <f t="shared" si="54"/>
        <v>2008</v>
      </c>
    </row>
    <row r="3435" spans="1:5" ht="14.4" x14ac:dyDescent="0.3">
      <c r="A3435" t="s">
        <v>3554</v>
      </c>
      <c r="B3435" t="s">
        <v>165</v>
      </c>
      <c r="C3435">
        <v>13.65</v>
      </c>
      <c r="D3435">
        <v>14.15</v>
      </c>
      <c r="E3435" t="str">
        <f t="shared" si="54"/>
        <v>2008</v>
      </c>
    </row>
    <row r="3436" spans="1:5" ht="14.4" x14ac:dyDescent="0.3">
      <c r="A3436" t="s">
        <v>3555</v>
      </c>
      <c r="B3436" t="s">
        <v>165</v>
      </c>
      <c r="C3436">
        <v>13.6</v>
      </c>
      <c r="D3436">
        <v>14.1</v>
      </c>
      <c r="E3436" t="str">
        <f t="shared" si="54"/>
        <v>2008</v>
      </c>
    </row>
    <row r="3437" spans="1:5" ht="14.4" x14ac:dyDescent="0.3">
      <c r="A3437" t="s">
        <v>3556</v>
      </c>
      <c r="B3437" t="s">
        <v>165</v>
      </c>
      <c r="C3437">
        <v>13.55</v>
      </c>
      <c r="D3437">
        <v>14.05</v>
      </c>
      <c r="E3437" t="str">
        <f t="shared" si="54"/>
        <v>2008</v>
      </c>
    </row>
    <row r="3438" spans="1:5" ht="14.4" x14ac:dyDescent="0.3">
      <c r="A3438" t="s">
        <v>3557</v>
      </c>
      <c r="B3438" t="s">
        <v>165</v>
      </c>
      <c r="C3438">
        <v>13.38</v>
      </c>
      <c r="D3438">
        <v>13.88</v>
      </c>
      <c r="E3438" t="str">
        <f t="shared" si="54"/>
        <v>2008</v>
      </c>
    </row>
    <row r="3439" spans="1:5" ht="14.4" x14ac:dyDescent="0.3">
      <c r="A3439" t="s">
        <v>3558</v>
      </c>
      <c r="B3439" t="s">
        <v>165</v>
      </c>
      <c r="C3439">
        <v>13.24</v>
      </c>
      <c r="D3439">
        <v>13.74</v>
      </c>
      <c r="E3439" t="str">
        <f t="shared" si="54"/>
        <v>2008</v>
      </c>
    </row>
    <row r="3440" spans="1:5" ht="14.4" x14ac:dyDescent="0.3">
      <c r="A3440" t="s">
        <v>3559</v>
      </c>
      <c r="B3440" t="s">
        <v>165</v>
      </c>
      <c r="C3440">
        <v>13</v>
      </c>
      <c r="D3440">
        <v>13.5</v>
      </c>
      <c r="E3440" t="str">
        <f t="shared" si="54"/>
        <v>2008</v>
      </c>
    </row>
    <row r="3441" spans="1:5" ht="14.4" x14ac:dyDescent="0.3">
      <c r="A3441" t="s">
        <v>3560</v>
      </c>
      <c r="B3441" t="s">
        <v>165</v>
      </c>
      <c r="C3441">
        <v>12.85</v>
      </c>
      <c r="D3441">
        <v>13.35</v>
      </c>
      <c r="E3441" t="str">
        <f t="shared" si="54"/>
        <v>2008</v>
      </c>
    </row>
    <row r="3442" spans="1:5" ht="14.4" x14ac:dyDescent="0.3">
      <c r="A3442" t="s">
        <v>3561</v>
      </c>
      <c r="B3442" t="s">
        <v>165</v>
      </c>
      <c r="C3442">
        <v>12.67</v>
      </c>
      <c r="D3442">
        <v>13.17</v>
      </c>
      <c r="E3442" t="str">
        <f t="shared" si="54"/>
        <v>2008</v>
      </c>
    </row>
    <row r="3443" spans="1:5" ht="14.4" x14ac:dyDescent="0.3">
      <c r="A3443" t="s">
        <v>3562</v>
      </c>
      <c r="B3443" t="s">
        <v>165</v>
      </c>
      <c r="C3443">
        <v>12.72</v>
      </c>
      <c r="D3443">
        <v>13.22</v>
      </c>
      <c r="E3443" t="str">
        <f t="shared" si="54"/>
        <v>2008</v>
      </c>
    </row>
    <row r="3444" spans="1:5" ht="14.4" x14ac:dyDescent="0.3">
      <c r="A3444" t="s">
        <v>3563</v>
      </c>
      <c r="B3444" t="s">
        <v>165</v>
      </c>
      <c r="C3444">
        <v>12.72</v>
      </c>
      <c r="D3444">
        <v>13.22</v>
      </c>
      <c r="E3444" t="str">
        <f t="shared" si="54"/>
        <v>2008</v>
      </c>
    </row>
    <row r="3445" spans="1:5" ht="14.4" x14ac:dyDescent="0.3">
      <c r="A3445" t="s">
        <v>3564</v>
      </c>
      <c r="B3445" t="s">
        <v>165</v>
      </c>
      <c r="C3445">
        <v>12.61</v>
      </c>
      <c r="D3445">
        <v>13.11</v>
      </c>
      <c r="E3445" t="str">
        <f t="shared" si="54"/>
        <v>2008</v>
      </c>
    </row>
    <row r="3446" spans="1:5" ht="14.4" x14ac:dyDescent="0.3">
      <c r="A3446" t="s">
        <v>3565</v>
      </c>
      <c r="B3446" t="s">
        <v>165</v>
      </c>
      <c r="C3446">
        <v>12.64</v>
      </c>
      <c r="D3446">
        <v>13.14</v>
      </c>
      <c r="E3446" t="str">
        <f t="shared" si="54"/>
        <v>2008</v>
      </c>
    </row>
    <row r="3447" spans="1:5" ht="14.4" x14ac:dyDescent="0.3">
      <c r="A3447" t="s">
        <v>3566</v>
      </c>
      <c r="B3447" t="s">
        <v>165</v>
      </c>
      <c r="C3447">
        <v>12.54</v>
      </c>
      <c r="D3447">
        <v>13.04</v>
      </c>
      <c r="E3447" t="str">
        <f t="shared" si="54"/>
        <v>2008</v>
      </c>
    </row>
    <row r="3448" spans="1:5" ht="14.4" x14ac:dyDescent="0.3">
      <c r="A3448" t="s">
        <v>3567</v>
      </c>
      <c r="B3448" t="s">
        <v>165</v>
      </c>
      <c r="C3448">
        <v>12.47</v>
      </c>
      <c r="D3448">
        <v>12.97</v>
      </c>
      <c r="E3448" t="str">
        <f t="shared" si="54"/>
        <v>2008</v>
      </c>
    </row>
    <row r="3449" spans="1:5" ht="14.4" x14ac:dyDescent="0.3">
      <c r="A3449" t="s">
        <v>3568</v>
      </c>
      <c r="B3449" t="s">
        <v>165</v>
      </c>
      <c r="C3449">
        <v>12.44</v>
      </c>
      <c r="D3449">
        <v>12.94</v>
      </c>
      <c r="E3449" t="str">
        <f t="shared" si="54"/>
        <v>2008</v>
      </c>
    </row>
    <row r="3450" spans="1:5" ht="14.4" x14ac:dyDescent="0.3">
      <c r="A3450" t="s">
        <v>3569</v>
      </c>
      <c r="B3450" t="s">
        <v>165</v>
      </c>
      <c r="C3450">
        <v>12.46</v>
      </c>
      <c r="D3450">
        <v>12.96</v>
      </c>
      <c r="E3450" t="str">
        <f t="shared" si="54"/>
        <v>2008</v>
      </c>
    </row>
    <row r="3451" spans="1:5" ht="14.4" x14ac:dyDescent="0.3">
      <c r="A3451" t="s">
        <v>3570</v>
      </c>
      <c r="B3451" t="s">
        <v>165</v>
      </c>
      <c r="C3451">
        <v>12.44</v>
      </c>
      <c r="D3451">
        <v>12.94</v>
      </c>
      <c r="E3451" t="str">
        <f t="shared" si="54"/>
        <v>2008</v>
      </c>
    </row>
    <row r="3452" spans="1:5" ht="14.4" x14ac:dyDescent="0.3">
      <c r="A3452" t="s">
        <v>3571</v>
      </c>
      <c r="B3452" t="s">
        <v>165</v>
      </c>
      <c r="C3452">
        <v>12.47</v>
      </c>
      <c r="D3452">
        <v>12.97</v>
      </c>
      <c r="E3452" t="str">
        <f t="shared" si="54"/>
        <v>2008</v>
      </c>
    </row>
    <row r="3453" spans="1:5" ht="14.4" x14ac:dyDescent="0.3">
      <c r="A3453" t="s">
        <v>3572</v>
      </c>
      <c r="B3453" t="s">
        <v>165</v>
      </c>
      <c r="C3453">
        <v>12.5</v>
      </c>
      <c r="D3453">
        <v>13</v>
      </c>
      <c r="E3453" t="str">
        <f t="shared" si="54"/>
        <v>2008</v>
      </c>
    </row>
    <row r="3454" spans="1:5" ht="14.4" x14ac:dyDescent="0.3">
      <c r="A3454" t="s">
        <v>3573</v>
      </c>
      <c r="B3454" t="s">
        <v>165</v>
      </c>
      <c r="C3454">
        <v>12.48</v>
      </c>
      <c r="D3454">
        <v>12.98</v>
      </c>
      <c r="E3454" t="str">
        <f t="shared" si="54"/>
        <v>2008</v>
      </c>
    </row>
    <row r="3455" spans="1:5" ht="14.4" x14ac:dyDescent="0.3">
      <c r="A3455" t="s">
        <v>3574</v>
      </c>
      <c r="B3455" t="s">
        <v>165</v>
      </c>
      <c r="C3455">
        <v>12.56</v>
      </c>
      <c r="D3455">
        <v>13.06</v>
      </c>
      <c r="E3455" t="str">
        <f t="shared" si="54"/>
        <v>2008</v>
      </c>
    </row>
    <row r="3456" spans="1:5" ht="14.4" x14ac:dyDescent="0.3">
      <c r="A3456" t="s">
        <v>3575</v>
      </c>
      <c r="B3456" t="s">
        <v>165</v>
      </c>
      <c r="C3456">
        <v>12.51</v>
      </c>
      <c r="D3456">
        <v>13.01</v>
      </c>
      <c r="E3456" t="str">
        <f t="shared" si="54"/>
        <v>2008</v>
      </c>
    </row>
    <row r="3457" spans="1:5" ht="14.4" x14ac:dyDescent="0.3">
      <c r="A3457" t="s">
        <v>3576</v>
      </c>
      <c r="B3457" t="s">
        <v>165</v>
      </c>
      <c r="C3457">
        <v>12.56</v>
      </c>
      <c r="D3457">
        <v>13.06</v>
      </c>
      <c r="E3457" t="str">
        <f t="shared" si="54"/>
        <v>2008</v>
      </c>
    </row>
    <row r="3458" spans="1:5" ht="14.4" x14ac:dyDescent="0.3">
      <c r="A3458" t="s">
        <v>3577</v>
      </c>
      <c r="B3458" t="s">
        <v>165</v>
      </c>
      <c r="C3458">
        <v>12.65</v>
      </c>
      <c r="D3458">
        <v>13.15</v>
      </c>
      <c r="E3458" t="str">
        <f t="shared" ref="E3458:E3521" si="55">RIGHT(A3458,4)</f>
        <v>2008</v>
      </c>
    </row>
    <row r="3459" spans="1:5" ht="14.4" x14ac:dyDescent="0.3">
      <c r="A3459" t="s">
        <v>3578</v>
      </c>
      <c r="B3459" t="s">
        <v>165</v>
      </c>
      <c r="C3459">
        <v>12.57</v>
      </c>
      <c r="D3459">
        <v>13.07</v>
      </c>
      <c r="E3459" t="str">
        <f t="shared" si="55"/>
        <v>2008</v>
      </c>
    </row>
    <row r="3460" spans="1:5" ht="14.4" x14ac:dyDescent="0.3">
      <c r="A3460" t="s">
        <v>3579</v>
      </c>
      <c r="B3460" t="s">
        <v>165</v>
      </c>
      <c r="C3460">
        <v>12.65</v>
      </c>
      <c r="D3460">
        <v>13.15</v>
      </c>
      <c r="E3460" t="str">
        <f t="shared" si="55"/>
        <v>2008</v>
      </c>
    </row>
    <row r="3461" spans="1:5" ht="14.4" x14ac:dyDescent="0.3">
      <c r="A3461" t="s">
        <v>3580</v>
      </c>
      <c r="B3461" t="s">
        <v>165</v>
      </c>
      <c r="C3461">
        <v>12.76</v>
      </c>
      <c r="D3461">
        <v>13.26</v>
      </c>
      <c r="E3461" t="str">
        <f t="shared" si="55"/>
        <v>2008</v>
      </c>
    </row>
    <row r="3462" spans="1:5" ht="14.4" x14ac:dyDescent="0.3">
      <c r="A3462" t="s">
        <v>3581</v>
      </c>
      <c r="B3462" t="s">
        <v>165</v>
      </c>
      <c r="C3462">
        <v>12.94</v>
      </c>
      <c r="D3462">
        <v>13.44</v>
      </c>
      <c r="E3462" t="str">
        <f t="shared" si="55"/>
        <v>2008</v>
      </c>
    </row>
    <row r="3463" spans="1:5" ht="14.4" x14ac:dyDescent="0.3">
      <c r="A3463" t="s">
        <v>3582</v>
      </c>
      <c r="B3463" t="s">
        <v>165</v>
      </c>
      <c r="C3463">
        <v>13.14</v>
      </c>
      <c r="D3463">
        <v>13.64</v>
      </c>
      <c r="E3463" t="str">
        <f t="shared" si="55"/>
        <v>2008</v>
      </c>
    </row>
    <row r="3464" spans="1:5" ht="14.4" x14ac:dyDescent="0.3">
      <c r="A3464" t="s">
        <v>3583</v>
      </c>
      <c r="B3464" t="s">
        <v>165</v>
      </c>
      <c r="C3464">
        <v>13.43</v>
      </c>
      <c r="D3464">
        <v>13.93</v>
      </c>
      <c r="E3464" t="str">
        <f t="shared" si="55"/>
        <v>2008</v>
      </c>
    </row>
    <row r="3465" spans="1:5" ht="14.4" x14ac:dyDescent="0.3">
      <c r="A3465" t="s">
        <v>3584</v>
      </c>
      <c r="B3465" t="s">
        <v>165</v>
      </c>
      <c r="C3465">
        <v>13.3</v>
      </c>
      <c r="D3465">
        <v>13.8</v>
      </c>
      <c r="E3465" t="str">
        <f t="shared" si="55"/>
        <v>2008</v>
      </c>
    </row>
    <row r="3466" spans="1:5" ht="14.4" x14ac:dyDescent="0.3">
      <c r="A3466" t="s">
        <v>3585</v>
      </c>
      <c r="B3466" t="s">
        <v>165</v>
      </c>
      <c r="C3466">
        <v>12.83</v>
      </c>
      <c r="D3466">
        <v>13.33</v>
      </c>
      <c r="E3466" t="str">
        <f t="shared" si="55"/>
        <v>2008</v>
      </c>
    </row>
    <row r="3467" spans="1:5" ht="14.4" x14ac:dyDescent="0.3">
      <c r="A3467" t="s">
        <v>3586</v>
      </c>
      <c r="B3467" t="s">
        <v>165</v>
      </c>
      <c r="C3467">
        <v>10.9</v>
      </c>
      <c r="D3467">
        <v>11.4</v>
      </c>
      <c r="E3467" t="str">
        <f t="shared" si="55"/>
        <v>2008</v>
      </c>
    </row>
    <row r="3468" spans="1:5" ht="14.4" x14ac:dyDescent="0.3">
      <c r="A3468" t="s">
        <v>3587</v>
      </c>
      <c r="B3468" t="s">
        <v>165</v>
      </c>
      <c r="C3468">
        <v>10.86</v>
      </c>
      <c r="D3468">
        <v>11.36</v>
      </c>
      <c r="E3468" t="str">
        <f t="shared" si="55"/>
        <v>2008</v>
      </c>
    </row>
    <row r="3469" spans="1:5" ht="14.4" x14ac:dyDescent="0.3">
      <c r="A3469" t="s">
        <v>3588</v>
      </c>
      <c r="B3469" t="s">
        <v>165</v>
      </c>
      <c r="C3469">
        <v>10.83</v>
      </c>
      <c r="D3469">
        <v>11.33</v>
      </c>
      <c r="E3469" t="str">
        <f t="shared" si="55"/>
        <v>2008</v>
      </c>
    </row>
    <row r="3470" spans="1:5" ht="14.4" x14ac:dyDescent="0.3">
      <c r="A3470" t="s">
        <v>3589</v>
      </c>
      <c r="B3470" t="s">
        <v>165</v>
      </c>
      <c r="C3470">
        <v>10.69</v>
      </c>
      <c r="D3470">
        <v>11.19</v>
      </c>
      <c r="E3470" t="str">
        <f t="shared" si="55"/>
        <v>2008</v>
      </c>
    </row>
    <row r="3471" spans="1:5" ht="14.4" x14ac:dyDescent="0.3">
      <c r="A3471" t="s">
        <v>3590</v>
      </c>
      <c r="B3471" t="s">
        <v>165</v>
      </c>
      <c r="C3471">
        <v>10.66</v>
      </c>
      <c r="D3471">
        <v>11.16</v>
      </c>
      <c r="E3471" t="str">
        <f t="shared" si="55"/>
        <v>2008</v>
      </c>
    </row>
    <row r="3472" spans="1:5" ht="14.4" x14ac:dyDescent="0.3">
      <c r="A3472" t="s">
        <v>3591</v>
      </c>
      <c r="B3472" t="s">
        <v>165</v>
      </c>
      <c r="C3472">
        <v>10.58</v>
      </c>
      <c r="D3472">
        <v>11.08</v>
      </c>
      <c r="E3472" t="str">
        <f t="shared" si="55"/>
        <v>2008</v>
      </c>
    </row>
    <row r="3473" spans="1:5" ht="14.4" x14ac:dyDescent="0.3">
      <c r="A3473" t="s">
        <v>3592</v>
      </c>
      <c r="B3473" t="s">
        <v>165</v>
      </c>
      <c r="C3473">
        <v>10.37</v>
      </c>
      <c r="D3473">
        <v>10.87</v>
      </c>
      <c r="E3473" t="str">
        <f t="shared" si="55"/>
        <v>2008</v>
      </c>
    </row>
    <row r="3474" spans="1:5" ht="14.4" x14ac:dyDescent="0.3">
      <c r="A3474" t="s">
        <v>3593</v>
      </c>
      <c r="B3474" t="s">
        <v>165</v>
      </c>
      <c r="C3474">
        <v>10.24</v>
      </c>
      <c r="D3474">
        <v>10.74</v>
      </c>
      <c r="E3474" t="str">
        <f t="shared" si="55"/>
        <v>2008</v>
      </c>
    </row>
    <row r="3475" spans="1:5" ht="14.4" x14ac:dyDescent="0.3">
      <c r="A3475" t="s">
        <v>3594</v>
      </c>
      <c r="B3475" t="s">
        <v>165</v>
      </c>
      <c r="C3475">
        <v>10.09</v>
      </c>
      <c r="D3475">
        <v>10.59</v>
      </c>
      <c r="E3475" t="str">
        <f t="shared" si="55"/>
        <v>2008</v>
      </c>
    </row>
    <row r="3476" spans="1:5" ht="14.4" x14ac:dyDescent="0.3">
      <c r="A3476" t="s">
        <v>3595</v>
      </c>
      <c r="B3476" t="s">
        <v>165</v>
      </c>
      <c r="C3476">
        <v>10.029999999999999</v>
      </c>
      <c r="D3476">
        <v>10.53</v>
      </c>
      <c r="E3476" t="str">
        <f t="shared" si="55"/>
        <v>2008</v>
      </c>
    </row>
    <row r="3477" spans="1:5" ht="14.4" x14ac:dyDescent="0.3">
      <c r="A3477" t="s">
        <v>3596</v>
      </c>
      <c r="B3477" t="s">
        <v>165</v>
      </c>
      <c r="C3477">
        <v>9.98</v>
      </c>
      <c r="D3477">
        <v>10.48</v>
      </c>
      <c r="E3477" t="str">
        <f t="shared" si="55"/>
        <v>2008</v>
      </c>
    </row>
    <row r="3478" spans="1:5" ht="14.4" x14ac:dyDescent="0.3">
      <c r="A3478" t="s">
        <v>3597</v>
      </c>
      <c r="B3478" t="s">
        <v>165</v>
      </c>
      <c r="C3478">
        <v>9.9700000000000006</v>
      </c>
      <c r="D3478">
        <v>10.47</v>
      </c>
      <c r="E3478" t="str">
        <f t="shared" si="55"/>
        <v>2008</v>
      </c>
    </row>
    <row r="3479" spans="1:5" ht="14.4" x14ac:dyDescent="0.3">
      <c r="A3479" t="s">
        <v>3598</v>
      </c>
      <c r="B3479" t="s">
        <v>165</v>
      </c>
      <c r="C3479">
        <v>9.98</v>
      </c>
      <c r="D3479">
        <v>10.48</v>
      </c>
      <c r="E3479" t="str">
        <f t="shared" si="55"/>
        <v>2008</v>
      </c>
    </row>
    <row r="3480" spans="1:5" ht="14.4" x14ac:dyDescent="0.3">
      <c r="A3480" t="s">
        <v>3599</v>
      </c>
      <c r="B3480" t="s">
        <v>165</v>
      </c>
      <c r="C3480">
        <v>9.9</v>
      </c>
      <c r="D3480">
        <v>10.4</v>
      </c>
      <c r="E3480" t="str">
        <f t="shared" si="55"/>
        <v>2008</v>
      </c>
    </row>
    <row r="3481" spans="1:5" ht="14.4" x14ac:dyDescent="0.3">
      <c r="A3481" t="s">
        <v>3600</v>
      </c>
      <c r="B3481" t="s">
        <v>165</v>
      </c>
      <c r="C3481">
        <v>9.92</v>
      </c>
      <c r="D3481">
        <v>10.42</v>
      </c>
      <c r="E3481" t="str">
        <f t="shared" si="55"/>
        <v>2008</v>
      </c>
    </row>
    <row r="3482" spans="1:5" ht="14.4" x14ac:dyDescent="0.3">
      <c r="A3482" t="s">
        <v>3601</v>
      </c>
      <c r="B3482" t="s">
        <v>165</v>
      </c>
      <c r="C3482">
        <v>9.9</v>
      </c>
      <c r="D3482">
        <v>10.4</v>
      </c>
      <c r="E3482" t="str">
        <f t="shared" si="55"/>
        <v>2008</v>
      </c>
    </row>
    <row r="3483" spans="1:5" ht="14.4" x14ac:dyDescent="0.3">
      <c r="A3483" t="s">
        <v>3602</v>
      </c>
      <c r="B3483" t="s">
        <v>165</v>
      </c>
      <c r="C3483">
        <v>9.84</v>
      </c>
      <c r="D3483">
        <v>10.34</v>
      </c>
      <c r="E3483" t="str">
        <f t="shared" si="55"/>
        <v>2008</v>
      </c>
    </row>
    <row r="3484" spans="1:5" ht="14.4" x14ac:dyDescent="0.3">
      <c r="A3484" t="s">
        <v>3603</v>
      </c>
      <c r="B3484" t="s">
        <v>165</v>
      </c>
      <c r="C3484">
        <v>9.8800000000000008</v>
      </c>
      <c r="D3484">
        <v>10.38</v>
      </c>
      <c r="E3484" t="str">
        <f t="shared" si="55"/>
        <v>2008</v>
      </c>
    </row>
    <row r="3485" spans="1:5" ht="14.4" x14ac:dyDescent="0.3">
      <c r="A3485" t="s">
        <v>3604</v>
      </c>
      <c r="B3485" t="s">
        <v>165</v>
      </c>
      <c r="C3485">
        <v>9.9</v>
      </c>
      <c r="D3485">
        <v>10.4</v>
      </c>
      <c r="E3485" t="str">
        <f t="shared" si="55"/>
        <v>2008</v>
      </c>
    </row>
    <row r="3486" spans="1:5" ht="14.4" x14ac:dyDescent="0.3">
      <c r="A3486" t="s">
        <v>3605</v>
      </c>
      <c r="B3486" t="s">
        <v>165</v>
      </c>
      <c r="C3486">
        <v>9.8800000000000008</v>
      </c>
      <c r="D3486">
        <v>10.38</v>
      </c>
      <c r="E3486" t="str">
        <f t="shared" si="55"/>
        <v>2008</v>
      </c>
    </row>
    <row r="3487" spans="1:5" ht="14.4" x14ac:dyDescent="0.3">
      <c r="A3487" t="s">
        <v>3606</v>
      </c>
      <c r="B3487" t="s">
        <v>165</v>
      </c>
      <c r="C3487">
        <v>9.8699999999999992</v>
      </c>
      <c r="D3487">
        <v>10.37</v>
      </c>
      <c r="E3487" t="str">
        <f t="shared" si="55"/>
        <v>2008</v>
      </c>
    </row>
    <row r="3488" spans="1:5" ht="14.4" x14ac:dyDescent="0.3">
      <c r="A3488" t="s">
        <v>3607</v>
      </c>
      <c r="B3488" t="s">
        <v>165</v>
      </c>
      <c r="C3488">
        <v>9.89</v>
      </c>
      <c r="D3488">
        <v>10.39</v>
      </c>
      <c r="E3488" t="str">
        <f t="shared" si="55"/>
        <v>2008</v>
      </c>
    </row>
    <row r="3489" spans="1:5" ht="14.4" x14ac:dyDescent="0.3">
      <c r="A3489" t="s">
        <v>3608</v>
      </c>
      <c r="B3489" t="s">
        <v>165</v>
      </c>
      <c r="C3489">
        <v>9.8699999999999992</v>
      </c>
      <c r="D3489">
        <v>10.37</v>
      </c>
      <c r="E3489" t="str">
        <f t="shared" si="55"/>
        <v>2008</v>
      </c>
    </row>
    <row r="3490" spans="1:5" ht="14.4" x14ac:dyDescent="0.3">
      <c r="A3490" t="s">
        <v>3609</v>
      </c>
      <c r="B3490" t="s">
        <v>165</v>
      </c>
      <c r="C3490">
        <v>9.85</v>
      </c>
      <c r="D3490">
        <v>10.35</v>
      </c>
      <c r="E3490" t="str">
        <f t="shared" si="55"/>
        <v>2008</v>
      </c>
    </row>
    <row r="3491" spans="1:5" ht="14.4" x14ac:dyDescent="0.3">
      <c r="A3491" t="s">
        <v>3610</v>
      </c>
      <c r="B3491" t="s">
        <v>165</v>
      </c>
      <c r="C3491">
        <v>9.86</v>
      </c>
      <c r="D3491">
        <v>10.36</v>
      </c>
      <c r="E3491" t="str">
        <f t="shared" si="55"/>
        <v>2008</v>
      </c>
    </row>
    <row r="3492" spans="1:5" ht="14.4" x14ac:dyDescent="0.3">
      <c r="A3492" t="s">
        <v>3611</v>
      </c>
      <c r="B3492" t="s">
        <v>165</v>
      </c>
      <c r="C3492">
        <v>9.89</v>
      </c>
      <c r="D3492">
        <v>10.39</v>
      </c>
      <c r="E3492" t="str">
        <f t="shared" si="55"/>
        <v>2008</v>
      </c>
    </row>
    <row r="3493" spans="1:5" ht="14.4" x14ac:dyDescent="0.3">
      <c r="A3493" t="s">
        <v>3612</v>
      </c>
      <c r="B3493" t="s">
        <v>165</v>
      </c>
      <c r="C3493">
        <v>9.89</v>
      </c>
      <c r="D3493">
        <v>10.39</v>
      </c>
      <c r="E3493" t="str">
        <f t="shared" si="55"/>
        <v>2008</v>
      </c>
    </row>
    <row r="3494" spans="1:5" ht="14.4" x14ac:dyDescent="0.3">
      <c r="A3494" t="s">
        <v>3613</v>
      </c>
      <c r="B3494" t="s">
        <v>165</v>
      </c>
      <c r="C3494">
        <v>9.8800000000000008</v>
      </c>
      <c r="D3494">
        <v>10.38</v>
      </c>
      <c r="E3494" t="str">
        <f t="shared" si="55"/>
        <v>2008</v>
      </c>
    </row>
    <row r="3495" spans="1:5" ht="14.4" x14ac:dyDescent="0.3">
      <c r="A3495" t="s">
        <v>3614</v>
      </c>
      <c r="B3495" t="s">
        <v>165</v>
      </c>
      <c r="C3495">
        <v>9.8800000000000008</v>
      </c>
      <c r="D3495">
        <v>10.38</v>
      </c>
      <c r="E3495" t="str">
        <f t="shared" si="55"/>
        <v>2008</v>
      </c>
    </row>
    <row r="3496" spans="1:5" ht="14.4" x14ac:dyDescent="0.3">
      <c r="A3496" t="s">
        <v>3615</v>
      </c>
      <c r="B3496" t="s">
        <v>165</v>
      </c>
      <c r="C3496">
        <v>9.8800000000000008</v>
      </c>
      <c r="D3496">
        <v>10.38</v>
      </c>
      <c r="E3496" t="str">
        <f t="shared" si="55"/>
        <v>2008</v>
      </c>
    </row>
    <row r="3497" spans="1:5" ht="14.4" x14ac:dyDescent="0.3">
      <c r="A3497" t="s">
        <v>3616</v>
      </c>
      <c r="B3497" t="s">
        <v>165</v>
      </c>
      <c r="C3497">
        <v>9.9</v>
      </c>
      <c r="D3497">
        <v>10.4</v>
      </c>
      <c r="E3497" t="str">
        <f t="shared" si="55"/>
        <v>2008</v>
      </c>
    </row>
    <row r="3498" spans="1:5" ht="14.4" x14ac:dyDescent="0.3">
      <c r="A3498" t="s">
        <v>3617</v>
      </c>
      <c r="B3498" t="s">
        <v>165</v>
      </c>
      <c r="C3498">
        <v>9.89</v>
      </c>
      <c r="D3498">
        <v>10.39</v>
      </c>
      <c r="E3498" t="str">
        <f t="shared" si="55"/>
        <v>2008</v>
      </c>
    </row>
    <row r="3499" spans="1:5" ht="14.4" x14ac:dyDescent="0.3">
      <c r="A3499" t="s">
        <v>3618</v>
      </c>
      <c r="B3499" t="s">
        <v>165</v>
      </c>
      <c r="C3499">
        <v>9.8800000000000008</v>
      </c>
      <c r="D3499">
        <v>10.38</v>
      </c>
      <c r="E3499" t="str">
        <f t="shared" si="55"/>
        <v>2008</v>
      </c>
    </row>
    <row r="3500" spans="1:5" ht="14.4" x14ac:dyDescent="0.3">
      <c r="A3500" t="s">
        <v>3619</v>
      </c>
      <c r="B3500" t="s">
        <v>165</v>
      </c>
      <c r="C3500">
        <v>9.86</v>
      </c>
      <c r="D3500">
        <v>10.36</v>
      </c>
      <c r="E3500" t="str">
        <f t="shared" si="55"/>
        <v>2008</v>
      </c>
    </row>
    <row r="3501" spans="1:5" ht="14.4" x14ac:dyDescent="0.3">
      <c r="A3501" t="s">
        <v>3620</v>
      </c>
      <c r="B3501" t="s">
        <v>165</v>
      </c>
      <c r="C3501">
        <v>9.8800000000000008</v>
      </c>
      <c r="D3501">
        <v>10.38</v>
      </c>
      <c r="E3501" t="str">
        <f t="shared" si="55"/>
        <v>2008</v>
      </c>
    </row>
    <row r="3502" spans="1:5" ht="14.4" x14ac:dyDescent="0.3">
      <c r="A3502" t="s">
        <v>3621</v>
      </c>
      <c r="B3502" t="s">
        <v>165</v>
      </c>
      <c r="C3502">
        <v>9.86</v>
      </c>
      <c r="D3502">
        <v>10.36</v>
      </c>
      <c r="E3502" t="str">
        <f t="shared" si="55"/>
        <v>2008</v>
      </c>
    </row>
    <row r="3503" spans="1:5" ht="14.4" x14ac:dyDescent="0.3">
      <c r="A3503" t="s">
        <v>3622</v>
      </c>
      <c r="B3503" t="s">
        <v>165</v>
      </c>
      <c r="C3503">
        <v>9.85</v>
      </c>
      <c r="D3503">
        <v>10.35</v>
      </c>
      <c r="E3503" t="str">
        <f t="shared" si="55"/>
        <v>2008</v>
      </c>
    </row>
    <row r="3504" spans="1:5" ht="14.4" x14ac:dyDescent="0.3">
      <c r="A3504" t="s">
        <v>3623</v>
      </c>
      <c r="B3504" t="s">
        <v>165</v>
      </c>
      <c r="C3504">
        <v>9.85</v>
      </c>
      <c r="D3504">
        <v>10.35</v>
      </c>
      <c r="E3504" t="str">
        <f t="shared" si="55"/>
        <v>2008</v>
      </c>
    </row>
    <row r="3505" spans="1:5" ht="14.4" x14ac:dyDescent="0.3">
      <c r="A3505" t="s">
        <v>3624</v>
      </c>
      <c r="B3505" t="s">
        <v>165</v>
      </c>
      <c r="C3505">
        <v>9.85</v>
      </c>
      <c r="D3505">
        <v>10.35</v>
      </c>
      <c r="E3505" t="str">
        <f t="shared" si="55"/>
        <v>2008</v>
      </c>
    </row>
    <row r="3506" spans="1:5" ht="14.4" x14ac:dyDescent="0.3">
      <c r="A3506" t="s">
        <v>3625</v>
      </c>
      <c r="B3506" t="s">
        <v>165</v>
      </c>
      <c r="C3506">
        <v>9.83</v>
      </c>
      <c r="D3506">
        <v>10.33</v>
      </c>
      <c r="E3506" t="str">
        <f t="shared" si="55"/>
        <v>2008</v>
      </c>
    </row>
    <row r="3507" spans="1:5" ht="14.4" x14ac:dyDescent="0.3">
      <c r="A3507" t="s">
        <v>3626</v>
      </c>
      <c r="B3507" t="s">
        <v>165</v>
      </c>
      <c r="C3507">
        <v>9.84</v>
      </c>
      <c r="D3507">
        <v>10.34</v>
      </c>
      <c r="E3507" t="str">
        <f t="shared" si="55"/>
        <v>2008</v>
      </c>
    </row>
    <row r="3508" spans="1:5" ht="14.4" x14ac:dyDescent="0.3">
      <c r="A3508" t="s">
        <v>3627</v>
      </c>
      <c r="B3508" t="s">
        <v>165</v>
      </c>
      <c r="C3508">
        <v>9.82</v>
      </c>
      <c r="D3508">
        <v>10.32</v>
      </c>
      <c r="E3508" t="str">
        <f t="shared" si="55"/>
        <v>2008</v>
      </c>
    </row>
    <row r="3509" spans="1:5" ht="14.4" x14ac:dyDescent="0.3">
      <c r="A3509" t="s">
        <v>3628</v>
      </c>
      <c r="B3509" t="s">
        <v>165</v>
      </c>
      <c r="C3509">
        <v>9.84</v>
      </c>
      <c r="D3509">
        <v>10.34</v>
      </c>
      <c r="E3509" t="str">
        <f t="shared" si="55"/>
        <v>2008</v>
      </c>
    </row>
    <row r="3510" spans="1:5" ht="14.4" x14ac:dyDescent="0.3">
      <c r="A3510" t="s">
        <v>3629</v>
      </c>
      <c r="B3510" t="s">
        <v>165</v>
      </c>
      <c r="C3510">
        <v>9.85</v>
      </c>
      <c r="D3510">
        <v>10.35</v>
      </c>
      <c r="E3510" t="str">
        <f t="shared" si="55"/>
        <v>2008</v>
      </c>
    </row>
    <row r="3511" spans="1:5" ht="14.4" x14ac:dyDescent="0.3">
      <c r="A3511" t="s">
        <v>3630</v>
      </c>
      <c r="B3511" t="s">
        <v>165</v>
      </c>
      <c r="C3511">
        <v>9.82</v>
      </c>
      <c r="D3511">
        <v>10.32</v>
      </c>
      <c r="E3511" t="str">
        <f t="shared" si="55"/>
        <v>2008</v>
      </c>
    </row>
    <row r="3512" spans="1:5" ht="14.4" x14ac:dyDescent="0.3">
      <c r="A3512" t="s">
        <v>3631</v>
      </c>
      <c r="B3512" t="s">
        <v>165</v>
      </c>
      <c r="C3512">
        <v>9.84</v>
      </c>
      <c r="D3512">
        <v>10.34</v>
      </c>
      <c r="E3512" t="str">
        <f t="shared" si="55"/>
        <v>2008</v>
      </c>
    </row>
    <row r="3513" spans="1:5" ht="14.4" x14ac:dyDescent="0.3">
      <c r="A3513" t="s">
        <v>3632</v>
      </c>
      <c r="B3513" t="s">
        <v>165</v>
      </c>
      <c r="C3513">
        <v>9.82</v>
      </c>
      <c r="D3513">
        <v>10.32</v>
      </c>
      <c r="E3513" t="str">
        <f t="shared" si="55"/>
        <v>2008</v>
      </c>
    </row>
    <row r="3514" spans="1:5" ht="14.4" x14ac:dyDescent="0.3">
      <c r="A3514" t="s">
        <v>3633</v>
      </c>
      <c r="B3514" t="s">
        <v>165</v>
      </c>
      <c r="C3514">
        <v>9.85</v>
      </c>
      <c r="D3514">
        <v>10.35</v>
      </c>
      <c r="E3514" t="str">
        <f t="shared" si="55"/>
        <v>2008</v>
      </c>
    </row>
    <row r="3515" spans="1:5" ht="14.4" x14ac:dyDescent="0.3">
      <c r="A3515" t="s">
        <v>3634</v>
      </c>
      <c r="B3515" t="s">
        <v>165</v>
      </c>
      <c r="C3515">
        <v>9.89</v>
      </c>
      <c r="D3515">
        <v>10.39</v>
      </c>
      <c r="E3515" t="str">
        <f t="shared" si="55"/>
        <v>2008</v>
      </c>
    </row>
    <row r="3516" spans="1:5" ht="14.4" x14ac:dyDescent="0.3">
      <c r="A3516" t="s">
        <v>3635</v>
      </c>
      <c r="B3516" t="s">
        <v>165</v>
      </c>
      <c r="C3516">
        <v>9.8800000000000008</v>
      </c>
      <c r="D3516">
        <v>10.38</v>
      </c>
      <c r="E3516" t="str">
        <f t="shared" si="55"/>
        <v>2008</v>
      </c>
    </row>
    <row r="3517" spans="1:5" ht="14.4" x14ac:dyDescent="0.3">
      <c r="A3517" t="s">
        <v>3636</v>
      </c>
      <c r="B3517" t="s">
        <v>165</v>
      </c>
      <c r="C3517">
        <v>9.89</v>
      </c>
      <c r="D3517">
        <v>10.39</v>
      </c>
      <c r="E3517" t="str">
        <f t="shared" si="55"/>
        <v>2008</v>
      </c>
    </row>
    <row r="3518" spans="1:5" ht="14.4" x14ac:dyDescent="0.3">
      <c r="A3518" t="s">
        <v>3637</v>
      </c>
      <c r="B3518" t="s">
        <v>165</v>
      </c>
      <c r="C3518">
        <v>9.8699999999999992</v>
      </c>
      <c r="D3518">
        <v>10.37</v>
      </c>
      <c r="E3518" t="str">
        <f t="shared" si="55"/>
        <v>2008</v>
      </c>
    </row>
    <row r="3519" spans="1:5" ht="14.4" x14ac:dyDescent="0.3">
      <c r="A3519" t="s">
        <v>3638</v>
      </c>
      <c r="B3519" t="s">
        <v>165</v>
      </c>
      <c r="C3519">
        <v>9.8699999999999992</v>
      </c>
      <c r="D3519">
        <v>10.37</v>
      </c>
      <c r="E3519" t="str">
        <f t="shared" si="55"/>
        <v>2008</v>
      </c>
    </row>
    <row r="3520" spans="1:5" ht="14.4" x14ac:dyDescent="0.3">
      <c r="A3520" t="s">
        <v>3639</v>
      </c>
      <c r="B3520" t="s">
        <v>165</v>
      </c>
      <c r="C3520">
        <v>9.8699999999999992</v>
      </c>
      <c r="D3520">
        <v>10.37</v>
      </c>
      <c r="E3520" t="str">
        <f t="shared" si="55"/>
        <v>2008</v>
      </c>
    </row>
    <row r="3521" spans="1:5" ht="14.4" x14ac:dyDescent="0.3">
      <c r="A3521" t="s">
        <v>3640</v>
      </c>
      <c r="B3521" t="s">
        <v>165</v>
      </c>
      <c r="C3521">
        <v>9.86</v>
      </c>
      <c r="D3521">
        <v>10.36</v>
      </c>
      <c r="E3521" t="str">
        <f t="shared" si="55"/>
        <v>2008</v>
      </c>
    </row>
    <row r="3522" spans="1:5" ht="14.4" x14ac:dyDescent="0.3">
      <c r="A3522" t="s">
        <v>3641</v>
      </c>
      <c r="B3522" t="s">
        <v>165</v>
      </c>
      <c r="C3522">
        <v>9.86</v>
      </c>
      <c r="D3522">
        <v>10.36</v>
      </c>
      <c r="E3522" t="str">
        <f t="shared" ref="E3522:E3585" si="56">RIGHT(A3522,4)</f>
        <v>2008</v>
      </c>
    </row>
    <row r="3523" spans="1:5" ht="14.4" x14ac:dyDescent="0.3">
      <c r="A3523" t="s">
        <v>3642</v>
      </c>
      <c r="B3523" t="s">
        <v>165</v>
      </c>
      <c r="C3523">
        <v>9.84</v>
      </c>
      <c r="D3523">
        <v>10.34</v>
      </c>
      <c r="E3523" t="str">
        <f t="shared" si="56"/>
        <v>2008</v>
      </c>
    </row>
    <row r="3524" spans="1:5" ht="14.4" x14ac:dyDescent="0.3">
      <c r="A3524" t="s">
        <v>3643</v>
      </c>
      <c r="B3524" t="s">
        <v>165</v>
      </c>
      <c r="C3524">
        <v>9.83</v>
      </c>
      <c r="D3524">
        <v>10.33</v>
      </c>
      <c r="E3524" t="str">
        <f t="shared" si="56"/>
        <v>2008</v>
      </c>
    </row>
    <row r="3525" spans="1:5" ht="14.4" x14ac:dyDescent="0.3">
      <c r="A3525" t="s">
        <v>3644</v>
      </c>
      <c r="B3525" t="s">
        <v>165</v>
      </c>
      <c r="C3525">
        <v>9.81</v>
      </c>
      <c r="D3525">
        <v>10.31</v>
      </c>
      <c r="E3525" t="str">
        <f t="shared" si="56"/>
        <v>2008</v>
      </c>
    </row>
    <row r="3526" spans="1:5" ht="14.4" x14ac:dyDescent="0.3">
      <c r="A3526" t="s">
        <v>3645</v>
      </c>
      <c r="B3526" t="s">
        <v>165</v>
      </c>
      <c r="C3526">
        <v>9.7799999999999994</v>
      </c>
      <c r="D3526">
        <v>10.28</v>
      </c>
      <c r="E3526" t="str">
        <f t="shared" si="56"/>
        <v>2008</v>
      </c>
    </row>
    <row r="3527" spans="1:5" ht="14.4" x14ac:dyDescent="0.3">
      <c r="A3527" t="s">
        <v>3646</v>
      </c>
      <c r="B3527" t="s">
        <v>165</v>
      </c>
      <c r="C3527">
        <v>9.77</v>
      </c>
      <c r="D3527">
        <v>10.27</v>
      </c>
      <c r="E3527" t="str">
        <f t="shared" si="56"/>
        <v>2008</v>
      </c>
    </row>
    <row r="3528" spans="1:5" ht="14.4" x14ac:dyDescent="0.3">
      <c r="A3528" t="s">
        <v>3647</v>
      </c>
      <c r="B3528" t="s">
        <v>165</v>
      </c>
      <c r="C3528">
        <v>9.77</v>
      </c>
      <c r="D3528">
        <v>10.27</v>
      </c>
      <c r="E3528" t="str">
        <f t="shared" si="56"/>
        <v>2008</v>
      </c>
    </row>
    <row r="3529" spans="1:5" ht="14.4" x14ac:dyDescent="0.3">
      <c r="A3529" t="s">
        <v>3648</v>
      </c>
      <c r="B3529" t="s">
        <v>165</v>
      </c>
      <c r="C3529">
        <v>9.76</v>
      </c>
      <c r="D3529">
        <v>10.26</v>
      </c>
      <c r="E3529" t="str">
        <f t="shared" si="56"/>
        <v>2008</v>
      </c>
    </row>
    <row r="3530" spans="1:5" ht="14.4" x14ac:dyDescent="0.3">
      <c r="A3530" t="s">
        <v>3649</v>
      </c>
      <c r="B3530" t="s">
        <v>165</v>
      </c>
      <c r="C3530">
        <v>9.76</v>
      </c>
      <c r="D3530">
        <v>10.26</v>
      </c>
      <c r="E3530" t="str">
        <f t="shared" si="56"/>
        <v>2008</v>
      </c>
    </row>
    <row r="3531" spans="1:5" ht="14.4" x14ac:dyDescent="0.3">
      <c r="A3531" t="s">
        <v>3650</v>
      </c>
      <c r="B3531" t="s">
        <v>165</v>
      </c>
      <c r="C3531">
        <v>9.77</v>
      </c>
      <c r="D3531">
        <v>10.27</v>
      </c>
      <c r="E3531" t="str">
        <f t="shared" si="56"/>
        <v>2008</v>
      </c>
    </row>
    <row r="3532" spans="1:5" ht="14.4" x14ac:dyDescent="0.3">
      <c r="A3532" t="s">
        <v>3651</v>
      </c>
      <c r="B3532" t="s">
        <v>165</v>
      </c>
      <c r="C3532">
        <v>9.76</v>
      </c>
      <c r="D3532">
        <v>10.26</v>
      </c>
      <c r="E3532" t="str">
        <f t="shared" si="56"/>
        <v>2008</v>
      </c>
    </row>
    <row r="3533" spans="1:5" ht="14.4" x14ac:dyDescent="0.3">
      <c r="A3533" t="s">
        <v>3652</v>
      </c>
      <c r="B3533" t="s">
        <v>165</v>
      </c>
      <c r="C3533">
        <v>9.76</v>
      </c>
      <c r="D3533">
        <v>10.26</v>
      </c>
      <c r="E3533" t="str">
        <f t="shared" si="56"/>
        <v>2008</v>
      </c>
    </row>
    <row r="3534" spans="1:5" ht="14.4" x14ac:dyDescent="0.3">
      <c r="A3534" t="s">
        <v>3653</v>
      </c>
      <c r="B3534" t="s">
        <v>165</v>
      </c>
      <c r="C3534">
        <v>9.75</v>
      </c>
      <c r="D3534">
        <v>10.25</v>
      </c>
      <c r="E3534" t="str">
        <f t="shared" si="56"/>
        <v>2008</v>
      </c>
    </row>
    <row r="3535" spans="1:5" ht="14.4" x14ac:dyDescent="0.3">
      <c r="A3535" t="s">
        <v>3654</v>
      </c>
      <c r="B3535" t="s">
        <v>165</v>
      </c>
      <c r="C3535">
        <v>9.76</v>
      </c>
      <c r="D3535">
        <v>10.26</v>
      </c>
      <c r="E3535" t="str">
        <f t="shared" si="56"/>
        <v>2008</v>
      </c>
    </row>
    <row r="3536" spans="1:5" ht="14.4" x14ac:dyDescent="0.3">
      <c r="A3536" t="s">
        <v>3655</v>
      </c>
      <c r="B3536" t="s">
        <v>165</v>
      </c>
      <c r="C3536">
        <v>9.77</v>
      </c>
      <c r="D3536">
        <v>10.27</v>
      </c>
      <c r="E3536" t="str">
        <f t="shared" si="56"/>
        <v>2008</v>
      </c>
    </row>
    <row r="3537" spans="1:5" ht="14.4" x14ac:dyDescent="0.3">
      <c r="A3537" t="s">
        <v>3656</v>
      </c>
      <c r="B3537" t="s">
        <v>165</v>
      </c>
      <c r="C3537">
        <v>9.76</v>
      </c>
      <c r="D3537">
        <v>10.26</v>
      </c>
      <c r="E3537" t="str">
        <f t="shared" si="56"/>
        <v>2008</v>
      </c>
    </row>
    <row r="3538" spans="1:5" ht="14.4" x14ac:dyDescent="0.3">
      <c r="A3538" t="s">
        <v>3657</v>
      </c>
      <c r="B3538" t="s">
        <v>165</v>
      </c>
      <c r="C3538">
        <v>9.77</v>
      </c>
      <c r="D3538">
        <v>10.27</v>
      </c>
      <c r="E3538" t="str">
        <f t="shared" si="56"/>
        <v>2008</v>
      </c>
    </row>
    <row r="3539" spans="1:5" ht="14.4" x14ac:dyDescent="0.3">
      <c r="A3539" t="s">
        <v>3658</v>
      </c>
      <c r="B3539" t="s">
        <v>165</v>
      </c>
      <c r="C3539">
        <v>9.76</v>
      </c>
      <c r="D3539">
        <v>10.26</v>
      </c>
      <c r="E3539" t="str">
        <f t="shared" si="56"/>
        <v>2008</v>
      </c>
    </row>
    <row r="3540" spans="1:5" ht="14.4" x14ac:dyDescent="0.3">
      <c r="A3540" t="s">
        <v>3659</v>
      </c>
      <c r="B3540" t="s">
        <v>165</v>
      </c>
      <c r="C3540">
        <v>9.75</v>
      </c>
      <c r="D3540">
        <v>10.25</v>
      </c>
      <c r="E3540" t="str">
        <f t="shared" si="56"/>
        <v>2008</v>
      </c>
    </row>
    <row r="3541" spans="1:5" ht="14.4" x14ac:dyDescent="0.3">
      <c r="A3541" t="s">
        <v>3660</v>
      </c>
      <c r="B3541" t="s">
        <v>165</v>
      </c>
      <c r="C3541">
        <v>9.76</v>
      </c>
      <c r="D3541">
        <v>10.26</v>
      </c>
      <c r="E3541" t="str">
        <f t="shared" si="56"/>
        <v>2008</v>
      </c>
    </row>
    <row r="3542" spans="1:5" ht="14.4" x14ac:dyDescent="0.3">
      <c r="A3542" t="s">
        <v>3661</v>
      </c>
      <c r="B3542" t="s">
        <v>165</v>
      </c>
      <c r="C3542">
        <v>9.77</v>
      </c>
      <c r="D3542">
        <v>10.27</v>
      </c>
      <c r="E3542" t="str">
        <f t="shared" si="56"/>
        <v>2008</v>
      </c>
    </row>
    <row r="3543" spans="1:5" ht="14.4" x14ac:dyDescent="0.3">
      <c r="A3543" t="s">
        <v>3662</v>
      </c>
      <c r="B3543" t="s">
        <v>165</v>
      </c>
      <c r="C3543">
        <v>9.7899999999999991</v>
      </c>
      <c r="D3543">
        <v>10.29</v>
      </c>
      <c r="E3543" t="str">
        <f t="shared" si="56"/>
        <v>2008</v>
      </c>
    </row>
    <row r="3544" spans="1:5" ht="14.4" x14ac:dyDescent="0.3">
      <c r="A3544" t="s">
        <v>3663</v>
      </c>
      <c r="B3544" t="s">
        <v>165</v>
      </c>
      <c r="C3544">
        <v>9.7899999999999991</v>
      </c>
      <c r="D3544">
        <v>10.29</v>
      </c>
      <c r="E3544" t="str">
        <f t="shared" si="56"/>
        <v>2008</v>
      </c>
    </row>
    <row r="3545" spans="1:5" ht="14.4" x14ac:dyDescent="0.3">
      <c r="A3545" t="s">
        <v>3664</v>
      </c>
      <c r="B3545" t="s">
        <v>165</v>
      </c>
      <c r="C3545">
        <v>9.77</v>
      </c>
      <c r="D3545">
        <v>10.27</v>
      </c>
      <c r="E3545" t="str">
        <f t="shared" si="56"/>
        <v>2008</v>
      </c>
    </row>
    <row r="3546" spans="1:5" ht="14.4" x14ac:dyDescent="0.3">
      <c r="A3546" t="s">
        <v>3665</v>
      </c>
      <c r="B3546" t="s">
        <v>165</v>
      </c>
      <c r="C3546">
        <v>9.75</v>
      </c>
      <c r="D3546">
        <v>10.25</v>
      </c>
      <c r="E3546" t="str">
        <f t="shared" si="56"/>
        <v>2008</v>
      </c>
    </row>
    <row r="3547" spans="1:5" ht="14.4" x14ac:dyDescent="0.3">
      <c r="A3547" t="s">
        <v>3666</v>
      </c>
      <c r="B3547" t="s">
        <v>165</v>
      </c>
      <c r="C3547">
        <v>9.76</v>
      </c>
      <c r="D3547">
        <v>10.26</v>
      </c>
      <c r="E3547" t="str">
        <f t="shared" si="56"/>
        <v>2008</v>
      </c>
    </row>
    <row r="3548" spans="1:5" ht="14.4" x14ac:dyDescent="0.3">
      <c r="A3548" t="s">
        <v>3667</v>
      </c>
      <c r="B3548" t="s">
        <v>165</v>
      </c>
      <c r="C3548">
        <v>9.76</v>
      </c>
      <c r="D3548">
        <v>10.26</v>
      </c>
      <c r="E3548" t="str">
        <f t="shared" si="56"/>
        <v>2008</v>
      </c>
    </row>
    <row r="3549" spans="1:5" ht="14.4" x14ac:dyDescent="0.3">
      <c r="A3549" t="s">
        <v>3668</v>
      </c>
      <c r="B3549" t="s">
        <v>165</v>
      </c>
      <c r="C3549">
        <v>9.75</v>
      </c>
      <c r="D3549">
        <v>10.25</v>
      </c>
      <c r="E3549" t="str">
        <f t="shared" si="56"/>
        <v>2008</v>
      </c>
    </row>
    <row r="3550" spans="1:5" ht="14.4" x14ac:dyDescent="0.3">
      <c r="A3550" t="s">
        <v>3669</v>
      </c>
      <c r="B3550" t="s">
        <v>165</v>
      </c>
      <c r="C3550">
        <v>9.77</v>
      </c>
      <c r="D3550">
        <v>10.27</v>
      </c>
      <c r="E3550" t="str">
        <f t="shared" si="56"/>
        <v>2008</v>
      </c>
    </row>
    <row r="3551" spans="1:5" ht="14.4" x14ac:dyDescent="0.3">
      <c r="A3551" t="s">
        <v>3670</v>
      </c>
      <c r="B3551" t="s">
        <v>165</v>
      </c>
      <c r="C3551">
        <v>9.77</v>
      </c>
      <c r="D3551">
        <v>10.27</v>
      </c>
      <c r="E3551" t="str">
        <f t="shared" si="56"/>
        <v>2008</v>
      </c>
    </row>
    <row r="3552" spans="1:5" ht="14.4" x14ac:dyDescent="0.3">
      <c r="A3552" t="s">
        <v>3671</v>
      </c>
      <c r="B3552" t="s">
        <v>165</v>
      </c>
      <c r="C3552">
        <v>9.81</v>
      </c>
      <c r="D3552">
        <v>10.31</v>
      </c>
      <c r="E3552" t="str">
        <f t="shared" si="56"/>
        <v>2008</v>
      </c>
    </row>
    <row r="3553" spans="1:5" ht="14.4" x14ac:dyDescent="0.3">
      <c r="A3553" t="s">
        <v>3672</v>
      </c>
      <c r="B3553" t="s">
        <v>165</v>
      </c>
      <c r="C3553">
        <v>9.81</v>
      </c>
      <c r="D3553">
        <v>10.31</v>
      </c>
      <c r="E3553" t="str">
        <f t="shared" si="56"/>
        <v>2008</v>
      </c>
    </row>
    <row r="3554" spans="1:5" ht="14.4" x14ac:dyDescent="0.3">
      <c r="A3554" t="s">
        <v>3673</v>
      </c>
      <c r="B3554" t="s">
        <v>165</v>
      </c>
      <c r="C3554">
        <v>9.81</v>
      </c>
      <c r="D3554">
        <v>10.31</v>
      </c>
      <c r="E3554" t="str">
        <f t="shared" si="56"/>
        <v>2008</v>
      </c>
    </row>
    <row r="3555" spans="1:5" ht="14.4" x14ac:dyDescent="0.3">
      <c r="A3555" t="s">
        <v>3674</v>
      </c>
      <c r="B3555" t="s">
        <v>165</v>
      </c>
      <c r="C3555">
        <v>9.81</v>
      </c>
      <c r="D3555">
        <v>10.31</v>
      </c>
      <c r="E3555" t="str">
        <f t="shared" si="56"/>
        <v>2008</v>
      </c>
    </row>
    <row r="3556" spans="1:5" ht="14.4" x14ac:dyDescent="0.3">
      <c r="A3556" t="s">
        <v>3675</v>
      </c>
      <c r="B3556" t="s">
        <v>165</v>
      </c>
      <c r="C3556">
        <v>9.81</v>
      </c>
      <c r="D3556">
        <v>10.31</v>
      </c>
      <c r="E3556" t="str">
        <f t="shared" si="56"/>
        <v>2008</v>
      </c>
    </row>
    <row r="3557" spans="1:5" ht="14.4" x14ac:dyDescent="0.3">
      <c r="A3557" t="s">
        <v>3676</v>
      </c>
      <c r="B3557" t="s">
        <v>165</v>
      </c>
      <c r="C3557">
        <v>9.84</v>
      </c>
      <c r="D3557">
        <v>10.34</v>
      </c>
      <c r="E3557" t="str">
        <f t="shared" si="56"/>
        <v>2008</v>
      </c>
    </row>
    <row r="3558" spans="1:5" ht="14.4" x14ac:dyDescent="0.3">
      <c r="A3558" t="s">
        <v>3677</v>
      </c>
      <c r="B3558" t="s">
        <v>165</v>
      </c>
      <c r="C3558">
        <v>9.84</v>
      </c>
      <c r="D3558">
        <v>10.34</v>
      </c>
      <c r="E3558" t="str">
        <f t="shared" si="56"/>
        <v>2008</v>
      </c>
    </row>
    <row r="3559" spans="1:5" ht="14.4" x14ac:dyDescent="0.3">
      <c r="A3559" t="s">
        <v>3678</v>
      </c>
      <c r="B3559" t="s">
        <v>165</v>
      </c>
      <c r="C3559">
        <v>9.56</v>
      </c>
      <c r="D3559">
        <v>10.06</v>
      </c>
      <c r="E3559" t="str">
        <f t="shared" si="56"/>
        <v>2008</v>
      </c>
    </row>
    <row r="3560" spans="1:5" ht="14.4" x14ac:dyDescent="0.3">
      <c r="A3560" t="s">
        <v>3679</v>
      </c>
      <c r="B3560" t="s">
        <v>165</v>
      </c>
      <c r="C3560">
        <v>9.61</v>
      </c>
      <c r="D3560">
        <v>10.11</v>
      </c>
      <c r="E3560" t="str">
        <f t="shared" si="56"/>
        <v>2008</v>
      </c>
    </row>
    <row r="3561" spans="1:5" ht="14.4" x14ac:dyDescent="0.3">
      <c r="A3561" t="s">
        <v>3680</v>
      </c>
      <c r="B3561" t="s">
        <v>165</v>
      </c>
      <c r="C3561">
        <v>9.51</v>
      </c>
      <c r="D3561">
        <v>10.01</v>
      </c>
      <c r="E3561" t="str">
        <f t="shared" si="56"/>
        <v>2008</v>
      </c>
    </row>
    <row r="3562" spans="1:5" ht="14.4" x14ac:dyDescent="0.3">
      <c r="A3562" t="s">
        <v>3681</v>
      </c>
      <c r="B3562" t="s">
        <v>165</v>
      </c>
      <c r="C3562">
        <v>9.51</v>
      </c>
      <c r="D3562">
        <v>10.01</v>
      </c>
      <c r="E3562" t="str">
        <f t="shared" si="56"/>
        <v>2008</v>
      </c>
    </row>
    <row r="3563" spans="1:5" ht="14.4" x14ac:dyDescent="0.3">
      <c r="A3563" t="s">
        <v>3682</v>
      </c>
      <c r="B3563" t="s">
        <v>165</v>
      </c>
      <c r="C3563">
        <v>9.51</v>
      </c>
      <c r="D3563">
        <v>10.01</v>
      </c>
      <c r="E3563" t="str">
        <f t="shared" si="56"/>
        <v>2008</v>
      </c>
    </row>
    <row r="3564" spans="1:5" ht="14.4" x14ac:dyDescent="0.3">
      <c r="A3564" t="s">
        <v>3683</v>
      </c>
      <c r="B3564" t="s">
        <v>165</v>
      </c>
      <c r="C3564">
        <v>9.51</v>
      </c>
      <c r="D3564">
        <v>10.01</v>
      </c>
      <c r="E3564" t="str">
        <f t="shared" si="56"/>
        <v>2008</v>
      </c>
    </row>
    <row r="3565" spans="1:5" ht="14.4" x14ac:dyDescent="0.3">
      <c r="A3565" t="s">
        <v>3684</v>
      </c>
      <c r="B3565" t="s">
        <v>165</v>
      </c>
      <c r="C3565">
        <v>9.5299999999999994</v>
      </c>
      <c r="D3565">
        <v>10.029999999999999</v>
      </c>
      <c r="E3565" t="str">
        <f t="shared" si="56"/>
        <v>2008</v>
      </c>
    </row>
    <row r="3566" spans="1:5" ht="14.4" x14ac:dyDescent="0.3">
      <c r="A3566" t="s">
        <v>3685</v>
      </c>
      <c r="B3566" t="s">
        <v>165</v>
      </c>
      <c r="C3566">
        <v>9.5399999999999991</v>
      </c>
      <c r="D3566">
        <v>10.039999999999999</v>
      </c>
      <c r="E3566" t="str">
        <f t="shared" si="56"/>
        <v>2008</v>
      </c>
    </row>
    <row r="3567" spans="1:5" ht="14.4" x14ac:dyDescent="0.3">
      <c r="A3567" t="s">
        <v>3686</v>
      </c>
      <c r="B3567" t="s">
        <v>165</v>
      </c>
      <c r="C3567">
        <v>9.5399999999999991</v>
      </c>
      <c r="D3567">
        <v>10.039999999999999</v>
      </c>
      <c r="E3567" t="str">
        <f t="shared" si="56"/>
        <v>2008</v>
      </c>
    </row>
    <row r="3568" spans="1:5" ht="14.4" x14ac:dyDescent="0.3">
      <c r="A3568" t="s">
        <v>3687</v>
      </c>
      <c r="B3568" t="s">
        <v>165</v>
      </c>
      <c r="C3568">
        <v>9.5299999999999994</v>
      </c>
      <c r="D3568">
        <v>10.029999999999999</v>
      </c>
      <c r="E3568" t="str">
        <f t="shared" si="56"/>
        <v>2008</v>
      </c>
    </row>
    <row r="3569" spans="1:5" ht="14.4" x14ac:dyDescent="0.3">
      <c r="A3569" t="s">
        <v>3688</v>
      </c>
      <c r="B3569" t="s">
        <v>165</v>
      </c>
      <c r="C3569">
        <v>9.5500000000000007</v>
      </c>
      <c r="D3569">
        <v>10.050000000000001</v>
      </c>
      <c r="E3569" t="str">
        <f t="shared" si="56"/>
        <v>2008</v>
      </c>
    </row>
    <row r="3570" spans="1:5" ht="14.4" x14ac:dyDescent="0.3">
      <c r="A3570" t="s">
        <v>3689</v>
      </c>
      <c r="B3570" t="s">
        <v>165</v>
      </c>
      <c r="C3570">
        <v>9.56</v>
      </c>
      <c r="D3570">
        <v>10.06</v>
      </c>
      <c r="E3570" t="str">
        <f t="shared" si="56"/>
        <v>2008</v>
      </c>
    </row>
    <row r="3571" spans="1:5" ht="14.4" x14ac:dyDescent="0.3">
      <c r="A3571" t="s">
        <v>3690</v>
      </c>
      <c r="B3571" t="s">
        <v>165</v>
      </c>
      <c r="C3571">
        <v>9.56</v>
      </c>
      <c r="D3571">
        <v>10.06</v>
      </c>
      <c r="E3571" t="str">
        <f t="shared" si="56"/>
        <v>2008</v>
      </c>
    </row>
    <row r="3572" spans="1:5" ht="14.4" x14ac:dyDescent="0.3">
      <c r="A3572" t="s">
        <v>3691</v>
      </c>
      <c r="B3572" t="s">
        <v>165</v>
      </c>
      <c r="C3572">
        <v>9.5500000000000007</v>
      </c>
      <c r="D3572">
        <v>10.050000000000001</v>
      </c>
      <c r="E3572" t="str">
        <f t="shared" si="56"/>
        <v>2008</v>
      </c>
    </row>
    <row r="3573" spans="1:5" ht="14.4" x14ac:dyDescent="0.3">
      <c r="A3573" t="s">
        <v>3692</v>
      </c>
      <c r="B3573" t="s">
        <v>165</v>
      </c>
      <c r="C3573">
        <v>9.56</v>
      </c>
      <c r="D3573">
        <v>10.06</v>
      </c>
      <c r="E3573" t="str">
        <f t="shared" si="56"/>
        <v>2008</v>
      </c>
    </row>
    <row r="3574" spans="1:5" ht="14.4" x14ac:dyDescent="0.3">
      <c r="A3574" t="s">
        <v>3693</v>
      </c>
      <c r="B3574" t="s">
        <v>165</v>
      </c>
      <c r="C3574">
        <v>9.5399999999999991</v>
      </c>
      <c r="D3574">
        <v>10.039999999999999</v>
      </c>
      <c r="E3574" t="str">
        <f t="shared" si="56"/>
        <v>2008</v>
      </c>
    </row>
    <row r="3575" spans="1:5" ht="14.4" x14ac:dyDescent="0.3">
      <c r="A3575" t="s">
        <v>3694</v>
      </c>
      <c r="B3575" t="s">
        <v>165</v>
      </c>
      <c r="C3575">
        <v>9.5399999999999991</v>
      </c>
      <c r="D3575">
        <v>10.039999999999999</v>
      </c>
      <c r="E3575" t="str">
        <f t="shared" si="56"/>
        <v>2008</v>
      </c>
    </row>
    <row r="3576" spans="1:5" ht="14.4" x14ac:dyDescent="0.3">
      <c r="A3576" t="s">
        <v>3695</v>
      </c>
      <c r="B3576" t="s">
        <v>165</v>
      </c>
      <c r="C3576">
        <v>9.52</v>
      </c>
      <c r="D3576">
        <v>10.02</v>
      </c>
      <c r="E3576" t="str">
        <f t="shared" si="56"/>
        <v>2008</v>
      </c>
    </row>
    <row r="3577" spans="1:5" ht="14.4" x14ac:dyDescent="0.3">
      <c r="A3577" t="s">
        <v>3696</v>
      </c>
      <c r="B3577" t="s">
        <v>165</v>
      </c>
      <c r="C3577">
        <v>9.52</v>
      </c>
      <c r="D3577">
        <v>10.02</v>
      </c>
      <c r="E3577" t="str">
        <f t="shared" si="56"/>
        <v>2008</v>
      </c>
    </row>
    <row r="3578" spans="1:5" ht="14.4" x14ac:dyDescent="0.3">
      <c r="A3578" t="s">
        <v>3697</v>
      </c>
      <c r="B3578" t="s">
        <v>165</v>
      </c>
      <c r="C3578">
        <v>9.51</v>
      </c>
      <c r="D3578">
        <v>10.01</v>
      </c>
      <c r="E3578" t="str">
        <f t="shared" si="56"/>
        <v>2008</v>
      </c>
    </row>
    <row r="3579" spans="1:5" ht="14.4" x14ac:dyDescent="0.3">
      <c r="A3579" t="s">
        <v>3698</v>
      </c>
      <c r="B3579" t="s">
        <v>165</v>
      </c>
      <c r="C3579">
        <v>9.4700000000000006</v>
      </c>
      <c r="D3579">
        <v>9.9700000000000006</v>
      </c>
      <c r="E3579" t="str">
        <f t="shared" si="56"/>
        <v>2008</v>
      </c>
    </row>
    <row r="3580" spans="1:5" ht="14.4" x14ac:dyDescent="0.3">
      <c r="A3580" t="s">
        <v>3699</v>
      </c>
      <c r="B3580" t="s">
        <v>165</v>
      </c>
      <c r="C3580">
        <v>9.4700000000000006</v>
      </c>
      <c r="D3580">
        <v>9.9700000000000006</v>
      </c>
      <c r="E3580" t="str">
        <f t="shared" si="56"/>
        <v>2008</v>
      </c>
    </row>
    <row r="3581" spans="1:5" ht="14.4" x14ac:dyDescent="0.3">
      <c r="A3581" t="s">
        <v>3700</v>
      </c>
      <c r="B3581" t="s">
        <v>165</v>
      </c>
      <c r="C3581">
        <v>9.4600000000000009</v>
      </c>
      <c r="D3581">
        <v>9.9600000000000009</v>
      </c>
      <c r="E3581" t="str">
        <f t="shared" si="56"/>
        <v>2008</v>
      </c>
    </row>
    <row r="3582" spans="1:5" ht="14.4" x14ac:dyDescent="0.3">
      <c r="A3582" t="s">
        <v>3701</v>
      </c>
      <c r="B3582" t="s">
        <v>165</v>
      </c>
      <c r="C3582">
        <v>9.49</v>
      </c>
      <c r="D3582">
        <v>9.99</v>
      </c>
      <c r="E3582" t="str">
        <f t="shared" si="56"/>
        <v>2008</v>
      </c>
    </row>
    <row r="3583" spans="1:5" ht="14.4" x14ac:dyDescent="0.3">
      <c r="A3583" t="s">
        <v>3702</v>
      </c>
      <c r="B3583" t="s">
        <v>165</v>
      </c>
      <c r="C3583">
        <v>9.5</v>
      </c>
      <c r="D3583">
        <v>10</v>
      </c>
      <c r="E3583" t="str">
        <f t="shared" si="56"/>
        <v>2008</v>
      </c>
    </row>
    <row r="3584" spans="1:5" ht="14.4" x14ac:dyDescent="0.3">
      <c r="A3584" t="s">
        <v>3703</v>
      </c>
      <c r="B3584" t="s">
        <v>165</v>
      </c>
      <c r="C3584">
        <v>9.5</v>
      </c>
      <c r="D3584">
        <v>10</v>
      </c>
      <c r="E3584" t="str">
        <f t="shared" si="56"/>
        <v>2008</v>
      </c>
    </row>
    <row r="3585" spans="1:5" ht="14.4" x14ac:dyDescent="0.3">
      <c r="A3585" t="s">
        <v>3704</v>
      </c>
      <c r="B3585" t="s">
        <v>165</v>
      </c>
      <c r="C3585">
        <v>9.5</v>
      </c>
      <c r="D3585">
        <v>10</v>
      </c>
      <c r="E3585" t="str">
        <f t="shared" si="56"/>
        <v>2007</v>
      </c>
    </row>
    <row r="3586" spans="1:5" ht="14.4" x14ac:dyDescent="0.3">
      <c r="A3586" t="s">
        <v>3705</v>
      </c>
      <c r="B3586" t="s">
        <v>165</v>
      </c>
      <c r="C3586">
        <v>9.49</v>
      </c>
      <c r="D3586">
        <v>9.99</v>
      </c>
      <c r="E3586" t="str">
        <f t="shared" ref="E3586:E3649" si="57">RIGHT(A3586,4)</f>
        <v>2007</v>
      </c>
    </row>
    <row r="3587" spans="1:5" ht="14.4" x14ac:dyDescent="0.3">
      <c r="A3587" t="s">
        <v>3706</v>
      </c>
      <c r="B3587" t="s">
        <v>165</v>
      </c>
      <c r="C3587">
        <v>9.49</v>
      </c>
      <c r="D3587">
        <v>9.99</v>
      </c>
      <c r="E3587" t="str">
        <f t="shared" si="57"/>
        <v>2007</v>
      </c>
    </row>
    <row r="3588" spans="1:5" ht="14.4" x14ac:dyDescent="0.3">
      <c r="A3588" t="s">
        <v>3707</v>
      </c>
      <c r="B3588" t="s">
        <v>165</v>
      </c>
      <c r="C3588">
        <v>9.48</v>
      </c>
      <c r="D3588">
        <v>9.98</v>
      </c>
      <c r="E3588" t="str">
        <f t="shared" si="57"/>
        <v>2007</v>
      </c>
    </row>
    <row r="3589" spans="1:5" ht="14.4" x14ac:dyDescent="0.3">
      <c r="A3589" t="s">
        <v>3708</v>
      </c>
      <c r="B3589" t="s">
        <v>165</v>
      </c>
      <c r="C3589">
        <v>9.48</v>
      </c>
      <c r="D3589">
        <v>9.98</v>
      </c>
      <c r="E3589" t="str">
        <f t="shared" si="57"/>
        <v>2007</v>
      </c>
    </row>
    <row r="3590" spans="1:5" ht="14.4" x14ac:dyDescent="0.3">
      <c r="A3590" t="s">
        <v>3709</v>
      </c>
      <c r="B3590" t="s">
        <v>165</v>
      </c>
      <c r="C3590">
        <v>9.48</v>
      </c>
      <c r="D3590">
        <v>9.98</v>
      </c>
      <c r="E3590" t="str">
        <f t="shared" si="57"/>
        <v>2007</v>
      </c>
    </row>
    <row r="3591" spans="1:5" ht="14.4" x14ac:dyDescent="0.3">
      <c r="A3591" t="s">
        <v>3710</v>
      </c>
      <c r="B3591" t="s">
        <v>165</v>
      </c>
      <c r="C3591">
        <v>9.48</v>
      </c>
      <c r="D3591">
        <v>9.98</v>
      </c>
      <c r="E3591" t="str">
        <f t="shared" si="57"/>
        <v>2007</v>
      </c>
    </row>
    <row r="3592" spans="1:5" ht="14.4" x14ac:dyDescent="0.3">
      <c r="A3592" t="s">
        <v>3711</v>
      </c>
      <c r="B3592" t="s">
        <v>165</v>
      </c>
      <c r="C3592">
        <v>9.48</v>
      </c>
      <c r="D3592">
        <v>9.98</v>
      </c>
      <c r="E3592" t="str">
        <f t="shared" si="57"/>
        <v>2007</v>
      </c>
    </row>
    <row r="3593" spans="1:5" ht="14.4" x14ac:dyDescent="0.3">
      <c r="A3593" t="s">
        <v>3712</v>
      </c>
      <c r="B3593" t="s">
        <v>165</v>
      </c>
      <c r="C3593">
        <v>9.48</v>
      </c>
      <c r="D3593">
        <v>9.98</v>
      </c>
      <c r="E3593" t="str">
        <f t="shared" si="57"/>
        <v>2007</v>
      </c>
    </row>
    <row r="3594" spans="1:5" ht="14.4" x14ac:dyDescent="0.3">
      <c r="A3594" t="s">
        <v>3713</v>
      </c>
      <c r="B3594" t="s">
        <v>165</v>
      </c>
      <c r="C3594">
        <v>9.48</v>
      </c>
      <c r="D3594">
        <v>9.98</v>
      </c>
      <c r="E3594" t="str">
        <f t="shared" si="57"/>
        <v>2007</v>
      </c>
    </row>
    <row r="3595" spans="1:5" ht="14.4" x14ac:dyDescent="0.3">
      <c r="A3595" t="s">
        <v>3714</v>
      </c>
      <c r="B3595" t="s">
        <v>165</v>
      </c>
      <c r="C3595">
        <v>9.48</v>
      </c>
      <c r="D3595">
        <v>9.98</v>
      </c>
      <c r="E3595" t="str">
        <f t="shared" si="57"/>
        <v>2007</v>
      </c>
    </row>
    <row r="3596" spans="1:5" ht="14.4" x14ac:dyDescent="0.3">
      <c r="A3596" t="s">
        <v>3715</v>
      </c>
      <c r="B3596" t="s">
        <v>165</v>
      </c>
      <c r="C3596">
        <v>9.4600000000000009</v>
      </c>
      <c r="D3596">
        <v>9.9600000000000009</v>
      </c>
      <c r="E3596" t="str">
        <f t="shared" si="57"/>
        <v>2007</v>
      </c>
    </row>
    <row r="3597" spans="1:5" ht="14.4" x14ac:dyDescent="0.3">
      <c r="A3597" t="s">
        <v>3716</v>
      </c>
      <c r="B3597" t="s">
        <v>165</v>
      </c>
      <c r="C3597">
        <v>9.4600000000000009</v>
      </c>
      <c r="D3597">
        <v>9.9600000000000009</v>
      </c>
      <c r="E3597" t="str">
        <f t="shared" si="57"/>
        <v>2007</v>
      </c>
    </row>
    <row r="3598" spans="1:5" ht="14.4" x14ac:dyDescent="0.3">
      <c r="A3598" t="s">
        <v>3717</v>
      </c>
      <c r="B3598" t="s">
        <v>165</v>
      </c>
      <c r="C3598">
        <v>9.4600000000000009</v>
      </c>
      <c r="D3598">
        <v>9.9600000000000009</v>
      </c>
      <c r="E3598" t="str">
        <f t="shared" si="57"/>
        <v>2007</v>
      </c>
    </row>
    <row r="3599" spans="1:5" ht="14.4" x14ac:dyDescent="0.3">
      <c r="A3599" t="s">
        <v>3718</v>
      </c>
      <c r="B3599" t="s">
        <v>165</v>
      </c>
      <c r="C3599">
        <v>9.4700000000000006</v>
      </c>
      <c r="D3599">
        <v>9.9700000000000006</v>
      </c>
      <c r="E3599" t="str">
        <f t="shared" si="57"/>
        <v>2007</v>
      </c>
    </row>
    <row r="3600" spans="1:5" ht="14.4" x14ac:dyDescent="0.3">
      <c r="A3600" t="s">
        <v>3719</v>
      </c>
      <c r="B3600" t="s">
        <v>165</v>
      </c>
      <c r="C3600">
        <v>9.48</v>
      </c>
      <c r="D3600">
        <v>9.98</v>
      </c>
      <c r="E3600" t="str">
        <f t="shared" si="57"/>
        <v>2007</v>
      </c>
    </row>
    <row r="3601" spans="1:5" ht="14.4" x14ac:dyDescent="0.3">
      <c r="A3601" t="s">
        <v>3720</v>
      </c>
      <c r="B3601" t="s">
        <v>165</v>
      </c>
      <c r="C3601">
        <v>9.48</v>
      </c>
      <c r="D3601">
        <v>9.98</v>
      </c>
      <c r="E3601" t="str">
        <f t="shared" si="57"/>
        <v>2007</v>
      </c>
    </row>
    <row r="3602" spans="1:5" ht="14.4" x14ac:dyDescent="0.3">
      <c r="A3602" t="s">
        <v>3721</v>
      </c>
      <c r="B3602" t="s">
        <v>165</v>
      </c>
      <c r="C3602">
        <v>9.4700000000000006</v>
      </c>
      <c r="D3602">
        <v>9.9700000000000006</v>
      </c>
      <c r="E3602" t="str">
        <f t="shared" si="57"/>
        <v>2007</v>
      </c>
    </row>
    <row r="3603" spans="1:5" ht="14.4" x14ac:dyDescent="0.3">
      <c r="A3603" t="s">
        <v>3722</v>
      </c>
      <c r="B3603" t="s">
        <v>165</v>
      </c>
      <c r="C3603">
        <v>9.4600000000000009</v>
      </c>
      <c r="D3603">
        <v>9.9600000000000009</v>
      </c>
      <c r="E3603" t="str">
        <f t="shared" si="57"/>
        <v>2007</v>
      </c>
    </row>
    <row r="3604" spans="1:5" ht="14.4" x14ac:dyDescent="0.3">
      <c r="A3604" t="s">
        <v>3723</v>
      </c>
      <c r="B3604" t="s">
        <v>165</v>
      </c>
      <c r="C3604">
        <v>9.4499999999999993</v>
      </c>
      <c r="D3604">
        <v>9.9499999999999993</v>
      </c>
      <c r="E3604" t="str">
        <f t="shared" si="57"/>
        <v>2007</v>
      </c>
    </row>
    <row r="3605" spans="1:5" ht="14.4" x14ac:dyDescent="0.3">
      <c r="A3605" t="s">
        <v>3724</v>
      </c>
      <c r="B3605" t="s">
        <v>165</v>
      </c>
      <c r="C3605">
        <v>9.4600000000000009</v>
      </c>
      <c r="D3605">
        <v>9.9600000000000009</v>
      </c>
      <c r="E3605" t="str">
        <f t="shared" si="57"/>
        <v>2007</v>
      </c>
    </row>
    <row r="3606" spans="1:5" ht="14.4" x14ac:dyDescent="0.3">
      <c r="A3606" t="s">
        <v>3725</v>
      </c>
      <c r="B3606" t="s">
        <v>165</v>
      </c>
      <c r="C3606">
        <v>9.44</v>
      </c>
      <c r="D3606">
        <v>9.94</v>
      </c>
      <c r="E3606" t="str">
        <f t="shared" si="57"/>
        <v>2007</v>
      </c>
    </row>
    <row r="3607" spans="1:5" ht="14.4" x14ac:dyDescent="0.3">
      <c r="A3607" t="s">
        <v>3726</v>
      </c>
      <c r="B3607" t="s">
        <v>165</v>
      </c>
      <c r="C3607">
        <v>9.4499999999999993</v>
      </c>
      <c r="D3607">
        <v>9.9499999999999993</v>
      </c>
      <c r="E3607" t="str">
        <f t="shared" si="57"/>
        <v>2007</v>
      </c>
    </row>
    <row r="3608" spans="1:5" ht="14.4" x14ac:dyDescent="0.3">
      <c r="A3608" t="s">
        <v>3727</v>
      </c>
      <c r="B3608" t="s">
        <v>165</v>
      </c>
      <c r="C3608">
        <v>9.4499999999999993</v>
      </c>
      <c r="D3608">
        <v>9.9499999999999993</v>
      </c>
      <c r="E3608" t="str">
        <f t="shared" si="57"/>
        <v>2007</v>
      </c>
    </row>
    <row r="3609" spans="1:5" ht="14.4" x14ac:dyDescent="0.3">
      <c r="A3609" t="s">
        <v>3728</v>
      </c>
      <c r="B3609" t="s">
        <v>165</v>
      </c>
      <c r="C3609">
        <v>9.4600000000000009</v>
      </c>
      <c r="D3609">
        <v>9.9600000000000009</v>
      </c>
      <c r="E3609" t="str">
        <f t="shared" si="57"/>
        <v>2007</v>
      </c>
    </row>
    <row r="3610" spans="1:5" ht="14.4" x14ac:dyDescent="0.3">
      <c r="A3610" t="s">
        <v>3729</v>
      </c>
      <c r="B3610" t="s">
        <v>165</v>
      </c>
      <c r="C3610">
        <v>9.4600000000000009</v>
      </c>
      <c r="D3610">
        <v>9.9600000000000009</v>
      </c>
      <c r="E3610" t="str">
        <f t="shared" si="57"/>
        <v>2007</v>
      </c>
    </row>
    <row r="3611" spans="1:5" ht="14.4" x14ac:dyDescent="0.3">
      <c r="A3611" t="s">
        <v>3730</v>
      </c>
      <c r="B3611" t="s">
        <v>165</v>
      </c>
      <c r="C3611">
        <v>9.4700000000000006</v>
      </c>
      <c r="D3611">
        <v>9.9700000000000006</v>
      </c>
      <c r="E3611" t="str">
        <f t="shared" si="57"/>
        <v>2007</v>
      </c>
    </row>
    <row r="3612" spans="1:5" ht="14.4" x14ac:dyDescent="0.3">
      <c r="A3612" t="s">
        <v>3731</v>
      </c>
      <c r="B3612" t="s">
        <v>165</v>
      </c>
      <c r="C3612">
        <v>9.4700000000000006</v>
      </c>
      <c r="D3612">
        <v>9.9700000000000006</v>
      </c>
      <c r="E3612" t="str">
        <f t="shared" si="57"/>
        <v>2007</v>
      </c>
    </row>
    <row r="3613" spans="1:5" ht="14.4" x14ac:dyDescent="0.3">
      <c r="A3613" t="s">
        <v>3732</v>
      </c>
      <c r="B3613" t="s">
        <v>165</v>
      </c>
      <c r="C3613">
        <v>9.48</v>
      </c>
      <c r="D3613">
        <v>9.98</v>
      </c>
      <c r="E3613" t="str">
        <f t="shared" si="57"/>
        <v>2007</v>
      </c>
    </row>
    <row r="3614" spans="1:5" ht="14.4" x14ac:dyDescent="0.3">
      <c r="A3614" t="s">
        <v>3733</v>
      </c>
      <c r="B3614" t="s">
        <v>165</v>
      </c>
      <c r="C3614">
        <v>9.4700000000000006</v>
      </c>
      <c r="D3614">
        <v>9.9700000000000006</v>
      </c>
      <c r="E3614" t="str">
        <f t="shared" si="57"/>
        <v>2007</v>
      </c>
    </row>
    <row r="3615" spans="1:5" ht="14.4" x14ac:dyDescent="0.3">
      <c r="A3615" t="s">
        <v>3734</v>
      </c>
      <c r="B3615" t="s">
        <v>165</v>
      </c>
      <c r="C3615">
        <v>9.4700000000000006</v>
      </c>
      <c r="D3615">
        <v>9.9700000000000006</v>
      </c>
      <c r="E3615" t="str">
        <f t="shared" si="57"/>
        <v>2007</v>
      </c>
    </row>
    <row r="3616" spans="1:5" ht="14.4" x14ac:dyDescent="0.3">
      <c r="A3616" t="s">
        <v>3735</v>
      </c>
      <c r="B3616" t="s">
        <v>165</v>
      </c>
      <c r="C3616">
        <v>9.48</v>
      </c>
      <c r="D3616">
        <v>9.98</v>
      </c>
      <c r="E3616" t="str">
        <f t="shared" si="57"/>
        <v>2007</v>
      </c>
    </row>
    <row r="3617" spans="1:5" ht="14.4" x14ac:dyDescent="0.3">
      <c r="A3617" t="s">
        <v>3736</v>
      </c>
      <c r="B3617" t="s">
        <v>165</v>
      </c>
      <c r="C3617">
        <v>9.49</v>
      </c>
      <c r="D3617">
        <v>9.99</v>
      </c>
      <c r="E3617" t="str">
        <f t="shared" si="57"/>
        <v>2007</v>
      </c>
    </row>
    <row r="3618" spans="1:5" ht="14.4" x14ac:dyDescent="0.3">
      <c r="A3618" t="s">
        <v>3737</v>
      </c>
      <c r="B3618" t="s">
        <v>165</v>
      </c>
      <c r="C3618">
        <v>9.49</v>
      </c>
      <c r="D3618">
        <v>9.99</v>
      </c>
      <c r="E3618" t="str">
        <f t="shared" si="57"/>
        <v>2007</v>
      </c>
    </row>
    <row r="3619" spans="1:5" ht="14.4" x14ac:dyDescent="0.3">
      <c r="A3619" t="s">
        <v>3738</v>
      </c>
      <c r="B3619" t="s">
        <v>165</v>
      </c>
      <c r="C3619">
        <v>9.49</v>
      </c>
      <c r="D3619">
        <v>9.99</v>
      </c>
      <c r="E3619" t="str">
        <f t="shared" si="57"/>
        <v>2007</v>
      </c>
    </row>
    <row r="3620" spans="1:5" ht="14.4" x14ac:dyDescent="0.3">
      <c r="A3620" t="s">
        <v>3739</v>
      </c>
      <c r="B3620" t="s">
        <v>165</v>
      </c>
      <c r="C3620">
        <v>9.49</v>
      </c>
      <c r="D3620">
        <v>9.99</v>
      </c>
      <c r="E3620" t="str">
        <f t="shared" si="57"/>
        <v>2007</v>
      </c>
    </row>
    <row r="3621" spans="1:5" ht="14.4" x14ac:dyDescent="0.3">
      <c r="A3621" t="s">
        <v>3740</v>
      </c>
      <c r="B3621" t="s">
        <v>165</v>
      </c>
      <c r="C3621">
        <v>9.49</v>
      </c>
      <c r="D3621">
        <v>9.99</v>
      </c>
      <c r="E3621" t="str">
        <f t="shared" si="57"/>
        <v>2007</v>
      </c>
    </row>
    <row r="3622" spans="1:5" ht="14.4" x14ac:dyDescent="0.3">
      <c r="A3622" t="s">
        <v>3741</v>
      </c>
      <c r="B3622" t="s">
        <v>165</v>
      </c>
      <c r="C3622">
        <v>9.48</v>
      </c>
      <c r="D3622">
        <v>9.98</v>
      </c>
      <c r="E3622" t="str">
        <f t="shared" si="57"/>
        <v>2007</v>
      </c>
    </row>
    <row r="3623" spans="1:5" ht="14.4" x14ac:dyDescent="0.3">
      <c r="A3623" t="s">
        <v>3742</v>
      </c>
      <c r="B3623" t="s">
        <v>165</v>
      </c>
      <c r="C3623">
        <v>9.4600000000000009</v>
      </c>
      <c r="D3623">
        <v>9.9600000000000009</v>
      </c>
      <c r="E3623" t="str">
        <f t="shared" si="57"/>
        <v>2007</v>
      </c>
    </row>
    <row r="3624" spans="1:5" ht="14.4" x14ac:dyDescent="0.3">
      <c r="A3624" t="s">
        <v>3743</v>
      </c>
      <c r="B3624" t="s">
        <v>165</v>
      </c>
      <c r="C3624">
        <v>9.4600000000000009</v>
      </c>
      <c r="D3624">
        <v>9.9600000000000009</v>
      </c>
      <c r="E3624" t="str">
        <f t="shared" si="57"/>
        <v>2007</v>
      </c>
    </row>
    <row r="3625" spans="1:5" ht="14.4" x14ac:dyDescent="0.3">
      <c r="A3625" t="s">
        <v>3744</v>
      </c>
      <c r="B3625" t="s">
        <v>165</v>
      </c>
      <c r="C3625">
        <v>9.4499999999999993</v>
      </c>
      <c r="D3625">
        <v>9.9499999999999993</v>
      </c>
      <c r="E3625" t="str">
        <f t="shared" si="57"/>
        <v>2007</v>
      </c>
    </row>
    <row r="3626" spans="1:5" ht="14.4" x14ac:dyDescent="0.3">
      <c r="A3626" t="s">
        <v>3745</v>
      </c>
      <c r="B3626" t="s">
        <v>165</v>
      </c>
      <c r="C3626">
        <v>9.4600000000000009</v>
      </c>
      <c r="D3626">
        <v>9.9600000000000009</v>
      </c>
      <c r="E3626" t="str">
        <f t="shared" si="57"/>
        <v>2007</v>
      </c>
    </row>
    <row r="3627" spans="1:5" ht="14.4" x14ac:dyDescent="0.3">
      <c r="A3627" t="s">
        <v>3746</v>
      </c>
      <c r="B3627" t="s">
        <v>165</v>
      </c>
      <c r="C3627">
        <v>9.4499999999999993</v>
      </c>
      <c r="D3627">
        <v>9.9499999999999993</v>
      </c>
      <c r="E3627" t="str">
        <f t="shared" si="57"/>
        <v>2007</v>
      </c>
    </row>
    <row r="3628" spans="1:5" ht="14.4" x14ac:dyDescent="0.3">
      <c r="A3628" t="s">
        <v>3747</v>
      </c>
      <c r="B3628" t="s">
        <v>165</v>
      </c>
      <c r="C3628">
        <v>9.4600000000000009</v>
      </c>
      <c r="D3628">
        <v>9.9600000000000009</v>
      </c>
      <c r="E3628" t="str">
        <f t="shared" si="57"/>
        <v>2007</v>
      </c>
    </row>
    <row r="3629" spans="1:5" ht="14.4" x14ac:dyDescent="0.3">
      <c r="A3629" t="s">
        <v>3748</v>
      </c>
      <c r="B3629" t="s">
        <v>165</v>
      </c>
      <c r="C3629">
        <v>9.4499999999999993</v>
      </c>
      <c r="D3629">
        <v>9.9499999999999993</v>
      </c>
      <c r="E3629" t="str">
        <f t="shared" si="57"/>
        <v>2007</v>
      </c>
    </row>
    <row r="3630" spans="1:5" ht="14.4" x14ac:dyDescent="0.3">
      <c r="A3630" t="s">
        <v>3749</v>
      </c>
      <c r="B3630" t="s">
        <v>165</v>
      </c>
      <c r="C3630">
        <v>9.4600000000000009</v>
      </c>
      <c r="D3630">
        <v>9.9600000000000009</v>
      </c>
      <c r="E3630" t="str">
        <f t="shared" si="57"/>
        <v>2007</v>
      </c>
    </row>
    <row r="3631" spans="1:5" ht="14.4" x14ac:dyDescent="0.3">
      <c r="A3631" t="s">
        <v>3750</v>
      </c>
      <c r="B3631" t="s">
        <v>165</v>
      </c>
      <c r="C3631">
        <v>9.44</v>
      </c>
      <c r="D3631">
        <v>9.94</v>
      </c>
      <c r="E3631" t="str">
        <f t="shared" si="57"/>
        <v>2007</v>
      </c>
    </row>
    <row r="3632" spans="1:5" ht="14.4" x14ac:dyDescent="0.3">
      <c r="A3632" t="s">
        <v>3751</v>
      </c>
      <c r="B3632" t="s">
        <v>165</v>
      </c>
      <c r="C3632">
        <v>9.44</v>
      </c>
      <c r="D3632">
        <v>9.94</v>
      </c>
      <c r="E3632" t="str">
        <f t="shared" si="57"/>
        <v>2007</v>
      </c>
    </row>
    <row r="3633" spans="1:5" ht="14.4" x14ac:dyDescent="0.3">
      <c r="A3633" t="s">
        <v>3752</v>
      </c>
      <c r="B3633" t="s">
        <v>165</v>
      </c>
      <c r="C3633">
        <v>9.48</v>
      </c>
      <c r="D3633">
        <v>9.98</v>
      </c>
      <c r="E3633" t="str">
        <f t="shared" si="57"/>
        <v>2007</v>
      </c>
    </row>
    <row r="3634" spans="1:5" ht="14.4" x14ac:dyDescent="0.3">
      <c r="A3634" t="s">
        <v>3753</v>
      </c>
      <c r="B3634" t="s">
        <v>165</v>
      </c>
      <c r="C3634">
        <v>9.48</v>
      </c>
      <c r="D3634">
        <v>9.98</v>
      </c>
      <c r="E3634" t="str">
        <f t="shared" si="57"/>
        <v>2007</v>
      </c>
    </row>
    <row r="3635" spans="1:5" ht="14.4" x14ac:dyDescent="0.3">
      <c r="A3635" t="s">
        <v>3754</v>
      </c>
      <c r="B3635" t="s">
        <v>165</v>
      </c>
      <c r="C3635">
        <v>9.48</v>
      </c>
      <c r="D3635">
        <v>9.98</v>
      </c>
      <c r="E3635" t="str">
        <f t="shared" si="57"/>
        <v>2007</v>
      </c>
    </row>
    <row r="3636" spans="1:5" ht="14.4" x14ac:dyDescent="0.3">
      <c r="A3636" t="s">
        <v>3755</v>
      </c>
      <c r="B3636" t="s">
        <v>165</v>
      </c>
      <c r="C3636">
        <v>9.48</v>
      </c>
      <c r="D3636">
        <v>9.98</v>
      </c>
      <c r="E3636" t="str">
        <f t="shared" si="57"/>
        <v>2007</v>
      </c>
    </row>
    <row r="3637" spans="1:5" ht="14.4" x14ac:dyDescent="0.3">
      <c r="A3637" t="s">
        <v>3756</v>
      </c>
      <c r="B3637" t="s">
        <v>165</v>
      </c>
      <c r="C3637">
        <v>9.49</v>
      </c>
      <c r="D3637">
        <v>9.99</v>
      </c>
      <c r="E3637" t="str">
        <f t="shared" si="57"/>
        <v>2007</v>
      </c>
    </row>
    <row r="3638" spans="1:5" ht="14.4" x14ac:dyDescent="0.3">
      <c r="A3638" t="s">
        <v>3757</v>
      </c>
      <c r="B3638" t="s">
        <v>165</v>
      </c>
      <c r="C3638">
        <v>9.5</v>
      </c>
      <c r="D3638">
        <v>10</v>
      </c>
      <c r="E3638" t="str">
        <f t="shared" si="57"/>
        <v>2007</v>
      </c>
    </row>
    <row r="3639" spans="1:5" ht="14.4" x14ac:dyDescent="0.3">
      <c r="A3639" t="s">
        <v>3758</v>
      </c>
      <c r="B3639" t="s">
        <v>165</v>
      </c>
      <c r="C3639">
        <v>9.5</v>
      </c>
      <c r="D3639">
        <v>10</v>
      </c>
      <c r="E3639" t="str">
        <f t="shared" si="57"/>
        <v>2007</v>
      </c>
    </row>
    <row r="3640" spans="1:5" ht="14.4" x14ac:dyDescent="0.3">
      <c r="A3640" t="s">
        <v>3759</v>
      </c>
      <c r="B3640" t="s">
        <v>165</v>
      </c>
      <c r="C3640">
        <v>9.49</v>
      </c>
      <c r="D3640">
        <v>9.99</v>
      </c>
      <c r="E3640" t="str">
        <f t="shared" si="57"/>
        <v>2007</v>
      </c>
    </row>
    <row r="3641" spans="1:5" ht="14.4" x14ac:dyDescent="0.3">
      <c r="A3641" t="s">
        <v>3760</v>
      </c>
      <c r="B3641" t="s">
        <v>165</v>
      </c>
      <c r="C3641">
        <v>9.5</v>
      </c>
      <c r="D3641">
        <v>10</v>
      </c>
      <c r="E3641" t="str">
        <f t="shared" si="57"/>
        <v>2007</v>
      </c>
    </row>
    <row r="3642" spans="1:5" ht="14.4" x14ac:dyDescent="0.3">
      <c r="A3642" t="s">
        <v>3761</v>
      </c>
      <c r="B3642" t="s">
        <v>165</v>
      </c>
      <c r="C3642">
        <v>9.49</v>
      </c>
      <c r="D3642">
        <v>9.99</v>
      </c>
      <c r="E3642" t="str">
        <f t="shared" si="57"/>
        <v>2007</v>
      </c>
    </row>
    <row r="3643" spans="1:5" ht="14.4" x14ac:dyDescent="0.3">
      <c r="A3643" t="s">
        <v>3762</v>
      </c>
      <c r="B3643" t="s">
        <v>165</v>
      </c>
      <c r="C3643">
        <v>9.51</v>
      </c>
      <c r="D3643">
        <v>10.01</v>
      </c>
      <c r="E3643" t="str">
        <f t="shared" si="57"/>
        <v>2007</v>
      </c>
    </row>
    <row r="3644" spans="1:5" ht="14.4" x14ac:dyDescent="0.3">
      <c r="A3644" t="s">
        <v>3763</v>
      </c>
      <c r="B3644" t="s">
        <v>165</v>
      </c>
      <c r="C3644">
        <v>9.5</v>
      </c>
      <c r="D3644">
        <v>10</v>
      </c>
      <c r="E3644" t="str">
        <f t="shared" si="57"/>
        <v>2007</v>
      </c>
    </row>
    <row r="3645" spans="1:5" ht="14.4" x14ac:dyDescent="0.3">
      <c r="A3645" t="s">
        <v>3764</v>
      </c>
      <c r="B3645" t="s">
        <v>165</v>
      </c>
      <c r="C3645">
        <v>9.5</v>
      </c>
      <c r="D3645">
        <v>10</v>
      </c>
      <c r="E3645" t="str">
        <f t="shared" si="57"/>
        <v>2007</v>
      </c>
    </row>
    <row r="3646" spans="1:5" ht="14.4" x14ac:dyDescent="0.3">
      <c r="A3646" t="s">
        <v>3765</v>
      </c>
      <c r="B3646" t="s">
        <v>165</v>
      </c>
      <c r="C3646">
        <v>9.51</v>
      </c>
      <c r="D3646">
        <v>10.01</v>
      </c>
      <c r="E3646" t="str">
        <f t="shared" si="57"/>
        <v>2007</v>
      </c>
    </row>
    <row r="3647" spans="1:5" ht="14.4" x14ac:dyDescent="0.3">
      <c r="A3647" t="s">
        <v>3766</v>
      </c>
      <c r="B3647" t="s">
        <v>165</v>
      </c>
      <c r="C3647">
        <v>9.5</v>
      </c>
      <c r="D3647">
        <v>10</v>
      </c>
      <c r="E3647" t="str">
        <f t="shared" si="57"/>
        <v>2007</v>
      </c>
    </row>
    <row r="3648" spans="1:5" ht="14.4" x14ac:dyDescent="0.3">
      <c r="A3648" t="s">
        <v>3767</v>
      </c>
      <c r="B3648" t="s">
        <v>165</v>
      </c>
      <c r="C3648">
        <v>9.49</v>
      </c>
      <c r="D3648">
        <v>9.99</v>
      </c>
      <c r="E3648" t="str">
        <f t="shared" si="57"/>
        <v>2007</v>
      </c>
    </row>
    <row r="3649" spans="1:5" ht="14.4" x14ac:dyDescent="0.3">
      <c r="A3649" t="s">
        <v>3768</v>
      </c>
      <c r="B3649" t="s">
        <v>165</v>
      </c>
      <c r="C3649">
        <v>9.5</v>
      </c>
      <c r="D3649">
        <v>10</v>
      </c>
      <c r="E3649" t="str">
        <f t="shared" si="57"/>
        <v>2007</v>
      </c>
    </row>
    <row r="3650" spans="1:5" ht="14.4" x14ac:dyDescent="0.3">
      <c r="A3650" t="s">
        <v>3769</v>
      </c>
      <c r="B3650" t="s">
        <v>165</v>
      </c>
      <c r="C3650">
        <v>9.5</v>
      </c>
      <c r="D3650">
        <v>10</v>
      </c>
      <c r="E3650" t="str">
        <f t="shared" ref="E3650:E3713" si="58">RIGHT(A3650,4)</f>
        <v>2007</v>
      </c>
    </row>
    <row r="3651" spans="1:5" ht="14.4" x14ac:dyDescent="0.3">
      <c r="A3651" t="s">
        <v>3770</v>
      </c>
      <c r="B3651" t="s">
        <v>165</v>
      </c>
      <c r="C3651">
        <v>9.5</v>
      </c>
      <c r="D3651">
        <v>10</v>
      </c>
      <c r="E3651" t="str">
        <f t="shared" si="58"/>
        <v>2007</v>
      </c>
    </row>
    <row r="3652" spans="1:5" ht="14.4" x14ac:dyDescent="0.3">
      <c r="A3652" t="s">
        <v>3771</v>
      </c>
      <c r="B3652" t="s">
        <v>165</v>
      </c>
      <c r="C3652">
        <v>9.5</v>
      </c>
      <c r="D3652">
        <v>10</v>
      </c>
      <c r="E3652" t="str">
        <f t="shared" si="58"/>
        <v>2007</v>
      </c>
    </row>
    <row r="3653" spans="1:5" ht="14.4" x14ac:dyDescent="0.3">
      <c r="A3653" t="s">
        <v>3772</v>
      </c>
      <c r="B3653" t="s">
        <v>165</v>
      </c>
      <c r="C3653">
        <v>9.5</v>
      </c>
      <c r="D3653">
        <v>10</v>
      </c>
      <c r="E3653" t="str">
        <f t="shared" si="58"/>
        <v>2007</v>
      </c>
    </row>
    <row r="3654" spans="1:5" ht="14.4" x14ac:dyDescent="0.3">
      <c r="A3654" t="s">
        <v>3773</v>
      </c>
      <c r="B3654" t="s">
        <v>165</v>
      </c>
      <c r="C3654">
        <v>9.5</v>
      </c>
      <c r="D3654">
        <v>10</v>
      </c>
      <c r="E3654" t="str">
        <f t="shared" si="58"/>
        <v>2007</v>
      </c>
    </row>
    <row r="3655" spans="1:5" ht="14.4" x14ac:dyDescent="0.3">
      <c r="A3655" t="s">
        <v>3774</v>
      </c>
      <c r="B3655" t="s">
        <v>165</v>
      </c>
      <c r="C3655">
        <v>9.5</v>
      </c>
      <c r="D3655">
        <v>10</v>
      </c>
      <c r="E3655" t="str">
        <f t="shared" si="58"/>
        <v>2007</v>
      </c>
    </row>
    <row r="3656" spans="1:5" ht="14.4" x14ac:dyDescent="0.3">
      <c r="A3656" t="s">
        <v>3775</v>
      </c>
      <c r="B3656" t="s">
        <v>165</v>
      </c>
      <c r="C3656">
        <v>9.49</v>
      </c>
      <c r="D3656">
        <v>9.99</v>
      </c>
      <c r="E3656" t="str">
        <f t="shared" si="58"/>
        <v>2007</v>
      </c>
    </row>
    <row r="3657" spans="1:5" ht="14.4" x14ac:dyDescent="0.3">
      <c r="A3657" t="s">
        <v>3776</v>
      </c>
      <c r="B3657" t="s">
        <v>165</v>
      </c>
      <c r="C3657">
        <v>9.4700000000000006</v>
      </c>
      <c r="D3657">
        <v>9.9700000000000006</v>
      </c>
      <c r="E3657" t="str">
        <f t="shared" si="58"/>
        <v>2007</v>
      </c>
    </row>
    <row r="3658" spans="1:5" ht="14.4" x14ac:dyDescent="0.3">
      <c r="A3658" t="s">
        <v>3777</v>
      </c>
      <c r="B3658" t="s">
        <v>165</v>
      </c>
      <c r="C3658">
        <v>9.4700000000000006</v>
      </c>
      <c r="D3658">
        <v>9.9700000000000006</v>
      </c>
      <c r="E3658" t="str">
        <f t="shared" si="58"/>
        <v>2007</v>
      </c>
    </row>
    <row r="3659" spans="1:5" ht="14.4" x14ac:dyDescent="0.3">
      <c r="A3659" t="s">
        <v>3778</v>
      </c>
      <c r="B3659" t="s">
        <v>165</v>
      </c>
      <c r="C3659">
        <v>9.4700000000000006</v>
      </c>
      <c r="D3659">
        <v>9.9700000000000006</v>
      </c>
      <c r="E3659" t="str">
        <f t="shared" si="58"/>
        <v>2007</v>
      </c>
    </row>
    <row r="3660" spans="1:5" ht="14.4" x14ac:dyDescent="0.3">
      <c r="A3660" t="s">
        <v>3779</v>
      </c>
      <c r="B3660" t="s">
        <v>165</v>
      </c>
      <c r="C3660">
        <v>9.48</v>
      </c>
      <c r="D3660">
        <v>9.98</v>
      </c>
      <c r="E3660" t="str">
        <f t="shared" si="58"/>
        <v>2007</v>
      </c>
    </row>
    <row r="3661" spans="1:5" ht="14.4" x14ac:dyDescent="0.3">
      <c r="A3661" t="s">
        <v>3780</v>
      </c>
      <c r="B3661" t="s">
        <v>165</v>
      </c>
      <c r="C3661">
        <v>9.5</v>
      </c>
      <c r="D3661">
        <v>10</v>
      </c>
      <c r="E3661" t="str">
        <f t="shared" si="58"/>
        <v>2007</v>
      </c>
    </row>
    <row r="3662" spans="1:5" ht="14.4" x14ac:dyDescent="0.3">
      <c r="A3662" t="s">
        <v>3781</v>
      </c>
      <c r="B3662" t="s">
        <v>165</v>
      </c>
      <c r="C3662">
        <v>9.48</v>
      </c>
      <c r="D3662">
        <v>9.98</v>
      </c>
      <c r="E3662" t="str">
        <f t="shared" si="58"/>
        <v>2007</v>
      </c>
    </row>
    <row r="3663" spans="1:5" ht="14.4" x14ac:dyDescent="0.3">
      <c r="A3663" t="s">
        <v>3782</v>
      </c>
      <c r="B3663" t="s">
        <v>165</v>
      </c>
      <c r="C3663">
        <v>9.5</v>
      </c>
      <c r="D3663">
        <v>10</v>
      </c>
      <c r="E3663" t="str">
        <f t="shared" si="58"/>
        <v>2007</v>
      </c>
    </row>
    <row r="3664" spans="1:5" ht="14.4" x14ac:dyDescent="0.3">
      <c r="A3664" t="s">
        <v>3783</v>
      </c>
      <c r="B3664" t="s">
        <v>165</v>
      </c>
      <c r="C3664">
        <v>9.5</v>
      </c>
      <c r="D3664">
        <v>10</v>
      </c>
      <c r="E3664" t="str">
        <f t="shared" si="58"/>
        <v>2007</v>
      </c>
    </row>
    <row r="3665" spans="1:5" ht="14.4" x14ac:dyDescent="0.3">
      <c r="A3665" t="s">
        <v>3784</v>
      </c>
      <c r="B3665" t="s">
        <v>165</v>
      </c>
      <c r="C3665">
        <v>9.51</v>
      </c>
      <c r="D3665">
        <v>10.01</v>
      </c>
      <c r="E3665" t="str">
        <f t="shared" si="58"/>
        <v>2007</v>
      </c>
    </row>
    <row r="3666" spans="1:5" ht="14.4" x14ac:dyDescent="0.3">
      <c r="A3666" t="s">
        <v>3785</v>
      </c>
      <c r="B3666" t="s">
        <v>165</v>
      </c>
      <c r="C3666">
        <v>9.5</v>
      </c>
      <c r="D3666">
        <v>10</v>
      </c>
      <c r="E3666" t="str">
        <f t="shared" si="58"/>
        <v>2007</v>
      </c>
    </row>
    <row r="3667" spans="1:5" ht="14.4" x14ac:dyDescent="0.3">
      <c r="A3667" t="s">
        <v>3786</v>
      </c>
      <c r="B3667" t="s">
        <v>165</v>
      </c>
      <c r="C3667">
        <v>9.5</v>
      </c>
      <c r="D3667">
        <v>10</v>
      </c>
      <c r="E3667" t="str">
        <f t="shared" si="58"/>
        <v>2007</v>
      </c>
    </row>
    <row r="3668" spans="1:5" ht="14.4" x14ac:dyDescent="0.3">
      <c r="A3668" t="s">
        <v>3787</v>
      </c>
      <c r="B3668" t="s">
        <v>165</v>
      </c>
      <c r="C3668">
        <v>9.51</v>
      </c>
      <c r="D3668">
        <v>10.01</v>
      </c>
      <c r="E3668" t="str">
        <f t="shared" si="58"/>
        <v>2007</v>
      </c>
    </row>
    <row r="3669" spans="1:5" ht="14.4" x14ac:dyDescent="0.3">
      <c r="A3669" t="s">
        <v>3788</v>
      </c>
      <c r="B3669" t="s">
        <v>165</v>
      </c>
      <c r="C3669">
        <v>9.5</v>
      </c>
      <c r="D3669">
        <v>10</v>
      </c>
      <c r="E3669" t="str">
        <f t="shared" si="58"/>
        <v>2007</v>
      </c>
    </row>
    <row r="3670" spans="1:5" ht="14.4" x14ac:dyDescent="0.3">
      <c r="A3670" t="s">
        <v>3789</v>
      </c>
      <c r="B3670" t="s">
        <v>165</v>
      </c>
      <c r="C3670">
        <v>9.51</v>
      </c>
      <c r="D3670">
        <v>10.01</v>
      </c>
      <c r="E3670" t="str">
        <f t="shared" si="58"/>
        <v>2007</v>
      </c>
    </row>
    <row r="3671" spans="1:5" ht="14.4" x14ac:dyDescent="0.3">
      <c r="A3671" t="s">
        <v>3790</v>
      </c>
      <c r="B3671" t="s">
        <v>165</v>
      </c>
      <c r="C3671">
        <v>9.51</v>
      </c>
      <c r="D3671">
        <v>10.01</v>
      </c>
      <c r="E3671" t="str">
        <f t="shared" si="58"/>
        <v>2007</v>
      </c>
    </row>
    <row r="3672" spans="1:5" ht="14.4" x14ac:dyDescent="0.3">
      <c r="A3672" t="s">
        <v>3791</v>
      </c>
      <c r="B3672" t="s">
        <v>165</v>
      </c>
      <c r="C3672">
        <v>9.52</v>
      </c>
      <c r="D3672">
        <v>10.02</v>
      </c>
      <c r="E3672" t="str">
        <f t="shared" si="58"/>
        <v>2007</v>
      </c>
    </row>
    <row r="3673" spans="1:5" ht="14.4" x14ac:dyDescent="0.3">
      <c r="A3673" t="s">
        <v>3792</v>
      </c>
      <c r="B3673" t="s">
        <v>165</v>
      </c>
      <c r="C3673">
        <v>9.5</v>
      </c>
      <c r="D3673">
        <v>10</v>
      </c>
      <c r="E3673" t="str">
        <f t="shared" si="58"/>
        <v>2007</v>
      </c>
    </row>
    <row r="3674" spans="1:5" ht="14.4" x14ac:dyDescent="0.3">
      <c r="A3674" t="s">
        <v>3793</v>
      </c>
      <c r="B3674" t="s">
        <v>165</v>
      </c>
      <c r="C3674">
        <v>9.51</v>
      </c>
      <c r="D3674">
        <v>10.01</v>
      </c>
      <c r="E3674" t="str">
        <f t="shared" si="58"/>
        <v>2007</v>
      </c>
    </row>
    <row r="3675" spans="1:5" ht="14.4" x14ac:dyDescent="0.3">
      <c r="A3675" t="s">
        <v>3794</v>
      </c>
      <c r="B3675" t="s">
        <v>165</v>
      </c>
      <c r="C3675">
        <v>9.51</v>
      </c>
      <c r="D3675">
        <v>10.01</v>
      </c>
      <c r="E3675" t="str">
        <f t="shared" si="58"/>
        <v>2007</v>
      </c>
    </row>
    <row r="3676" spans="1:5" ht="14.4" x14ac:dyDescent="0.3">
      <c r="A3676" t="s">
        <v>3795</v>
      </c>
      <c r="B3676" t="s">
        <v>165</v>
      </c>
      <c r="C3676">
        <v>9.52</v>
      </c>
      <c r="D3676">
        <v>10.02</v>
      </c>
      <c r="E3676" t="str">
        <f t="shared" si="58"/>
        <v>2007</v>
      </c>
    </row>
    <row r="3677" spans="1:5" ht="14.4" x14ac:dyDescent="0.3">
      <c r="A3677" t="s">
        <v>3796</v>
      </c>
      <c r="B3677" t="s">
        <v>165</v>
      </c>
      <c r="C3677">
        <v>9.52</v>
      </c>
      <c r="D3677">
        <v>10.02</v>
      </c>
      <c r="E3677" t="str">
        <f t="shared" si="58"/>
        <v>2007</v>
      </c>
    </row>
    <row r="3678" spans="1:5" ht="14.4" x14ac:dyDescent="0.3">
      <c r="A3678" t="s">
        <v>3797</v>
      </c>
      <c r="B3678" t="s">
        <v>165</v>
      </c>
      <c r="C3678">
        <v>9.56</v>
      </c>
      <c r="D3678">
        <v>10.06</v>
      </c>
      <c r="E3678" t="str">
        <f t="shared" si="58"/>
        <v>2007</v>
      </c>
    </row>
    <row r="3679" spans="1:5" ht="14.4" x14ac:dyDescent="0.3">
      <c r="A3679" t="s">
        <v>3798</v>
      </c>
      <c r="B3679" t="s">
        <v>165</v>
      </c>
      <c r="C3679">
        <v>9.59</v>
      </c>
      <c r="D3679">
        <v>10.09</v>
      </c>
      <c r="E3679" t="str">
        <f t="shared" si="58"/>
        <v>2007</v>
      </c>
    </row>
    <row r="3680" spans="1:5" ht="14.4" x14ac:dyDescent="0.3">
      <c r="A3680" t="s">
        <v>3799</v>
      </c>
      <c r="B3680" t="s">
        <v>165</v>
      </c>
      <c r="C3680">
        <v>9.57</v>
      </c>
      <c r="D3680">
        <v>10.07</v>
      </c>
      <c r="E3680" t="str">
        <f t="shared" si="58"/>
        <v>2007</v>
      </c>
    </row>
    <row r="3681" spans="1:5" ht="14.4" x14ac:dyDescent="0.3">
      <c r="A3681" t="s">
        <v>3800</v>
      </c>
      <c r="B3681" t="s">
        <v>165</v>
      </c>
      <c r="C3681">
        <v>9.59</v>
      </c>
      <c r="D3681">
        <v>10.09</v>
      </c>
      <c r="E3681" t="str">
        <f t="shared" si="58"/>
        <v>2007</v>
      </c>
    </row>
    <row r="3682" spans="1:5" ht="14.4" x14ac:dyDescent="0.3">
      <c r="A3682" t="s">
        <v>3801</v>
      </c>
      <c r="B3682" t="s">
        <v>165</v>
      </c>
      <c r="C3682">
        <v>9.59</v>
      </c>
      <c r="D3682">
        <v>10.09</v>
      </c>
      <c r="E3682" t="str">
        <f t="shared" si="58"/>
        <v>2007</v>
      </c>
    </row>
    <row r="3683" spans="1:5" ht="14.4" x14ac:dyDescent="0.3">
      <c r="A3683" t="s">
        <v>3802</v>
      </c>
      <c r="B3683" t="s">
        <v>165</v>
      </c>
      <c r="C3683">
        <v>9.6</v>
      </c>
      <c r="D3683">
        <v>10.1</v>
      </c>
      <c r="E3683" t="str">
        <f t="shared" si="58"/>
        <v>2007</v>
      </c>
    </row>
    <row r="3684" spans="1:5" ht="14.4" x14ac:dyDescent="0.3">
      <c r="A3684" t="s">
        <v>3803</v>
      </c>
      <c r="B3684" t="s">
        <v>165</v>
      </c>
      <c r="C3684">
        <v>9.6</v>
      </c>
      <c r="D3684">
        <v>10.1</v>
      </c>
      <c r="E3684" t="str">
        <f t="shared" si="58"/>
        <v>2007</v>
      </c>
    </row>
    <row r="3685" spans="1:5" ht="14.4" x14ac:dyDescent="0.3">
      <c r="A3685" t="s">
        <v>3804</v>
      </c>
      <c r="B3685" t="s">
        <v>165</v>
      </c>
      <c r="C3685">
        <v>9.6</v>
      </c>
      <c r="D3685">
        <v>10.1</v>
      </c>
      <c r="E3685" t="str">
        <f t="shared" si="58"/>
        <v>2007</v>
      </c>
    </row>
    <row r="3686" spans="1:5" ht="14.4" x14ac:dyDescent="0.3">
      <c r="A3686" t="s">
        <v>3805</v>
      </c>
      <c r="B3686" t="s">
        <v>165</v>
      </c>
      <c r="C3686">
        <v>9.59</v>
      </c>
      <c r="D3686">
        <v>10.09</v>
      </c>
      <c r="E3686" t="str">
        <f t="shared" si="58"/>
        <v>2007</v>
      </c>
    </row>
    <row r="3687" spans="1:5" ht="14.4" x14ac:dyDescent="0.3">
      <c r="A3687" t="s">
        <v>3806</v>
      </c>
      <c r="B3687" t="s">
        <v>165</v>
      </c>
      <c r="C3687">
        <v>9.6</v>
      </c>
      <c r="D3687">
        <v>10.1</v>
      </c>
      <c r="E3687" t="str">
        <f t="shared" si="58"/>
        <v>2007</v>
      </c>
    </row>
    <row r="3688" spans="1:5" ht="14.4" x14ac:dyDescent="0.3">
      <c r="A3688" t="s">
        <v>3807</v>
      </c>
      <c r="B3688" t="s">
        <v>165</v>
      </c>
      <c r="C3688">
        <v>9.61</v>
      </c>
      <c r="D3688">
        <v>10.11</v>
      </c>
      <c r="E3688" t="str">
        <f t="shared" si="58"/>
        <v>2007</v>
      </c>
    </row>
    <row r="3689" spans="1:5" ht="14.4" x14ac:dyDescent="0.3">
      <c r="A3689" t="s">
        <v>3808</v>
      </c>
      <c r="B3689" t="s">
        <v>165</v>
      </c>
      <c r="C3689">
        <v>9.6</v>
      </c>
      <c r="D3689">
        <v>10.1</v>
      </c>
      <c r="E3689" t="str">
        <f t="shared" si="58"/>
        <v>2007</v>
      </c>
    </row>
    <row r="3690" spans="1:5" ht="14.4" x14ac:dyDescent="0.3">
      <c r="A3690" t="s">
        <v>3809</v>
      </c>
      <c r="B3690" t="s">
        <v>165</v>
      </c>
      <c r="C3690">
        <v>9.6300000000000008</v>
      </c>
      <c r="D3690">
        <v>10.130000000000001</v>
      </c>
      <c r="E3690" t="str">
        <f t="shared" si="58"/>
        <v>2007</v>
      </c>
    </row>
    <row r="3691" spans="1:5" ht="14.4" x14ac:dyDescent="0.3">
      <c r="A3691" t="s">
        <v>3810</v>
      </c>
      <c r="B3691" t="s">
        <v>165</v>
      </c>
      <c r="C3691">
        <v>9.6199999999999992</v>
      </c>
      <c r="D3691">
        <v>10.119999999999999</v>
      </c>
      <c r="E3691" t="str">
        <f t="shared" si="58"/>
        <v>2007</v>
      </c>
    </row>
    <row r="3692" spans="1:5" ht="14.4" x14ac:dyDescent="0.3">
      <c r="A3692" t="s">
        <v>3811</v>
      </c>
      <c r="B3692" t="s">
        <v>165</v>
      </c>
      <c r="C3692">
        <v>9.6199999999999992</v>
      </c>
      <c r="D3692">
        <v>10.119999999999999</v>
      </c>
      <c r="E3692" t="str">
        <f t="shared" si="58"/>
        <v>2007</v>
      </c>
    </row>
    <row r="3693" spans="1:5" ht="14.4" x14ac:dyDescent="0.3">
      <c r="A3693" t="s">
        <v>3812</v>
      </c>
      <c r="B3693" t="s">
        <v>165</v>
      </c>
      <c r="C3693">
        <v>9.6300000000000008</v>
      </c>
      <c r="D3693">
        <v>10.130000000000001</v>
      </c>
      <c r="E3693" t="str">
        <f t="shared" si="58"/>
        <v>2007</v>
      </c>
    </row>
    <row r="3694" spans="1:5" ht="14.4" x14ac:dyDescent="0.3">
      <c r="A3694" t="s">
        <v>3813</v>
      </c>
      <c r="B3694" t="s">
        <v>165</v>
      </c>
      <c r="C3694">
        <v>9.6</v>
      </c>
      <c r="D3694">
        <v>10.1</v>
      </c>
      <c r="E3694" t="str">
        <f t="shared" si="58"/>
        <v>2007</v>
      </c>
    </row>
    <row r="3695" spans="1:5" ht="14.4" x14ac:dyDescent="0.3">
      <c r="A3695" t="s">
        <v>3814</v>
      </c>
      <c r="B3695" t="s">
        <v>165</v>
      </c>
      <c r="C3695">
        <v>9.6</v>
      </c>
      <c r="D3695">
        <v>10.1</v>
      </c>
      <c r="E3695" t="str">
        <f t="shared" si="58"/>
        <v>2007</v>
      </c>
    </row>
    <row r="3696" spans="1:5" ht="14.4" x14ac:dyDescent="0.3">
      <c r="A3696" t="s">
        <v>3815</v>
      </c>
      <c r="B3696" t="s">
        <v>165</v>
      </c>
      <c r="C3696">
        <v>9.6199999999999992</v>
      </c>
      <c r="D3696">
        <v>10.119999999999999</v>
      </c>
      <c r="E3696" t="str">
        <f t="shared" si="58"/>
        <v>2007</v>
      </c>
    </row>
    <row r="3697" spans="1:5" ht="14.4" x14ac:dyDescent="0.3">
      <c r="A3697" t="s">
        <v>3816</v>
      </c>
      <c r="B3697" t="s">
        <v>165</v>
      </c>
      <c r="C3697">
        <v>9.64</v>
      </c>
      <c r="D3697">
        <v>10.14</v>
      </c>
      <c r="E3697" t="str">
        <f t="shared" si="58"/>
        <v>2007</v>
      </c>
    </row>
    <row r="3698" spans="1:5" ht="14.4" x14ac:dyDescent="0.3">
      <c r="A3698" t="s">
        <v>3817</v>
      </c>
      <c r="B3698" t="s">
        <v>165</v>
      </c>
      <c r="C3698">
        <v>9.6199999999999992</v>
      </c>
      <c r="D3698">
        <v>10.119999999999999</v>
      </c>
      <c r="E3698" t="str">
        <f t="shared" si="58"/>
        <v>2007</v>
      </c>
    </row>
    <row r="3699" spans="1:5" ht="14.4" x14ac:dyDescent="0.3">
      <c r="A3699" t="s">
        <v>3818</v>
      </c>
      <c r="B3699" t="s">
        <v>165</v>
      </c>
      <c r="C3699">
        <v>9.6199999999999992</v>
      </c>
      <c r="D3699">
        <v>10.119999999999999</v>
      </c>
      <c r="E3699" t="str">
        <f t="shared" si="58"/>
        <v>2007</v>
      </c>
    </row>
    <row r="3700" spans="1:5" ht="14.4" x14ac:dyDescent="0.3">
      <c r="A3700" t="s">
        <v>3819</v>
      </c>
      <c r="B3700" t="s">
        <v>165</v>
      </c>
      <c r="C3700">
        <v>9.61</v>
      </c>
      <c r="D3700">
        <v>10.11</v>
      </c>
      <c r="E3700" t="str">
        <f t="shared" si="58"/>
        <v>2007</v>
      </c>
    </row>
    <row r="3701" spans="1:5" ht="14.4" x14ac:dyDescent="0.3">
      <c r="A3701" t="s">
        <v>3820</v>
      </c>
      <c r="B3701" t="s">
        <v>165</v>
      </c>
      <c r="C3701">
        <v>9.6199999999999992</v>
      </c>
      <c r="D3701">
        <v>10.119999999999999</v>
      </c>
      <c r="E3701" t="str">
        <f t="shared" si="58"/>
        <v>2007</v>
      </c>
    </row>
    <row r="3702" spans="1:5" ht="14.4" x14ac:dyDescent="0.3">
      <c r="A3702" t="s">
        <v>3821</v>
      </c>
      <c r="B3702" t="s">
        <v>165</v>
      </c>
      <c r="C3702">
        <v>9.6300000000000008</v>
      </c>
      <c r="D3702">
        <v>10.130000000000001</v>
      </c>
      <c r="E3702" t="str">
        <f t="shared" si="58"/>
        <v>2007</v>
      </c>
    </row>
    <row r="3703" spans="1:5" ht="14.4" x14ac:dyDescent="0.3">
      <c r="A3703" t="s">
        <v>3822</v>
      </c>
      <c r="B3703" t="s">
        <v>165</v>
      </c>
      <c r="C3703">
        <v>9.69</v>
      </c>
      <c r="D3703">
        <v>10.19</v>
      </c>
      <c r="E3703" t="str">
        <f t="shared" si="58"/>
        <v>2007</v>
      </c>
    </row>
    <row r="3704" spans="1:5" ht="14.4" x14ac:dyDescent="0.3">
      <c r="A3704" t="s">
        <v>3823</v>
      </c>
      <c r="B3704" t="s">
        <v>165</v>
      </c>
      <c r="C3704">
        <v>9.6999999999999993</v>
      </c>
      <c r="D3704">
        <v>10.199999999999999</v>
      </c>
      <c r="E3704" t="str">
        <f t="shared" si="58"/>
        <v>2007</v>
      </c>
    </row>
    <row r="3705" spans="1:5" ht="14.4" x14ac:dyDescent="0.3">
      <c r="A3705" t="s">
        <v>3824</v>
      </c>
      <c r="B3705" t="s">
        <v>165</v>
      </c>
      <c r="C3705">
        <v>9.68</v>
      </c>
      <c r="D3705">
        <v>10.18</v>
      </c>
      <c r="E3705" t="str">
        <f t="shared" si="58"/>
        <v>2007</v>
      </c>
    </row>
    <row r="3706" spans="1:5" ht="14.4" x14ac:dyDescent="0.3">
      <c r="A3706" t="s">
        <v>3825</v>
      </c>
      <c r="B3706" t="s">
        <v>165</v>
      </c>
      <c r="C3706">
        <v>9.6999999999999993</v>
      </c>
      <c r="D3706">
        <v>10.199999999999999</v>
      </c>
      <c r="E3706" t="str">
        <f t="shared" si="58"/>
        <v>2007</v>
      </c>
    </row>
    <row r="3707" spans="1:5" ht="14.4" x14ac:dyDescent="0.3">
      <c r="A3707" t="s">
        <v>3826</v>
      </c>
      <c r="B3707" t="s">
        <v>165</v>
      </c>
      <c r="C3707">
        <v>9.76</v>
      </c>
      <c r="D3707">
        <v>10.26</v>
      </c>
      <c r="E3707" t="str">
        <f t="shared" si="58"/>
        <v>2007</v>
      </c>
    </row>
    <row r="3708" spans="1:5" ht="14.4" x14ac:dyDescent="0.3">
      <c r="A3708" t="s">
        <v>3827</v>
      </c>
      <c r="B3708" t="s">
        <v>165</v>
      </c>
      <c r="C3708">
        <v>9.4600000000000009</v>
      </c>
      <c r="D3708">
        <v>9.9600000000000009</v>
      </c>
      <c r="E3708" t="str">
        <f t="shared" si="58"/>
        <v>2007</v>
      </c>
    </row>
    <row r="3709" spans="1:5" ht="14.4" x14ac:dyDescent="0.3">
      <c r="A3709" t="s">
        <v>3828</v>
      </c>
      <c r="B3709" t="s">
        <v>165</v>
      </c>
      <c r="C3709">
        <v>9.4499999999999993</v>
      </c>
      <c r="D3709">
        <v>9.9499999999999993</v>
      </c>
      <c r="E3709" t="str">
        <f t="shared" si="58"/>
        <v>2007</v>
      </c>
    </row>
    <row r="3710" spans="1:5" ht="14.4" x14ac:dyDescent="0.3">
      <c r="A3710" t="s">
        <v>3829</v>
      </c>
      <c r="B3710" t="s">
        <v>165</v>
      </c>
      <c r="C3710">
        <v>9.4600000000000009</v>
      </c>
      <c r="D3710">
        <v>9.9600000000000009</v>
      </c>
      <c r="E3710" t="str">
        <f t="shared" si="58"/>
        <v>2007</v>
      </c>
    </row>
    <row r="3711" spans="1:5" ht="14.4" x14ac:dyDescent="0.3">
      <c r="A3711" t="s">
        <v>3830</v>
      </c>
      <c r="B3711" t="s">
        <v>165</v>
      </c>
      <c r="C3711">
        <v>9.4499999999999993</v>
      </c>
      <c r="D3711">
        <v>9.9499999999999993</v>
      </c>
      <c r="E3711" t="str">
        <f t="shared" si="58"/>
        <v>2007</v>
      </c>
    </row>
    <row r="3712" spans="1:5" ht="14.4" x14ac:dyDescent="0.3">
      <c r="A3712" t="s">
        <v>3831</v>
      </c>
      <c r="B3712" t="s">
        <v>165</v>
      </c>
      <c r="C3712">
        <v>9.43</v>
      </c>
      <c r="D3712">
        <v>9.93</v>
      </c>
      <c r="E3712" t="str">
        <f t="shared" si="58"/>
        <v>2007</v>
      </c>
    </row>
    <row r="3713" spans="1:5" ht="14.4" x14ac:dyDescent="0.3">
      <c r="A3713" t="s">
        <v>3832</v>
      </c>
      <c r="B3713" t="s">
        <v>165</v>
      </c>
      <c r="C3713">
        <v>9.4499999999999993</v>
      </c>
      <c r="D3713">
        <v>9.9499999999999993</v>
      </c>
      <c r="E3713" t="str">
        <f t="shared" si="58"/>
        <v>2007</v>
      </c>
    </row>
    <row r="3714" spans="1:5" ht="14.4" x14ac:dyDescent="0.3">
      <c r="A3714" t="s">
        <v>3833</v>
      </c>
      <c r="B3714" t="s">
        <v>165</v>
      </c>
      <c r="C3714">
        <v>9.4600000000000009</v>
      </c>
      <c r="D3714">
        <v>9.9600000000000009</v>
      </c>
      <c r="E3714" t="str">
        <f t="shared" ref="E3714:E3777" si="59">RIGHT(A3714,4)</f>
        <v>2007</v>
      </c>
    </row>
    <row r="3715" spans="1:5" ht="14.4" x14ac:dyDescent="0.3">
      <c r="A3715" t="s">
        <v>3834</v>
      </c>
      <c r="B3715" t="s">
        <v>165</v>
      </c>
      <c r="C3715">
        <v>9.4600000000000009</v>
      </c>
      <c r="D3715">
        <v>9.9600000000000009</v>
      </c>
      <c r="E3715" t="str">
        <f t="shared" si="59"/>
        <v>2007</v>
      </c>
    </row>
    <row r="3716" spans="1:5" ht="14.4" x14ac:dyDescent="0.3">
      <c r="A3716" t="s">
        <v>3835</v>
      </c>
      <c r="B3716" t="s">
        <v>165</v>
      </c>
      <c r="C3716">
        <v>9.4600000000000009</v>
      </c>
      <c r="D3716">
        <v>9.9600000000000009</v>
      </c>
      <c r="E3716" t="str">
        <f t="shared" si="59"/>
        <v>2007</v>
      </c>
    </row>
    <row r="3717" spans="1:5" ht="14.4" x14ac:dyDescent="0.3">
      <c r="A3717" t="s">
        <v>3836</v>
      </c>
      <c r="B3717" t="s">
        <v>165</v>
      </c>
      <c r="C3717">
        <v>9.48</v>
      </c>
      <c r="D3717">
        <v>9.98</v>
      </c>
      <c r="E3717" t="str">
        <f t="shared" si="59"/>
        <v>2007</v>
      </c>
    </row>
    <row r="3718" spans="1:5" ht="14.4" x14ac:dyDescent="0.3">
      <c r="A3718" t="s">
        <v>3837</v>
      </c>
      <c r="B3718" t="s">
        <v>165</v>
      </c>
      <c r="C3718">
        <v>9.4499999999999993</v>
      </c>
      <c r="D3718">
        <v>9.9499999999999993</v>
      </c>
      <c r="E3718" t="str">
        <f t="shared" si="59"/>
        <v>2007</v>
      </c>
    </row>
    <row r="3719" spans="1:5" ht="14.4" x14ac:dyDescent="0.3">
      <c r="A3719" t="s">
        <v>3838</v>
      </c>
      <c r="B3719" t="s">
        <v>165</v>
      </c>
      <c r="C3719">
        <v>9.43</v>
      </c>
      <c r="D3719">
        <v>9.93</v>
      </c>
      <c r="E3719" t="str">
        <f t="shared" si="59"/>
        <v>2007</v>
      </c>
    </row>
    <row r="3720" spans="1:5" ht="14.4" x14ac:dyDescent="0.3">
      <c r="A3720" t="s">
        <v>3839</v>
      </c>
      <c r="B3720" t="s">
        <v>165</v>
      </c>
      <c r="C3720">
        <v>9.4499999999999993</v>
      </c>
      <c r="D3720">
        <v>9.9499999999999993</v>
      </c>
      <c r="E3720" t="str">
        <f t="shared" si="59"/>
        <v>2007</v>
      </c>
    </row>
    <row r="3721" spans="1:5" ht="14.4" x14ac:dyDescent="0.3">
      <c r="A3721" t="s">
        <v>3840</v>
      </c>
      <c r="B3721" t="s">
        <v>165</v>
      </c>
      <c r="C3721">
        <v>9.4499999999999993</v>
      </c>
      <c r="D3721">
        <v>9.9499999999999993</v>
      </c>
      <c r="E3721" t="str">
        <f t="shared" si="59"/>
        <v>2007</v>
      </c>
    </row>
    <row r="3722" spans="1:5" ht="14.4" x14ac:dyDescent="0.3">
      <c r="A3722" t="s">
        <v>3841</v>
      </c>
      <c r="B3722" t="s">
        <v>165</v>
      </c>
      <c r="C3722">
        <v>9.43</v>
      </c>
      <c r="D3722">
        <v>9.93</v>
      </c>
      <c r="E3722" t="str">
        <f t="shared" si="59"/>
        <v>2007</v>
      </c>
    </row>
    <row r="3723" spans="1:5" ht="14.4" x14ac:dyDescent="0.3">
      <c r="A3723" t="s">
        <v>3842</v>
      </c>
      <c r="B3723" t="s">
        <v>165</v>
      </c>
      <c r="C3723">
        <v>9.51</v>
      </c>
      <c r="D3723">
        <v>10.01</v>
      </c>
      <c r="E3723" t="str">
        <f t="shared" si="59"/>
        <v>2007</v>
      </c>
    </row>
    <row r="3724" spans="1:5" ht="14.4" x14ac:dyDescent="0.3">
      <c r="A3724" t="s">
        <v>3843</v>
      </c>
      <c r="B3724" t="s">
        <v>165</v>
      </c>
      <c r="C3724">
        <v>9.4600000000000009</v>
      </c>
      <c r="D3724">
        <v>9.9600000000000009</v>
      </c>
      <c r="E3724" t="str">
        <f t="shared" si="59"/>
        <v>2007</v>
      </c>
    </row>
    <row r="3725" spans="1:5" ht="14.4" x14ac:dyDescent="0.3">
      <c r="A3725" t="s">
        <v>3844</v>
      </c>
      <c r="B3725" t="s">
        <v>165</v>
      </c>
      <c r="C3725">
        <v>9.4700000000000006</v>
      </c>
      <c r="D3725">
        <v>9.9700000000000006</v>
      </c>
      <c r="E3725" t="str">
        <f t="shared" si="59"/>
        <v>2007</v>
      </c>
    </row>
    <row r="3726" spans="1:5" ht="14.4" x14ac:dyDescent="0.3">
      <c r="A3726" t="s">
        <v>3845</v>
      </c>
      <c r="B3726" t="s">
        <v>165</v>
      </c>
      <c r="C3726">
        <v>9.48</v>
      </c>
      <c r="D3726">
        <v>9.98</v>
      </c>
      <c r="E3726" t="str">
        <f t="shared" si="59"/>
        <v>2007</v>
      </c>
    </row>
    <row r="3727" spans="1:5" ht="14.4" x14ac:dyDescent="0.3">
      <c r="A3727" t="s">
        <v>3846</v>
      </c>
      <c r="B3727" t="s">
        <v>165</v>
      </c>
      <c r="C3727">
        <v>9.48</v>
      </c>
      <c r="D3727">
        <v>9.98</v>
      </c>
      <c r="E3727" t="str">
        <f t="shared" si="59"/>
        <v>2007</v>
      </c>
    </row>
    <row r="3728" spans="1:5" ht="14.4" x14ac:dyDescent="0.3">
      <c r="A3728" t="s">
        <v>3847</v>
      </c>
      <c r="B3728" t="s">
        <v>165</v>
      </c>
      <c r="C3728">
        <v>9.4700000000000006</v>
      </c>
      <c r="D3728">
        <v>9.9700000000000006</v>
      </c>
      <c r="E3728" t="str">
        <f t="shared" si="59"/>
        <v>2007</v>
      </c>
    </row>
    <row r="3729" spans="1:5" ht="14.4" x14ac:dyDescent="0.3">
      <c r="A3729" t="s">
        <v>3848</v>
      </c>
      <c r="B3729" t="s">
        <v>165</v>
      </c>
      <c r="C3729">
        <v>9.48</v>
      </c>
      <c r="D3729">
        <v>9.98</v>
      </c>
      <c r="E3729" t="str">
        <f t="shared" si="59"/>
        <v>2007</v>
      </c>
    </row>
    <row r="3730" spans="1:5" ht="14.4" x14ac:dyDescent="0.3">
      <c r="A3730" t="s">
        <v>3849</v>
      </c>
      <c r="B3730" t="s">
        <v>165</v>
      </c>
      <c r="C3730">
        <v>9.49</v>
      </c>
      <c r="D3730">
        <v>9.99</v>
      </c>
      <c r="E3730" t="str">
        <f t="shared" si="59"/>
        <v>2007</v>
      </c>
    </row>
    <row r="3731" spans="1:5" ht="14.4" x14ac:dyDescent="0.3">
      <c r="A3731" t="s">
        <v>3850</v>
      </c>
      <c r="B3731" t="s">
        <v>165</v>
      </c>
      <c r="C3731">
        <v>9.52</v>
      </c>
      <c r="D3731">
        <v>10.02</v>
      </c>
      <c r="E3731" t="str">
        <f t="shared" si="59"/>
        <v>2007</v>
      </c>
    </row>
    <row r="3732" spans="1:5" ht="14.4" x14ac:dyDescent="0.3">
      <c r="A3732" t="s">
        <v>3851</v>
      </c>
      <c r="B3732" t="s">
        <v>165</v>
      </c>
      <c r="C3732">
        <v>9.51</v>
      </c>
      <c r="D3732">
        <v>10.01</v>
      </c>
      <c r="E3732" t="str">
        <f t="shared" si="59"/>
        <v>2007</v>
      </c>
    </row>
    <row r="3733" spans="1:5" ht="14.4" x14ac:dyDescent="0.3">
      <c r="A3733" t="s">
        <v>3852</v>
      </c>
      <c r="B3733" t="s">
        <v>165</v>
      </c>
      <c r="C3733">
        <v>9.52</v>
      </c>
      <c r="D3733">
        <v>10.02</v>
      </c>
      <c r="E3733" t="str">
        <f t="shared" si="59"/>
        <v>2007</v>
      </c>
    </row>
    <row r="3734" spans="1:5" ht="14.4" x14ac:dyDescent="0.3">
      <c r="A3734" t="s">
        <v>3853</v>
      </c>
      <c r="B3734" t="s">
        <v>165</v>
      </c>
      <c r="C3734">
        <v>9.52</v>
      </c>
      <c r="D3734">
        <v>10.02</v>
      </c>
      <c r="E3734" t="str">
        <f t="shared" si="59"/>
        <v>2007</v>
      </c>
    </row>
    <row r="3735" spans="1:5" ht="14.4" x14ac:dyDescent="0.3">
      <c r="A3735" t="s">
        <v>3854</v>
      </c>
      <c r="B3735" t="s">
        <v>165</v>
      </c>
      <c r="C3735">
        <v>9.5</v>
      </c>
      <c r="D3735">
        <v>10</v>
      </c>
      <c r="E3735" t="str">
        <f t="shared" si="59"/>
        <v>2007</v>
      </c>
    </row>
    <row r="3736" spans="1:5" ht="14.4" x14ac:dyDescent="0.3">
      <c r="A3736" t="s">
        <v>3855</v>
      </c>
      <c r="B3736" t="s">
        <v>165</v>
      </c>
      <c r="C3736">
        <v>9.5</v>
      </c>
      <c r="D3736">
        <v>10</v>
      </c>
      <c r="E3736" t="str">
        <f t="shared" si="59"/>
        <v>2007</v>
      </c>
    </row>
    <row r="3737" spans="1:5" ht="14.4" x14ac:dyDescent="0.3">
      <c r="A3737" t="s">
        <v>3856</v>
      </c>
      <c r="B3737" t="s">
        <v>165</v>
      </c>
      <c r="C3737">
        <v>9.52</v>
      </c>
      <c r="D3737">
        <v>10.02</v>
      </c>
      <c r="E3737" t="str">
        <f t="shared" si="59"/>
        <v>2007</v>
      </c>
    </row>
    <row r="3738" spans="1:5" ht="14.4" x14ac:dyDescent="0.3">
      <c r="A3738" t="s">
        <v>3857</v>
      </c>
      <c r="B3738" t="s">
        <v>165</v>
      </c>
      <c r="C3738">
        <v>9.49</v>
      </c>
      <c r="D3738">
        <v>9.99</v>
      </c>
      <c r="E3738" t="str">
        <f t="shared" si="59"/>
        <v>2007</v>
      </c>
    </row>
    <row r="3739" spans="1:5" ht="14.4" x14ac:dyDescent="0.3">
      <c r="A3739" t="s">
        <v>3858</v>
      </c>
      <c r="B3739" t="s">
        <v>165</v>
      </c>
      <c r="C3739">
        <v>9.49</v>
      </c>
      <c r="D3739">
        <v>9.99</v>
      </c>
      <c r="E3739" t="str">
        <f t="shared" si="59"/>
        <v>2007</v>
      </c>
    </row>
    <row r="3740" spans="1:5" ht="14.4" x14ac:dyDescent="0.3">
      <c r="A3740" t="s">
        <v>3859</v>
      </c>
      <c r="B3740" t="s">
        <v>165</v>
      </c>
      <c r="C3740">
        <v>9.5</v>
      </c>
      <c r="D3740">
        <v>10</v>
      </c>
      <c r="E3740" t="str">
        <f t="shared" si="59"/>
        <v>2007</v>
      </c>
    </row>
    <row r="3741" spans="1:5" ht="14.4" x14ac:dyDescent="0.3">
      <c r="A3741" t="s">
        <v>3860</v>
      </c>
      <c r="B3741" t="s">
        <v>165</v>
      </c>
      <c r="C3741">
        <v>9.52</v>
      </c>
      <c r="D3741">
        <v>10.02</v>
      </c>
      <c r="E3741" t="str">
        <f t="shared" si="59"/>
        <v>2007</v>
      </c>
    </row>
    <row r="3742" spans="1:5" ht="14.4" x14ac:dyDescent="0.3">
      <c r="A3742" t="s">
        <v>3861</v>
      </c>
      <c r="B3742" t="s">
        <v>165</v>
      </c>
      <c r="C3742">
        <v>9.51</v>
      </c>
      <c r="D3742">
        <v>10.01</v>
      </c>
      <c r="E3742" t="str">
        <f t="shared" si="59"/>
        <v>2007</v>
      </c>
    </row>
    <row r="3743" spans="1:5" ht="14.4" x14ac:dyDescent="0.3">
      <c r="A3743" t="s">
        <v>3862</v>
      </c>
      <c r="B3743" t="s">
        <v>165</v>
      </c>
      <c r="C3743">
        <v>9.52</v>
      </c>
      <c r="D3743">
        <v>10.02</v>
      </c>
      <c r="E3743" t="str">
        <f t="shared" si="59"/>
        <v>2007</v>
      </c>
    </row>
    <row r="3744" spans="1:5" ht="14.4" x14ac:dyDescent="0.3">
      <c r="A3744" t="s">
        <v>3863</v>
      </c>
      <c r="B3744" t="s">
        <v>165</v>
      </c>
      <c r="C3744">
        <v>9.52</v>
      </c>
      <c r="D3744">
        <v>10.02</v>
      </c>
      <c r="E3744" t="str">
        <f t="shared" si="59"/>
        <v>2007</v>
      </c>
    </row>
    <row r="3745" spans="1:5" ht="14.4" x14ac:dyDescent="0.3">
      <c r="A3745" t="s">
        <v>3864</v>
      </c>
      <c r="B3745" t="s">
        <v>165</v>
      </c>
      <c r="C3745">
        <v>9.5399999999999991</v>
      </c>
      <c r="D3745">
        <v>10.039999999999999</v>
      </c>
      <c r="E3745" t="str">
        <f t="shared" si="59"/>
        <v>2007</v>
      </c>
    </row>
    <row r="3746" spans="1:5" ht="14.4" x14ac:dyDescent="0.3">
      <c r="A3746" t="s">
        <v>3865</v>
      </c>
      <c r="B3746" t="s">
        <v>165</v>
      </c>
      <c r="C3746">
        <v>9.5299999999999994</v>
      </c>
      <c r="D3746">
        <v>10.029999999999999</v>
      </c>
      <c r="E3746" t="str">
        <f t="shared" si="59"/>
        <v>2007</v>
      </c>
    </row>
    <row r="3747" spans="1:5" ht="14.4" x14ac:dyDescent="0.3">
      <c r="A3747" t="s">
        <v>3866</v>
      </c>
      <c r="B3747" t="s">
        <v>165</v>
      </c>
      <c r="C3747">
        <v>9.5</v>
      </c>
      <c r="D3747">
        <v>10</v>
      </c>
      <c r="E3747" t="str">
        <f t="shared" si="59"/>
        <v>2007</v>
      </c>
    </row>
    <row r="3748" spans="1:5" ht="14.4" x14ac:dyDescent="0.3">
      <c r="A3748" t="s">
        <v>3867</v>
      </c>
      <c r="B3748" t="s">
        <v>165</v>
      </c>
      <c r="C3748">
        <v>9.52</v>
      </c>
      <c r="D3748">
        <v>10.02</v>
      </c>
      <c r="E3748" t="str">
        <f t="shared" si="59"/>
        <v>2007</v>
      </c>
    </row>
    <row r="3749" spans="1:5" ht="14.4" x14ac:dyDescent="0.3">
      <c r="A3749" t="s">
        <v>3868</v>
      </c>
      <c r="B3749" t="s">
        <v>165</v>
      </c>
      <c r="C3749">
        <v>9.5399999999999991</v>
      </c>
      <c r="D3749">
        <v>10.039999999999999</v>
      </c>
      <c r="E3749" t="str">
        <f t="shared" si="59"/>
        <v>2007</v>
      </c>
    </row>
    <row r="3750" spans="1:5" ht="14.4" x14ac:dyDescent="0.3">
      <c r="A3750" t="s">
        <v>3869</v>
      </c>
      <c r="B3750" t="s">
        <v>165</v>
      </c>
      <c r="C3750">
        <v>9.5399999999999991</v>
      </c>
      <c r="D3750">
        <v>10.039999999999999</v>
      </c>
      <c r="E3750" t="str">
        <f t="shared" si="59"/>
        <v>2007</v>
      </c>
    </row>
    <row r="3751" spans="1:5" ht="14.4" x14ac:dyDescent="0.3">
      <c r="A3751" t="s">
        <v>3870</v>
      </c>
      <c r="B3751" t="s">
        <v>165</v>
      </c>
      <c r="C3751">
        <v>9.5500000000000007</v>
      </c>
      <c r="D3751">
        <v>10.050000000000001</v>
      </c>
      <c r="E3751" t="str">
        <f t="shared" si="59"/>
        <v>2007</v>
      </c>
    </row>
    <row r="3752" spans="1:5" ht="14.4" x14ac:dyDescent="0.3">
      <c r="A3752" t="s">
        <v>3871</v>
      </c>
      <c r="B3752" t="s">
        <v>165</v>
      </c>
      <c r="C3752">
        <v>9.56</v>
      </c>
      <c r="D3752">
        <v>10.06</v>
      </c>
      <c r="E3752" t="str">
        <f t="shared" si="59"/>
        <v>2007</v>
      </c>
    </row>
    <row r="3753" spans="1:5" ht="14.4" x14ac:dyDescent="0.3">
      <c r="A3753" t="s">
        <v>3872</v>
      </c>
      <c r="B3753" t="s">
        <v>165</v>
      </c>
      <c r="C3753">
        <v>9.57</v>
      </c>
      <c r="D3753">
        <v>10.07</v>
      </c>
      <c r="E3753" t="str">
        <f t="shared" si="59"/>
        <v>2007</v>
      </c>
    </row>
    <row r="3754" spans="1:5" ht="14.4" x14ac:dyDescent="0.3">
      <c r="A3754" t="s">
        <v>3873</v>
      </c>
      <c r="B3754" t="s">
        <v>165</v>
      </c>
      <c r="C3754">
        <v>9.59</v>
      </c>
      <c r="D3754">
        <v>10.09</v>
      </c>
      <c r="E3754" t="str">
        <f t="shared" si="59"/>
        <v>2007</v>
      </c>
    </row>
    <row r="3755" spans="1:5" ht="14.4" x14ac:dyDescent="0.3">
      <c r="A3755" t="s">
        <v>3874</v>
      </c>
      <c r="B3755" t="s">
        <v>165</v>
      </c>
      <c r="C3755">
        <v>9.5500000000000007</v>
      </c>
      <c r="D3755">
        <v>10.050000000000001</v>
      </c>
      <c r="E3755" t="str">
        <f t="shared" si="59"/>
        <v>2007</v>
      </c>
    </row>
    <row r="3756" spans="1:5" ht="14.4" x14ac:dyDescent="0.3">
      <c r="A3756" t="s">
        <v>3875</v>
      </c>
      <c r="B3756" t="s">
        <v>165</v>
      </c>
      <c r="C3756">
        <v>9.5299999999999994</v>
      </c>
      <c r="D3756">
        <v>10.029999999999999</v>
      </c>
      <c r="E3756" t="str">
        <f t="shared" si="59"/>
        <v>2007</v>
      </c>
    </row>
    <row r="3757" spans="1:5" ht="14.4" x14ac:dyDescent="0.3">
      <c r="A3757" t="s">
        <v>3876</v>
      </c>
      <c r="B3757" t="s">
        <v>165</v>
      </c>
      <c r="C3757">
        <v>9.52</v>
      </c>
      <c r="D3757">
        <v>10.02</v>
      </c>
      <c r="E3757" t="str">
        <f t="shared" si="59"/>
        <v>2007</v>
      </c>
    </row>
    <row r="3758" spans="1:5" ht="14.4" x14ac:dyDescent="0.3">
      <c r="A3758" t="s">
        <v>3877</v>
      </c>
      <c r="B3758" t="s">
        <v>165</v>
      </c>
      <c r="C3758">
        <v>9.5299999999999994</v>
      </c>
      <c r="D3758">
        <v>10.029999999999999</v>
      </c>
      <c r="E3758" t="str">
        <f t="shared" si="59"/>
        <v>2007</v>
      </c>
    </row>
    <row r="3759" spans="1:5" ht="14.4" x14ac:dyDescent="0.3">
      <c r="A3759" t="s">
        <v>3878</v>
      </c>
      <c r="B3759" t="s">
        <v>165</v>
      </c>
      <c r="C3759">
        <v>9.5399999999999991</v>
      </c>
      <c r="D3759">
        <v>10.039999999999999</v>
      </c>
      <c r="E3759" t="str">
        <f t="shared" si="59"/>
        <v>2007</v>
      </c>
    </row>
    <row r="3760" spans="1:5" ht="14.4" x14ac:dyDescent="0.3">
      <c r="A3760" t="s">
        <v>3879</v>
      </c>
      <c r="B3760" t="s">
        <v>165</v>
      </c>
      <c r="C3760">
        <v>9.6</v>
      </c>
      <c r="D3760">
        <v>10.1</v>
      </c>
      <c r="E3760" t="str">
        <f t="shared" si="59"/>
        <v>2007</v>
      </c>
    </row>
    <row r="3761" spans="1:5" ht="14.4" x14ac:dyDescent="0.3">
      <c r="A3761" t="s">
        <v>3880</v>
      </c>
      <c r="B3761" t="s">
        <v>165</v>
      </c>
      <c r="C3761">
        <v>9.6300000000000008</v>
      </c>
      <c r="D3761">
        <v>10.130000000000001</v>
      </c>
      <c r="E3761" t="str">
        <f t="shared" si="59"/>
        <v>2007</v>
      </c>
    </row>
    <row r="3762" spans="1:5" ht="14.4" x14ac:dyDescent="0.3">
      <c r="A3762" t="s">
        <v>3881</v>
      </c>
      <c r="B3762" t="s">
        <v>165</v>
      </c>
      <c r="C3762">
        <v>9.64</v>
      </c>
      <c r="D3762">
        <v>10.14</v>
      </c>
      <c r="E3762" t="str">
        <f t="shared" si="59"/>
        <v>2007</v>
      </c>
    </row>
    <row r="3763" spans="1:5" ht="14.4" x14ac:dyDescent="0.3">
      <c r="A3763" t="s">
        <v>3882</v>
      </c>
      <c r="B3763" t="s">
        <v>165</v>
      </c>
      <c r="C3763">
        <v>9.64</v>
      </c>
      <c r="D3763">
        <v>10.14</v>
      </c>
      <c r="E3763" t="str">
        <f t="shared" si="59"/>
        <v>2007</v>
      </c>
    </row>
    <row r="3764" spans="1:5" ht="14.4" x14ac:dyDescent="0.3">
      <c r="A3764" t="s">
        <v>3883</v>
      </c>
      <c r="B3764" t="s">
        <v>165</v>
      </c>
      <c r="C3764">
        <v>9.65</v>
      </c>
      <c r="D3764">
        <v>10.15</v>
      </c>
      <c r="E3764" t="str">
        <f t="shared" si="59"/>
        <v>2007</v>
      </c>
    </row>
    <row r="3765" spans="1:5" ht="14.4" x14ac:dyDescent="0.3">
      <c r="A3765" t="s">
        <v>3884</v>
      </c>
      <c r="B3765" t="s">
        <v>165</v>
      </c>
      <c r="C3765">
        <v>9.66</v>
      </c>
      <c r="D3765">
        <v>10.16</v>
      </c>
      <c r="E3765" t="str">
        <f t="shared" si="59"/>
        <v>2007</v>
      </c>
    </row>
    <row r="3766" spans="1:5" ht="14.4" x14ac:dyDescent="0.3">
      <c r="A3766" t="s">
        <v>3885</v>
      </c>
      <c r="B3766" t="s">
        <v>165</v>
      </c>
      <c r="C3766">
        <v>9.67</v>
      </c>
      <c r="D3766">
        <v>10.17</v>
      </c>
      <c r="E3766" t="str">
        <f t="shared" si="59"/>
        <v>2007</v>
      </c>
    </row>
    <row r="3767" spans="1:5" ht="14.4" x14ac:dyDescent="0.3">
      <c r="A3767" t="s">
        <v>3886</v>
      </c>
      <c r="B3767" t="s">
        <v>165</v>
      </c>
      <c r="C3767">
        <v>9.66</v>
      </c>
      <c r="D3767">
        <v>10.16</v>
      </c>
      <c r="E3767" t="str">
        <f t="shared" si="59"/>
        <v>2007</v>
      </c>
    </row>
    <row r="3768" spans="1:5" ht="14.4" x14ac:dyDescent="0.3">
      <c r="A3768" t="s">
        <v>3887</v>
      </c>
      <c r="B3768" t="s">
        <v>165</v>
      </c>
      <c r="C3768">
        <v>9.66</v>
      </c>
      <c r="D3768">
        <v>10.16</v>
      </c>
      <c r="E3768" t="str">
        <f t="shared" si="59"/>
        <v>2007</v>
      </c>
    </row>
    <row r="3769" spans="1:5" ht="14.4" x14ac:dyDescent="0.3">
      <c r="A3769" t="s">
        <v>3888</v>
      </c>
      <c r="B3769" t="s">
        <v>165</v>
      </c>
      <c r="C3769">
        <v>9.67</v>
      </c>
      <c r="D3769">
        <v>10.17</v>
      </c>
      <c r="E3769" t="str">
        <f t="shared" si="59"/>
        <v>2007</v>
      </c>
    </row>
    <row r="3770" spans="1:5" ht="14.4" x14ac:dyDescent="0.3">
      <c r="A3770" t="s">
        <v>3889</v>
      </c>
      <c r="B3770" t="s">
        <v>165</v>
      </c>
      <c r="C3770">
        <v>9.66</v>
      </c>
      <c r="D3770">
        <v>10.16</v>
      </c>
      <c r="E3770" t="str">
        <f t="shared" si="59"/>
        <v>2007</v>
      </c>
    </row>
    <row r="3771" spans="1:5" ht="14.4" x14ac:dyDescent="0.3">
      <c r="A3771" t="s">
        <v>3890</v>
      </c>
      <c r="B3771" t="s">
        <v>165</v>
      </c>
      <c r="C3771">
        <v>9.65</v>
      </c>
      <c r="D3771">
        <v>10.15</v>
      </c>
      <c r="E3771" t="str">
        <f t="shared" si="59"/>
        <v>2007</v>
      </c>
    </row>
    <row r="3772" spans="1:5" ht="14.4" x14ac:dyDescent="0.3">
      <c r="A3772" t="s">
        <v>3891</v>
      </c>
      <c r="B3772" t="s">
        <v>165</v>
      </c>
      <c r="C3772">
        <v>9.66</v>
      </c>
      <c r="D3772">
        <v>10.16</v>
      </c>
      <c r="E3772" t="str">
        <f t="shared" si="59"/>
        <v>2007</v>
      </c>
    </row>
    <row r="3773" spans="1:5" ht="14.4" x14ac:dyDescent="0.3">
      <c r="A3773" t="s">
        <v>3892</v>
      </c>
      <c r="B3773" t="s">
        <v>165</v>
      </c>
      <c r="C3773">
        <v>9.69</v>
      </c>
      <c r="D3773">
        <v>10.19</v>
      </c>
      <c r="E3773" t="str">
        <f t="shared" si="59"/>
        <v>2007</v>
      </c>
    </row>
    <row r="3774" spans="1:5" ht="14.4" x14ac:dyDescent="0.3">
      <c r="A3774" t="s">
        <v>3893</v>
      </c>
      <c r="B3774" t="s">
        <v>165</v>
      </c>
      <c r="C3774">
        <v>9.68</v>
      </c>
      <c r="D3774">
        <v>10.18</v>
      </c>
      <c r="E3774" t="str">
        <f t="shared" si="59"/>
        <v>2007</v>
      </c>
    </row>
    <row r="3775" spans="1:5" ht="14.4" x14ac:dyDescent="0.3">
      <c r="A3775" t="s">
        <v>3894</v>
      </c>
      <c r="B3775" t="s">
        <v>165</v>
      </c>
      <c r="C3775">
        <v>9.68</v>
      </c>
      <c r="D3775">
        <v>10.18</v>
      </c>
      <c r="E3775" t="str">
        <f t="shared" si="59"/>
        <v>2007</v>
      </c>
    </row>
    <row r="3776" spans="1:5" ht="14.4" x14ac:dyDescent="0.3">
      <c r="A3776" t="s">
        <v>3895</v>
      </c>
      <c r="B3776" t="s">
        <v>165</v>
      </c>
      <c r="C3776">
        <v>9.66</v>
      </c>
      <c r="D3776">
        <v>10.16</v>
      </c>
      <c r="E3776" t="str">
        <f t="shared" si="59"/>
        <v>2007</v>
      </c>
    </row>
    <row r="3777" spans="1:5" ht="14.4" x14ac:dyDescent="0.3">
      <c r="A3777" t="s">
        <v>3896</v>
      </c>
      <c r="B3777" t="s">
        <v>165</v>
      </c>
      <c r="C3777">
        <v>9.69</v>
      </c>
      <c r="D3777">
        <v>10.19</v>
      </c>
      <c r="E3777" t="str">
        <f t="shared" si="59"/>
        <v>2007</v>
      </c>
    </row>
    <row r="3778" spans="1:5" ht="14.4" x14ac:dyDescent="0.3">
      <c r="A3778" t="s">
        <v>3897</v>
      </c>
      <c r="B3778" t="s">
        <v>165</v>
      </c>
      <c r="C3778">
        <v>9.7100000000000009</v>
      </c>
      <c r="D3778">
        <v>10.210000000000001</v>
      </c>
      <c r="E3778" t="str">
        <f t="shared" ref="E3778:E3841" si="60">RIGHT(A3778,4)</f>
        <v>2007</v>
      </c>
    </row>
    <row r="3779" spans="1:5" ht="14.4" x14ac:dyDescent="0.3">
      <c r="A3779" t="s">
        <v>3898</v>
      </c>
      <c r="B3779" t="s">
        <v>165</v>
      </c>
      <c r="C3779">
        <v>9.7100000000000009</v>
      </c>
      <c r="D3779">
        <v>10.210000000000001</v>
      </c>
      <c r="E3779" t="str">
        <f t="shared" si="60"/>
        <v>2007</v>
      </c>
    </row>
    <row r="3780" spans="1:5" ht="14.4" x14ac:dyDescent="0.3">
      <c r="A3780" t="s">
        <v>3899</v>
      </c>
      <c r="B3780" t="s">
        <v>165</v>
      </c>
      <c r="C3780">
        <v>9.6999999999999993</v>
      </c>
      <c r="D3780">
        <v>10.199999999999999</v>
      </c>
      <c r="E3780" t="str">
        <f t="shared" si="60"/>
        <v>2007</v>
      </c>
    </row>
    <row r="3781" spans="1:5" ht="14.4" x14ac:dyDescent="0.3">
      <c r="A3781" t="s">
        <v>3900</v>
      </c>
      <c r="B3781" t="s">
        <v>165</v>
      </c>
      <c r="C3781">
        <v>9.68</v>
      </c>
      <c r="D3781">
        <v>10.18</v>
      </c>
      <c r="E3781" t="str">
        <f t="shared" si="60"/>
        <v>2007</v>
      </c>
    </row>
    <row r="3782" spans="1:5" ht="14.4" x14ac:dyDescent="0.3">
      <c r="A3782" t="s">
        <v>3901</v>
      </c>
      <c r="B3782" t="s">
        <v>165</v>
      </c>
      <c r="C3782">
        <v>9.69</v>
      </c>
      <c r="D3782">
        <v>10.19</v>
      </c>
      <c r="E3782" t="str">
        <f t="shared" si="60"/>
        <v>2007</v>
      </c>
    </row>
    <row r="3783" spans="1:5" ht="14.4" x14ac:dyDescent="0.3">
      <c r="A3783" t="s">
        <v>3902</v>
      </c>
      <c r="B3783" t="s">
        <v>165</v>
      </c>
      <c r="C3783">
        <v>9.6999999999999993</v>
      </c>
      <c r="D3783">
        <v>10.199999999999999</v>
      </c>
      <c r="E3783" t="str">
        <f t="shared" si="60"/>
        <v>2007</v>
      </c>
    </row>
    <row r="3784" spans="1:5" ht="14.4" x14ac:dyDescent="0.3">
      <c r="A3784" t="s">
        <v>3903</v>
      </c>
      <c r="B3784" t="s">
        <v>165</v>
      </c>
      <c r="C3784">
        <v>9.6999999999999993</v>
      </c>
      <c r="D3784">
        <v>10.199999999999999</v>
      </c>
      <c r="E3784" t="str">
        <f t="shared" si="60"/>
        <v>2007</v>
      </c>
    </row>
    <row r="3785" spans="1:5" ht="14.4" x14ac:dyDescent="0.3">
      <c r="A3785" t="s">
        <v>3904</v>
      </c>
      <c r="B3785" t="s">
        <v>165</v>
      </c>
      <c r="C3785">
        <v>9.7100000000000009</v>
      </c>
      <c r="D3785">
        <v>10.210000000000001</v>
      </c>
      <c r="E3785" t="str">
        <f t="shared" si="60"/>
        <v>2007</v>
      </c>
    </row>
    <row r="3786" spans="1:5" ht="14.4" x14ac:dyDescent="0.3">
      <c r="A3786" t="s">
        <v>3905</v>
      </c>
      <c r="B3786" t="s">
        <v>165</v>
      </c>
      <c r="C3786">
        <v>9.73</v>
      </c>
      <c r="D3786">
        <v>10.23</v>
      </c>
      <c r="E3786" t="str">
        <f t="shared" si="60"/>
        <v>2007</v>
      </c>
    </row>
    <row r="3787" spans="1:5" ht="14.4" x14ac:dyDescent="0.3">
      <c r="A3787" t="s">
        <v>3906</v>
      </c>
      <c r="B3787" t="s">
        <v>165</v>
      </c>
      <c r="C3787">
        <v>9.73</v>
      </c>
      <c r="D3787">
        <v>10.23</v>
      </c>
      <c r="E3787" t="str">
        <f t="shared" si="60"/>
        <v>2007</v>
      </c>
    </row>
    <row r="3788" spans="1:5" ht="14.4" x14ac:dyDescent="0.3">
      <c r="A3788" t="s">
        <v>3907</v>
      </c>
      <c r="B3788" t="s">
        <v>165</v>
      </c>
      <c r="C3788">
        <v>9.7200000000000006</v>
      </c>
      <c r="D3788">
        <v>10.220000000000001</v>
      </c>
      <c r="E3788" t="str">
        <f t="shared" si="60"/>
        <v>2007</v>
      </c>
    </row>
    <row r="3789" spans="1:5" ht="14.4" x14ac:dyDescent="0.3">
      <c r="A3789" t="s">
        <v>3908</v>
      </c>
      <c r="B3789" t="s">
        <v>165</v>
      </c>
      <c r="C3789">
        <v>9.7100000000000009</v>
      </c>
      <c r="D3789">
        <v>10.210000000000001</v>
      </c>
      <c r="E3789" t="str">
        <f t="shared" si="60"/>
        <v>2007</v>
      </c>
    </row>
    <row r="3790" spans="1:5" ht="14.4" x14ac:dyDescent="0.3">
      <c r="A3790" t="s">
        <v>3909</v>
      </c>
      <c r="B3790" t="s">
        <v>165</v>
      </c>
      <c r="C3790">
        <v>9.69</v>
      </c>
      <c r="D3790">
        <v>10.19</v>
      </c>
      <c r="E3790" t="str">
        <f t="shared" si="60"/>
        <v>2007</v>
      </c>
    </row>
    <row r="3791" spans="1:5" ht="14.4" x14ac:dyDescent="0.3">
      <c r="A3791" t="s">
        <v>3910</v>
      </c>
      <c r="B3791" t="s">
        <v>165</v>
      </c>
      <c r="C3791">
        <v>9.69</v>
      </c>
      <c r="D3791">
        <v>10.19</v>
      </c>
      <c r="E3791" t="str">
        <f t="shared" si="60"/>
        <v>2007</v>
      </c>
    </row>
    <row r="3792" spans="1:5" ht="14.4" x14ac:dyDescent="0.3">
      <c r="A3792" t="s">
        <v>3911</v>
      </c>
      <c r="B3792" t="s">
        <v>165</v>
      </c>
      <c r="C3792">
        <v>9.66</v>
      </c>
      <c r="D3792">
        <v>10.16</v>
      </c>
      <c r="E3792" t="str">
        <f t="shared" si="60"/>
        <v>2007</v>
      </c>
    </row>
    <row r="3793" spans="1:5" ht="14.4" x14ac:dyDescent="0.3">
      <c r="A3793" t="s">
        <v>3912</v>
      </c>
      <c r="B3793" t="s">
        <v>165</v>
      </c>
      <c r="C3793">
        <v>9.68</v>
      </c>
      <c r="D3793">
        <v>10.18</v>
      </c>
      <c r="E3793" t="str">
        <f t="shared" si="60"/>
        <v>2007</v>
      </c>
    </row>
    <row r="3794" spans="1:5" ht="14.4" x14ac:dyDescent="0.3">
      <c r="A3794" t="s">
        <v>3913</v>
      </c>
      <c r="B3794" t="s">
        <v>165</v>
      </c>
      <c r="C3794">
        <v>9.68</v>
      </c>
      <c r="D3794">
        <v>10.18</v>
      </c>
      <c r="E3794" t="str">
        <f t="shared" si="60"/>
        <v>2007</v>
      </c>
    </row>
    <row r="3795" spans="1:5" ht="14.4" x14ac:dyDescent="0.3">
      <c r="A3795" t="s">
        <v>3914</v>
      </c>
      <c r="B3795" t="s">
        <v>165</v>
      </c>
      <c r="C3795">
        <v>9.7100000000000009</v>
      </c>
      <c r="D3795">
        <v>10.210000000000001</v>
      </c>
      <c r="E3795" t="str">
        <f t="shared" si="60"/>
        <v>2007</v>
      </c>
    </row>
    <row r="3796" spans="1:5" ht="14.4" x14ac:dyDescent="0.3">
      <c r="A3796" t="s">
        <v>3915</v>
      </c>
      <c r="B3796" t="s">
        <v>165</v>
      </c>
      <c r="C3796">
        <v>9.74</v>
      </c>
      <c r="D3796">
        <v>10.24</v>
      </c>
      <c r="E3796" t="str">
        <f t="shared" si="60"/>
        <v>2007</v>
      </c>
    </row>
    <row r="3797" spans="1:5" ht="14.4" x14ac:dyDescent="0.3">
      <c r="A3797" t="s">
        <v>3916</v>
      </c>
      <c r="B3797" t="s">
        <v>165</v>
      </c>
      <c r="C3797">
        <v>9.76</v>
      </c>
      <c r="D3797">
        <v>10.26</v>
      </c>
      <c r="E3797" t="str">
        <f t="shared" si="60"/>
        <v>2007</v>
      </c>
    </row>
    <row r="3798" spans="1:5" ht="14.4" x14ac:dyDescent="0.3">
      <c r="A3798" t="s">
        <v>3917</v>
      </c>
      <c r="B3798" t="s">
        <v>165</v>
      </c>
      <c r="C3798">
        <v>9.76</v>
      </c>
      <c r="D3798">
        <v>10.26</v>
      </c>
      <c r="E3798" t="str">
        <f t="shared" si="60"/>
        <v>2007</v>
      </c>
    </row>
    <row r="3799" spans="1:5" ht="14.4" x14ac:dyDescent="0.3">
      <c r="A3799" t="s">
        <v>3918</v>
      </c>
      <c r="B3799" t="s">
        <v>165</v>
      </c>
      <c r="C3799">
        <v>9.75</v>
      </c>
      <c r="D3799">
        <v>10.25</v>
      </c>
      <c r="E3799" t="str">
        <f t="shared" si="60"/>
        <v>2007</v>
      </c>
    </row>
    <row r="3800" spans="1:5" ht="14.4" x14ac:dyDescent="0.3">
      <c r="A3800" t="s">
        <v>3919</v>
      </c>
      <c r="B3800" t="s">
        <v>165</v>
      </c>
      <c r="C3800">
        <v>9.74</v>
      </c>
      <c r="D3800">
        <v>10.24</v>
      </c>
      <c r="E3800" t="str">
        <f t="shared" si="60"/>
        <v>2007</v>
      </c>
    </row>
    <row r="3801" spans="1:5" ht="14.4" x14ac:dyDescent="0.3">
      <c r="A3801" t="s">
        <v>3920</v>
      </c>
      <c r="B3801" t="s">
        <v>165</v>
      </c>
      <c r="C3801">
        <v>9.76</v>
      </c>
      <c r="D3801">
        <v>10.26</v>
      </c>
      <c r="E3801" t="str">
        <f t="shared" si="60"/>
        <v>2007</v>
      </c>
    </row>
    <row r="3802" spans="1:5" ht="14.4" x14ac:dyDescent="0.3">
      <c r="A3802" t="s">
        <v>3921</v>
      </c>
      <c r="B3802" t="s">
        <v>165</v>
      </c>
      <c r="C3802">
        <v>9.76</v>
      </c>
      <c r="D3802">
        <v>10.26</v>
      </c>
      <c r="E3802" t="str">
        <f t="shared" si="60"/>
        <v>2007</v>
      </c>
    </row>
    <row r="3803" spans="1:5" ht="14.4" x14ac:dyDescent="0.3">
      <c r="A3803" t="s">
        <v>3922</v>
      </c>
      <c r="B3803" t="s">
        <v>165</v>
      </c>
      <c r="C3803">
        <v>9.7799999999999994</v>
      </c>
      <c r="D3803">
        <v>10.28</v>
      </c>
      <c r="E3803" t="str">
        <f t="shared" si="60"/>
        <v>2007</v>
      </c>
    </row>
    <row r="3804" spans="1:5" ht="14.4" x14ac:dyDescent="0.3">
      <c r="A3804" t="s">
        <v>3923</v>
      </c>
      <c r="B3804" t="s">
        <v>165</v>
      </c>
      <c r="C3804">
        <v>9.7899999999999991</v>
      </c>
      <c r="D3804">
        <v>10.29</v>
      </c>
      <c r="E3804" t="str">
        <f t="shared" si="60"/>
        <v>2007</v>
      </c>
    </row>
    <row r="3805" spans="1:5" ht="14.4" x14ac:dyDescent="0.3">
      <c r="A3805" t="s">
        <v>3924</v>
      </c>
      <c r="B3805" t="s">
        <v>165</v>
      </c>
      <c r="C3805">
        <v>9.81</v>
      </c>
      <c r="D3805">
        <v>10.31</v>
      </c>
      <c r="E3805" t="str">
        <f t="shared" si="60"/>
        <v>2007</v>
      </c>
    </row>
    <row r="3806" spans="1:5" ht="14.4" x14ac:dyDescent="0.3">
      <c r="A3806" t="s">
        <v>3925</v>
      </c>
      <c r="B3806" t="s">
        <v>165</v>
      </c>
      <c r="C3806">
        <v>9.7899999999999991</v>
      </c>
      <c r="D3806">
        <v>10.29</v>
      </c>
      <c r="E3806" t="str">
        <f t="shared" si="60"/>
        <v>2007</v>
      </c>
    </row>
    <row r="3807" spans="1:5" ht="14.4" x14ac:dyDescent="0.3">
      <c r="A3807" t="s">
        <v>3926</v>
      </c>
      <c r="B3807" t="s">
        <v>165</v>
      </c>
      <c r="C3807">
        <v>9.84</v>
      </c>
      <c r="D3807">
        <v>10.34</v>
      </c>
      <c r="E3807" t="str">
        <f t="shared" si="60"/>
        <v>2007</v>
      </c>
    </row>
    <row r="3808" spans="1:5" ht="14.4" x14ac:dyDescent="0.3">
      <c r="A3808" t="s">
        <v>3927</v>
      </c>
      <c r="B3808" t="s">
        <v>165</v>
      </c>
      <c r="C3808">
        <v>9.8000000000000007</v>
      </c>
      <c r="D3808">
        <v>10.3</v>
      </c>
      <c r="E3808" t="str">
        <f t="shared" si="60"/>
        <v>2007</v>
      </c>
    </row>
    <row r="3809" spans="1:5" ht="14.4" x14ac:dyDescent="0.3">
      <c r="A3809" t="s">
        <v>3928</v>
      </c>
      <c r="B3809" t="s">
        <v>165</v>
      </c>
      <c r="C3809">
        <v>9.83</v>
      </c>
      <c r="D3809">
        <v>10.33</v>
      </c>
      <c r="E3809" t="str">
        <f t="shared" si="60"/>
        <v>2007</v>
      </c>
    </row>
    <row r="3810" spans="1:5" ht="14.4" x14ac:dyDescent="0.3">
      <c r="A3810" t="s">
        <v>3929</v>
      </c>
      <c r="B3810" t="s">
        <v>165</v>
      </c>
      <c r="C3810">
        <v>9.8800000000000008</v>
      </c>
      <c r="D3810">
        <v>10.38</v>
      </c>
      <c r="E3810" t="str">
        <f t="shared" si="60"/>
        <v>2007</v>
      </c>
    </row>
    <row r="3811" spans="1:5" ht="14.4" x14ac:dyDescent="0.3">
      <c r="A3811" t="s">
        <v>3930</v>
      </c>
      <c r="B3811" t="s">
        <v>165</v>
      </c>
      <c r="C3811">
        <v>9.9</v>
      </c>
      <c r="D3811">
        <v>10.4</v>
      </c>
      <c r="E3811" t="str">
        <f t="shared" si="60"/>
        <v>2007</v>
      </c>
    </row>
    <row r="3812" spans="1:5" ht="14.4" x14ac:dyDescent="0.3">
      <c r="A3812" t="s">
        <v>3931</v>
      </c>
      <c r="B3812" t="s">
        <v>165</v>
      </c>
      <c r="C3812">
        <v>9.89</v>
      </c>
      <c r="D3812">
        <v>10.39</v>
      </c>
      <c r="E3812" t="str">
        <f t="shared" si="60"/>
        <v>2007</v>
      </c>
    </row>
    <row r="3813" spans="1:5" ht="14.4" x14ac:dyDescent="0.3">
      <c r="A3813" t="s">
        <v>3932</v>
      </c>
      <c r="B3813" t="s">
        <v>165</v>
      </c>
      <c r="C3813">
        <v>9.8800000000000008</v>
      </c>
      <c r="D3813">
        <v>10.38</v>
      </c>
      <c r="E3813" t="str">
        <f t="shared" si="60"/>
        <v>2007</v>
      </c>
    </row>
    <row r="3814" spans="1:5" ht="14.4" x14ac:dyDescent="0.3">
      <c r="A3814" t="s">
        <v>3933</v>
      </c>
      <c r="B3814" t="s">
        <v>165</v>
      </c>
      <c r="C3814">
        <v>9.89</v>
      </c>
      <c r="D3814">
        <v>10.39</v>
      </c>
      <c r="E3814" t="str">
        <f t="shared" si="60"/>
        <v>2007</v>
      </c>
    </row>
    <row r="3815" spans="1:5" ht="14.4" x14ac:dyDescent="0.3">
      <c r="A3815" t="s">
        <v>3934</v>
      </c>
      <c r="B3815" t="s">
        <v>165</v>
      </c>
      <c r="C3815">
        <v>9.8800000000000008</v>
      </c>
      <c r="D3815">
        <v>10.38</v>
      </c>
      <c r="E3815" t="str">
        <f t="shared" si="60"/>
        <v>2007</v>
      </c>
    </row>
    <row r="3816" spans="1:5" ht="14.4" x14ac:dyDescent="0.3">
      <c r="A3816" t="s">
        <v>3935</v>
      </c>
      <c r="B3816" t="s">
        <v>165</v>
      </c>
      <c r="C3816">
        <v>9.93</v>
      </c>
      <c r="D3816">
        <v>10.43</v>
      </c>
      <c r="E3816" t="str">
        <f t="shared" si="60"/>
        <v>2007</v>
      </c>
    </row>
    <row r="3817" spans="1:5" ht="14.4" x14ac:dyDescent="0.3">
      <c r="A3817" t="s">
        <v>3936</v>
      </c>
      <c r="B3817" t="s">
        <v>165</v>
      </c>
      <c r="C3817">
        <v>9.92</v>
      </c>
      <c r="D3817">
        <v>10.42</v>
      </c>
      <c r="E3817" t="str">
        <f t="shared" si="60"/>
        <v>2007</v>
      </c>
    </row>
    <row r="3818" spans="1:5" ht="14.4" x14ac:dyDescent="0.3">
      <c r="A3818" t="s">
        <v>3937</v>
      </c>
      <c r="B3818" t="s">
        <v>165</v>
      </c>
      <c r="C3818">
        <v>9.93</v>
      </c>
      <c r="D3818">
        <v>10.43</v>
      </c>
      <c r="E3818" t="str">
        <f t="shared" si="60"/>
        <v>2007</v>
      </c>
    </row>
    <row r="3819" spans="1:5" ht="14.4" x14ac:dyDescent="0.3">
      <c r="A3819" t="s">
        <v>3938</v>
      </c>
      <c r="B3819" t="s">
        <v>165</v>
      </c>
      <c r="C3819">
        <v>9.94</v>
      </c>
      <c r="D3819">
        <v>10.44</v>
      </c>
      <c r="E3819" t="str">
        <f t="shared" si="60"/>
        <v>2007</v>
      </c>
    </row>
    <row r="3820" spans="1:5" ht="14.4" x14ac:dyDescent="0.3">
      <c r="A3820" t="s">
        <v>3939</v>
      </c>
      <c r="B3820" t="s">
        <v>165</v>
      </c>
      <c r="C3820">
        <v>9.93</v>
      </c>
      <c r="D3820">
        <v>10.43</v>
      </c>
      <c r="E3820" t="str">
        <f t="shared" si="60"/>
        <v>2007</v>
      </c>
    </row>
    <row r="3821" spans="1:5" ht="14.4" x14ac:dyDescent="0.3">
      <c r="A3821" t="s">
        <v>3940</v>
      </c>
      <c r="B3821" t="s">
        <v>165</v>
      </c>
      <c r="C3821">
        <v>9.92</v>
      </c>
      <c r="D3821">
        <v>10.42</v>
      </c>
      <c r="E3821" t="str">
        <f t="shared" si="60"/>
        <v>2007</v>
      </c>
    </row>
    <row r="3822" spans="1:5" ht="14.4" x14ac:dyDescent="0.3">
      <c r="A3822" t="s">
        <v>3941</v>
      </c>
      <c r="B3822" t="s">
        <v>165</v>
      </c>
      <c r="C3822">
        <v>9.92</v>
      </c>
      <c r="D3822">
        <v>10.42</v>
      </c>
      <c r="E3822" t="str">
        <f t="shared" si="60"/>
        <v>2007</v>
      </c>
    </row>
    <row r="3823" spans="1:5" ht="14.4" x14ac:dyDescent="0.3">
      <c r="A3823" t="s">
        <v>3942</v>
      </c>
      <c r="B3823" t="s">
        <v>165</v>
      </c>
      <c r="C3823">
        <v>9.92</v>
      </c>
      <c r="D3823">
        <v>10.42</v>
      </c>
      <c r="E3823" t="str">
        <f t="shared" si="60"/>
        <v>2007</v>
      </c>
    </row>
    <row r="3824" spans="1:5" ht="14.4" x14ac:dyDescent="0.3">
      <c r="A3824" t="s">
        <v>3943</v>
      </c>
      <c r="B3824" t="s">
        <v>165</v>
      </c>
      <c r="C3824">
        <v>9.93</v>
      </c>
      <c r="D3824">
        <v>10.43</v>
      </c>
      <c r="E3824" t="str">
        <f t="shared" si="60"/>
        <v>2007</v>
      </c>
    </row>
    <row r="3825" spans="1:5" ht="14.4" x14ac:dyDescent="0.3">
      <c r="A3825" t="s">
        <v>3944</v>
      </c>
      <c r="B3825" t="s">
        <v>165</v>
      </c>
      <c r="C3825">
        <v>9.93</v>
      </c>
      <c r="D3825">
        <v>10.43</v>
      </c>
      <c r="E3825" t="str">
        <f t="shared" si="60"/>
        <v>2007</v>
      </c>
    </row>
    <row r="3826" spans="1:5" ht="14.4" x14ac:dyDescent="0.3">
      <c r="A3826" t="s">
        <v>3945</v>
      </c>
      <c r="B3826" t="s">
        <v>165</v>
      </c>
      <c r="C3826">
        <v>9.94</v>
      </c>
      <c r="D3826">
        <v>10.44</v>
      </c>
      <c r="E3826" t="str">
        <f t="shared" si="60"/>
        <v>2007</v>
      </c>
    </row>
    <row r="3827" spans="1:5" ht="14.4" x14ac:dyDescent="0.3">
      <c r="A3827" t="s">
        <v>3946</v>
      </c>
      <c r="B3827" t="s">
        <v>165</v>
      </c>
      <c r="C3827">
        <v>9.93</v>
      </c>
      <c r="D3827">
        <v>10.43</v>
      </c>
      <c r="E3827" t="str">
        <f t="shared" si="60"/>
        <v>2007</v>
      </c>
    </row>
    <row r="3828" spans="1:5" ht="14.4" x14ac:dyDescent="0.3">
      <c r="A3828" t="s">
        <v>3947</v>
      </c>
      <c r="B3828" t="s">
        <v>165</v>
      </c>
      <c r="C3828">
        <v>9.94</v>
      </c>
      <c r="D3828">
        <v>10.44</v>
      </c>
      <c r="E3828" t="str">
        <f t="shared" si="60"/>
        <v>2007</v>
      </c>
    </row>
    <row r="3829" spans="1:5" ht="14.4" x14ac:dyDescent="0.3">
      <c r="A3829" t="s">
        <v>3948</v>
      </c>
      <c r="B3829" t="s">
        <v>165</v>
      </c>
      <c r="C3829">
        <v>9.94</v>
      </c>
      <c r="D3829">
        <v>10.44</v>
      </c>
      <c r="E3829" t="str">
        <f t="shared" si="60"/>
        <v>2007</v>
      </c>
    </row>
    <row r="3830" spans="1:5" ht="14.4" x14ac:dyDescent="0.3">
      <c r="A3830" t="s">
        <v>3949</v>
      </c>
      <c r="B3830" t="s">
        <v>165</v>
      </c>
      <c r="C3830">
        <v>9.93</v>
      </c>
      <c r="D3830">
        <v>10.43</v>
      </c>
      <c r="E3830" t="str">
        <f t="shared" si="60"/>
        <v>2007</v>
      </c>
    </row>
    <row r="3831" spans="1:5" ht="14.4" x14ac:dyDescent="0.3">
      <c r="A3831" t="s">
        <v>3950</v>
      </c>
      <c r="B3831" t="s">
        <v>165</v>
      </c>
      <c r="C3831">
        <v>9.9499999999999993</v>
      </c>
      <c r="D3831">
        <v>10.45</v>
      </c>
      <c r="E3831" t="str">
        <f t="shared" si="60"/>
        <v>2007</v>
      </c>
    </row>
    <row r="3832" spans="1:5" ht="14.4" x14ac:dyDescent="0.3">
      <c r="A3832" t="s">
        <v>3951</v>
      </c>
      <c r="B3832" t="s">
        <v>165</v>
      </c>
      <c r="C3832">
        <v>9.9499999999999993</v>
      </c>
      <c r="D3832">
        <v>10.45</v>
      </c>
      <c r="E3832" t="str">
        <f t="shared" si="60"/>
        <v>2007</v>
      </c>
    </row>
    <row r="3833" spans="1:5" ht="14.4" x14ac:dyDescent="0.3">
      <c r="A3833" t="s">
        <v>3952</v>
      </c>
      <c r="B3833" t="s">
        <v>165</v>
      </c>
      <c r="C3833">
        <v>9.9600000000000009</v>
      </c>
      <c r="D3833">
        <v>10.46</v>
      </c>
      <c r="E3833" t="str">
        <f t="shared" si="60"/>
        <v>2007</v>
      </c>
    </row>
    <row r="3834" spans="1:5" ht="14.4" x14ac:dyDescent="0.3">
      <c r="A3834" t="s">
        <v>3953</v>
      </c>
      <c r="B3834" t="s">
        <v>165</v>
      </c>
      <c r="C3834">
        <v>9.9600000000000009</v>
      </c>
      <c r="D3834">
        <v>10.46</v>
      </c>
      <c r="E3834" t="str">
        <f t="shared" si="60"/>
        <v>2007</v>
      </c>
    </row>
    <row r="3835" spans="1:5" ht="14.4" x14ac:dyDescent="0.3">
      <c r="A3835" t="s">
        <v>3954</v>
      </c>
      <c r="B3835" t="s">
        <v>165</v>
      </c>
      <c r="C3835">
        <v>9.9700000000000006</v>
      </c>
      <c r="D3835">
        <v>10.47</v>
      </c>
      <c r="E3835" t="str">
        <f t="shared" si="60"/>
        <v>2007</v>
      </c>
    </row>
    <row r="3836" spans="1:5" ht="14.4" x14ac:dyDescent="0.3">
      <c r="A3836" t="s">
        <v>3955</v>
      </c>
      <c r="B3836" t="s">
        <v>165</v>
      </c>
      <c r="C3836">
        <v>9.9600000000000009</v>
      </c>
      <c r="D3836">
        <v>10.46</v>
      </c>
      <c r="E3836" t="str">
        <f t="shared" si="60"/>
        <v>2007</v>
      </c>
    </row>
    <row r="3837" spans="1:5" ht="14.4" x14ac:dyDescent="0.3">
      <c r="A3837" t="s">
        <v>3956</v>
      </c>
      <c r="B3837" t="s">
        <v>165</v>
      </c>
      <c r="C3837">
        <v>9.98</v>
      </c>
      <c r="D3837">
        <v>10.48</v>
      </c>
      <c r="E3837" t="str">
        <f t="shared" si="60"/>
        <v>2007</v>
      </c>
    </row>
    <row r="3838" spans="1:5" ht="14.4" x14ac:dyDescent="0.3">
      <c r="A3838" t="s">
        <v>3957</v>
      </c>
      <c r="B3838" t="s">
        <v>165</v>
      </c>
      <c r="C3838">
        <v>9.94</v>
      </c>
      <c r="D3838">
        <v>10.44</v>
      </c>
      <c r="E3838" t="str">
        <f t="shared" si="60"/>
        <v>2007</v>
      </c>
    </row>
    <row r="3839" spans="1:5" ht="14.4" x14ac:dyDescent="0.3">
      <c r="A3839" t="s">
        <v>3958</v>
      </c>
      <c r="B3839" t="s">
        <v>165</v>
      </c>
      <c r="C3839">
        <v>9.94</v>
      </c>
      <c r="D3839">
        <v>10.44</v>
      </c>
      <c r="E3839" t="str">
        <f t="shared" si="60"/>
        <v>2007</v>
      </c>
    </row>
    <row r="3840" spans="1:5" ht="14.4" x14ac:dyDescent="0.3">
      <c r="A3840" t="s">
        <v>3959</v>
      </c>
      <c r="B3840" t="s">
        <v>165</v>
      </c>
      <c r="C3840">
        <v>9.94</v>
      </c>
      <c r="D3840">
        <v>10.44</v>
      </c>
      <c r="E3840" t="str">
        <f t="shared" si="60"/>
        <v>2007</v>
      </c>
    </row>
    <row r="3841" spans="1:5" ht="14.4" x14ac:dyDescent="0.3">
      <c r="A3841" t="s">
        <v>3960</v>
      </c>
      <c r="B3841" t="s">
        <v>165</v>
      </c>
      <c r="C3841">
        <v>9.94</v>
      </c>
      <c r="D3841">
        <v>10.44</v>
      </c>
      <c r="E3841" t="str">
        <f t="shared" si="60"/>
        <v>2007</v>
      </c>
    </row>
    <row r="3842" spans="1:5" ht="14.4" x14ac:dyDescent="0.3">
      <c r="A3842" t="s">
        <v>3961</v>
      </c>
      <c r="B3842" t="s">
        <v>165</v>
      </c>
      <c r="C3842">
        <v>9.94</v>
      </c>
      <c r="D3842">
        <v>10.44</v>
      </c>
      <c r="E3842" t="str">
        <f t="shared" ref="E3842:E3905" si="61">RIGHT(A3842,4)</f>
        <v>2007</v>
      </c>
    </row>
    <row r="3843" spans="1:5" ht="14.4" x14ac:dyDescent="0.3">
      <c r="A3843" t="s">
        <v>3962</v>
      </c>
      <c r="B3843" t="s">
        <v>165</v>
      </c>
      <c r="C3843">
        <v>9.98</v>
      </c>
      <c r="D3843">
        <v>10.48</v>
      </c>
      <c r="E3843" t="str">
        <f t="shared" si="61"/>
        <v>2007</v>
      </c>
    </row>
    <row r="3844" spans="1:5" ht="14.4" x14ac:dyDescent="0.3">
      <c r="A3844" t="s">
        <v>3963</v>
      </c>
      <c r="B3844" t="s">
        <v>165</v>
      </c>
      <c r="C3844">
        <v>9.99</v>
      </c>
      <c r="D3844">
        <v>10.49</v>
      </c>
      <c r="E3844" t="str">
        <f t="shared" si="61"/>
        <v>2007</v>
      </c>
    </row>
    <row r="3845" spans="1:5" ht="14.4" x14ac:dyDescent="0.3">
      <c r="A3845" t="s">
        <v>3964</v>
      </c>
      <c r="B3845" t="s">
        <v>165</v>
      </c>
      <c r="C3845">
        <v>10</v>
      </c>
      <c r="D3845">
        <v>10.5</v>
      </c>
      <c r="E3845" t="str">
        <f t="shared" si="61"/>
        <v>2007</v>
      </c>
    </row>
    <row r="3846" spans="1:5" ht="14.4" x14ac:dyDescent="0.3">
      <c r="A3846" t="s">
        <v>3965</v>
      </c>
      <c r="B3846" t="s">
        <v>165</v>
      </c>
      <c r="C3846">
        <v>9.99</v>
      </c>
      <c r="D3846">
        <v>10.49</v>
      </c>
      <c r="E3846" t="str">
        <f t="shared" si="61"/>
        <v>2007</v>
      </c>
    </row>
    <row r="3847" spans="1:5" ht="14.4" x14ac:dyDescent="0.3">
      <c r="A3847" t="s">
        <v>3966</v>
      </c>
      <c r="B3847" t="s">
        <v>165</v>
      </c>
      <c r="C3847">
        <v>10.01</v>
      </c>
      <c r="D3847">
        <v>10.51</v>
      </c>
      <c r="E3847" t="str">
        <f t="shared" si="61"/>
        <v>2007</v>
      </c>
    </row>
    <row r="3848" spans="1:5" ht="14.4" x14ac:dyDescent="0.3">
      <c r="A3848" t="s">
        <v>3967</v>
      </c>
      <c r="B3848" t="s">
        <v>165</v>
      </c>
      <c r="C3848">
        <v>10.01</v>
      </c>
      <c r="D3848">
        <v>10.51</v>
      </c>
      <c r="E3848" t="str">
        <f t="shared" si="61"/>
        <v>2007</v>
      </c>
    </row>
    <row r="3849" spans="1:5" ht="14.4" x14ac:dyDescent="0.3">
      <c r="A3849" t="s">
        <v>3968</v>
      </c>
      <c r="B3849" t="s">
        <v>165</v>
      </c>
      <c r="C3849">
        <v>10</v>
      </c>
      <c r="D3849">
        <v>10.5</v>
      </c>
      <c r="E3849" t="str">
        <f t="shared" si="61"/>
        <v>2007</v>
      </c>
    </row>
    <row r="3850" spans="1:5" ht="14.4" x14ac:dyDescent="0.3">
      <c r="A3850" t="s">
        <v>3969</v>
      </c>
      <c r="B3850" t="s">
        <v>165</v>
      </c>
      <c r="C3850">
        <v>10.01</v>
      </c>
      <c r="D3850">
        <v>10.51</v>
      </c>
      <c r="E3850" t="str">
        <f t="shared" si="61"/>
        <v>2007</v>
      </c>
    </row>
    <row r="3851" spans="1:5" ht="14.4" x14ac:dyDescent="0.3">
      <c r="A3851" t="s">
        <v>3970</v>
      </c>
      <c r="B3851" t="s">
        <v>165</v>
      </c>
      <c r="C3851">
        <v>9.99</v>
      </c>
      <c r="D3851">
        <v>10.49</v>
      </c>
      <c r="E3851" t="str">
        <f t="shared" si="61"/>
        <v>2007</v>
      </c>
    </row>
    <row r="3852" spans="1:5" ht="14.4" x14ac:dyDescent="0.3">
      <c r="A3852" t="s">
        <v>3971</v>
      </c>
      <c r="B3852" t="s">
        <v>165</v>
      </c>
      <c r="C3852">
        <v>9.9700000000000006</v>
      </c>
      <c r="D3852">
        <v>10.47</v>
      </c>
      <c r="E3852" t="str">
        <f t="shared" si="61"/>
        <v>2007</v>
      </c>
    </row>
    <row r="3853" spans="1:5" ht="14.4" x14ac:dyDescent="0.3">
      <c r="A3853" t="s">
        <v>3972</v>
      </c>
      <c r="B3853" t="s">
        <v>165</v>
      </c>
      <c r="C3853">
        <v>9.9700000000000006</v>
      </c>
      <c r="D3853">
        <v>10.47</v>
      </c>
      <c r="E3853" t="str">
        <f t="shared" si="61"/>
        <v>2007</v>
      </c>
    </row>
    <row r="3854" spans="1:5" ht="14.4" x14ac:dyDescent="0.3">
      <c r="A3854" t="s">
        <v>3973</v>
      </c>
      <c r="B3854" t="s">
        <v>165</v>
      </c>
      <c r="C3854">
        <v>9.9600000000000009</v>
      </c>
      <c r="D3854">
        <v>10.46</v>
      </c>
      <c r="E3854" t="str">
        <f t="shared" si="61"/>
        <v>2007</v>
      </c>
    </row>
    <row r="3855" spans="1:5" ht="14.4" x14ac:dyDescent="0.3">
      <c r="A3855" t="s">
        <v>3974</v>
      </c>
      <c r="B3855" t="s">
        <v>165</v>
      </c>
      <c r="C3855">
        <v>9.9600000000000009</v>
      </c>
      <c r="D3855">
        <v>10.46</v>
      </c>
      <c r="E3855" t="str">
        <f t="shared" si="61"/>
        <v>2007</v>
      </c>
    </row>
    <row r="3856" spans="1:5" ht="14.4" x14ac:dyDescent="0.3">
      <c r="A3856" t="s">
        <v>3975</v>
      </c>
      <c r="B3856" t="s">
        <v>165</v>
      </c>
      <c r="C3856">
        <v>9.99</v>
      </c>
      <c r="D3856">
        <v>10.49</v>
      </c>
      <c r="E3856" t="str">
        <f t="shared" si="61"/>
        <v>2007</v>
      </c>
    </row>
    <row r="3857" spans="1:5" ht="14.4" x14ac:dyDescent="0.3">
      <c r="A3857" t="s">
        <v>3976</v>
      </c>
      <c r="B3857" t="s">
        <v>165</v>
      </c>
      <c r="C3857">
        <v>9.99</v>
      </c>
      <c r="D3857">
        <v>10.49</v>
      </c>
      <c r="E3857" t="str">
        <f t="shared" si="61"/>
        <v>2007</v>
      </c>
    </row>
    <row r="3858" spans="1:5" ht="14.4" x14ac:dyDescent="0.3">
      <c r="A3858" t="s">
        <v>3977</v>
      </c>
      <c r="B3858" t="s">
        <v>165</v>
      </c>
      <c r="C3858">
        <v>10</v>
      </c>
      <c r="D3858">
        <v>10.5</v>
      </c>
      <c r="E3858" t="str">
        <f t="shared" si="61"/>
        <v>2007</v>
      </c>
    </row>
    <row r="3859" spans="1:5" ht="14.4" x14ac:dyDescent="0.3">
      <c r="A3859" t="s">
        <v>3978</v>
      </c>
      <c r="B3859" t="s">
        <v>165</v>
      </c>
      <c r="C3859">
        <v>10.02</v>
      </c>
      <c r="D3859">
        <v>10.52</v>
      </c>
      <c r="E3859" t="str">
        <f t="shared" si="61"/>
        <v>2007</v>
      </c>
    </row>
    <row r="3860" spans="1:5" ht="14.4" x14ac:dyDescent="0.3">
      <c r="A3860" t="s">
        <v>3979</v>
      </c>
      <c r="B3860" t="s">
        <v>165</v>
      </c>
      <c r="C3860">
        <v>10.050000000000001</v>
      </c>
      <c r="D3860">
        <v>10.55</v>
      </c>
      <c r="E3860" t="str">
        <f t="shared" si="61"/>
        <v>2007</v>
      </c>
    </row>
    <row r="3861" spans="1:5" ht="14.4" x14ac:dyDescent="0.3">
      <c r="A3861" t="s">
        <v>3980</v>
      </c>
      <c r="B3861" t="s">
        <v>165</v>
      </c>
      <c r="C3861">
        <v>10.050000000000001</v>
      </c>
      <c r="D3861">
        <v>10.55</v>
      </c>
      <c r="E3861" t="str">
        <f t="shared" si="61"/>
        <v>2007</v>
      </c>
    </row>
    <row r="3862" spans="1:5" ht="14.4" x14ac:dyDescent="0.3">
      <c r="A3862" t="s">
        <v>3981</v>
      </c>
      <c r="B3862" t="s">
        <v>165</v>
      </c>
      <c r="C3862">
        <v>10.039999999999999</v>
      </c>
      <c r="D3862">
        <v>10.54</v>
      </c>
      <c r="E3862" t="str">
        <f t="shared" si="61"/>
        <v>2007</v>
      </c>
    </row>
    <row r="3863" spans="1:5" ht="14.4" x14ac:dyDescent="0.3">
      <c r="A3863" t="s">
        <v>3982</v>
      </c>
      <c r="B3863" t="s">
        <v>165</v>
      </c>
      <c r="C3863">
        <v>10.050000000000001</v>
      </c>
      <c r="D3863">
        <v>10.55</v>
      </c>
      <c r="E3863" t="str">
        <f t="shared" si="61"/>
        <v>2007</v>
      </c>
    </row>
    <row r="3864" spans="1:5" ht="14.4" x14ac:dyDescent="0.3">
      <c r="A3864" t="s">
        <v>3983</v>
      </c>
      <c r="B3864" t="s">
        <v>165</v>
      </c>
      <c r="C3864">
        <v>10.029999999999999</v>
      </c>
      <c r="D3864">
        <v>10.53</v>
      </c>
      <c r="E3864" t="str">
        <f t="shared" si="61"/>
        <v>2007</v>
      </c>
    </row>
    <row r="3865" spans="1:5" ht="14.4" x14ac:dyDescent="0.3">
      <c r="A3865" t="s">
        <v>3984</v>
      </c>
      <c r="B3865" t="s">
        <v>165</v>
      </c>
      <c r="C3865">
        <v>10.050000000000001</v>
      </c>
      <c r="D3865">
        <v>10.55</v>
      </c>
      <c r="E3865" t="str">
        <f t="shared" si="61"/>
        <v>2007</v>
      </c>
    </row>
    <row r="3866" spans="1:5" ht="14.4" x14ac:dyDescent="0.3">
      <c r="A3866" t="s">
        <v>3985</v>
      </c>
      <c r="B3866" t="s">
        <v>165</v>
      </c>
      <c r="C3866">
        <v>10.050000000000001</v>
      </c>
      <c r="D3866">
        <v>10.55</v>
      </c>
      <c r="E3866" t="str">
        <f t="shared" si="61"/>
        <v>2007</v>
      </c>
    </row>
    <row r="3867" spans="1:5" ht="14.4" x14ac:dyDescent="0.3">
      <c r="A3867" t="s">
        <v>3986</v>
      </c>
      <c r="B3867" t="s">
        <v>165</v>
      </c>
      <c r="C3867">
        <v>10.02</v>
      </c>
      <c r="D3867">
        <v>10.52</v>
      </c>
      <c r="E3867" t="str">
        <f t="shared" si="61"/>
        <v>2007</v>
      </c>
    </row>
    <row r="3868" spans="1:5" ht="14.4" x14ac:dyDescent="0.3">
      <c r="A3868" t="s">
        <v>3987</v>
      </c>
      <c r="B3868" t="s">
        <v>165</v>
      </c>
      <c r="C3868">
        <v>10.039999999999999</v>
      </c>
      <c r="D3868">
        <v>10.54</v>
      </c>
      <c r="E3868" t="str">
        <f t="shared" si="61"/>
        <v>2007</v>
      </c>
    </row>
    <row r="3869" spans="1:5" ht="14.4" x14ac:dyDescent="0.3">
      <c r="A3869" t="s">
        <v>3988</v>
      </c>
      <c r="B3869" t="s">
        <v>165</v>
      </c>
      <c r="C3869">
        <v>10.050000000000001</v>
      </c>
      <c r="D3869">
        <v>10.55</v>
      </c>
      <c r="E3869" t="str">
        <f t="shared" si="61"/>
        <v>2007</v>
      </c>
    </row>
    <row r="3870" spans="1:5" ht="14.4" x14ac:dyDescent="0.3">
      <c r="A3870" t="s">
        <v>3989</v>
      </c>
      <c r="B3870" t="s">
        <v>165</v>
      </c>
      <c r="C3870">
        <v>10.050000000000001</v>
      </c>
      <c r="D3870">
        <v>10.55</v>
      </c>
      <c r="E3870" t="str">
        <f t="shared" si="61"/>
        <v>2007</v>
      </c>
    </row>
    <row r="3871" spans="1:5" ht="14.4" x14ac:dyDescent="0.3">
      <c r="A3871" t="s">
        <v>3990</v>
      </c>
      <c r="B3871" t="s">
        <v>165</v>
      </c>
      <c r="C3871">
        <v>10.029999999999999</v>
      </c>
      <c r="D3871">
        <v>10.53</v>
      </c>
      <c r="E3871" t="str">
        <f t="shared" si="61"/>
        <v>2007</v>
      </c>
    </row>
    <row r="3872" spans="1:5" ht="14.4" x14ac:dyDescent="0.3">
      <c r="A3872" t="s">
        <v>3991</v>
      </c>
      <c r="B3872" t="s">
        <v>165</v>
      </c>
      <c r="C3872">
        <v>10.06</v>
      </c>
      <c r="D3872">
        <v>10.56</v>
      </c>
      <c r="E3872" t="str">
        <f t="shared" si="61"/>
        <v>2007</v>
      </c>
    </row>
    <row r="3873" spans="1:5" ht="14.4" x14ac:dyDescent="0.3">
      <c r="A3873" t="s">
        <v>3992</v>
      </c>
      <c r="B3873" t="s">
        <v>165</v>
      </c>
      <c r="C3873">
        <v>10.06</v>
      </c>
      <c r="D3873">
        <v>10.56</v>
      </c>
      <c r="E3873" t="str">
        <f t="shared" si="61"/>
        <v>2007</v>
      </c>
    </row>
    <row r="3874" spans="1:5" ht="14.4" x14ac:dyDescent="0.3">
      <c r="A3874" t="s">
        <v>3993</v>
      </c>
      <c r="B3874" t="s">
        <v>165</v>
      </c>
      <c r="C3874">
        <v>10.050000000000001</v>
      </c>
      <c r="D3874">
        <v>10.55</v>
      </c>
      <c r="E3874" t="str">
        <f t="shared" si="61"/>
        <v>2007</v>
      </c>
    </row>
    <row r="3875" spans="1:5" ht="14.4" x14ac:dyDescent="0.3">
      <c r="A3875" t="s">
        <v>3994</v>
      </c>
      <c r="B3875" t="s">
        <v>165</v>
      </c>
      <c r="C3875">
        <v>10.06</v>
      </c>
      <c r="D3875">
        <v>10.56</v>
      </c>
      <c r="E3875" t="str">
        <f t="shared" si="61"/>
        <v>2007</v>
      </c>
    </row>
    <row r="3876" spans="1:5" ht="14.4" x14ac:dyDescent="0.3">
      <c r="A3876" t="s">
        <v>3995</v>
      </c>
      <c r="B3876" t="s">
        <v>165</v>
      </c>
      <c r="C3876">
        <v>10.039999999999999</v>
      </c>
      <c r="D3876">
        <v>10.54</v>
      </c>
      <c r="E3876" t="str">
        <f t="shared" si="61"/>
        <v>2007</v>
      </c>
    </row>
    <row r="3877" spans="1:5" ht="14.4" x14ac:dyDescent="0.3">
      <c r="A3877" t="s">
        <v>3996</v>
      </c>
      <c r="B3877" t="s">
        <v>165</v>
      </c>
      <c r="C3877">
        <v>10.039999999999999</v>
      </c>
      <c r="D3877">
        <v>10.54</v>
      </c>
      <c r="E3877" t="str">
        <f t="shared" si="61"/>
        <v>2007</v>
      </c>
    </row>
    <row r="3878" spans="1:5" ht="14.4" x14ac:dyDescent="0.3">
      <c r="A3878" t="s">
        <v>3997</v>
      </c>
      <c r="B3878" t="s">
        <v>165</v>
      </c>
      <c r="C3878">
        <v>10.050000000000001</v>
      </c>
      <c r="D3878">
        <v>10.55</v>
      </c>
      <c r="E3878" t="str">
        <f t="shared" si="61"/>
        <v>2007</v>
      </c>
    </row>
    <row r="3879" spans="1:5" ht="14.4" x14ac:dyDescent="0.3">
      <c r="A3879" t="s">
        <v>3998</v>
      </c>
      <c r="B3879" t="s">
        <v>165</v>
      </c>
      <c r="C3879">
        <v>10.06</v>
      </c>
      <c r="D3879">
        <v>10.56</v>
      </c>
      <c r="E3879" t="str">
        <f t="shared" si="61"/>
        <v>2007</v>
      </c>
    </row>
    <row r="3880" spans="1:5" ht="14.4" x14ac:dyDescent="0.3">
      <c r="A3880" t="s">
        <v>3999</v>
      </c>
      <c r="B3880" t="s">
        <v>165</v>
      </c>
      <c r="C3880">
        <v>10.06</v>
      </c>
      <c r="D3880">
        <v>10.56</v>
      </c>
      <c r="E3880" t="str">
        <f t="shared" si="61"/>
        <v>2007</v>
      </c>
    </row>
    <row r="3881" spans="1:5" ht="14.4" x14ac:dyDescent="0.3">
      <c r="A3881" t="s">
        <v>4000</v>
      </c>
      <c r="B3881" t="s">
        <v>165</v>
      </c>
      <c r="C3881">
        <v>10.06</v>
      </c>
      <c r="D3881">
        <v>10.56</v>
      </c>
      <c r="E3881" t="str">
        <f t="shared" si="61"/>
        <v>2007</v>
      </c>
    </row>
    <row r="3882" spans="1:5" ht="14.4" x14ac:dyDescent="0.3">
      <c r="A3882" t="s">
        <v>4001</v>
      </c>
      <c r="B3882" t="s">
        <v>165</v>
      </c>
      <c r="C3882">
        <v>10.06</v>
      </c>
      <c r="D3882">
        <v>10.56</v>
      </c>
      <c r="E3882" t="str">
        <f t="shared" si="61"/>
        <v>2007</v>
      </c>
    </row>
    <row r="3883" spans="1:5" ht="14.4" x14ac:dyDescent="0.3">
      <c r="A3883" t="s">
        <v>4002</v>
      </c>
      <c r="B3883" t="s">
        <v>165</v>
      </c>
      <c r="C3883">
        <v>10.039999999999999</v>
      </c>
      <c r="D3883">
        <v>10.54</v>
      </c>
      <c r="E3883" t="str">
        <f t="shared" si="61"/>
        <v>2007</v>
      </c>
    </row>
    <row r="3884" spans="1:5" ht="14.4" x14ac:dyDescent="0.3">
      <c r="A3884" t="s">
        <v>4003</v>
      </c>
      <c r="B3884" t="s">
        <v>165</v>
      </c>
      <c r="C3884">
        <v>10.039999999999999</v>
      </c>
      <c r="D3884">
        <v>10.54</v>
      </c>
      <c r="E3884" t="str">
        <f t="shared" si="61"/>
        <v>2007</v>
      </c>
    </row>
    <row r="3885" spans="1:5" ht="14.4" x14ac:dyDescent="0.3">
      <c r="A3885" t="s">
        <v>4004</v>
      </c>
      <c r="B3885" t="s">
        <v>165</v>
      </c>
      <c r="C3885">
        <v>10.050000000000001</v>
      </c>
      <c r="D3885">
        <v>10.55</v>
      </c>
      <c r="E3885" t="str">
        <f t="shared" si="61"/>
        <v>2007</v>
      </c>
    </row>
    <row r="3886" spans="1:5" ht="14.4" x14ac:dyDescent="0.3">
      <c r="A3886" t="s">
        <v>4005</v>
      </c>
      <c r="B3886" t="s">
        <v>165</v>
      </c>
      <c r="C3886">
        <v>10.1</v>
      </c>
      <c r="D3886">
        <v>10.6</v>
      </c>
      <c r="E3886" t="str">
        <f t="shared" si="61"/>
        <v>2007</v>
      </c>
    </row>
    <row r="3887" spans="1:5" ht="14.4" x14ac:dyDescent="0.3">
      <c r="A3887" t="s">
        <v>4006</v>
      </c>
      <c r="B3887" t="s">
        <v>165</v>
      </c>
      <c r="C3887">
        <v>10.1</v>
      </c>
      <c r="D3887">
        <v>10.6</v>
      </c>
      <c r="E3887" t="str">
        <f t="shared" si="61"/>
        <v>2007</v>
      </c>
    </row>
    <row r="3888" spans="1:5" ht="14.4" x14ac:dyDescent="0.3">
      <c r="A3888" t="s">
        <v>4007</v>
      </c>
      <c r="B3888" t="s">
        <v>165</v>
      </c>
      <c r="C3888">
        <v>10.08</v>
      </c>
      <c r="D3888">
        <v>10.58</v>
      </c>
      <c r="E3888" t="str">
        <f t="shared" si="61"/>
        <v>2007</v>
      </c>
    </row>
    <row r="3889" spans="1:5" ht="14.4" x14ac:dyDescent="0.3">
      <c r="A3889" t="s">
        <v>4008</v>
      </c>
      <c r="B3889" t="s">
        <v>165</v>
      </c>
      <c r="C3889">
        <v>10.130000000000001</v>
      </c>
      <c r="D3889">
        <v>10.63</v>
      </c>
      <c r="E3889" t="str">
        <f t="shared" si="61"/>
        <v>2007</v>
      </c>
    </row>
    <row r="3890" spans="1:5" ht="14.4" x14ac:dyDescent="0.3">
      <c r="A3890" t="s">
        <v>4009</v>
      </c>
      <c r="B3890" t="s">
        <v>165</v>
      </c>
      <c r="C3890">
        <v>10.15</v>
      </c>
      <c r="D3890">
        <v>10.65</v>
      </c>
      <c r="E3890" t="str">
        <f t="shared" si="61"/>
        <v>2007</v>
      </c>
    </row>
    <row r="3891" spans="1:5" ht="14.4" x14ac:dyDescent="0.3">
      <c r="A3891" t="s">
        <v>4010</v>
      </c>
      <c r="B3891" t="s">
        <v>165</v>
      </c>
      <c r="C3891">
        <v>10.15</v>
      </c>
      <c r="D3891">
        <v>10.65</v>
      </c>
      <c r="E3891" t="str">
        <f t="shared" si="61"/>
        <v>2007</v>
      </c>
    </row>
    <row r="3892" spans="1:5" ht="14.4" x14ac:dyDescent="0.3">
      <c r="A3892" t="s">
        <v>4011</v>
      </c>
      <c r="B3892" t="s">
        <v>165</v>
      </c>
      <c r="C3892">
        <v>10.15</v>
      </c>
      <c r="D3892">
        <v>10.65</v>
      </c>
      <c r="E3892" t="str">
        <f t="shared" si="61"/>
        <v>2006</v>
      </c>
    </row>
    <row r="3893" spans="1:5" ht="14.4" x14ac:dyDescent="0.3">
      <c r="A3893" t="s">
        <v>4012</v>
      </c>
      <c r="B3893" t="s">
        <v>165</v>
      </c>
      <c r="C3893">
        <v>10.15</v>
      </c>
      <c r="D3893">
        <v>10.65</v>
      </c>
      <c r="E3893" t="str">
        <f t="shared" si="61"/>
        <v>2006</v>
      </c>
    </row>
    <row r="3894" spans="1:5" ht="14.4" x14ac:dyDescent="0.3">
      <c r="A3894" t="s">
        <v>4013</v>
      </c>
      <c r="B3894" t="s">
        <v>165</v>
      </c>
      <c r="C3894">
        <v>10.16</v>
      </c>
      <c r="D3894">
        <v>10.66</v>
      </c>
      <c r="E3894" t="str">
        <f t="shared" si="61"/>
        <v>2006</v>
      </c>
    </row>
    <row r="3895" spans="1:5" ht="14.4" x14ac:dyDescent="0.3">
      <c r="A3895" t="s">
        <v>4014</v>
      </c>
      <c r="B3895" t="s">
        <v>165</v>
      </c>
      <c r="C3895">
        <v>10.15</v>
      </c>
      <c r="D3895">
        <v>10.65</v>
      </c>
      <c r="E3895" t="str">
        <f t="shared" si="61"/>
        <v>2006</v>
      </c>
    </row>
    <row r="3896" spans="1:5" ht="14.4" x14ac:dyDescent="0.3">
      <c r="A3896" t="s">
        <v>4015</v>
      </c>
      <c r="B3896" t="s">
        <v>165</v>
      </c>
      <c r="C3896">
        <v>10.119999999999999</v>
      </c>
      <c r="D3896">
        <v>10.62</v>
      </c>
      <c r="E3896" t="str">
        <f t="shared" si="61"/>
        <v>2006</v>
      </c>
    </row>
    <row r="3897" spans="1:5" ht="14.4" x14ac:dyDescent="0.3">
      <c r="A3897" t="s">
        <v>4016</v>
      </c>
      <c r="B3897" t="s">
        <v>165</v>
      </c>
      <c r="C3897">
        <v>10.130000000000001</v>
      </c>
      <c r="D3897">
        <v>10.63</v>
      </c>
      <c r="E3897" t="str">
        <f t="shared" si="61"/>
        <v>2006</v>
      </c>
    </row>
    <row r="3898" spans="1:5" ht="14.4" x14ac:dyDescent="0.3">
      <c r="A3898" t="s">
        <v>4017</v>
      </c>
      <c r="B3898" t="s">
        <v>165</v>
      </c>
      <c r="C3898">
        <v>10.130000000000001</v>
      </c>
      <c r="D3898">
        <v>10.63</v>
      </c>
      <c r="E3898" t="str">
        <f t="shared" si="61"/>
        <v>2006</v>
      </c>
    </row>
    <row r="3899" spans="1:5" ht="14.4" x14ac:dyDescent="0.3">
      <c r="A3899" t="s">
        <v>4018</v>
      </c>
      <c r="B3899" t="s">
        <v>165</v>
      </c>
      <c r="C3899">
        <v>10.1</v>
      </c>
      <c r="D3899">
        <v>10.6</v>
      </c>
      <c r="E3899" t="str">
        <f t="shared" si="61"/>
        <v>2006</v>
      </c>
    </row>
    <row r="3900" spans="1:5" ht="14.4" x14ac:dyDescent="0.3">
      <c r="A3900" t="s">
        <v>4019</v>
      </c>
      <c r="B3900" t="s">
        <v>165</v>
      </c>
      <c r="C3900">
        <v>10.15</v>
      </c>
      <c r="D3900">
        <v>10.65</v>
      </c>
      <c r="E3900" t="str">
        <f t="shared" si="61"/>
        <v>2006</v>
      </c>
    </row>
    <row r="3901" spans="1:5" ht="14.4" x14ac:dyDescent="0.3">
      <c r="A3901" t="s">
        <v>4020</v>
      </c>
      <c r="B3901" t="s">
        <v>165</v>
      </c>
      <c r="C3901">
        <v>10.15</v>
      </c>
      <c r="D3901">
        <v>10.65</v>
      </c>
      <c r="E3901" t="str">
        <f t="shared" si="61"/>
        <v>2006</v>
      </c>
    </row>
    <row r="3902" spans="1:5" ht="14.4" x14ac:dyDescent="0.3">
      <c r="A3902" t="s">
        <v>4021</v>
      </c>
      <c r="B3902" t="s">
        <v>165</v>
      </c>
      <c r="C3902">
        <v>10.16</v>
      </c>
      <c r="D3902">
        <v>10.66</v>
      </c>
      <c r="E3902" t="str">
        <f t="shared" si="61"/>
        <v>2006</v>
      </c>
    </row>
    <row r="3903" spans="1:5" ht="14.4" x14ac:dyDescent="0.3">
      <c r="A3903" t="s">
        <v>4022</v>
      </c>
      <c r="B3903" t="s">
        <v>165</v>
      </c>
      <c r="C3903">
        <v>10.119999999999999</v>
      </c>
      <c r="D3903">
        <v>10.62</v>
      </c>
      <c r="E3903" t="str">
        <f t="shared" si="61"/>
        <v>2006</v>
      </c>
    </row>
    <row r="3904" spans="1:5" ht="14.4" x14ac:dyDescent="0.3">
      <c r="A3904" t="s">
        <v>4023</v>
      </c>
      <c r="B3904" t="s">
        <v>165</v>
      </c>
      <c r="C3904">
        <v>10.11</v>
      </c>
      <c r="D3904">
        <v>10.61</v>
      </c>
      <c r="E3904" t="str">
        <f t="shared" si="61"/>
        <v>2006</v>
      </c>
    </row>
    <row r="3905" spans="1:5" ht="14.4" x14ac:dyDescent="0.3">
      <c r="A3905" t="s">
        <v>4024</v>
      </c>
      <c r="B3905" t="s">
        <v>165</v>
      </c>
      <c r="C3905">
        <v>10.11</v>
      </c>
      <c r="D3905">
        <v>10.61</v>
      </c>
      <c r="E3905" t="str">
        <f t="shared" si="61"/>
        <v>2006</v>
      </c>
    </row>
    <row r="3906" spans="1:5" ht="14.4" x14ac:dyDescent="0.3">
      <c r="A3906" t="s">
        <v>4025</v>
      </c>
      <c r="B3906" t="s">
        <v>165</v>
      </c>
      <c r="C3906">
        <v>10.119999999999999</v>
      </c>
      <c r="D3906">
        <v>10.62</v>
      </c>
      <c r="E3906" t="str">
        <f t="shared" ref="E3906:E3969" si="62">RIGHT(A3906,4)</f>
        <v>2006</v>
      </c>
    </row>
    <row r="3907" spans="1:5" ht="14.4" x14ac:dyDescent="0.3">
      <c r="A3907" t="s">
        <v>4026</v>
      </c>
      <c r="B3907" t="s">
        <v>165</v>
      </c>
      <c r="C3907">
        <v>10.1</v>
      </c>
      <c r="D3907">
        <v>10.6</v>
      </c>
      <c r="E3907" t="str">
        <f t="shared" si="62"/>
        <v>2006</v>
      </c>
    </row>
    <row r="3908" spans="1:5" ht="14.4" x14ac:dyDescent="0.3">
      <c r="A3908" t="s">
        <v>4027</v>
      </c>
      <c r="B3908" t="s">
        <v>165</v>
      </c>
      <c r="C3908">
        <v>10.1</v>
      </c>
      <c r="D3908">
        <v>10.6</v>
      </c>
      <c r="E3908" t="str">
        <f t="shared" si="62"/>
        <v>2006</v>
      </c>
    </row>
    <row r="3909" spans="1:5" ht="14.4" x14ac:dyDescent="0.3">
      <c r="A3909" t="s">
        <v>4028</v>
      </c>
      <c r="B3909" t="s">
        <v>165</v>
      </c>
      <c r="C3909">
        <v>10.08</v>
      </c>
      <c r="D3909">
        <v>10.58</v>
      </c>
      <c r="E3909" t="str">
        <f t="shared" si="62"/>
        <v>2006</v>
      </c>
    </row>
    <row r="3910" spans="1:5" ht="14.4" x14ac:dyDescent="0.3">
      <c r="A3910" t="s">
        <v>4029</v>
      </c>
      <c r="B3910" t="s">
        <v>165</v>
      </c>
      <c r="C3910">
        <v>10.09</v>
      </c>
      <c r="D3910">
        <v>10.59</v>
      </c>
      <c r="E3910" t="str">
        <f t="shared" si="62"/>
        <v>2006</v>
      </c>
    </row>
    <row r="3911" spans="1:5" ht="14.4" x14ac:dyDescent="0.3">
      <c r="A3911" t="s">
        <v>4030</v>
      </c>
      <c r="B3911" t="s">
        <v>165</v>
      </c>
      <c r="C3911">
        <v>10.07</v>
      </c>
      <c r="D3911">
        <v>10.57</v>
      </c>
      <c r="E3911" t="str">
        <f t="shared" si="62"/>
        <v>2006</v>
      </c>
    </row>
    <row r="3912" spans="1:5" ht="14.4" x14ac:dyDescent="0.3">
      <c r="A3912" t="s">
        <v>4031</v>
      </c>
      <c r="B3912" t="s">
        <v>165</v>
      </c>
      <c r="C3912">
        <v>10.07</v>
      </c>
      <c r="D3912">
        <v>10.57</v>
      </c>
      <c r="E3912" t="str">
        <f t="shared" si="62"/>
        <v>2006</v>
      </c>
    </row>
    <row r="3913" spans="1:5" ht="14.4" x14ac:dyDescent="0.3">
      <c r="A3913" t="s">
        <v>4032</v>
      </c>
      <c r="B3913" t="s">
        <v>165</v>
      </c>
      <c r="C3913">
        <v>10.08</v>
      </c>
      <c r="D3913">
        <v>10.58</v>
      </c>
      <c r="E3913" t="str">
        <f t="shared" si="62"/>
        <v>2006</v>
      </c>
    </row>
    <row r="3914" spans="1:5" ht="14.4" x14ac:dyDescent="0.3">
      <c r="A3914" t="s">
        <v>4033</v>
      </c>
      <c r="B3914" t="s">
        <v>165</v>
      </c>
      <c r="C3914">
        <v>10.09</v>
      </c>
      <c r="D3914">
        <v>10.59</v>
      </c>
      <c r="E3914" t="str">
        <f t="shared" si="62"/>
        <v>2006</v>
      </c>
    </row>
    <row r="3915" spans="1:5" ht="14.4" x14ac:dyDescent="0.3">
      <c r="A3915" t="s">
        <v>4034</v>
      </c>
      <c r="B3915" t="s">
        <v>165</v>
      </c>
      <c r="C3915">
        <v>10.1</v>
      </c>
      <c r="D3915">
        <v>10.6</v>
      </c>
      <c r="E3915" t="str">
        <f t="shared" si="62"/>
        <v>2006</v>
      </c>
    </row>
    <row r="3916" spans="1:5" ht="14.4" x14ac:dyDescent="0.3">
      <c r="A3916" t="s">
        <v>4035</v>
      </c>
      <c r="B3916" t="s">
        <v>165</v>
      </c>
      <c r="C3916">
        <v>10.09</v>
      </c>
      <c r="D3916">
        <v>10.59</v>
      </c>
      <c r="E3916" t="str">
        <f t="shared" si="62"/>
        <v>2006</v>
      </c>
    </row>
    <row r="3917" spans="1:5" ht="14.4" x14ac:dyDescent="0.3">
      <c r="A3917" t="s">
        <v>4036</v>
      </c>
      <c r="B3917" t="s">
        <v>165</v>
      </c>
      <c r="C3917">
        <v>10.050000000000001</v>
      </c>
      <c r="D3917">
        <v>10.55</v>
      </c>
      <c r="E3917" t="str">
        <f t="shared" si="62"/>
        <v>2006</v>
      </c>
    </row>
    <row r="3918" spans="1:5" ht="14.4" x14ac:dyDescent="0.3">
      <c r="A3918" t="s">
        <v>4037</v>
      </c>
      <c r="B3918" t="s">
        <v>165</v>
      </c>
      <c r="C3918">
        <v>10.050000000000001</v>
      </c>
      <c r="D3918">
        <v>10.55</v>
      </c>
      <c r="E3918" t="str">
        <f t="shared" si="62"/>
        <v>2006</v>
      </c>
    </row>
    <row r="3919" spans="1:5" ht="14.4" x14ac:dyDescent="0.3">
      <c r="A3919" t="s">
        <v>4038</v>
      </c>
      <c r="B3919" t="s">
        <v>165</v>
      </c>
      <c r="C3919">
        <v>10.029999999999999</v>
      </c>
      <c r="D3919">
        <v>10.53</v>
      </c>
      <c r="E3919" t="str">
        <f t="shared" si="62"/>
        <v>2006</v>
      </c>
    </row>
    <row r="3920" spans="1:5" ht="14.4" x14ac:dyDescent="0.3">
      <c r="A3920" t="s">
        <v>4039</v>
      </c>
      <c r="B3920" t="s">
        <v>165</v>
      </c>
      <c r="C3920">
        <v>10.029999999999999</v>
      </c>
      <c r="D3920">
        <v>10.53</v>
      </c>
      <c r="E3920" t="str">
        <f t="shared" si="62"/>
        <v>2006</v>
      </c>
    </row>
    <row r="3921" spans="1:5" ht="14.4" x14ac:dyDescent="0.3">
      <c r="A3921" t="s">
        <v>4040</v>
      </c>
      <c r="B3921" t="s">
        <v>165</v>
      </c>
      <c r="C3921">
        <v>10.039999999999999</v>
      </c>
      <c r="D3921">
        <v>10.54</v>
      </c>
      <c r="E3921" t="str">
        <f t="shared" si="62"/>
        <v>2006</v>
      </c>
    </row>
    <row r="3922" spans="1:5" ht="14.4" x14ac:dyDescent="0.3">
      <c r="A3922" t="s">
        <v>4041</v>
      </c>
      <c r="B3922" t="s">
        <v>165</v>
      </c>
      <c r="C3922">
        <v>10.07</v>
      </c>
      <c r="D3922">
        <v>10.57</v>
      </c>
      <c r="E3922" t="str">
        <f t="shared" si="62"/>
        <v>2006</v>
      </c>
    </row>
    <row r="3923" spans="1:5" ht="14.4" x14ac:dyDescent="0.3">
      <c r="A3923" t="s">
        <v>4042</v>
      </c>
      <c r="B3923" t="s">
        <v>165</v>
      </c>
      <c r="C3923">
        <v>10.07</v>
      </c>
      <c r="D3923">
        <v>10.57</v>
      </c>
      <c r="E3923" t="str">
        <f t="shared" si="62"/>
        <v>2006</v>
      </c>
    </row>
    <row r="3924" spans="1:5" ht="14.4" x14ac:dyDescent="0.3">
      <c r="A3924" t="s">
        <v>4043</v>
      </c>
      <c r="B3924" t="s">
        <v>165</v>
      </c>
      <c r="C3924">
        <v>10.06</v>
      </c>
      <c r="D3924">
        <v>10.56</v>
      </c>
      <c r="E3924" t="str">
        <f t="shared" si="62"/>
        <v>2006</v>
      </c>
    </row>
    <row r="3925" spans="1:5" ht="14.4" x14ac:dyDescent="0.3">
      <c r="A3925" t="s">
        <v>4044</v>
      </c>
      <c r="B3925" t="s">
        <v>165</v>
      </c>
      <c r="C3925">
        <v>10.06</v>
      </c>
      <c r="D3925">
        <v>10.56</v>
      </c>
      <c r="E3925" t="str">
        <f t="shared" si="62"/>
        <v>2006</v>
      </c>
    </row>
    <row r="3926" spans="1:5" ht="14.4" x14ac:dyDescent="0.3">
      <c r="A3926" t="s">
        <v>4045</v>
      </c>
      <c r="B3926" t="s">
        <v>165</v>
      </c>
      <c r="C3926">
        <v>10.050000000000001</v>
      </c>
      <c r="D3926">
        <v>10.55</v>
      </c>
      <c r="E3926" t="str">
        <f t="shared" si="62"/>
        <v>2006</v>
      </c>
    </row>
    <row r="3927" spans="1:5" ht="14.4" x14ac:dyDescent="0.3">
      <c r="A3927" t="s">
        <v>4046</v>
      </c>
      <c r="B3927" t="s">
        <v>165</v>
      </c>
      <c r="C3927">
        <v>10.050000000000001</v>
      </c>
      <c r="D3927">
        <v>10.55</v>
      </c>
      <c r="E3927" t="str">
        <f t="shared" si="62"/>
        <v>2006</v>
      </c>
    </row>
    <row r="3928" spans="1:5" ht="14.4" x14ac:dyDescent="0.3">
      <c r="A3928" t="s">
        <v>4047</v>
      </c>
      <c r="B3928" t="s">
        <v>165</v>
      </c>
      <c r="C3928">
        <v>10.08</v>
      </c>
      <c r="D3928">
        <v>10.58</v>
      </c>
      <c r="E3928" t="str">
        <f t="shared" si="62"/>
        <v>2006</v>
      </c>
    </row>
    <row r="3929" spans="1:5" ht="14.4" x14ac:dyDescent="0.3">
      <c r="A3929" t="s">
        <v>4048</v>
      </c>
      <c r="B3929" t="s">
        <v>165</v>
      </c>
      <c r="C3929">
        <v>10.07</v>
      </c>
      <c r="D3929">
        <v>10.57</v>
      </c>
      <c r="E3929" t="str">
        <f t="shared" si="62"/>
        <v>2006</v>
      </c>
    </row>
    <row r="3930" spans="1:5" ht="14.4" x14ac:dyDescent="0.3">
      <c r="A3930" t="s">
        <v>4049</v>
      </c>
      <c r="B3930" t="s">
        <v>165</v>
      </c>
      <c r="C3930">
        <v>10.08</v>
      </c>
      <c r="D3930">
        <v>10.58</v>
      </c>
      <c r="E3930" t="str">
        <f t="shared" si="62"/>
        <v>2006</v>
      </c>
    </row>
    <row r="3931" spans="1:5" ht="14.4" x14ac:dyDescent="0.3">
      <c r="A3931" t="s">
        <v>4050</v>
      </c>
      <c r="B3931" t="s">
        <v>165</v>
      </c>
      <c r="C3931">
        <v>10.07</v>
      </c>
      <c r="D3931">
        <v>10.57</v>
      </c>
      <c r="E3931" t="str">
        <f t="shared" si="62"/>
        <v>2006</v>
      </c>
    </row>
    <row r="3932" spans="1:5" ht="14.4" x14ac:dyDescent="0.3">
      <c r="A3932" t="s">
        <v>4051</v>
      </c>
      <c r="B3932" t="s">
        <v>165</v>
      </c>
      <c r="C3932">
        <v>10.06</v>
      </c>
      <c r="D3932">
        <v>10.56</v>
      </c>
      <c r="E3932" t="str">
        <f t="shared" si="62"/>
        <v>2006</v>
      </c>
    </row>
    <row r="3933" spans="1:5" ht="14.4" x14ac:dyDescent="0.3">
      <c r="A3933" t="s">
        <v>4052</v>
      </c>
      <c r="B3933" t="s">
        <v>165</v>
      </c>
      <c r="C3933">
        <v>10.06</v>
      </c>
      <c r="D3933">
        <v>10.56</v>
      </c>
      <c r="E3933" t="str">
        <f t="shared" si="62"/>
        <v>2006</v>
      </c>
    </row>
    <row r="3934" spans="1:5" ht="14.4" x14ac:dyDescent="0.3">
      <c r="A3934" t="s">
        <v>4053</v>
      </c>
      <c r="B3934" t="s">
        <v>165</v>
      </c>
      <c r="C3934">
        <v>10.06</v>
      </c>
      <c r="D3934">
        <v>10.56</v>
      </c>
      <c r="E3934" t="str">
        <f t="shared" si="62"/>
        <v>2006</v>
      </c>
    </row>
    <row r="3935" spans="1:5" ht="14.4" x14ac:dyDescent="0.3">
      <c r="A3935" t="s">
        <v>4054</v>
      </c>
      <c r="B3935" t="s">
        <v>165</v>
      </c>
      <c r="C3935">
        <v>10.06</v>
      </c>
      <c r="D3935">
        <v>10.56</v>
      </c>
      <c r="E3935" t="str">
        <f t="shared" si="62"/>
        <v>2006</v>
      </c>
    </row>
    <row r="3936" spans="1:5" ht="14.4" x14ac:dyDescent="0.3">
      <c r="A3936" t="s">
        <v>4055</v>
      </c>
      <c r="B3936" t="s">
        <v>165</v>
      </c>
      <c r="C3936">
        <v>10.050000000000001</v>
      </c>
      <c r="D3936">
        <v>10.55</v>
      </c>
      <c r="E3936" t="str">
        <f t="shared" si="62"/>
        <v>2006</v>
      </c>
    </row>
    <row r="3937" spans="1:5" ht="14.4" x14ac:dyDescent="0.3">
      <c r="A3937" t="s">
        <v>4056</v>
      </c>
      <c r="B3937" t="s">
        <v>165</v>
      </c>
      <c r="C3937">
        <v>10.050000000000001</v>
      </c>
      <c r="D3937">
        <v>10.55</v>
      </c>
      <c r="E3937" t="str">
        <f t="shared" si="62"/>
        <v>2006</v>
      </c>
    </row>
    <row r="3938" spans="1:5" ht="14.4" x14ac:dyDescent="0.3">
      <c r="A3938" t="s">
        <v>4057</v>
      </c>
      <c r="B3938" t="s">
        <v>165</v>
      </c>
      <c r="C3938">
        <v>10.050000000000001</v>
      </c>
      <c r="D3938">
        <v>10.55</v>
      </c>
      <c r="E3938" t="str">
        <f t="shared" si="62"/>
        <v>2006</v>
      </c>
    </row>
    <row r="3939" spans="1:5" ht="14.4" x14ac:dyDescent="0.3">
      <c r="A3939" t="s">
        <v>4058</v>
      </c>
      <c r="B3939" t="s">
        <v>165</v>
      </c>
      <c r="C3939">
        <v>10.06</v>
      </c>
      <c r="D3939">
        <v>10.56</v>
      </c>
      <c r="E3939" t="str">
        <f t="shared" si="62"/>
        <v>2006</v>
      </c>
    </row>
    <row r="3940" spans="1:5" ht="14.4" x14ac:dyDescent="0.3">
      <c r="A3940" t="s">
        <v>4059</v>
      </c>
      <c r="B3940" t="s">
        <v>165</v>
      </c>
      <c r="C3940">
        <v>10.050000000000001</v>
      </c>
      <c r="D3940">
        <v>10.55</v>
      </c>
      <c r="E3940" t="str">
        <f t="shared" si="62"/>
        <v>2006</v>
      </c>
    </row>
    <row r="3941" spans="1:5" ht="14.4" x14ac:dyDescent="0.3">
      <c r="A3941" t="s">
        <v>4060</v>
      </c>
      <c r="B3941" t="s">
        <v>165</v>
      </c>
      <c r="C3941">
        <v>10.050000000000001</v>
      </c>
      <c r="D3941">
        <v>10.55</v>
      </c>
      <c r="E3941" t="str">
        <f t="shared" si="62"/>
        <v>2006</v>
      </c>
    </row>
    <row r="3942" spans="1:5" ht="14.4" x14ac:dyDescent="0.3">
      <c r="A3942" t="s">
        <v>4061</v>
      </c>
      <c r="B3942" t="s">
        <v>165</v>
      </c>
      <c r="C3942">
        <v>10.06</v>
      </c>
      <c r="D3942">
        <v>10.56</v>
      </c>
      <c r="E3942" t="str">
        <f t="shared" si="62"/>
        <v>2006</v>
      </c>
    </row>
    <row r="3943" spans="1:5" ht="14.4" x14ac:dyDescent="0.3">
      <c r="A3943" t="s">
        <v>4062</v>
      </c>
      <c r="B3943" t="s">
        <v>165</v>
      </c>
      <c r="C3943">
        <v>10.06</v>
      </c>
      <c r="D3943">
        <v>10.56</v>
      </c>
      <c r="E3943" t="str">
        <f t="shared" si="62"/>
        <v>2006</v>
      </c>
    </row>
    <row r="3944" spans="1:5" ht="14.4" x14ac:dyDescent="0.3">
      <c r="A3944" t="s">
        <v>4063</v>
      </c>
      <c r="B3944" t="s">
        <v>165</v>
      </c>
      <c r="C3944">
        <v>10.06</v>
      </c>
      <c r="D3944">
        <v>10.56</v>
      </c>
      <c r="E3944" t="str">
        <f t="shared" si="62"/>
        <v>2006</v>
      </c>
    </row>
    <row r="3945" spans="1:5" ht="14.4" x14ac:dyDescent="0.3">
      <c r="A3945" t="s">
        <v>4064</v>
      </c>
      <c r="B3945" t="s">
        <v>165</v>
      </c>
      <c r="C3945">
        <v>10.050000000000001</v>
      </c>
      <c r="D3945">
        <v>10.55</v>
      </c>
      <c r="E3945" t="str">
        <f t="shared" si="62"/>
        <v>2006</v>
      </c>
    </row>
    <row r="3946" spans="1:5" ht="14.4" x14ac:dyDescent="0.3">
      <c r="A3946" t="s">
        <v>4065</v>
      </c>
      <c r="B3946" t="s">
        <v>165</v>
      </c>
      <c r="C3946">
        <v>10.08</v>
      </c>
      <c r="D3946">
        <v>10.58</v>
      </c>
      <c r="E3946" t="str">
        <f t="shared" si="62"/>
        <v>2006</v>
      </c>
    </row>
    <row r="3947" spans="1:5" ht="14.4" x14ac:dyDescent="0.3">
      <c r="A3947" t="s">
        <v>4066</v>
      </c>
      <c r="B3947" t="s">
        <v>165</v>
      </c>
      <c r="C3947">
        <v>10.050000000000001</v>
      </c>
      <c r="D3947">
        <v>10.55</v>
      </c>
      <c r="E3947" t="str">
        <f t="shared" si="62"/>
        <v>2006</v>
      </c>
    </row>
    <row r="3948" spans="1:5" ht="14.4" x14ac:dyDescent="0.3">
      <c r="A3948" t="s">
        <v>4067</v>
      </c>
      <c r="B3948" t="s">
        <v>165</v>
      </c>
      <c r="C3948">
        <v>10.050000000000001</v>
      </c>
      <c r="D3948">
        <v>10.55</v>
      </c>
      <c r="E3948" t="str">
        <f t="shared" si="62"/>
        <v>2006</v>
      </c>
    </row>
    <row r="3949" spans="1:5" ht="14.4" x14ac:dyDescent="0.3">
      <c r="A3949" t="s">
        <v>4068</v>
      </c>
      <c r="B3949" t="s">
        <v>165</v>
      </c>
      <c r="C3949">
        <v>10.050000000000001</v>
      </c>
      <c r="D3949">
        <v>10.55</v>
      </c>
      <c r="E3949" t="str">
        <f t="shared" si="62"/>
        <v>2006</v>
      </c>
    </row>
    <row r="3950" spans="1:5" ht="14.4" x14ac:dyDescent="0.3">
      <c r="A3950" t="s">
        <v>4069</v>
      </c>
      <c r="B3950" t="s">
        <v>165</v>
      </c>
      <c r="C3950">
        <v>10.1</v>
      </c>
      <c r="D3950">
        <v>10.6</v>
      </c>
      <c r="E3950" t="str">
        <f t="shared" si="62"/>
        <v>2006</v>
      </c>
    </row>
    <row r="3951" spans="1:5" ht="14.4" x14ac:dyDescent="0.3">
      <c r="A3951" t="s">
        <v>4070</v>
      </c>
      <c r="B3951" t="s">
        <v>165</v>
      </c>
      <c r="C3951">
        <v>10.06</v>
      </c>
      <c r="D3951">
        <v>10.56</v>
      </c>
      <c r="E3951" t="str">
        <f t="shared" si="62"/>
        <v>2006</v>
      </c>
    </row>
    <row r="3952" spans="1:5" ht="14.4" x14ac:dyDescent="0.3">
      <c r="A3952" t="s">
        <v>4071</v>
      </c>
      <c r="B3952" t="s">
        <v>165</v>
      </c>
      <c r="C3952">
        <v>10.08</v>
      </c>
      <c r="D3952">
        <v>10.58</v>
      </c>
      <c r="E3952" t="str">
        <f t="shared" si="62"/>
        <v>2006</v>
      </c>
    </row>
    <row r="3953" spans="1:5" ht="14.4" x14ac:dyDescent="0.3">
      <c r="A3953" t="s">
        <v>4072</v>
      </c>
      <c r="B3953" t="s">
        <v>165</v>
      </c>
      <c r="C3953">
        <v>10.050000000000001</v>
      </c>
      <c r="D3953">
        <v>10.55</v>
      </c>
      <c r="E3953" t="str">
        <f t="shared" si="62"/>
        <v>2006</v>
      </c>
    </row>
    <row r="3954" spans="1:5" ht="14.4" x14ac:dyDescent="0.3">
      <c r="A3954" t="s">
        <v>4073</v>
      </c>
      <c r="B3954" t="s">
        <v>165</v>
      </c>
      <c r="C3954">
        <v>10.07</v>
      </c>
      <c r="D3954">
        <v>10.57</v>
      </c>
      <c r="E3954" t="str">
        <f t="shared" si="62"/>
        <v>2006</v>
      </c>
    </row>
    <row r="3955" spans="1:5" ht="14.4" x14ac:dyDescent="0.3">
      <c r="A3955" t="s">
        <v>4074</v>
      </c>
      <c r="B3955" t="s">
        <v>165</v>
      </c>
      <c r="C3955">
        <v>10.039999999999999</v>
      </c>
      <c r="D3955">
        <v>10.54</v>
      </c>
      <c r="E3955" t="str">
        <f t="shared" si="62"/>
        <v>2006</v>
      </c>
    </row>
    <row r="3956" spans="1:5" ht="14.4" x14ac:dyDescent="0.3">
      <c r="A3956" t="s">
        <v>4075</v>
      </c>
      <c r="B3956" t="s">
        <v>165</v>
      </c>
      <c r="C3956">
        <v>10.029999999999999</v>
      </c>
      <c r="D3956">
        <v>10.53</v>
      </c>
      <c r="E3956" t="str">
        <f t="shared" si="62"/>
        <v>2006</v>
      </c>
    </row>
    <row r="3957" spans="1:5" ht="14.4" x14ac:dyDescent="0.3">
      <c r="A3957" t="s">
        <v>4076</v>
      </c>
      <c r="B3957" t="s">
        <v>165</v>
      </c>
      <c r="C3957">
        <v>10.050000000000001</v>
      </c>
      <c r="D3957">
        <v>10.55</v>
      </c>
      <c r="E3957" t="str">
        <f t="shared" si="62"/>
        <v>2006</v>
      </c>
    </row>
    <row r="3958" spans="1:5" ht="14.4" x14ac:dyDescent="0.3">
      <c r="A3958" t="s">
        <v>4077</v>
      </c>
      <c r="B3958" t="s">
        <v>165</v>
      </c>
      <c r="C3958">
        <v>10.02</v>
      </c>
      <c r="D3958">
        <v>10.52</v>
      </c>
      <c r="E3958" t="str">
        <f t="shared" si="62"/>
        <v>2006</v>
      </c>
    </row>
    <row r="3959" spans="1:5" ht="14.4" x14ac:dyDescent="0.3">
      <c r="A3959" t="s">
        <v>4078</v>
      </c>
      <c r="B3959" t="s">
        <v>165</v>
      </c>
      <c r="C3959">
        <v>10.039999999999999</v>
      </c>
      <c r="D3959">
        <v>10.54</v>
      </c>
      <c r="E3959" t="str">
        <f t="shared" si="62"/>
        <v>2006</v>
      </c>
    </row>
    <row r="3960" spans="1:5" ht="14.4" x14ac:dyDescent="0.3">
      <c r="A3960" t="s">
        <v>4079</v>
      </c>
      <c r="B3960" t="s">
        <v>165</v>
      </c>
      <c r="C3960">
        <v>10.039999999999999</v>
      </c>
      <c r="D3960">
        <v>10.54</v>
      </c>
      <c r="E3960" t="str">
        <f t="shared" si="62"/>
        <v>2006</v>
      </c>
    </row>
    <row r="3961" spans="1:5" ht="14.4" x14ac:dyDescent="0.3">
      <c r="A3961" t="s">
        <v>4080</v>
      </c>
      <c r="B3961" t="s">
        <v>165</v>
      </c>
      <c r="C3961">
        <v>10.01</v>
      </c>
      <c r="D3961">
        <v>10.51</v>
      </c>
      <c r="E3961" t="str">
        <f t="shared" si="62"/>
        <v>2006</v>
      </c>
    </row>
    <row r="3962" spans="1:5" ht="14.4" x14ac:dyDescent="0.3">
      <c r="A3962" t="s">
        <v>4081</v>
      </c>
      <c r="B3962" t="s">
        <v>165</v>
      </c>
      <c r="C3962">
        <v>10.02</v>
      </c>
      <c r="D3962">
        <v>10.52</v>
      </c>
      <c r="E3962" t="str">
        <f t="shared" si="62"/>
        <v>2006</v>
      </c>
    </row>
    <row r="3963" spans="1:5" ht="14.4" x14ac:dyDescent="0.3">
      <c r="A3963" t="s">
        <v>4082</v>
      </c>
      <c r="B3963" t="s">
        <v>165</v>
      </c>
      <c r="C3963">
        <v>10.029999999999999</v>
      </c>
      <c r="D3963">
        <v>10.53</v>
      </c>
      <c r="E3963" t="str">
        <f t="shared" si="62"/>
        <v>2006</v>
      </c>
    </row>
    <row r="3964" spans="1:5" ht="14.4" x14ac:dyDescent="0.3">
      <c r="A3964" t="s">
        <v>4083</v>
      </c>
      <c r="B3964" t="s">
        <v>165</v>
      </c>
      <c r="C3964">
        <v>10.02</v>
      </c>
      <c r="D3964">
        <v>10.52</v>
      </c>
      <c r="E3964" t="str">
        <f t="shared" si="62"/>
        <v>2006</v>
      </c>
    </row>
    <row r="3965" spans="1:5" ht="14.4" x14ac:dyDescent="0.3">
      <c r="A3965" t="s">
        <v>4084</v>
      </c>
      <c r="B3965" t="s">
        <v>165</v>
      </c>
      <c r="C3965">
        <v>10.01</v>
      </c>
      <c r="D3965">
        <v>10.51</v>
      </c>
      <c r="E3965" t="str">
        <f t="shared" si="62"/>
        <v>2006</v>
      </c>
    </row>
    <row r="3966" spans="1:5" ht="14.4" x14ac:dyDescent="0.3">
      <c r="A3966" t="s">
        <v>4085</v>
      </c>
      <c r="B3966" t="s">
        <v>165</v>
      </c>
      <c r="C3966">
        <v>10</v>
      </c>
      <c r="D3966">
        <v>10.5</v>
      </c>
      <c r="E3966" t="str">
        <f t="shared" si="62"/>
        <v>2006</v>
      </c>
    </row>
    <row r="3967" spans="1:5" ht="14.4" x14ac:dyDescent="0.3">
      <c r="A3967" t="s">
        <v>4086</v>
      </c>
      <c r="B3967" t="s">
        <v>165</v>
      </c>
      <c r="C3967">
        <v>9.99</v>
      </c>
      <c r="D3967">
        <v>10.49</v>
      </c>
      <c r="E3967" t="str">
        <f t="shared" si="62"/>
        <v>2006</v>
      </c>
    </row>
    <row r="3968" spans="1:5" ht="14.4" x14ac:dyDescent="0.3">
      <c r="A3968" t="s">
        <v>4087</v>
      </c>
      <c r="B3968" t="s">
        <v>165</v>
      </c>
      <c r="C3968">
        <v>9.98</v>
      </c>
      <c r="D3968">
        <v>10.48</v>
      </c>
      <c r="E3968" t="str">
        <f t="shared" si="62"/>
        <v>2006</v>
      </c>
    </row>
    <row r="3969" spans="1:5" ht="14.4" x14ac:dyDescent="0.3">
      <c r="A3969" t="s">
        <v>4088</v>
      </c>
      <c r="B3969" t="s">
        <v>165</v>
      </c>
      <c r="C3969">
        <v>9.9600000000000009</v>
      </c>
      <c r="D3969">
        <v>10.46</v>
      </c>
      <c r="E3969" t="str">
        <f t="shared" si="62"/>
        <v>2006</v>
      </c>
    </row>
    <row r="3970" spans="1:5" ht="14.4" x14ac:dyDescent="0.3">
      <c r="A3970" t="s">
        <v>4089</v>
      </c>
      <c r="B3970" t="s">
        <v>165</v>
      </c>
      <c r="C3970">
        <v>9.93</v>
      </c>
      <c r="D3970">
        <v>10.43</v>
      </c>
      <c r="E3970" t="str">
        <f t="shared" ref="E3970:E4033" si="63">RIGHT(A3970,4)</f>
        <v>2006</v>
      </c>
    </row>
    <row r="3971" spans="1:5" ht="14.4" x14ac:dyDescent="0.3">
      <c r="A3971" t="s">
        <v>4090</v>
      </c>
      <c r="B3971" t="s">
        <v>165</v>
      </c>
      <c r="C3971">
        <v>9.93</v>
      </c>
      <c r="D3971">
        <v>10.43</v>
      </c>
      <c r="E3971" t="str">
        <f t="shared" si="63"/>
        <v>2006</v>
      </c>
    </row>
    <row r="3972" spans="1:5" ht="14.4" x14ac:dyDescent="0.3">
      <c r="A3972" t="s">
        <v>4091</v>
      </c>
      <c r="B3972" t="s">
        <v>165</v>
      </c>
      <c r="C3972">
        <v>9.93</v>
      </c>
      <c r="D3972">
        <v>10.43</v>
      </c>
      <c r="E3972" t="str">
        <f t="shared" si="63"/>
        <v>2006</v>
      </c>
    </row>
    <row r="3973" spans="1:5" ht="14.4" x14ac:dyDescent="0.3">
      <c r="A3973" t="s">
        <v>4092</v>
      </c>
      <c r="B3973" t="s">
        <v>165</v>
      </c>
      <c r="C3973">
        <v>9.9</v>
      </c>
      <c r="D3973">
        <v>10.4</v>
      </c>
      <c r="E3973" t="str">
        <f t="shared" si="63"/>
        <v>2006</v>
      </c>
    </row>
    <row r="3974" spans="1:5" ht="14.4" x14ac:dyDescent="0.3">
      <c r="A3974" t="s">
        <v>4093</v>
      </c>
      <c r="B3974" t="s">
        <v>165</v>
      </c>
      <c r="C3974">
        <v>9.89</v>
      </c>
      <c r="D3974">
        <v>10.39</v>
      </c>
      <c r="E3974" t="str">
        <f t="shared" si="63"/>
        <v>2006</v>
      </c>
    </row>
    <row r="3975" spans="1:5" ht="14.4" x14ac:dyDescent="0.3">
      <c r="A3975" t="s">
        <v>4094</v>
      </c>
      <c r="B3975" t="s">
        <v>165</v>
      </c>
      <c r="C3975">
        <v>9.89</v>
      </c>
      <c r="D3975">
        <v>10.39</v>
      </c>
      <c r="E3975" t="str">
        <f t="shared" si="63"/>
        <v>2006</v>
      </c>
    </row>
    <row r="3976" spans="1:5" ht="14.4" x14ac:dyDescent="0.3">
      <c r="A3976" t="s">
        <v>4095</v>
      </c>
      <c r="B3976" t="s">
        <v>165</v>
      </c>
      <c r="C3976">
        <v>9.8699999999999992</v>
      </c>
      <c r="D3976">
        <v>10.37</v>
      </c>
      <c r="E3976" t="str">
        <f t="shared" si="63"/>
        <v>2006</v>
      </c>
    </row>
    <row r="3977" spans="1:5" ht="14.4" x14ac:dyDescent="0.3">
      <c r="A3977" t="s">
        <v>4096</v>
      </c>
      <c r="B3977" t="s">
        <v>165</v>
      </c>
      <c r="C3977">
        <v>9.89</v>
      </c>
      <c r="D3977">
        <v>10.39</v>
      </c>
      <c r="E3977" t="str">
        <f t="shared" si="63"/>
        <v>2006</v>
      </c>
    </row>
    <row r="3978" spans="1:5" ht="14.4" x14ac:dyDescent="0.3">
      <c r="A3978" t="s">
        <v>4097</v>
      </c>
      <c r="B3978" t="s">
        <v>165</v>
      </c>
      <c r="C3978">
        <v>9.89</v>
      </c>
      <c r="D3978">
        <v>10.39</v>
      </c>
      <c r="E3978" t="str">
        <f t="shared" si="63"/>
        <v>2006</v>
      </c>
    </row>
    <row r="3979" spans="1:5" ht="14.4" x14ac:dyDescent="0.3">
      <c r="A3979" t="s">
        <v>4098</v>
      </c>
      <c r="B3979" t="s">
        <v>165</v>
      </c>
      <c r="C3979">
        <v>9.89</v>
      </c>
      <c r="D3979">
        <v>10.39</v>
      </c>
      <c r="E3979" t="str">
        <f t="shared" si="63"/>
        <v>2006</v>
      </c>
    </row>
    <row r="3980" spans="1:5" ht="14.4" x14ac:dyDescent="0.3">
      <c r="A3980" t="s">
        <v>4099</v>
      </c>
      <c r="B3980" t="s">
        <v>165</v>
      </c>
      <c r="C3980">
        <v>9.8800000000000008</v>
      </c>
      <c r="D3980">
        <v>10.38</v>
      </c>
      <c r="E3980" t="str">
        <f t="shared" si="63"/>
        <v>2006</v>
      </c>
    </row>
    <row r="3981" spans="1:5" ht="14.4" x14ac:dyDescent="0.3">
      <c r="A3981" t="s">
        <v>4100</v>
      </c>
      <c r="B3981" t="s">
        <v>165</v>
      </c>
      <c r="C3981">
        <v>9.89</v>
      </c>
      <c r="D3981">
        <v>10.39</v>
      </c>
      <c r="E3981" t="str">
        <f t="shared" si="63"/>
        <v>2006</v>
      </c>
    </row>
    <row r="3982" spans="1:5" ht="14.4" x14ac:dyDescent="0.3">
      <c r="A3982" t="s">
        <v>4101</v>
      </c>
      <c r="B3982" t="s">
        <v>165</v>
      </c>
      <c r="C3982">
        <v>9.89</v>
      </c>
      <c r="D3982">
        <v>10.39</v>
      </c>
      <c r="E3982" t="str">
        <f t="shared" si="63"/>
        <v>2006</v>
      </c>
    </row>
    <row r="3983" spans="1:5" ht="14.4" x14ac:dyDescent="0.3">
      <c r="A3983" t="s">
        <v>4102</v>
      </c>
      <c r="B3983" t="s">
        <v>165</v>
      </c>
      <c r="C3983">
        <v>9.86</v>
      </c>
      <c r="D3983">
        <v>10.36</v>
      </c>
      <c r="E3983" t="str">
        <f t="shared" si="63"/>
        <v>2006</v>
      </c>
    </row>
    <row r="3984" spans="1:5" ht="14.4" x14ac:dyDescent="0.3">
      <c r="A3984" t="s">
        <v>4103</v>
      </c>
      <c r="B3984" t="s">
        <v>165</v>
      </c>
      <c r="C3984">
        <v>9.81</v>
      </c>
      <c r="D3984">
        <v>10.31</v>
      </c>
      <c r="E3984" t="str">
        <f t="shared" si="63"/>
        <v>2006</v>
      </c>
    </row>
    <row r="3985" spans="1:5" ht="14.4" x14ac:dyDescent="0.3">
      <c r="A3985" t="s">
        <v>4104</v>
      </c>
      <c r="B3985" t="s">
        <v>165</v>
      </c>
      <c r="C3985">
        <v>9.85</v>
      </c>
      <c r="D3985">
        <v>10.35</v>
      </c>
      <c r="E3985" t="str">
        <f t="shared" si="63"/>
        <v>2006</v>
      </c>
    </row>
    <row r="3986" spans="1:5" ht="14.4" x14ac:dyDescent="0.3">
      <c r="A3986" t="s">
        <v>4105</v>
      </c>
      <c r="B3986" t="s">
        <v>165</v>
      </c>
      <c r="C3986">
        <v>9.86</v>
      </c>
      <c r="D3986">
        <v>10.36</v>
      </c>
      <c r="E3986" t="str">
        <f t="shared" si="63"/>
        <v>2006</v>
      </c>
    </row>
    <row r="3987" spans="1:5" ht="14.4" x14ac:dyDescent="0.3">
      <c r="A3987" t="s">
        <v>4106</v>
      </c>
      <c r="B3987" t="s">
        <v>165</v>
      </c>
      <c r="C3987">
        <v>9.85</v>
      </c>
      <c r="D3987">
        <v>10.35</v>
      </c>
      <c r="E3987" t="str">
        <f t="shared" si="63"/>
        <v>2006</v>
      </c>
    </row>
    <row r="3988" spans="1:5" ht="14.4" x14ac:dyDescent="0.3">
      <c r="A3988" t="s">
        <v>4107</v>
      </c>
      <c r="B3988" t="s">
        <v>165</v>
      </c>
      <c r="C3988">
        <v>9.85</v>
      </c>
      <c r="D3988">
        <v>10.35</v>
      </c>
      <c r="E3988" t="str">
        <f t="shared" si="63"/>
        <v>2006</v>
      </c>
    </row>
    <row r="3989" spans="1:5" ht="14.4" x14ac:dyDescent="0.3">
      <c r="A3989" t="s">
        <v>4108</v>
      </c>
      <c r="B3989" t="s">
        <v>165</v>
      </c>
      <c r="C3989">
        <v>9.83</v>
      </c>
      <c r="D3989">
        <v>10.33</v>
      </c>
      <c r="E3989" t="str">
        <f t="shared" si="63"/>
        <v>2006</v>
      </c>
    </row>
    <row r="3990" spans="1:5" ht="14.4" x14ac:dyDescent="0.3">
      <c r="A3990" t="s">
        <v>4109</v>
      </c>
      <c r="B3990" t="s">
        <v>165</v>
      </c>
      <c r="C3990">
        <v>9.84</v>
      </c>
      <c r="D3990">
        <v>10.34</v>
      </c>
      <c r="E3990" t="str">
        <f t="shared" si="63"/>
        <v>2006</v>
      </c>
    </row>
    <row r="3991" spans="1:5" ht="14.4" x14ac:dyDescent="0.3">
      <c r="A3991" t="s">
        <v>4110</v>
      </c>
      <c r="B3991" t="s">
        <v>165</v>
      </c>
      <c r="C3991">
        <v>9.8699999999999992</v>
      </c>
      <c r="D3991">
        <v>10.37</v>
      </c>
      <c r="E3991" t="str">
        <f t="shared" si="63"/>
        <v>2006</v>
      </c>
    </row>
    <row r="3992" spans="1:5" ht="14.4" x14ac:dyDescent="0.3">
      <c r="A3992" t="s">
        <v>4111</v>
      </c>
      <c r="B3992" t="s">
        <v>165</v>
      </c>
      <c r="C3992">
        <v>9.8699999999999992</v>
      </c>
      <c r="D3992">
        <v>10.37</v>
      </c>
      <c r="E3992" t="str">
        <f t="shared" si="63"/>
        <v>2006</v>
      </c>
    </row>
    <row r="3993" spans="1:5" ht="14.4" x14ac:dyDescent="0.3">
      <c r="A3993" t="s">
        <v>4112</v>
      </c>
      <c r="B3993" t="s">
        <v>165</v>
      </c>
      <c r="C3993">
        <v>9.8699999999999992</v>
      </c>
      <c r="D3993">
        <v>10.37</v>
      </c>
      <c r="E3993" t="str">
        <f t="shared" si="63"/>
        <v>2006</v>
      </c>
    </row>
    <row r="3994" spans="1:5" ht="14.4" x14ac:dyDescent="0.3">
      <c r="A3994" t="s">
        <v>4113</v>
      </c>
      <c r="B3994" t="s">
        <v>165</v>
      </c>
      <c r="C3994">
        <v>9.86</v>
      </c>
      <c r="D3994">
        <v>10.36</v>
      </c>
      <c r="E3994" t="str">
        <f t="shared" si="63"/>
        <v>2006</v>
      </c>
    </row>
    <row r="3995" spans="1:5" ht="14.4" x14ac:dyDescent="0.3">
      <c r="A3995" t="s">
        <v>4114</v>
      </c>
      <c r="B3995" t="s">
        <v>165</v>
      </c>
      <c r="C3995">
        <v>9.85</v>
      </c>
      <c r="D3995">
        <v>10.35</v>
      </c>
      <c r="E3995" t="str">
        <f t="shared" si="63"/>
        <v>2006</v>
      </c>
    </row>
    <row r="3996" spans="1:5" ht="14.4" x14ac:dyDescent="0.3">
      <c r="A3996" t="s">
        <v>4115</v>
      </c>
      <c r="B3996" t="s">
        <v>165</v>
      </c>
      <c r="C3996">
        <v>9.86</v>
      </c>
      <c r="D3996">
        <v>10.36</v>
      </c>
      <c r="E3996" t="str">
        <f t="shared" si="63"/>
        <v>2006</v>
      </c>
    </row>
    <row r="3997" spans="1:5" ht="14.4" x14ac:dyDescent="0.3">
      <c r="A3997" t="s">
        <v>4116</v>
      </c>
      <c r="B3997" t="s">
        <v>165</v>
      </c>
      <c r="C3997">
        <v>9.8800000000000008</v>
      </c>
      <c r="D3997">
        <v>10.38</v>
      </c>
      <c r="E3997" t="str">
        <f t="shared" si="63"/>
        <v>2006</v>
      </c>
    </row>
    <row r="3998" spans="1:5" ht="14.4" x14ac:dyDescent="0.3">
      <c r="A3998" t="s">
        <v>4117</v>
      </c>
      <c r="B3998" t="s">
        <v>165</v>
      </c>
      <c r="C3998">
        <v>9.8699999999999992</v>
      </c>
      <c r="D3998">
        <v>10.37</v>
      </c>
      <c r="E3998" t="str">
        <f t="shared" si="63"/>
        <v>2006</v>
      </c>
    </row>
    <row r="3999" spans="1:5" ht="14.4" x14ac:dyDescent="0.3">
      <c r="A3999" t="s">
        <v>4118</v>
      </c>
      <c r="B3999" t="s">
        <v>165</v>
      </c>
      <c r="C3999">
        <v>9.83</v>
      </c>
      <c r="D3999">
        <v>10.33</v>
      </c>
      <c r="E3999" t="str">
        <f t="shared" si="63"/>
        <v>2006</v>
      </c>
    </row>
    <row r="4000" spans="1:5" ht="14.4" x14ac:dyDescent="0.3">
      <c r="A4000" t="s">
        <v>4119</v>
      </c>
      <c r="B4000" t="s">
        <v>165</v>
      </c>
      <c r="C4000">
        <v>9.8800000000000008</v>
      </c>
      <c r="D4000">
        <v>10.38</v>
      </c>
      <c r="E4000" t="str">
        <f t="shared" si="63"/>
        <v>2006</v>
      </c>
    </row>
    <row r="4001" spans="1:5" ht="14.4" x14ac:dyDescent="0.3">
      <c r="A4001" t="s">
        <v>4120</v>
      </c>
      <c r="B4001" t="s">
        <v>165</v>
      </c>
      <c r="C4001">
        <v>9.8800000000000008</v>
      </c>
      <c r="D4001">
        <v>10.38</v>
      </c>
      <c r="E4001" t="str">
        <f t="shared" si="63"/>
        <v>2006</v>
      </c>
    </row>
    <row r="4002" spans="1:5" ht="14.4" x14ac:dyDescent="0.3">
      <c r="A4002" t="s">
        <v>4121</v>
      </c>
      <c r="B4002" t="s">
        <v>165</v>
      </c>
      <c r="C4002">
        <v>9.9</v>
      </c>
      <c r="D4002">
        <v>10.4</v>
      </c>
      <c r="E4002" t="str">
        <f t="shared" si="63"/>
        <v>2006</v>
      </c>
    </row>
    <row r="4003" spans="1:5" ht="14.4" x14ac:dyDescent="0.3">
      <c r="A4003" t="s">
        <v>4122</v>
      </c>
      <c r="B4003" t="s">
        <v>165</v>
      </c>
      <c r="C4003">
        <v>9.85</v>
      </c>
      <c r="D4003">
        <v>10.35</v>
      </c>
      <c r="E4003" t="str">
        <f t="shared" si="63"/>
        <v>2006</v>
      </c>
    </row>
    <row r="4004" spans="1:5" ht="14.4" x14ac:dyDescent="0.3">
      <c r="A4004" t="s">
        <v>4123</v>
      </c>
      <c r="B4004" t="s">
        <v>165</v>
      </c>
      <c r="C4004">
        <v>9.8699999999999992</v>
      </c>
      <c r="D4004">
        <v>10.37</v>
      </c>
      <c r="E4004" t="str">
        <f t="shared" si="63"/>
        <v>2006</v>
      </c>
    </row>
    <row r="4005" spans="1:5" ht="14.4" x14ac:dyDescent="0.3">
      <c r="A4005" t="s">
        <v>4124</v>
      </c>
      <c r="B4005" t="s">
        <v>165</v>
      </c>
      <c r="C4005">
        <v>9.89</v>
      </c>
      <c r="D4005">
        <v>10.39</v>
      </c>
      <c r="E4005" t="str">
        <f t="shared" si="63"/>
        <v>2006</v>
      </c>
    </row>
    <row r="4006" spans="1:5" ht="14.4" x14ac:dyDescent="0.3">
      <c r="A4006" t="s">
        <v>4125</v>
      </c>
      <c r="B4006" t="s">
        <v>165</v>
      </c>
      <c r="C4006">
        <v>9.93</v>
      </c>
      <c r="D4006">
        <v>10.43</v>
      </c>
      <c r="E4006" t="str">
        <f t="shared" si="63"/>
        <v>2006</v>
      </c>
    </row>
    <row r="4007" spans="1:5" ht="14.4" x14ac:dyDescent="0.3">
      <c r="A4007" t="s">
        <v>4126</v>
      </c>
      <c r="B4007" t="s">
        <v>165</v>
      </c>
      <c r="C4007">
        <v>9.93</v>
      </c>
      <c r="D4007">
        <v>10.43</v>
      </c>
      <c r="E4007" t="str">
        <f t="shared" si="63"/>
        <v>2006</v>
      </c>
    </row>
    <row r="4008" spans="1:5" ht="14.4" x14ac:dyDescent="0.3">
      <c r="A4008" t="s">
        <v>4127</v>
      </c>
      <c r="B4008" t="s">
        <v>165</v>
      </c>
      <c r="C4008">
        <v>9.93</v>
      </c>
      <c r="D4008">
        <v>10.43</v>
      </c>
      <c r="E4008" t="str">
        <f t="shared" si="63"/>
        <v>2006</v>
      </c>
    </row>
    <row r="4009" spans="1:5" ht="14.4" x14ac:dyDescent="0.3">
      <c r="A4009" t="s">
        <v>4128</v>
      </c>
      <c r="B4009" t="s">
        <v>165</v>
      </c>
      <c r="C4009">
        <v>9.9700000000000006</v>
      </c>
      <c r="D4009">
        <v>10.47</v>
      </c>
      <c r="E4009" t="str">
        <f t="shared" si="63"/>
        <v>2006</v>
      </c>
    </row>
    <row r="4010" spans="1:5" ht="14.4" x14ac:dyDescent="0.3">
      <c r="A4010" t="s">
        <v>4129</v>
      </c>
      <c r="B4010" t="s">
        <v>165</v>
      </c>
      <c r="C4010">
        <v>9.9</v>
      </c>
      <c r="D4010">
        <v>10.4</v>
      </c>
      <c r="E4010" t="str">
        <f t="shared" si="63"/>
        <v>2006</v>
      </c>
    </row>
    <row r="4011" spans="1:5" ht="14.4" x14ac:dyDescent="0.3">
      <c r="A4011" t="s">
        <v>4130</v>
      </c>
      <c r="B4011" t="s">
        <v>165</v>
      </c>
      <c r="C4011">
        <v>9.91</v>
      </c>
      <c r="D4011">
        <v>10.41</v>
      </c>
      <c r="E4011" t="str">
        <f t="shared" si="63"/>
        <v>2006</v>
      </c>
    </row>
    <row r="4012" spans="1:5" ht="14.4" x14ac:dyDescent="0.3">
      <c r="A4012" t="s">
        <v>4131</v>
      </c>
      <c r="B4012" t="s">
        <v>165</v>
      </c>
      <c r="C4012">
        <v>9.91</v>
      </c>
      <c r="D4012">
        <v>10.41</v>
      </c>
      <c r="E4012" t="str">
        <f t="shared" si="63"/>
        <v>2006</v>
      </c>
    </row>
    <row r="4013" spans="1:5" ht="14.4" x14ac:dyDescent="0.3">
      <c r="A4013" t="s">
        <v>4132</v>
      </c>
      <c r="B4013" t="s">
        <v>165</v>
      </c>
      <c r="C4013">
        <v>9.93</v>
      </c>
      <c r="D4013">
        <v>10.43</v>
      </c>
      <c r="E4013" t="str">
        <f t="shared" si="63"/>
        <v>2006</v>
      </c>
    </row>
    <row r="4014" spans="1:5" ht="14.4" x14ac:dyDescent="0.3">
      <c r="A4014" t="s">
        <v>4133</v>
      </c>
      <c r="B4014" t="s">
        <v>165</v>
      </c>
      <c r="C4014">
        <v>9.9499999999999993</v>
      </c>
      <c r="D4014">
        <v>10.45</v>
      </c>
      <c r="E4014" t="str">
        <f t="shared" si="63"/>
        <v>2006</v>
      </c>
    </row>
    <row r="4015" spans="1:5" ht="14.4" x14ac:dyDescent="0.3">
      <c r="A4015" t="s">
        <v>4134</v>
      </c>
      <c r="B4015" t="s">
        <v>165</v>
      </c>
      <c r="C4015">
        <v>9.9600000000000009</v>
      </c>
      <c r="D4015">
        <v>10.46</v>
      </c>
      <c r="E4015" t="str">
        <f t="shared" si="63"/>
        <v>2006</v>
      </c>
    </row>
    <row r="4016" spans="1:5" ht="14.4" x14ac:dyDescent="0.3">
      <c r="A4016" t="s">
        <v>4135</v>
      </c>
      <c r="B4016" t="s">
        <v>165</v>
      </c>
      <c r="C4016">
        <v>9.93</v>
      </c>
      <c r="D4016">
        <v>10.43</v>
      </c>
      <c r="E4016" t="str">
        <f t="shared" si="63"/>
        <v>2006</v>
      </c>
    </row>
    <row r="4017" spans="1:5" ht="14.4" x14ac:dyDescent="0.3">
      <c r="A4017" t="s">
        <v>4136</v>
      </c>
      <c r="B4017" t="s">
        <v>165</v>
      </c>
      <c r="C4017">
        <v>9.93</v>
      </c>
      <c r="D4017">
        <v>10.43</v>
      </c>
      <c r="E4017" t="str">
        <f t="shared" si="63"/>
        <v>2006</v>
      </c>
    </row>
    <row r="4018" spans="1:5" ht="14.4" x14ac:dyDescent="0.3">
      <c r="A4018" t="s">
        <v>4137</v>
      </c>
      <c r="B4018" t="s">
        <v>165</v>
      </c>
      <c r="C4018">
        <v>9.94</v>
      </c>
      <c r="D4018">
        <v>10.44</v>
      </c>
      <c r="E4018" t="str">
        <f t="shared" si="63"/>
        <v>2006</v>
      </c>
    </row>
    <row r="4019" spans="1:5" ht="14.4" x14ac:dyDescent="0.3">
      <c r="A4019" t="s">
        <v>4138</v>
      </c>
      <c r="B4019" t="s">
        <v>165</v>
      </c>
      <c r="C4019">
        <v>9.86</v>
      </c>
      <c r="D4019">
        <v>10.36</v>
      </c>
      <c r="E4019" t="str">
        <f t="shared" si="63"/>
        <v>2006</v>
      </c>
    </row>
    <row r="4020" spans="1:5" ht="14.4" x14ac:dyDescent="0.3">
      <c r="A4020" t="s">
        <v>4139</v>
      </c>
      <c r="B4020" t="s">
        <v>165</v>
      </c>
      <c r="C4020">
        <v>9.93</v>
      </c>
      <c r="D4020">
        <v>10.43</v>
      </c>
      <c r="E4020" t="str">
        <f t="shared" si="63"/>
        <v>2006</v>
      </c>
    </row>
    <row r="4021" spans="1:5" ht="14.4" x14ac:dyDescent="0.3">
      <c r="A4021" t="s">
        <v>4140</v>
      </c>
      <c r="B4021" t="s">
        <v>165</v>
      </c>
      <c r="C4021">
        <v>9.94</v>
      </c>
      <c r="D4021">
        <v>10.44</v>
      </c>
      <c r="E4021" t="str">
        <f t="shared" si="63"/>
        <v>2006</v>
      </c>
    </row>
    <row r="4022" spans="1:5" ht="14.4" x14ac:dyDescent="0.3">
      <c r="A4022" t="s">
        <v>4141</v>
      </c>
      <c r="B4022" t="s">
        <v>165</v>
      </c>
      <c r="C4022">
        <v>10.050000000000001</v>
      </c>
      <c r="D4022">
        <v>10.55</v>
      </c>
      <c r="E4022" t="str">
        <f t="shared" si="63"/>
        <v>2006</v>
      </c>
    </row>
    <row r="4023" spans="1:5" ht="14.4" x14ac:dyDescent="0.3">
      <c r="A4023" t="s">
        <v>4142</v>
      </c>
      <c r="B4023" t="s">
        <v>165</v>
      </c>
      <c r="C4023">
        <v>10.1</v>
      </c>
      <c r="D4023">
        <v>10.6</v>
      </c>
      <c r="E4023" t="str">
        <f t="shared" si="63"/>
        <v>2006</v>
      </c>
    </row>
    <row r="4024" spans="1:5" ht="14.4" x14ac:dyDescent="0.3">
      <c r="A4024" t="s">
        <v>4143</v>
      </c>
      <c r="B4024" t="s">
        <v>165</v>
      </c>
      <c r="C4024">
        <v>10.15</v>
      </c>
      <c r="D4024">
        <v>10.65</v>
      </c>
      <c r="E4024" t="str">
        <f t="shared" si="63"/>
        <v>2006</v>
      </c>
    </row>
    <row r="4025" spans="1:5" ht="14.4" x14ac:dyDescent="0.3">
      <c r="A4025" t="s">
        <v>4144</v>
      </c>
      <c r="B4025" t="s">
        <v>165</v>
      </c>
      <c r="C4025">
        <v>9.9</v>
      </c>
      <c r="D4025">
        <v>10.4</v>
      </c>
      <c r="E4025" t="str">
        <f t="shared" si="63"/>
        <v>2006</v>
      </c>
    </row>
    <row r="4026" spans="1:5" ht="14.4" x14ac:dyDescent="0.3">
      <c r="A4026" t="s">
        <v>4145</v>
      </c>
      <c r="B4026" t="s">
        <v>165</v>
      </c>
      <c r="C4026">
        <v>9.92</v>
      </c>
      <c r="D4026">
        <v>10.42</v>
      </c>
      <c r="E4026" t="str">
        <f t="shared" si="63"/>
        <v>2006</v>
      </c>
    </row>
    <row r="4027" spans="1:5" ht="14.4" x14ac:dyDescent="0.3">
      <c r="A4027" t="s">
        <v>4146</v>
      </c>
      <c r="B4027" t="s">
        <v>165</v>
      </c>
      <c r="C4027">
        <v>9.94</v>
      </c>
      <c r="D4027">
        <v>10.44</v>
      </c>
      <c r="E4027" t="str">
        <f t="shared" si="63"/>
        <v>2006</v>
      </c>
    </row>
    <row r="4028" spans="1:5" ht="14.4" x14ac:dyDescent="0.3">
      <c r="A4028" t="s">
        <v>4147</v>
      </c>
      <c r="B4028" t="s">
        <v>165</v>
      </c>
      <c r="C4028">
        <v>10.01</v>
      </c>
      <c r="D4028">
        <v>10.51</v>
      </c>
      <c r="E4028" t="str">
        <f t="shared" si="63"/>
        <v>2006</v>
      </c>
    </row>
    <row r="4029" spans="1:5" ht="14.4" x14ac:dyDescent="0.3">
      <c r="A4029" t="s">
        <v>4148</v>
      </c>
      <c r="B4029" t="s">
        <v>165</v>
      </c>
      <c r="C4029">
        <v>10.039999999999999</v>
      </c>
      <c r="D4029">
        <v>10.54</v>
      </c>
      <c r="E4029" t="str">
        <f t="shared" si="63"/>
        <v>2006</v>
      </c>
    </row>
    <row r="4030" spans="1:5" ht="14.4" x14ac:dyDescent="0.3">
      <c r="A4030" t="s">
        <v>4149</v>
      </c>
      <c r="B4030" t="s">
        <v>165</v>
      </c>
      <c r="C4030">
        <v>10.07</v>
      </c>
      <c r="D4030">
        <v>10.57</v>
      </c>
      <c r="E4030" t="str">
        <f t="shared" si="63"/>
        <v>2006</v>
      </c>
    </row>
    <row r="4031" spans="1:5" ht="14.4" x14ac:dyDescent="0.3">
      <c r="A4031" t="s">
        <v>4150</v>
      </c>
      <c r="B4031" t="s">
        <v>165</v>
      </c>
      <c r="C4031">
        <v>10</v>
      </c>
      <c r="D4031">
        <v>10.5</v>
      </c>
      <c r="E4031" t="str">
        <f t="shared" si="63"/>
        <v>2006</v>
      </c>
    </row>
    <row r="4032" spans="1:5" ht="14.4" x14ac:dyDescent="0.3">
      <c r="A4032" t="s">
        <v>4151</v>
      </c>
      <c r="B4032" t="s">
        <v>165</v>
      </c>
      <c r="C4032">
        <v>9.66</v>
      </c>
      <c r="D4032">
        <v>10.16</v>
      </c>
      <c r="E4032" t="str">
        <f t="shared" si="63"/>
        <v>2006</v>
      </c>
    </row>
    <row r="4033" spans="1:5" ht="14.4" x14ac:dyDescent="0.3">
      <c r="A4033" t="s">
        <v>4152</v>
      </c>
      <c r="B4033" t="s">
        <v>165</v>
      </c>
      <c r="C4033">
        <v>9.57</v>
      </c>
      <c r="D4033">
        <v>10.07</v>
      </c>
      <c r="E4033" t="str">
        <f t="shared" si="63"/>
        <v>2006</v>
      </c>
    </row>
    <row r="4034" spans="1:5" ht="14.4" x14ac:dyDescent="0.3">
      <c r="A4034" t="s">
        <v>4153</v>
      </c>
      <c r="B4034" t="s">
        <v>165</v>
      </c>
      <c r="C4034">
        <v>9.57</v>
      </c>
      <c r="D4034">
        <v>10.07</v>
      </c>
      <c r="E4034" t="str">
        <f t="shared" ref="E4034:E4097" si="64">RIGHT(A4034,4)</f>
        <v>2006</v>
      </c>
    </row>
    <row r="4035" spans="1:5" ht="14.4" x14ac:dyDescent="0.3">
      <c r="A4035" t="s">
        <v>4154</v>
      </c>
      <c r="B4035" t="s">
        <v>165</v>
      </c>
      <c r="C4035">
        <v>9.0299999999999994</v>
      </c>
      <c r="D4035">
        <v>9.5299999999999994</v>
      </c>
      <c r="E4035" t="str">
        <f t="shared" si="64"/>
        <v>2006</v>
      </c>
    </row>
    <row r="4036" spans="1:5" ht="14.4" x14ac:dyDescent="0.3">
      <c r="A4036" t="s">
        <v>4155</v>
      </c>
      <c r="B4036" t="s">
        <v>165</v>
      </c>
      <c r="C4036">
        <v>9.0299999999999994</v>
      </c>
      <c r="D4036">
        <v>9.5299999999999994</v>
      </c>
      <c r="E4036" t="str">
        <f t="shared" si="64"/>
        <v>2006</v>
      </c>
    </row>
    <row r="4037" spans="1:5" ht="14.4" x14ac:dyDescent="0.3">
      <c r="A4037" t="s">
        <v>4156</v>
      </c>
      <c r="B4037" t="s">
        <v>165</v>
      </c>
      <c r="C4037">
        <v>9.0500000000000007</v>
      </c>
      <c r="D4037">
        <v>9.5500000000000007</v>
      </c>
      <c r="E4037" t="str">
        <f t="shared" si="64"/>
        <v>2006</v>
      </c>
    </row>
    <row r="4038" spans="1:5" ht="14.4" x14ac:dyDescent="0.3">
      <c r="A4038" t="s">
        <v>4157</v>
      </c>
      <c r="B4038" t="s">
        <v>165</v>
      </c>
      <c r="C4038">
        <v>9</v>
      </c>
      <c r="D4038">
        <v>9.5</v>
      </c>
      <c r="E4038" t="str">
        <f t="shared" si="64"/>
        <v>2006</v>
      </c>
    </row>
    <row r="4039" spans="1:5" ht="14.4" x14ac:dyDescent="0.3">
      <c r="A4039" t="s">
        <v>4158</v>
      </c>
      <c r="B4039" t="s">
        <v>165</v>
      </c>
      <c r="C4039">
        <v>9.01</v>
      </c>
      <c r="D4039">
        <v>9.51</v>
      </c>
      <c r="E4039" t="str">
        <f t="shared" si="64"/>
        <v>2006</v>
      </c>
    </row>
    <row r="4040" spans="1:5" ht="14.4" x14ac:dyDescent="0.3">
      <c r="A4040" t="s">
        <v>4159</v>
      </c>
      <c r="B4040" t="s">
        <v>165</v>
      </c>
      <c r="C4040">
        <v>9.02</v>
      </c>
      <c r="D4040">
        <v>9.52</v>
      </c>
      <c r="E4040" t="str">
        <f t="shared" si="64"/>
        <v>2006</v>
      </c>
    </row>
    <row r="4041" spans="1:5" ht="14.4" x14ac:dyDescent="0.3">
      <c r="A4041" t="s">
        <v>4160</v>
      </c>
      <c r="B4041" t="s">
        <v>165</v>
      </c>
      <c r="C4041">
        <v>9.0299999999999994</v>
      </c>
      <c r="D4041">
        <v>9.5299999999999994</v>
      </c>
      <c r="E4041" t="str">
        <f t="shared" si="64"/>
        <v>2006</v>
      </c>
    </row>
    <row r="4042" spans="1:5" ht="14.4" x14ac:dyDescent="0.3">
      <c r="A4042" t="s">
        <v>4161</v>
      </c>
      <c r="B4042" t="s">
        <v>165</v>
      </c>
      <c r="C4042">
        <v>9.07</v>
      </c>
      <c r="D4042">
        <v>9.57</v>
      </c>
      <c r="E4042" t="str">
        <f t="shared" si="64"/>
        <v>2006</v>
      </c>
    </row>
    <row r="4043" spans="1:5" ht="14.4" x14ac:dyDescent="0.3">
      <c r="A4043" t="s">
        <v>4162</v>
      </c>
      <c r="B4043" t="s">
        <v>165</v>
      </c>
      <c r="C4043">
        <v>9.08</v>
      </c>
      <c r="D4043">
        <v>9.58</v>
      </c>
      <c r="E4043" t="str">
        <f t="shared" si="64"/>
        <v>2006</v>
      </c>
    </row>
    <row r="4044" spans="1:5" ht="14.4" x14ac:dyDescent="0.3">
      <c r="A4044" t="s">
        <v>4163</v>
      </c>
      <c r="B4044" t="s">
        <v>165</v>
      </c>
      <c r="C4044">
        <v>9.09</v>
      </c>
      <c r="D4044">
        <v>9.59</v>
      </c>
      <c r="E4044" t="str">
        <f t="shared" si="64"/>
        <v>2006</v>
      </c>
    </row>
    <row r="4045" spans="1:5" ht="14.4" x14ac:dyDescent="0.3">
      <c r="A4045" t="s">
        <v>4164</v>
      </c>
      <c r="B4045" t="s">
        <v>165</v>
      </c>
      <c r="C4045">
        <v>9.07</v>
      </c>
      <c r="D4045">
        <v>9.57</v>
      </c>
      <c r="E4045" t="str">
        <f t="shared" si="64"/>
        <v>2006</v>
      </c>
    </row>
    <row r="4046" spans="1:5" ht="14.4" x14ac:dyDescent="0.3">
      <c r="A4046" t="s">
        <v>4165</v>
      </c>
      <c r="B4046" t="s">
        <v>165</v>
      </c>
      <c r="C4046">
        <v>9.1</v>
      </c>
      <c r="D4046">
        <v>9.6</v>
      </c>
      <c r="E4046" t="str">
        <f t="shared" si="64"/>
        <v>2006</v>
      </c>
    </row>
    <row r="4047" spans="1:5" ht="14.4" x14ac:dyDescent="0.3">
      <c r="A4047" t="s">
        <v>4166</v>
      </c>
      <c r="B4047" t="s">
        <v>165</v>
      </c>
      <c r="C4047">
        <v>9.1199999999999992</v>
      </c>
      <c r="D4047">
        <v>9.6199999999999992</v>
      </c>
      <c r="E4047" t="str">
        <f t="shared" si="64"/>
        <v>2006</v>
      </c>
    </row>
    <row r="4048" spans="1:5" ht="14.4" x14ac:dyDescent="0.3">
      <c r="A4048" t="s">
        <v>4167</v>
      </c>
      <c r="B4048" t="s">
        <v>165</v>
      </c>
      <c r="C4048">
        <v>9.11</v>
      </c>
      <c r="D4048">
        <v>9.61</v>
      </c>
      <c r="E4048" t="str">
        <f t="shared" si="64"/>
        <v>2006</v>
      </c>
    </row>
    <row r="4049" spans="1:5" ht="14.4" x14ac:dyDescent="0.3">
      <c r="A4049" t="s">
        <v>4168</v>
      </c>
      <c r="B4049" t="s">
        <v>165</v>
      </c>
      <c r="C4049">
        <v>9.11</v>
      </c>
      <c r="D4049">
        <v>9.61</v>
      </c>
      <c r="E4049" t="str">
        <f t="shared" si="64"/>
        <v>2006</v>
      </c>
    </row>
    <row r="4050" spans="1:5" ht="14.4" x14ac:dyDescent="0.3">
      <c r="A4050" t="s">
        <v>4169</v>
      </c>
      <c r="B4050" t="s">
        <v>165</v>
      </c>
      <c r="C4050">
        <v>9.17</v>
      </c>
      <c r="D4050">
        <v>9.67</v>
      </c>
      <c r="E4050" t="str">
        <f t="shared" si="64"/>
        <v>2006</v>
      </c>
    </row>
    <row r="4051" spans="1:5" ht="14.4" x14ac:dyDescent="0.3">
      <c r="A4051" t="s">
        <v>4170</v>
      </c>
      <c r="B4051" t="s">
        <v>165</v>
      </c>
      <c r="C4051">
        <v>9.16</v>
      </c>
      <c r="D4051">
        <v>9.66</v>
      </c>
      <c r="E4051" t="str">
        <f t="shared" si="64"/>
        <v>2006</v>
      </c>
    </row>
    <row r="4052" spans="1:5" ht="14.4" x14ac:dyDescent="0.3">
      <c r="A4052" t="s">
        <v>4171</v>
      </c>
      <c r="B4052" t="s">
        <v>165</v>
      </c>
      <c r="C4052">
        <v>9.1300000000000008</v>
      </c>
      <c r="D4052">
        <v>9.6300000000000008</v>
      </c>
      <c r="E4052" t="str">
        <f t="shared" si="64"/>
        <v>2006</v>
      </c>
    </row>
    <row r="4053" spans="1:5" ht="14.4" x14ac:dyDescent="0.3">
      <c r="A4053" t="s">
        <v>4172</v>
      </c>
      <c r="B4053" t="s">
        <v>165</v>
      </c>
      <c r="C4053">
        <v>9.15</v>
      </c>
      <c r="D4053">
        <v>9.65</v>
      </c>
      <c r="E4053" t="str">
        <f t="shared" si="64"/>
        <v>2006</v>
      </c>
    </row>
    <row r="4054" spans="1:5" ht="14.4" x14ac:dyDescent="0.3">
      <c r="A4054" t="s">
        <v>4173</v>
      </c>
      <c r="B4054" t="s">
        <v>165</v>
      </c>
      <c r="C4054">
        <v>9.1999999999999993</v>
      </c>
      <c r="D4054">
        <v>9.6999999999999993</v>
      </c>
      <c r="E4054" t="str">
        <f t="shared" si="64"/>
        <v>2006</v>
      </c>
    </row>
    <row r="4055" spans="1:5" ht="14.4" x14ac:dyDescent="0.3">
      <c r="A4055" t="s">
        <v>4174</v>
      </c>
      <c r="B4055" t="s">
        <v>165</v>
      </c>
      <c r="C4055">
        <v>9.1999999999999993</v>
      </c>
      <c r="D4055">
        <v>9.6999999999999993</v>
      </c>
      <c r="E4055" t="str">
        <f t="shared" si="64"/>
        <v>2006</v>
      </c>
    </row>
    <row r="4056" spans="1:5" ht="14.4" x14ac:dyDescent="0.3">
      <c r="A4056" t="s">
        <v>4175</v>
      </c>
      <c r="B4056" t="s">
        <v>165</v>
      </c>
      <c r="C4056">
        <v>9.19</v>
      </c>
      <c r="D4056">
        <v>9.69</v>
      </c>
      <c r="E4056" t="str">
        <f t="shared" si="64"/>
        <v>2006</v>
      </c>
    </row>
    <row r="4057" spans="1:5" ht="14.4" x14ac:dyDescent="0.3">
      <c r="A4057" t="s">
        <v>4176</v>
      </c>
      <c r="B4057" t="s">
        <v>165</v>
      </c>
      <c r="C4057">
        <v>9.1999999999999993</v>
      </c>
      <c r="D4057">
        <v>9.6999999999999993</v>
      </c>
      <c r="E4057" t="str">
        <f t="shared" si="64"/>
        <v>2006</v>
      </c>
    </row>
    <row r="4058" spans="1:5" ht="14.4" x14ac:dyDescent="0.3">
      <c r="A4058" t="s">
        <v>4177</v>
      </c>
      <c r="B4058" t="s">
        <v>165</v>
      </c>
      <c r="C4058">
        <v>9.2200000000000006</v>
      </c>
      <c r="D4058">
        <v>9.7200000000000006</v>
      </c>
      <c r="E4058" t="str">
        <f t="shared" si="64"/>
        <v>2006</v>
      </c>
    </row>
    <row r="4059" spans="1:5" ht="14.4" x14ac:dyDescent="0.3">
      <c r="A4059" t="s">
        <v>4178</v>
      </c>
      <c r="B4059" t="s">
        <v>165</v>
      </c>
      <c r="C4059">
        <v>9.24</v>
      </c>
      <c r="D4059">
        <v>9.74</v>
      </c>
      <c r="E4059" t="str">
        <f t="shared" si="64"/>
        <v>2006</v>
      </c>
    </row>
    <row r="4060" spans="1:5" ht="14.4" x14ac:dyDescent="0.3">
      <c r="A4060" t="s">
        <v>4179</v>
      </c>
      <c r="B4060" t="s">
        <v>165</v>
      </c>
      <c r="C4060">
        <v>9.24</v>
      </c>
      <c r="D4060">
        <v>9.74</v>
      </c>
      <c r="E4060" t="str">
        <f t="shared" si="64"/>
        <v>2006</v>
      </c>
    </row>
    <row r="4061" spans="1:5" ht="14.4" x14ac:dyDescent="0.3">
      <c r="A4061" t="s">
        <v>4180</v>
      </c>
      <c r="B4061" t="s">
        <v>165</v>
      </c>
      <c r="C4061">
        <v>9.19</v>
      </c>
      <c r="D4061">
        <v>9.69</v>
      </c>
      <c r="E4061" t="str">
        <f t="shared" si="64"/>
        <v>2006</v>
      </c>
    </row>
    <row r="4062" spans="1:5" ht="14.4" x14ac:dyDescent="0.3">
      <c r="A4062" t="s">
        <v>4181</v>
      </c>
      <c r="B4062" t="s">
        <v>165</v>
      </c>
      <c r="C4062">
        <v>9.18</v>
      </c>
      <c r="D4062">
        <v>9.68</v>
      </c>
      <c r="E4062" t="str">
        <f t="shared" si="64"/>
        <v>2006</v>
      </c>
    </row>
    <row r="4063" spans="1:5" ht="14.4" x14ac:dyDescent="0.3">
      <c r="A4063" t="s">
        <v>4182</v>
      </c>
      <c r="B4063" t="s">
        <v>165</v>
      </c>
      <c r="C4063">
        <v>9.2100000000000009</v>
      </c>
      <c r="D4063">
        <v>9.7100000000000009</v>
      </c>
      <c r="E4063" t="str">
        <f t="shared" si="64"/>
        <v>2006</v>
      </c>
    </row>
    <row r="4064" spans="1:5" ht="14.4" x14ac:dyDescent="0.3">
      <c r="A4064" t="s">
        <v>4183</v>
      </c>
      <c r="B4064" t="s">
        <v>165</v>
      </c>
      <c r="C4064">
        <v>9.16</v>
      </c>
      <c r="D4064">
        <v>9.66</v>
      </c>
      <c r="E4064" t="str">
        <f t="shared" si="64"/>
        <v>2006</v>
      </c>
    </row>
    <row r="4065" spans="1:5" ht="14.4" x14ac:dyDescent="0.3">
      <c r="A4065" t="s">
        <v>4184</v>
      </c>
      <c r="B4065" t="s">
        <v>165</v>
      </c>
      <c r="C4065">
        <v>9.2200000000000006</v>
      </c>
      <c r="D4065">
        <v>9.7200000000000006</v>
      </c>
      <c r="E4065" t="str">
        <f t="shared" si="64"/>
        <v>2006</v>
      </c>
    </row>
    <row r="4066" spans="1:5" ht="14.4" x14ac:dyDescent="0.3">
      <c r="A4066" t="s">
        <v>4185</v>
      </c>
      <c r="B4066" t="s">
        <v>165</v>
      </c>
      <c r="C4066">
        <v>9.2100000000000009</v>
      </c>
      <c r="D4066">
        <v>9.7100000000000009</v>
      </c>
      <c r="E4066" t="str">
        <f t="shared" si="64"/>
        <v>2006</v>
      </c>
    </row>
    <row r="4067" spans="1:5" ht="14.4" x14ac:dyDescent="0.3">
      <c r="A4067" t="s">
        <v>4186</v>
      </c>
      <c r="B4067" t="s">
        <v>165</v>
      </c>
      <c r="C4067">
        <v>9.1999999999999993</v>
      </c>
      <c r="D4067">
        <v>9.6999999999999993</v>
      </c>
      <c r="E4067" t="str">
        <f t="shared" si="64"/>
        <v>2006</v>
      </c>
    </row>
    <row r="4068" spans="1:5" ht="14.4" x14ac:dyDescent="0.3">
      <c r="A4068" t="s">
        <v>4187</v>
      </c>
      <c r="B4068" t="s">
        <v>165</v>
      </c>
      <c r="C4068">
        <v>9.2100000000000009</v>
      </c>
      <c r="D4068">
        <v>9.7100000000000009</v>
      </c>
      <c r="E4068" t="str">
        <f t="shared" si="64"/>
        <v>2006</v>
      </c>
    </row>
    <row r="4069" spans="1:5" ht="14.4" x14ac:dyDescent="0.3">
      <c r="A4069" t="s">
        <v>4188</v>
      </c>
      <c r="B4069" t="s">
        <v>165</v>
      </c>
      <c r="C4069">
        <v>9.15</v>
      </c>
      <c r="D4069">
        <v>9.65</v>
      </c>
      <c r="E4069" t="str">
        <f t="shared" si="64"/>
        <v>2006</v>
      </c>
    </row>
    <row r="4070" spans="1:5" ht="14.4" x14ac:dyDescent="0.3">
      <c r="A4070" t="s">
        <v>4189</v>
      </c>
      <c r="B4070" t="s">
        <v>165</v>
      </c>
      <c r="C4070">
        <v>9.17</v>
      </c>
      <c r="D4070">
        <v>9.67</v>
      </c>
      <c r="E4070" t="str">
        <f t="shared" si="64"/>
        <v>2006</v>
      </c>
    </row>
    <row r="4071" spans="1:5" ht="14.4" x14ac:dyDescent="0.3">
      <c r="A4071" t="s">
        <v>4190</v>
      </c>
      <c r="B4071" t="s">
        <v>165</v>
      </c>
      <c r="C4071">
        <v>9.1300000000000008</v>
      </c>
      <c r="D4071">
        <v>9.6300000000000008</v>
      </c>
      <c r="E4071" t="str">
        <f t="shared" si="64"/>
        <v>2006</v>
      </c>
    </row>
    <row r="4072" spans="1:5" ht="14.4" x14ac:dyDescent="0.3">
      <c r="A4072" t="s">
        <v>4191</v>
      </c>
      <c r="B4072" t="s">
        <v>165</v>
      </c>
      <c r="C4072">
        <v>9.1300000000000008</v>
      </c>
      <c r="D4072">
        <v>9.6300000000000008</v>
      </c>
      <c r="E4072" t="str">
        <f t="shared" si="64"/>
        <v>2006</v>
      </c>
    </row>
    <row r="4073" spans="1:5" ht="14.4" x14ac:dyDescent="0.3">
      <c r="A4073" t="s">
        <v>4192</v>
      </c>
      <c r="B4073" t="s">
        <v>165</v>
      </c>
      <c r="C4073">
        <v>9.15</v>
      </c>
      <c r="D4073">
        <v>9.65</v>
      </c>
      <c r="E4073" t="str">
        <f t="shared" si="64"/>
        <v>2006</v>
      </c>
    </row>
    <row r="4074" spans="1:5" ht="14.4" x14ac:dyDescent="0.3">
      <c r="A4074" t="s">
        <v>4193</v>
      </c>
      <c r="B4074" t="s">
        <v>165</v>
      </c>
      <c r="C4074">
        <v>9.16</v>
      </c>
      <c r="D4074">
        <v>9.66</v>
      </c>
      <c r="E4074" t="str">
        <f t="shared" si="64"/>
        <v>2006</v>
      </c>
    </row>
    <row r="4075" spans="1:5" ht="14.4" x14ac:dyDescent="0.3">
      <c r="A4075" t="s">
        <v>4194</v>
      </c>
      <c r="B4075" t="s">
        <v>165</v>
      </c>
      <c r="C4075">
        <v>9.16</v>
      </c>
      <c r="D4075">
        <v>9.66</v>
      </c>
      <c r="E4075" t="str">
        <f t="shared" si="64"/>
        <v>2006</v>
      </c>
    </row>
    <row r="4076" spans="1:5" ht="14.4" x14ac:dyDescent="0.3">
      <c r="A4076" t="s">
        <v>4195</v>
      </c>
      <c r="B4076" t="s">
        <v>165</v>
      </c>
      <c r="C4076">
        <v>9.11</v>
      </c>
      <c r="D4076">
        <v>9.61</v>
      </c>
      <c r="E4076" t="str">
        <f t="shared" si="64"/>
        <v>2006</v>
      </c>
    </row>
    <row r="4077" spans="1:5" ht="14.4" x14ac:dyDescent="0.3">
      <c r="A4077" t="s">
        <v>4196</v>
      </c>
      <c r="B4077" t="s">
        <v>165</v>
      </c>
      <c r="C4077">
        <v>9.1199999999999992</v>
      </c>
      <c r="D4077">
        <v>9.6199999999999992</v>
      </c>
      <c r="E4077" t="str">
        <f t="shared" si="64"/>
        <v>2006</v>
      </c>
    </row>
    <row r="4078" spans="1:5" ht="14.4" x14ac:dyDescent="0.3">
      <c r="A4078" t="s">
        <v>4197</v>
      </c>
      <c r="B4078" t="s">
        <v>165</v>
      </c>
      <c r="C4078">
        <v>9.16</v>
      </c>
      <c r="D4078">
        <v>9.66</v>
      </c>
      <c r="E4078" t="str">
        <f t="shared" si="64"/>
        <v>2006</v>
      </c>
    </row>
    <row r="4079" spans="1:5" ht="14.4" x14ac:dyDescent="0.3">
      <c r="A4079" t="s">
        <v>4198</v>
      </c>
      <c r="B4079" t="s">
        <v>165</v>
      </c>
      <c r="C4079">
        <v>9.16</v>
      </c>
      <c r="D4079">
        <v>9.66</v>
      </c>
      <c r="E4079" t="str">
        <f t="shared" si="64"/>
        <v>2006</v>
      </c>
    </row>
    <row r="4080" spans="1:5" ht="14.4" x14ac:dyDescent="0.3">
      <c r="A4080" t="s">
        <v>4199</v>
      </c>
      <c r="B4080" t="s">
        <v>165</v>
      </c>
      <c r="C4080">
        <v>9.18</v>
      </c>
      <c r="D4080">
        <v>9.68</v>
      </c>
      <c r="E4080" t="str">
        <f t="shared" si="64"/>
        <v>2006</v>
      </c>
    </row>
    <row r="4081" spans="1:5" ht="14.4" x14ac:dyDescent="0.3">
      <c r="A4081" t="s">
        <v>4200</v>
      </c>
      <c r="B4081" t="s">
        <v>165</v>
      </c>
      <c r="C4081">
        <v>9.19</v>
      </c>
      <c r="D4081">
        <v>9.69</v>
      </c>
      <c r="E4081" t="str">
        <f t="shared" si="64"/>
        <v>2006</v>
      </c>
    </row>
    <row r="4082" spans="1:5" ht="14.4" x14ac:dyDescent="0.3">
      <c r="A4082" t="s">
        <v>4201</v>
      </c>
      <c r="B4082" t="s">
        <v>165</v>
      </c>
      <c r="C4082">
        <v>9.1999999999999993</v>
      </c>
      <c r="D4082">
        <v>9.6999999999999993</v>
      </c>
      <c r="E4082" t="str">
        <f t="shared" si="64"/>
        <v>2006</v>
      </c>
    </row>
    <row r="4083" spans="1:5" ht="14.4" x14ac:dyDescent="0.3">
      <c r="A4083" t="s">
        <v>4202</v>
      </c>
      <c r="B4083" t="s">
        <v>165</v>
      </c>
      <c r="C4083">
        <v>9.19</v>
      </c>
      <c r="D4083">
        <v>9.69</v>
      </c>
      <c r="E4083" t="str">
        <f t="shared" si="64"/>
        <v>2006</v>
      </c>
    </row>
    <row r="4084" spans="1:5" ht="14.4" x14ac:dyDescent="0.3">
      <c r="A4084" t="s">
        <v>4203</v>
      </c>
      <c r="B4084" t="s">
        <v>165</v>
      </c>
      <c r="C4084">
        <v>9.19</v>
      </c>
      <c r="D4084">
        <v>9.69</v>
      </c>
      <c r="E4084" t="str">
        <f t="shared" si="64"/>
        <v>2006</v>
      </c>
    </row>
    <row r="4085" spans="1:5" ht="14.4" x14ac:dyDescent="0.3">
      <c r="A4085" t="s">
        <v>4204</v>
      </c>
      <c r="B4085" t="s">
        <v>165</v>
      </c>
      <c r="C4085">
        <v>9.1300000000000008</v>
      </c>
      <c r="D4085">
        <v>9.6300000000000008</v>
      </c>
      <c r="E4085" t="str">
        <f t="shared" si="64"/>
        <v>2006</v>
      </c>
    </row>
    <row r="4086" spans="1:5" ht="14.4" x14ac:dyDescent="0.3">
      <c r="A4086" t="s">
        <v>4205</v>
      </c>
      <c r="B4086" t="s">
        <v>165</v>
      </c>
      <c r="C4086">
        <v>9.15</v>
      </c>
      <c r="D4086">
        <v>9.65</v>
      </c>
      <c r="E4086" t="str">
        <f t="shared" si="64"/>
        <v>2006</v>
      </c>
    </row>
    <row r="4087" spans="1:5" ht="14.4" x14ac:dyDescent="0.3">
      <c r="A4087" t="s">
        <v>4206</v>
      </c>
      <c r="B4087" t="s">
        <v>165</v>
      </c>
      <c r="C4087">
        <v>9.1999999999999993</v>
      </c>
      <c r="D4087">
        <v>9.6999999999999993</v>
      </c>
      <c r="E4087" t="str">
        <f t="shared" si="64"/>
        <v>2006</v>
      </c>
    </row>
    <row r="4088" spans="1:5" ht="14.4" x14ac:dyDescent="0.3">
      <c r="A4088" t="s">
        <v>4207</v>
      </c>
      <c r="B4088" t="s">
        <v>165</v>
      </c>
      <c r="C4088">
        <v>9.19</v>
      </c>
      <c r="D4088">
        <v>9.69</v>
      </c>
      <c r="E4088" t="str">
        <f t="shared" si="64"/>
        <v>2006</v>
      </c>
    </row>
    <row r="4089" spans="1:5" ht="14.4" x14ac:dyDescent="0.3">
      <c r="A4089" t="s">
        <v>4208</v>
      </c>
      <c r="B4089" t="s">
        <v>165</v>
      </c>
      <c r="C4089">
        <v>9.1999999999999993</v>
      </c>
      <c r="D4089">
        <v>9.6999999999999993</v>
      </c>
      <c r="E4089" t="str">
        <f t="shared" si="64"/>
        <v>2006</v>
      </c>
    </row>
    <row r="4090" spans="1:5" ht="14.4" x14ac:dyDescent="0.3">
      <c r="A4090" t="s">
        <v>4209</v>
      </c>
      <c r="B4090" t="s">
        <v>165</v>
      </c>
      <c r="C4090">
        <v>9.18</v>
      </c>
      <c r="D4090">
        <v>9.68</v>
      </c>
      <c r="E4090" t="str">
        <f t="shared" si="64"/>
        <v>2006</v>
      </c>
    </row>
    <row r="4091" spans="1:5" ht="14.4" x14ac:dyDescent="0.3">
      <c r="A4091" t="s">
        <v>4210</v>
      </c>
      <c r="B4091" t="s">
        <v>165</v>
      </c>
      <c r="C4091">
        <v>9.16</v>
      </c>
      <c r="D4091">
        <v>9.66</v>
      </c>
      <c r="E4091" t="str">
        <f t="shared" si="64"/>
        <v>2006</v>
      </c>
    </row>
    <row r="4092" spans="1:5" ht="14.4" x14ac:dyDescent="0.3">
      <c r="A4092" t="s">
        <v>4211</v>
      </c>
      <c r="B4092" t="s">
        <v>165</v>
      </c>
      <c r="C4092">
        <v>9.1999999999999993</v>
      </c>
      <c r="D4092">
        <v>9.6999999999999993</v>
      </c>
      <c r="E4092" t="str">
        <f t="shared" si="64"/>
        <v>2006</v>
      </c>
    </row>
    <row r="4093" spans="1:5" ht="14.4" x14ac:dyDescent="0.3">
      <c r="A4093" t="s">
        <v>4212</v>
      </c>
      <c r="B4093" t="s">
        <v>165</v>
      </c>
      <c r="C4093">
        <v>9.19</v>
      </c>
      <c r="D4093">
        <v>9.69</v>
      </c>
      <c r="E4093" t="str">
        <f t="shared" si="64"/>
        <v>2006</v>
      </c>
    </row>
    <row r="4094" spans="1:5" ht="14.4" x14ac:dyDescent="0.3">
      <c r="A4094" t="s">
        <v>4213</v>
      </c>
      <c r="B4094" t="s">
        <v>165</v>
      </c>
      <c r="C4094">
        <v>9.19</v>
      </c>
      <c r="D4094">
        <v>9.69</v>
      </c>
      <c r="E4094" t="str">
        <f t="shared" si="64"/>
        <v>2006</v>
      </c>
    </row>
    <row r="4095" spans="1:5" ht="14.4" x14ac:dyDescent="0.3">
      <c r="A4095" t="s">
        <v>4214</v>
      </c>
      <c r="B4095" t="s">
        <v>165</v>
      </c>
      <c r="C4095">
        <v>9.1999999999999993</v>
      </c>
      <c r="D4095">
        <v>9.6999999999999993</v>
      </c>
      <c r="E4095" t="str">
        <f t="shared" si="64"/>
        <v>2006</v>
      </c>
    </row>
    <row r="4096" spans="1:5" ht="14.4" x14ac:dyDescent="0.3">
      <c r="A4096" t="s">
        <v>4215</v>
      </c>
      <c r="B4096" t="s">
        <v>165</v>
      </c>
      <c r="C4096">
        <v>9.19</v>
      </c>
      <c r="D4096">
        <v>9.69</v>
      </c>
      <c r="E4096" t="str">
        <f t="shared" si="64"/>
        <v>2006</v>
      </c>
    </row>
    <row r="4097" spans="1:5" ht="14.4" x14ac:dyDescent="0.3">
      <c r="A4097" t="s">
        <v>4216</v>
      </c>
      <c r="B4097" t="s">
        <v>165</v>
      </c>
      <c r="C4097">
        <v>9.19</v>
      </c>
      <c r="D4097">
        <v>9.69</v>
      </c>
      <c r="E4097" t="str">
        <f t="shared" si="64"/>
        <v>2006</v>
      </c>
    </row>
    <row r="4098" spans="1:5" ht="14.4" x14ac:dyDescent="0.3">
      <c r="A4098" t="s">
        <v>4217</v>
      </c>
      <c r="B4098" t="s">
        <v>165</v>
      </c>
      <c r="C4098">
        <v>9.18</v>
      </c>
      <c r="D4098">
        <v>9.68</v>
      </c>
      <c r="E4098" t="str">
        <f t="shared" ref="E4098:E4161" si="65">RIGHT(A4098,4)</f>
        <v>2006</v>
      </c>
    </row>
    <row r="4099" spans="1:5" ht="14.4" x14ac:dyDescent="0.3">
      <c r="A4099" t="s">
        <v>4218</v>
      </c>
      <c r="B4099" t="s">
        <v>165</v>
      </c>
      <c r="C4099">
        <v>9.17</v>
      </c>
      <c r="D4099">
        <v>9.67</v>
      </c>
      <c r="E4099" t="str">
        <f t="shared" si="65"/>
        <v>2006</v>
      </c>
    </row>
    <row r="4100" spans="1:5" ht="14.4" x14ac:dyDescent="0.3">
      <c r="A4100" t="s">
        <v>4219</v>
      </c>
      <c r="B4100" t="s">
        <v>165</v>
      </c>
      <c r="C4100">
        <v>9.1300000000000008</v>
      </c>
      <c r="D4100">
        <v>9.6300000000000008</v>
      </c>
      <c r="E4100" t="str">
        <f t="shared" si="65"/>
        <v>2006</v>
      </c>
    </row>
    <row r="4101" spans="1:5" ht="14.4" x14ac:dyDescent="0.3">
      <c r="A4101" t="s">
        <v>4220</v>
      </c>
      <c r="B4101" t="s">
        <v>165</v>
      </c>
      <c r="C4101">
        <v>9.1</v>
      </c>
      <c r="D4101">
        <v>9.6</v>
      </c>
      <c r="E4101" t="str">
        <f t="shared" si="65"/>
        <v>2006</v>
      </c>
    </row>
    <row r="4102" spans="1:5" ht="14.4" x14ac:dyDescent="0.3">
      <c r="A4102" t="s">
        <v>4221</v>
      </c>
      <c r="B4102" t="s">
        <v>165</v>
      </c>
      <c r="C4102">
        <v>9.1</v>
      </c>
      <c r="D4102">
        <v>9.6</v>
      </c>
      <c r="E4102" t="str">
        <f t="shared" si="65"/>
        <v>2006</v>
      </c>
    </row>
    <row r="4103" spans="1:5" ht="14.4" x14ac:dyDescent="0.3">
      <c r="A4103" t="s">
        <v>4222</v>
      </c>
      <c r="B4103" t="s">
        <v>165</v>
      </c>
      <c r="C4103">
        <v>9.09</v>
      </c>
      <c r="D4103">
        <v>9.59</v>
      </c>
      <c r="E4103" t="str">
        <f t="shared" si="65"/>
        <v>2006</v>
      </c>
    </row>
    <row r="4104" spans="1:5" ht="14.4" x14ac:dyDescent="0.3">
      <c r="A4104" t="s">
        <v>4223</v>
      </c>
      <c r="B4104" t="s">
        <v>165</v>
      </c>
      <c r="C4104">
        <v>9.07</v>
      </c>
      <c r="D4104">
        <v>9.57</v>
      </c>
      <c r="E4104" t="str">
        <f t="shared" si="65"/>
        <v>2006</v>
      </c>
    </row>
    <row r="4105" spans="1:5" ht="14.4" x14ac:dyDescent="0.3">
      <c r="A4105" t="s">
        <v>4224</v>
      </c>
      <c r="B4105" t="s">
        <v>165</v>
      </c>
      <c r="C4105">
        <v>9.0500000000000007</v>
      </c>
      <c r="D4105">
        <v>9.5500000000000007</v>
      </c>
      <c r="E4105" t="str">
        <f t="shared" si="65"/>
        <v>2006</v>
      </c>
    </row>
    <row r="4106" spans="1:5" ht="14.4" x14ac:dyDescent="0.3">
      <c r="A4106" t="s">
        <v>4225</v>
      </c>
      <c r="B4106" t="s">
        <v>165</v>
      </c>
      <c r="C4106">
        <v>9.0399999999999991</v>
      </c>
      <c r="D4106">
        <v>9.5399999999999991</v>
      </c>
      <c r="E4106" t="str">
        <f t="shared" si="65"/>
        <v>2006</v>
      </c>
    </row>
    <row r="4107" spans="1:5" ht="14.4" x14ac:dyDescent="0.3">
      <c r="A4107" t="s">
        <v>4226</v>
      </c>
      <c r="B4107" t="s">
        <v>165</v>
      </c>
      <c r="C4107">
        <v>9.02</v>
      </c>
      <c r="D4107">
        <v>9.52</v>
      </c>
      <c r="E4107" t="str">
        <f t="shared" si="65"/>
        <v>2006</v>
      </c>
    </row>
    <row r="4108" spans="1:5" ht="14.4" x14ac:dyDescent="0.3">
      <c r="A4108" t="s">
        <v>4227</v>
      </c>
      <c r="B4108" t="s">
        <v>165</v>
      </c>
      <c r="C4108">
        <v>9.0399999999999991</v>
      </c>
      <c r="D4108">
        <v>9.5399999999999991</v>
      </c>
      <c r="E4108" t="str">
        <f t="shared" si="65"/>
        <v>2006</v>
      </c>
    </row>
    <row r="4109" spans="1:5" ht="14.4" x14ac:dyDescent="0.3">
      <c r="A4109" t="s">
        <v>4228</v>
      </c>
      <c r="B4109" t="s">
        <v>165</v>
      </c>
      <c r="C4109">
        <v>9.0299999999999994</v>
      </c>
      <c r="D4109">
        <v>9.5299999999999994</v>
      </c>
      <c r="E4109" t="str">
        <f t="shared" si="65"/>
        <v>2006</v>
      </c>
    </row>
    <row r="4110" spans="1:5" ht="14.4" x14ac:dyDescent="0.3">
      <c r="A4110" t="s">
        <v>4229</v>
      </c>
      <c r="B4110" t="s">
        <v>165</v>
      </c>
      <c r="C4110">
        <v>9.0299999999999994</v>
      </c>
      <c r="D4110">
        <v>9.5299999999999994</v>
      </c>
      <c r="E4110" t="str">
        <f t="shared" si="65"/>
        <v>2006</v>
      </c>
    </row>
    <row r="4111" spans="1:5" ht="14.4" x14ac:dyDescent="0.3">
      <c r="A4111" t="s">
        <v>4230</v>
      </c>
      <c r="B4111" t="s">
        <v>165</v>
      </c>
      <c r="C4111">
        <v>9.0500000000000007</v>
      </c>
      <c r="D4111">
        <v>9.5500000000000007</v>
      </c>
      <c r="E4111" t="str">
        <f t="shared" si="65"/>
        <v>2006</v>
      </c>
    </row>
    <row r="4112" spans="1:5" ht="14.4" x14ac:dyDescent="0.3">
      <c r="A4112" t="s">
        <v>4231</v>
      </c>
      <c r="B4112" t="s">
        <v>165</v>
      </c>
      <c r="C4112">
        <v>9</v>
      </c>
      <c r="D4112">
        <v>9.5</v>
      </c>
      <c r="E4112" t="str">
        <f t="shared" si="65"/>
        <v>2006</v>
      </c>
    </row>
    <row r="4113" spans="1:5" ht="14.4" x14ac:dyDescent="0.3">
      <c r="A4113" t="s">
        <v>4232</v>
      </c>
      <c r="B4113" t="s">
        <v>165</v>
      </c>
      <c r="C4113">
        <v>8.99</v>
      </c>
      <c r="D4113">
        <v>9.49</v>
      </c>
      <c r="E4113" t="str">
        <f t="shared" si="65"/>
        <v>2006</v>
      </c>
    </row>
    <row r="4114" spans="1:5" ht="14.4" x14ac:dyDescent="0.3">
      <c r="A4114" t="s">
        <v>4233</v>
      </c>
      <c r="B4114" t="s">
        <v>165</v>
      </c>
      <c r="C4114">
        <v>8.9600000000000009</v>
      </c>
      <c r="D4114">
        <v>9.4600000000000009</v>
      </c>
      <c r="E4114" t="str">
        <f t="shared" si="65"/>
        <v>2006</v>
      </c>
    </row>
    <row r="4115" spans="1:5" ht="14.4" x14ac:dyDescent="0.3">
      <c r="A4115" t="s">
        <v>4234</v>
      </c>
      <c r="B4115" t="s">
        <v>165</v>
      </c>
      <c r="C4115">
        <v>8.9600000000000009</v>
      </c>
      <c r="D4115">
        <v>9.4600000000000009</v>
      </c>
      <c r="E4115" t="str">
        <f t="shared" si="65"/>
        <v>2006</v>
      </c>
    </row>
    <row r="4116" spans="1:5" ht="14.4" x14ac:dyDescent="0.3">
      <c r="A4116" t="s">
        <v>4235</v>
      </c>
      <c r="B4116" t="s">
        <v>165</v>
      </c>
      <c r="C4116">
        <v>8.9499999999999993</v>
      </c>
      <c r="D4116">
        <v>9.4499999999999993</v>
      </c>
      <c r="E4116" t="str">
        <f t="shared" si="65"/>
        <v>2006</v>
      </c>
    </row>
    <row r="4117" spans="1:5" ht="14.4" x14ac:dyDescent="0.3">
      <c r="A4117" t="s">
        <v>4236</v>
      </c>
      <c r="B4117" t="s">
        <v>165</v>
      </c>
      <c r="C4117">
        <v>8.9</v>
      </c>
      <c r="D4117">
        <v>9.4</v>
      </c>
      <c r="E4117" t="str">
        <f t="shared" si="65"/>
        <v>2006</v>
      </c>
    </row>
    <row r="4118" spans="1:5" ht="14.4" x14ac:dyDescent="0.3">
      <c r="A4118" t="s">
        <v>4237</v>
      </c>
      <c r="B4118" t="s">
        <v>165</v>
      </c>
      <c r="C4118">
        <v>8.89</v>
      </c>
      <c r="D4118">
        <v>9.39</v>
      </c>
      <c r="E4118" t="str">
        <f t="shared" si="65"/>
        <v>2006</v>
      </c>
    </row>
    <row r="4119" spans="1:5" ht="14.4" x14ac:dyDescent="0.3">
      <c r="A4119" t="s">
        <v>4238</v>
      </c>
      <c r="B4119" t="s">
        <v>165</v>
      </c>
      <c r="C4119">
        <v>8.89</v>
      </c>
      <c r="D4119">
        <v>9.39</v>
      </c>
      <c r="E4119" t="str">
        <f t="shared" si="65"/>
        <v>2006</v>
      </c>
    </row>
    <row r="4120" spans="1:5" ht="14.4" x14ac:dyDescent="0.3">
      <c r="A4120" t="s">
        <v>4239</v>
      </c>
      <c r="B4120" t="s">
        <v>165</v>
      </c>
      <c r="C4120">
        <v>8.8800000000000008</v>
      </c>
      <c r="D4120">
        <v>9.3800000000000008</v>
      </c>
      <c r="E4120" t="str">
        <f t="shared" si="65"/>
        <v>2006</v>
      </c>
    </row>
    <row r="4121" spans="1:5" ht="14.4" x14ac:dyDescent="0.3">
      <c r="A4121" t="s">
        <v>4240</v>
      </c>
      <c r="B4121" t="s">
        <v>165</v>
      </c>
      <c r="C4121">
        <v>8.89</v>
      </c>
      <c r="D4121">
        <v>9.39</v>
      </c>
      <c r="E4121" t="str">
        <f t="shared" si="65"/>
        <v>2006</v>
      </c>
    </row>
    <row r="4122" spans="1:5" ht="14.4" x14ac:dyDescent="0.3">
      <c r="A4122" t="s">
        <v>4241</v>
      </c>
      <c r="B4122" t="s">
        <v>165</v>
      </c>
      <c r="C4122">
        <v>8.91</v>
      </c>
      <c r="D4122">
        <v>9.41</v>
      </c>
      <c r="E4122" t="str">
        <f t="shared" si="65"/>
        <v>2006</v>
      </c>
    </row>
    <row r="4123" spans="1:5" ht="14.4" x14ac:dyDescent="0.3">
      <c r="A4123" t="s">
        <v>4242</v>
      </c>
      <c r="B4123" t="s">
        <v>165</v>
      </c>
      <c r="C4123">
        <v>8.91</v>
      </c>
      <c r="D4123">
        <v>9.41</v>
      </c>
      <c r="E4123" t="str">
        <f t="shared" si="65"/>
        <v>2006</v>
      </c>
    </row>
    <row r="4124" spans="1:5" ht="14.4" x14ac:dyDescent="0.3">
      <c r="A4124" t="s">
        <v>4243</v>
      </c>
      <c r="B4124" t="s">
        <v>165</v>
      </c>
      <c r="C4124">
        <v>8.94</v>
      </c>
      <c r="D4124">
        <v>9.44</v>
      </c>
      <c r="E4124" t="str">
        <f t="shared" si="65"/>
        <v>2006</v>
      </c>
    </row>
    <row r="4125" spans="1:5" ht="14.4" x14ac:dyDescent="0.3">
      <c r="A4125" t="s">
        <v>4244</v>
      </c>
      <c r="B4125" t="s">
        <v>165</v>
      </c>
      <c r="C4125">
        <v>8.93</v>
      </c>
      <c r="D4125">
        <v>9.43</v>
      </c>
      <c r="E4125" t="str">
        <f t="shared" si="65"/>
        <v>2006</v>
      </c>
    </row>
    <row r="4126" spans="1:5" ht="14.4" x14ac:dyDescent="0.3">
      <c r="A4126" t="s">
        <v>4245</v>
      </c>
      <c r="B4126" t="s">
        <v>165</v>
      </c>
      <c r="C4126">
        <v>8.8800000000000008</v>
      </c>
      <c r="D4126">
        <v>9.3800000000000008</v>
      </c>
      <c r="E4126" t="str">
        <f t="shared" si="65"/>
        <v>2006</v>
      </c>
    </row>
    <row r="4127" spans="1:5" ht="14.4" x14ac:dyDescent="0.3">
      <c r="A4127" t="s">
        <v>4246</v>
      </c>
      <c r="B4127" t="s">
        <v>165</v>
      </c>
      <c r="C4127">
        <v>8.8699999999999992</v>
      </c>
      <c r="D4127">
        <v>9.3699999999999992</v>
      </c>
      <c r="E4127" t="str">
        <f t="shared" si="65"/>
        <v>2006</v>
      </c>
    </row>
    <row r="4128" spans="1:5" ht="14.4" x14ac:dyDescent="0.3">
      <c r="A4128" t="s">
        <v>4247</v>
      </c>
      <c r="B4128" t="s">
        <v>165</v>
      </c>
      <c r="C4128">
        <v>8.85</v>
      </c>
      <c r="D4128">
        <v>9.35</v>
      </c>
      <c r="E4128" t="str">
        <f t="shared" si="65"/>
        <v>2006</v>
      </c>
    </row>
    <row r="4129" spans="1:5" ht="14.4" x14ac:dyDescent="0.3">
      <c r="A4129" t="s">
        <v>4248</v>
      </c>
      <c r="B4129" t="s">
        <v>165</v>
      </c>
      <c r="C4129">
        <v>8.8800000000000008</v>
      </c>
      <c r="D4129">
        <v>9.3800000000000008</v>
      </c>
      <c r="E4129" t="str">
        <f t="shared" si="65"/>
        <v>2006</v>
      </c>
    </row>
    <row r="4130" spans="1:5" ht="14.4" x14ac:dyDescent="0.3">
      <c r="A4130" t="s">
        <v>4249</v>
      </c>
      <c r="B4130" t="s">
        <v>165</v>
      </c>
      <c r="C4130">
        <v>8.8800000000000008</v>
      </c>
      <c r="D4130">
        <v>9.3800000000000008</v>
      </c>
      <c r="E4130" t="str">
        <f t="shared" si="65"/>
        <v>2006</v>
      </c>
    </row>
    <row r="4131" spans="1:5" ht="14.4" x14ac:dyDescent="0.3">
      <c r="A4131" t="s">
        <v>4250</v>
      </c>
      <c r="B4131" t="s">
        <v>165</v>
      </c>
      <c r="C4131">
        <v>8.89</v>
      </c>
      <c r="D4131">
        <v>9.39</v>
      </c>
      <c r="E4131" t="str">
        <f t="shared" si="65"/>
        <v>2006</v>
      </c>
    </row>
    <row r="4132" spans="1:5" ht="14.4" x14ac:dyDescent="0.3">
      <c r="A4132" t="s">
        <v>4251</v>
      </c>
      <c r="B4132" t="s">
        <v>165</v>
      </c>
      <c r="C4132">
        <v>8.85</v>
      </c>
      <c r="D4132">
        <v>9.35</v>
      </c>
      <c r="E4132" t="str">
        <f t="shared" si="65"/>
        <v>2006</v>
      </c>
    </row>
    <row r="4133" spans="1:5" ht="14.4" x14ac:dyDescent="0.3">
      <c r="A4133" t="s">
        <v>4252</v>
      </c>
      <c r="B4133" t="s">
        <v>165</v>
      </c>
      <c r="C4133">
        <v>8.84</v>
      </c>
      <c r="D4133">
        <v>9.34</v>
      </c>
      <c r="E4133" t="str">
        <f t="shared" si="65"/>
        <v>2006</v>
      </c>
    </row>
    <row r="4134" spans="1:5" ht="14.4" x14ac:dyDescent="0.3">
      <c r="A4134" t="s">
        <v>4253</v>
      </c>
      <c r="B4134" t="s">
        <v>165</v>
      </c>
      <c r="C4134">
        <v>8.84</v>
      </c>
      <c r="D4134">
        <v>9.34</v>
      </c>
      <c r="E4134" t="str">
        <f t="shared" si="65"/>
        <v>2006</v>
      </c>
    </row>
    <row r="4135" spans="1:5" ht="14.4" x14ac:dyDescent="0.3">
      <c r="A4135" t="s">
        <v>4254</v>
      </c>
      <c r="B4135" t="s">
        <v>165</v>
      </c>
      <c r="C4135">
        <v>8.84</v>
      </c>
      <c r="D4135">
        <v>9.34</v>
      </c>
      <c r="E4135" t="str">
        <f t="shared" si="65"/>
        <v>2006</v>
      </c>
    </row>
    <row r="4136" spans="1:5" ht="14.4" x14ac:dyDescent="0.3">
      <c r="A4136" t="s">
        <v>4255</v>
      </c>
      <c r="B4136" t="s">
        <v>165</v>
      </c>
      <c r="C4136">
        <v>8.7899999999999991</v>
      </c>
      <c r="D4136">
        <v>9.2899999999999991</v>
      </c>
      <c r="E4136" t="str">
        <f t="shared" si="65"/>
        <v>2006</v>
      </c>
    </row>
    <row r="4137" spans="1:5" ht="14.4" x14ac:dyDescent="0.3">
      <c r="A4137" t="s">
        <v>4256</v>
      </c>
      <c r="B4137" t="s">
        <v>165</v>
      </c>
      <c r="C4137">
        <v>8.7899999999999991</v>
      </c>
      <c r="D4137">
        <v>9.2899999999999991</v>
      </c>
      <c r="E4137" t="str">
        <f t="shared" si="65"/>
        <v>2006</v>
      </c>
    </row>
    <row r="4138" spans="1:5" ht="14.4" x14ac:dyDescent="0.3">
      <c r="A4138" t="s">
        <v>4257</v>
      </c>
      <c r="B4138" t="s">
        <v>165</v>
      </c>
      <c r="C4138">
        <v>8.81</v>
      </c>
      <c r="D4138">
        <v>9.31</v>
      </c>
      <c r="E4138" t="str">
        <f t="shared" si="65"/>
        <v>2006</v>
      </c>
    </row>
    <row r="4139" spans="1:5" ht="14.4" x14ac:dyDescent="0.3">
      <c r="A4139" t="s">
        <v>4258</v>
      </c>
      <c r="B4139" t="s">
        <v>165</v>
      </c>
      <c r="C4139">
        <v>8.81</v>
      </c>
      <c r="D4139">
        <v>9.31</v>
      </c>
      <c r="E4139" t="str">
        <f t="shared" si="65"/>
        <v>2006</v>
      </c>
    </row>
    <row r="4140" spans="1:5" ht="14.4" x14ac:dyDescent="0.3">
      <c r="A4140" t="s">
        <v>4259</v>
      </c>
      <c r="B4140" t="s">
        <v>165</v>
      </c>
      <c r="C4140">
        <v>8.84</v>
      </c>
      <c r="D4140">
        <v>9.34</v>
      </c>
      <c r="E4140" t="str">
        <f t="shared" si="65"/>
        <v>2006</v>
      </c>
    </row>
    <row r="4141" spans="1:5" ht="14.4" x14ac:dyDescent="0.3">
      <c r="A4141" t="s">
        <v>4260</v>
      </c>
      <c r="B4141" t="s">
        <v>165</v>
      </c>
      <c r="C4141">
        <v>8.82</v>
      </c>
      <c r="D4141">
        <v>9.32</v>
      </c>
      <c r="E4141" t="str">
        <f t="shared" si="65"/>
        <v>2006</v>
      </c>
    </row>
    <row r="4142" spans="1:5" ht="14.4" x14ac:dyDescent="0.3">
      <c r="A4142" t="s">
        <v>4261</v>
      </c>
      <c r="B4142" t="s">
        <v>165</v>
      </c>
      <c r="C4142">
        <v>8.84</v>
      </c>
      <c r="D4142">
        <v>9.34</v>
      </c>
      <c r="E4142" t="str">
        <f t="shared" si="65"/>
        <v>2006</v>
      </c>
    </row>
    <row r="4143" spans="1:5" ht="14.4" x14ac:dyDescent="0.3">
      <c r="A4143" t="s">
        <v>4262</v>
      </c>
      <c r="B4143" t="s">
        <v>165</v>
      </c>
      <c r="C4143">
        <v>8.83</v>
      </c>
      <c r="D4143">
        <v>9.33</v>
      </c>
      <c r="E4143" t="str">
        <f t="shared" si="65"/>
        <v>2006</v>
      </c>
    </row>
    <row r="4144" spans="1:5" ht="14.4" x14ac:dyDescent="0.3">
      <c r="A4144" t="s">
        <v>4263</v>
      </c>
      <c r="B4144" t="s">
        <v>165</v>
      </c>
      <c r="C4144">
        <v>8.85</v>
      </c>
      <c r="D4144">
        <v>9.35</v>
      </c>
      <c r="E4144" t="str">
        <f t="shared" si="65"/>
        <v>2006</v>
      </c>
    </row>
    <row r="4145" spans="1:5" ht="14.4" x14ac:dyDescent="0.3">
      <c r="A4145" t="s">
        <v>4264</v>
      </c>
      <c r="B4145" t="s">
        <v>165</v>
      </c>
      <c r="C4145">
        <v>8.85</v>
      </c>
      <c r="D4145">
        <v>9.35</v>
      </c>
      <c r="E4145" t="str">
        <f t="shared" si="65"/>
        <v>2006</v>
      </c>
    </row>
    <row r="4146" spans="1:5" ht="14.4" x14ac:dyDescent="0.3">
      <c r="A4146" t="s">
        <v>4265</v>
      </c>
      <c r="B4146" t="s">
        <v>165</v>
      </c>
      <c r="C4146">
        <v>8.85</v>
      </c>
      <c r="D4146">
        <v>9.35</v>
      </c>
      <c r="E4146" t="str">
        <f t="shared" si="65"/>
        <v>2006</v>
      </c>
    </row>
    <row r="4147" spans="1:5" ht="14.4" x14ac:dyDescent="0.3">
      <c r="A4147" t="s">
        <v>4266</v>
      </c>
      <c r="B4147" t="s">
        <v>165</v>
      </c>
      <c r="C4147">
        <v>8.8000000000000007</v>
      </c>
      <c r="D4147">
        <v>9.3000000000000007</v>
      </c>
      <c r="E4147" t="str">
        <f t="shared" si="65"/>
        <v>2006</v>
      </c>
    </row>
    <row r="4148" spans="1:5" ht="14.4" x14ac:dyDescent="0.3">
      <c r="A4148" t="s">
        <v>4267</v>
      </c>
      <c r="B4148" t="s">
        <v>165</v>
      </c>
      <c r="C4148">
        <v>8.76</v>
      </c>
      <c r="D4148">
        <v>9.26</v>
      </c>
      <c r="E4148" t="str">
        <f t="shared" si="65"/>
        <v>2006</v>
      </c>
    </row>
    <row r="4149" spans="1:5" ht="14.4" x14ac:dyDescent="0.3">
      <c r="A4149" t="s">
        <v>4268</v>
      </c>
      <c r="B4149" t="s">
        <v>165</v>
      </c>
      <c r="C4149">
        <v>8.82</v>
      </c>
      <c r="D4149">
        <v>9.32</v>
      </c>
      <c r="E4149" t="str">
        <f t="shared" si="65"/>
        <v>2006</v>
      </c>
    </row>
    <row r="4150" spans="1:5" ht="14.4" x14ac:dyDescent="0.3">
      <c r="A4150" t="s">
        <v>4269</v>
      </c>
      <c r="B4150" t="s">
        <v>165</v>
      </c>
      <c r="C4150">
        <v>8.82</v>
      </c>
      <c r="D4150">
        <v>9.32</v>
      </c>
      <c r="E4150" t="str">
        <f t="shared" si="65"/>
        <v>2006</v>
      </c>
    </row>
    <row r="4151" spans="1:5" ht="14.4" x14ac:dyDescent="0.3">
      <c r="A4151" t="s">
        <v>4270</v>
      </c>
      <c r="B4151" t="s">
        <v>165</v>
      </c>
      <c r="C4151">
        <v>8.89</v>
      </c>
      <c r="D4151">
        <v>9.39</v>
      </c>
      <c r="E4151" t="str">
        <f t="shared" si="65"/>
        <v>2006</v>
      </c>
    </row>
    <row r="4152" spans="1:5" ht="14.4" x14ac:dyDescent="0.3">
      <c r="A4152" t="s">
        <v>4271</v>
      </c>
      <c r="B4152" t="s">
        <v>165</v>
      </c>
      <c r="C4152">
        <v>8.81</v>
      </c>
      <c r="D4152">
        <v>9.31</v>
      </c>
      <c r="E4152" t="str">
        <f t="shared" si="65"/>
        <v>2006</v>
      </c>
    </row>
    <row r="4153" spans="1:5" ht="14.4" x14ac:dyDescent="0.3">
      <c r="A4153" t="s">
        <v>4272</v>
      </c>
      <c r="B4153" t="s">
        <v>165</v>
      </c>
      <c r="C4153">
        <v>8.8000000000000007</v>
      </c>
      <c r="D4153">
        <v>9.3000000000000007</v>
      </c>
      <c r="E4153" t="str">
        <f t="shared" si="65"/>
        <v>2006</v>
      </c>
    </row>
    <row r="4154" spans="1:5" ht="14.4" x14ac:dyDescent="0.3">
      <c r="A4154" t="s">
        <v>4273</v>
      </c>
      <c r="B4154" t="s">
        <v>165</v>
      </c>
      <c r="C4154">
        <v>8.82</v>
      </c>
      <c r="D4154">
        <v>9.32</v>
      </c>
      <c r="E4154" t="str">
        <f t="shared" si="65"/>
        <v>2006</v>
      </c>
    </row>
    <row r="4155" spans="1:5" ht="14.4" x14ac:dyDescent="0.3">
      <c r="A4155" t="s">
        <v>4274</v>
      </c>
      <c r="B4155" t="s">
        <v>165</v>
      </c>
      <c r="C4155">
        <v>8.86</v>
      </c>
      <c r="D4155">
        <v>9.36</v>
      </c>
      <c r="E4155" t="str">
        <f t="shared" si="65"/>
        <v>2006</v>
      </c>
    </row>
    <row r="4156" spans="1:5" ht="14.4" x14ac:dyDescent="0.3">
      <c r="A4156" t="s">
        <v>4275</v>
      </c>
      <c r="B4156" t="s">
        <v>165</v>
      </c>
      <c r="C4156">
        <v>8.85</v>
      </c>
      <c r="D4156">
        <v>9.35</v>
      </c>
      <c r="E4156" t="str">
        <f t="shared" si="65"/>
        <v>2006</v>
      </c>
    </row>
    <row r="4157" spans="1:5" ht="14.4" x14ac:dyDescent="0.3">
      <c r="A4157" t="s">
        <v>4276</v>
      </c>
      <c r="B4157" t="s">
        <v>165</v>
      </c>
      <c r="C4157">
        <v>8.8000000000000007</v>
      </c>
      <c r="D4157">
        <v>9.3000000000000007</v>
      </c>
      <c r="E4157" t="str">
        <f t="shared" si="65"/>
        <v>2006</v>
      </c>
    </row>
    <row r="4158" spans="1:5" ht="14.4" x14ac:dyDescent="0.3">
      <c r="A4158" t="s">
        <v>4277</v>
      </c>
      <c r="B4158" t="s">
        <v>165</v>
      </c>
      <c r="C4158">
        <v>8.7899999999999991</v>
      </c>
      <c r="D4158">
        <v>9.2899999999999991</v>
      </c>
      <c r="E4158" t="str">
        <f t="shared" si="65"/>
        <v>2006</v>
      </c>
    </row>
    <row r="4159" spans="1:5" ht="14.4" x14ac:dyDescent="0.3">
      <c r="A4159" t="s">
        <v>4278</v>
      </c>
      <c r="B4159" t="s">
        <v>165</v>
      </c>
      <c r="C4159">
        <v>8.75</v>
      </c>
      <c r="D4159">
        <v>9.25</v>
      </c>
      <c r="E4159" t="str">
        <f t="shared" si="65"/>
        <v>2006</v>
      </c>
    </row>
    <row r="4160" spans="1:5" ht="14.4" x14ac:dyDescent="0.3">
      <c r="A4160" t="s">
        <v>4279</v>
      </c>
      <c r="B4160" t="s">
        <v>165</v>
      </c>
      <c r="C4160">
        <v>8.7200000000000006</v>
      </c>
      <c r="D4160">
        <v>9.2200000000000006</v>
      </c>
      <c r="E4160" t="str">
        <f t="shared" si="65"/>
        <v>2006</v>
      </c>
    </row>
    <row r="4161" spans="1:5" ht="14.4" x14ac:dyDescent="0.3">
      <c r="A4161" t="s">
        <v>4280</v>
      </c>
      <c r="B4161" t="s">
        <v>165</v>
      </c>
      <c r="C4161">
        <v>8.7100000000000009</v>
      </c>
      <c r="D4161">
        <v>9.2100000000000009</v>
      </c>
      <c r="E4161" t="str">
        <f t="shared" si="65"/>
        <v>2006</v>
      </c>
    </row>
    <row r="4162" spans="1:5" ht="14.4" x14ac:dyDescent="0.3">
      <c r="A4162" t="s">
        <v>4281</v>
      </c>
      <c r="B4162" t="s">
        <v>165</v>
      </c>
      <c r="C4162">
        <v>8.7100000000000009</v>
      </c>
      <c r="D4162">
        <v>9.2100000000000009</v>
      </c>
      <c r="E4162" t="str">
        <f t="shared" ref="E4162:E4225" si="66">RIGHT(A4162,4)</f>
        <v>2006</v>
      </c>
    </row>
    <row r="4163" spans="1:5" ht="14.4" x14ac:dyDescent="0.3">
      <c r="A4163" t="s">
        <v>4282</v>
      </c>
      <c r="B4163" t="s">
        <v>165</v>
      </c>
      <c r="C4163">
        <v>8.69</v>
      </c>
      <c r="D4163">
        <v>9.19</v>
      </c>
      <c r="E4163" t="str">
        <f t="shared" si="66"/>
        <v>2006</v>
      </c>
    </row>
    <row r="4164" spans="1:5" ht="14.4" x14ac:dyDescent="0.3">
      <c r="A4164" t="s">
        <v>4283</v>
      </c>
      <c r="B4164" t="s">
        <v>165</v>
      </c>
      <c r="C4164">
        <v>8.6999999999999993</v>
      </c>
      <c r="D4164">
        <v>9.1999999999999993</v>
      </c>
      <c r="E4164" t="str">
        <f t="shared" si="66"/>
        <v>2006</v>
      </c>
    </row>
    <row r="4165" spans="1:5" ht="14.4" x14ac:dyDescent="0.3">
      <c r="A4165" t="s">
        <v>4284</v>
      </c>
      <c r="B4165" t="s">
        <v>165</v>
      </c>
      <c r="C4165">
        <v>8.7100000000000009</v>
      </c>
      <c r="D4165">
        <v>9.2100000000000009</v>
      </c>
      <c r="E4165" t="str">
        <f t="shared" si="66"/>
        <v>2006</v>
      </c>
    </row>
    <row r="4166" spans="1:5" ht="14.4" x14ac:dyDescent="0.3">
      <c r="A4166" t="s">
        <v>4285</v>
      </c>
      <c r="B4166" t="s">
        <v>165</v>
      </c>
      <c r="C4166">
        <v>8.6999999999999993</v>
      </c>
      <c r="D4166">
        <v>9.1999999999999993</v>
      </c>
      <c r="E4166" t="str">
        <f t="shared" si="66"/>
        <v>2006</v>
      </c>
    </row>
    <row r="4167" spans="1:5" ht="14.4" x14ac:dyDescent="0.3">
      <c r="A4167" t="s">
        <v>4286</v>
      </c>
      <c r="B4167" t="s">
        <v>165</v>
      </c>
      <c r="C4167">
        <v>8.74</v>
      </c>
      <c r="D4167">
        <v>9.24</v>
      </c>
      <c r="E4167" t="str">
        <f t="shared" si="66"/>
        <v>2006</v>
      </c>
    </row>
    <row r="4168" spans="1:5" ht="14.4" x14ac:dyDescent="0.3">
      <c r="A4168" t="s">
        <v>4287</v>
      </c>
      <c r="B4168" t="s">
        <v>165</v>
      </c>
      <c r="C4168">
        <v>8.7200000000000006</v>
      </c>
      <c r="D4168">
        <v>9.2200000000000006</v>
      </c>
      <c r="E4168" t="str">
        <f t="shared" si="66"/>
        <v>2006</v>
      </c>
    </row>
    <row r="4169" spans="1:5" ht="14.4" x14ac:dyDescent="0.3">
      <c r="A4169" t="s">
        <v>4288</v>
      </c>
      <c r="B4169" t="s">
        <v>165</v>
      </c>
      <c r="C4169">
        <v>8.6999999999999993</v>
      </c>
      <c r="D4169">
        <v>9.1999999999999993</v>
      </c>
      <c r="E4169" t="str">
        <f t="shared" si="66"/>
        <v>2006</v>
      </c>
    </row>
    <row r="4170" spans="1:5" ht="14.4" x14ac:dyDescent="0.3">
      <c r="A4170" t="s">
        <v>4289</v>
      </c>
      <c r="B4170" t="s">
        <v>165</v>
      </c>
      <c r="C4170">
        <v>8.68</v>
      </c>
      <c r="D4170">
        <v>9.18</v>
      </c>
      <c r="E4170" t="str">
        <f t="shared" si="66"/>
        <v>2006</v>
      </c>
    </row>
    <row r="4171" spans="1:5" ht="14.4" x14ac:dyDescent="0.3">
      <c r="A4171" t="s">
        <v>4290</v>
      </c>
      <c r="B4171" t="s">
        <v>165</v>
      </c>
      <c r="C4171">
        <v>8.68</v>
      </c>
      <c r="D4171">
        <v>9.18</v>
      </c>
      <c r="E4171" t="str">
        <f t="shared" si="66"/>
        <v>2006</v>
      </c>
    </row>
    <row r="4172" spans="1:5" ht="14.4" x14ac:dyDescent="0.3">
      <c r="A4172" t="s">
        <v>4291</v>
      </c>
      <c r="B4172" t="s">
        <v>165</v>
      </c>
      <c r="C4172">
        <v>8.7100000000000009</v>
      </c>
      <c r="D4172">
        <v>9.2100000000000009</v>
      </c>
      <c r="E4172" t="str">
        <f t="shared" si="66"/>
        <v>2006</v>
      </c>
    </row>
    <row r="4173" spans="1:5" ht="14.4" x14ac:dyDescent="0.3">
      <c r="A4173" t="s">
        <v>4292</v>
      </c>
      <c r="B4173" t="s">
        <v>165</v>
      </c>
      <c r="C4173">
        <v>8.73</v>
      </c>
      <c r="D4173">
        <v>9.23</v>
      </c>
      <c r="E4173" t="str">
        <f t="shared" si="66"/>
        <v>2006</v>
      </c>
    </row>
    <row r="4174" spans="1:5" ht="14.4" x14ac:dyDescent="0.3">
      <c r="A4174" t="s">
        <v>4293</v>
      </c>
      <c r="B4174" t="s">
        <v>165</v>
      </c>
      <c r="C4174">
        <v>8.7200000000000006</v>
      </c>
      <c r="D4174">
        <v>9.2200000000000006</v>
      </c>
      <c r="E4174" t="str">
        <f t="shared" si="66"/>
        <v>2006</v>
      </c>
    </row>
    <row r="4175" spans="1:5" ht="14.4" x14ac:dyDescent="0.3">
      <c r="A4175" t="s">
        <v>4294</v>
      </c>
      <c r="B4175" t="s">
        <v>165</v>
      </c>
      <c r="C4175">
        <v>8.7200000000000006</v>
      </c>
      <c r="D4175">
        <v>9.2200000000000006</v>
      </c>
      <c r="E4175" t="str">
        <f t="shared" si="66"/>
        <v>2006</v>
      </c>
    </row>
    <row r="4176" spans="1:5" ht="14.4" x14ac:dyDescent="0.3">
      <c r="A4176" t="s">
        <v>4295</v>
      </c>
      <c r="B4176" t="s">
        <v>165</v>
      </c>
      <c r="C4176">
        <v>8.7200000000000006</v>
      </c>
      <c r="D4176">
        <v>9.2200000000000006</v>
      </c>
      <c r="E4176" t="str">
        <f t="shared" si="66"/>
        <v>2006</v>
      </c>
    </row>
    <row r="4177" spans="1:5" ht="14.4" x14ac:dyDescent="0.3">
      <c r="A4177" t="s">
        <v>4296</v>
      </c>
      <c r="B4177" t="s">
        <v>165</v>
      </c>
      <c r="C4177">
        <v>8.7100000000000009</v>
      </c>
      <c r="D4177">
        <v>9.2100000000000009</v>
      </c>
      <c r="E4177" t="str">
        <f t="shared" si="66"/>
        <v>2006</v>
      </c>
    </row>
    <row r="4178" spans="1:5" ht="14.4" x14ac:dyDescent="0.3">
      <c r="A4178" t="s">
        <v>4297</v>
      </c>
      <c r="B4178" t="s">
        <v>165</v>
      </c>
      <c r="C4178">
        <v>8.66</v>
      </c>
      <c r="D4178">
        <v>9.16</v>
      </c>
      <c r="E4178" t="str">
        <f t="shared" si="66"/>
        <v>2006</v>
      </c>
    </row>
    <row r="4179" spans="1:5" ht="14.4" x14ac:dyDescent="0.3">
      <c r="A4179" t="s">
        <v>4298</v>
      </c>
      <c r="B4179" t="s">
        <v>165</v>
      </c>
      <c r="C4179">
        <v>8.7100000000000009</v>
      </c>
      <c r="D4179">
        <v>9.2100000000000009</v>
      </c>
      <c r="E4179" t="str">
        <f t="shared" si="66"/>
        <v>2006</v>
      </c>
    </row>
    <row r="4180" spans="1:5" ht="14.4" x14ac:dyDescent="0.3">
      <c r="A4180" t="s">
        <v>4299</v>
      </c>
      <c r="B4180" t="s">
        <v>165</v>
      </c>
      <c r="C4180">
        <v>8.66</v>
      </c>
      <c r="D4180">
        <v>9.16</v>
      </c>
      <c r="E4180" t="str">
        <f t="shared" si="66"/>
        <v>2006</v>
      </c>
    </row>
    <row r="4181" spans="1:5" ht="14.4" x14ac:dyDescent="0.3">
      <c r="A4181" t="s">
        <v>4300</v>
      </c>
      <c r="B4181" t="s">
        <v>165</v>
      </c>
      <c r="C4181">
        <v>8.69</v>
      </c>
      <c r="D4181">
        <v>9.19</v>
      </c>
      <c r="E4181" t="str">
        <f t="shared" si="66"/>
        <v>2006</v>
      </c>
    </row>
    <row r="4182" spans="1:5" ht="14.4" x14ac:dyDescent="0.3">
      <c r="A4182" t="s">
        <v>4301</v>
      </c>
      <c r="B4182" t="s">
        <v>165</v>
      </c>
      <c r="C4182">
        <v>8.65</v>
      </c>
      <c r="D4182">
        <v>9.15</v>
      </c>
      <c r="E4182" t="str">
        <f t="shared" si="66"/>
        <v>2006</v>
      </c>
    </row>
    <row r="4183" spans="1:5" ht="14.4" x14ac:dyDescent="0.3">
      <c r="A4183" t="s">
        <v>4302</v>
      </c>
      <c r="B4183" t="s">
        <v>165</v>
      </c>
      <c r="C4183">
        <v>8.65</v>
      </c>
      <c r="D4183">
        <v>9.15</v>
      </c>
      <c r="E4183" t="str">
        <f t="shared" si="66"/>
        <v>2006</v>
      </c>
    </row>
    <row r="4184" spans="1:5" ht="14.4" x14ac:dyDescent="0.3">
      <c r="A4184" t="s">
        <v>4303</v>
      </c>
      <c r="B4184" t="s">
        <v>165</v>
      </c>
      <c r="C4184">
        <v>8.7200000000000006</v>
      </c>
      <c r="D4184">
        <v>9.2200000000000006</v>
      </c>
      <c r="E4184" t="str">
        <f t="shared" si="66"/>
        <v>2006</v>
      </c>
    </row>
    <row r="4185" spans="1:5" ht="14.4" x14ac:dyDescent="0.3">
      <c r="A4185" t="s">
        <v>4304</v>
      </c>
      <c r="B4185" t="s">
        <v>165</v>
      </c>
      <c r="C4185">
        <v>8.65</v>
      </c>
      <c r="D4185">
        <v>9.15</v>
      </c>
      <c r="E4185" t="str">
        <f t="shared" si="66"/>
        <v>2006</v>
      </c>
    </row>
    <row r="4186" spans="1:5" ht="14.4" x14ac:dyDescent="0.3">
      <c r="A4186" t="s">
        <v>4305</v>
      </c>
      <c r="B4186" t="s">
        <v>165</v>
      </c>
      <c r="C4186">
        <v>8.64</v>
      </c>
      <c r="D4186">
        <v>9.14</v>
      </c>
      <c r="E4186" t="str">
        <f t="shared" si="66"/>
        <v>2006</v>
      </c>
    </row>
    <row r="4187" spans="1:5" ht="14.4" x14ac:dyDescent="0.3">
      <c r="A4187" t="s">
        <v>4306</v>
      </c>
      <c r="B4187" t="s">
        <v>165</v>
      </c>
      <c r="C4187">
        <v>8.6300000000000008</v>
      </c>
      <c r="D4187">
        <v>9.1300000000000008</v>
      </c>
      <c r="E4187" t="str">
        <f t="shared" si="66"/>
        <v>2006</v>
      </c>
    </row>
    <row r="4188" spans="1:5" ht="14.4" x14ac:dyDescent="0.3">
      <c r="A4188" t="s">
        <v>4307</v>
      </c>
      <c r="B4188" t="s">
        <v>165</v>
      </c>
      <c r="C4188">
        <v>8.57</v>
      </c>
      <c r="D4188">
        <v>9.07</v>
      </c>
      <c r="E4188" t="str">
        <f t="shared" si="66"/>
        <v>2006</v>
      </c>
    </row>
    <row r="4189" spans="1:5" ht="14.4" x14ac:dyDescent="0.3">
      <c r="A4189" t="s">
        <v>4308</v>
      </c>
      <c r="B4189" t="s">
        <v>165</v>
      </c>
      <c r="C4189">
        <v>8.58</v>
      </c>
      <c r="D4189">
        <v>9.08</v>
      </c>
      <c r="E4189" t="str">
        <f t="shared" si="66"/>
        <v>2006</v>
      </c>
    </row>
    <row r="4190" spans="1:5" ht="14.4" x14ac:dyDescent="0.3">
      <c r="A4190" t="s">
        <v>4309</v>
      </c>
      <c r="B4190" t="s">
        <v>165</v>
      </c>
      <c r="C4190">
        <v>8.58</v>
      </c>
      <c r="D4190">
        <v>9.08</v>
      </c>
      <c r="E4190" t="str">
        <f t="shared" si="66"/>
        <v>2006</v>
      </c>
    </row>
    <row r="4191" spans="1:5" ht="14.4" x14ac:dyDescent="0.3">
      <c r="A4191" t="s">
        <v>4310</v>
      </c>
      <c r="B4191" t="s">
        <v>165</v>
      </c>
      <c r="C4191">
        <v>8.5399999999999991</v>
      </c>
      <c r="D4191">
        <v>9.0399999999999991</v>
      </c>
      <c r="E4191" t="str">
        <f t="shared" si="66"/>
        <v>2006</v>
      </c>
    </row>
    <row r="4192" spans="1:5" ht="14.4" x14ac:dyDescent="0.3">
      <c r="A4192" t="s">
        <v>4311</v>
      </c>
      <c r="B4192" t="s">
        <v>165</v>
      </c>
      <c r="C4192">
        <v>8.56</v>
      </c>
      <c r="D4192">
        <v>9.06</v>
      </c>
      <c r="E4192" t="str">
        <f t="shared" si="66"/>
        <v>2006</v>
      </c>
    </row>
    <row r="4193" spans="1:5" ht="14.4" x14ac:dyDescent="0.3">
      <c r="A4193" t="s">
        <v>4312</v>
      </c>
      <c r="B4193" t="s">
        <v>165</v>
      </c>
      <c r="C4193">
        <v>8.5500000000000007</v>
      </c>
      <c r="D4193">
        <v>9.0500000000000007</v>
      </c>
      <c r="E4193" t="str">
        <f t="shared" si="66"/>
        <v>2006</v>
      </c>
    </row>
    <row r="4194" spans="1:5" ht="14.4" x14ac:dyDescent="0.3">
      <c r="A4194" t="s">
        <v>4313</v>
      </c>
      <c r="B4194" t="s">
        <v>165</v>
      </c>
      <c r="C4194">
        <v>8.51</v>
      </c>
      <c r="D4194">
        <v>9.01</v>
      </c>
      <c r="E4194" t="str">
        <f t="shared" si="66"/>
        <v>2006</v>
      </c>
    </row>
    <row r="4195" spans="1:5" ht="14.4" x14ac:dyDescent="0.3">
      <c r="A4195" t="s">
        <v>4314</v>
      </c>
      <c r="B4195" t="s">
        <v>165</v>
      </c>
      <c r="C4195">
        <v>8.51</v>
      </c>
      <c r="D4195">
        <v>9.01</v>
      </c>
      <c r="E4195" t="str">
        <f t="shared" si="66"/>
        <v>2006</v>
      </c>
    </row>
    <row r="4196" spans="1:5" ht="14.4" x14ac:dyDescent="0.3">
      <c r="A4196" t="s">
        <v>4315</v>
      </c>
      <c r="B4196" t="s">
        <v>165</v>
      </c>
      <c r="C4196">
        <v>8.5500000000000007</v>
      </c>
      <c r="D4196">
        <v>9.0500000000000007</v>
      </c>
      <c r="E4196" t="str">
        <f t="shared" si="66"/>
        <v>2006</v>
      </c>
    </row>
    <row r="4197" spans="1:5" ht="14.4" x14ac:dyDescent="0.3">
      <c r="A4197" t="s">
        <v>4316</v>
      </c>
      <c r="B4197" t="s">
        <v>165</v>
      </c>
      <c r="C4197">
        <v>8.5500000000000007</v>
      </c>
      <c r="D4197">
        <v>9.0500000000000007</v>
      </c>
      <c r="E4197" t="str">
        <f t="shared" si="66"/>
        <v>2005</v>
      </c>
    </row>
    <row r="4198" spans="1:5" ht="14.4" x14ac:dyDescent="0.3">
      <c r="A4198" t="s">
        <v>4317</v>
      </c>
      <c r="B4198" t="s">
        <v>165</v>
      </c>
      <c r="C4198">
        <v>8.5299999999999994</v>
      </c>
      <c r="D4198">
        <v>9.0299999999999994</v>
      </c>
      <c r="E4198" t="str">
        <f t="shared" si="66"/>
        <v>2005</v>
      </c>
    </row>
    <row r="4199" spans="1:5" ht="14.4" x14ac:dyDescent="0.3">
      <c r="A4199" t="s">
        <v>4318</v>
      </c>
      <c r="B4199" t="s">
        <v>165</v>
      </c>
      <c r="C4199">
        <v>8.6</v>
      </c>
      <c r="D4199">
        <v>9.1</v>
      </c>
      <c r="E4199" t="str">
        <f t="shared" si="66"/>
        <v>2005</v>
      </c>
    </row>
    <row r="4200" spans="1:5" ht="14.4" x14ac:dyDescent="0.3">
      <c r="A4200" t="s">
        <v>4319</v>
      </c>
      <c r="B4200" t="s">
        <v>165</v>
      </c>
      <c r="C4200">
        <v>8.52</v>
      </c>
      <c r="D4200">
        <v>9.02</v>
      </c>
      <c r="E4200" t="str">
        <f t="shared" si="66"/>
        <v>2005</v>
      </c>
    </row>
    <row r="4201" spans="1:5" ht="14.4" x14ac:dyDescent="0.3">
      <c r="A4201" t="s">
        <v>4320</v>
      </c>
      <c r="B4201" t="s">
        <v>165</v>
      </c>
      <c r="C4201">
        <v>8.59</v>
      </c>
      <c r="D4201">
        <v>9.09</v>
      </c>
      <c r="E4201" t="str">
        <f t="shared" si="66"/>
        <v>2005</v>
      </c>
    </row>
    <row r="4202" spans="1:5" ht="14.4" x14ac:dyDescent="0.3">
      <c r="A4202" t="s">
        <v>4321</v>
      </c>
      <c r="B4202" t="s">
        <v>165</v>
      </c>
      <c r="C4202">
        <v>8.61</v>
      </c>
      <c r="D4202">
        <v>9.11</v>
      </c>
      <c r="E4202" t="str">
        <f t="shared" si="66"/>
        <v>2005</v>
      </c>
    </row>
    <row r="4203" spans="1:5" ht="14.4" x14ac:dyDescent="0.3">
      <c r="A4203" t="s">
        <v>4322</v>
      </c>
      <c r="B4203" t="s">
        <v>165</v>
      </c>
      <c r="C4203">
        <v>8.6199999999999992</v>
      </c>
      <c r="D4203">
        <v>9.1199999999999992</v>
      </c>
      <c r="E4203" t="str">
        <f t="shared" si="66"/>
        <v>2005</v>
      </c>
    </row>
    <row r="4204" spans="1:5" ht="14.4" x14ac:dyDescent="0.3">
      <c r="A4204" t="s">
        <v>4323</v>
      </c>
      <c r="B4204" t="s">
        <v>165</v>
      </c>
      <c r="C4204">
        <v>8.64</v>
      </c>
      <c r="D4204">
        <v>9.14</v>
      </c>
      <c r="E4204" t="str">
        <f t="shared" si="66"/>
        <v>2005</v>
      </c>
    </row>
    <row r="4205" spans="1:5" ht="14.4" x14ac:dyDescent="0.3">
      <c r="A4205" t="s">
        <v>4324</v>
      </c>
      <c r="B4205" t="s">
        <v>165</v>
      </c>
      <c r="C4205">
        <v>8.6300000000000008</v>
      </c>
      <c r="D4205">
        <v>9.1300000000000008</v>
      </c>
      <c r="E4205" t="str">
        <f t="shared" si="66"/>
        <v>2005</v>
      </c>
    </row>
    <row r="4206" spans="1:5" ht="14.4" x14ac:dyDescent="0.3">
      <c r="A4206" t="s">
        <v>4325</v>
      </c>
      <c r="B4206" t="s">
        <v>165</v>
      </c>
      <c r="C4206">
        <v>8.65</v>
      </c>
      <c r="D4206">
        <v>9.15</v>
      </c>
      <c r="E4206" t="str">
        <f t="shared" si="66"/>
        <v>2005</v>
      </c>
    </row>
    <row r="4207" spans="1:5" ht="14.4" x14ac:dyDescent="0.3">
      <c r="A4207" t="s">
        <v>4326</v>
      </c>
      <c r="B4207" t="s">
        <v>165</v>
      </c>
      <c r="C4207">
        <v>8.6300000000000008</v>
      </c>
      <c r="D4207">
        <v>9.1300000000000008</v>
      </c>
      <c r="E4207" t="str">
        <f t="shared" si="66"/>
        <v>2005</v>
      </c>
    </row>
    <row r="4208" spans="1:5" ht="14.4" x14ac:dyDescent="0.3">
      <c r="A4208" t="s">
        <v>4327</v>
      </c>
      <c r="B4208" t="s">
        <v>165</v>
      </c>
      <c r="C4208">
        <v>8.66</v>
      </c>
      <c r="D4208">
        <v>9.16</v>
      </c>
      <c r="E4208" t="str">
        <f t="shared" si="66"/>
        <v>2005</v>
      </c>
    </row>
    <row r="4209" spans="1:5" ht="14.4" x14ac:dyDescent="0.3">
      <c r="A4209" t="s">
        <v>4328</v>
      </c>
      <c r="B4209" t="s">
        <v>165</v>
      </c>
      <c r="C4209">
        <v>8.75</v>
      </c>
      <c r="D4209">
        <v>9.25</v>
      </c>
      <c r="E4209" t="str">
        <f t="shared" si="66"/>
        <v>2005</v>
      </c>
    </row>
    <row r="4210" spans="1:5" ht="14.4" x14ac:dyDescent="0.3">
      <c r="A4210" t="s">
        <v>4329</v>
      </c>
      <c r="B4210" t="s">
        <v>165</v>
      </c>
      <c r="C4210">
        <v>8.59</v>
      </c>
      <c r="D4210">
        <v>9.09</v>
      </c>
      <c r="E4210" t="str">
        <f t="shared" si="66"/>
        <v>2005</v>
      </c>
    </row>
    <row r="4211" spans="1:5" ht="14.4" x14ac:dyDescent="0.3">
      <c r="A4211" t="s">
        <v>4330</v>
      </c>
      <c r="B4211" t="s">
        <v>165</v>
      </c>
      <c r="C4211">
        <v>8.6</v>
      </c>
      <c r="D4211">
        <v>9.1</v>
      </c>
      <c r="E4211" t="str">
        <f t="shared" si="66"/>
        <v>2005</v>
      </c>
    </row>
    <row r="4212" spans="1:5" ht="14.4" x14ac:dyDescent="0.3">
      <c r="A4212" t="s">
        <v>4331</v>
      </c>
      <c r="B4212" t="s">
        <v>165</v>
      </c>
      <c r="C4212">
        <v>8.5500000000000007</v>
      </c>
      <c r="D4212">
        <v>9.0500000000000007</v>
      </c>
      <c r="E4212" t="str">
        <f t="shared" si="66"/>
        <v>2005</v>
      </c>
    </row>
    <row r="4213" spans="1:5" ht="14.4" x14ac:dyDescent="0.3">
      <c r="A4213" t="s">
        <v>4332</v>
      </c>
      <c r="B4213" t="s">
        <v>165</v>
      </c>
      <c r="C4213">
        <v>8.6199999999999992</v>
      </c>
      <c r="D4213">
        <v>9.1199999999999992</v>
      </c>
      <c r="E4213" t="str">
        <f t="shared" si="66"/>
        <v>2005</v>
      </c>
    </row>
    <row r="4214" spans="1:5" ht="14.4" x14ac:dyDescent="0.3">
      <c r="A4214" t="s">
        <v>4333</v>
      </c>
      <c r="B4214" t="s">
        <v>165</v>
      </c>
      <c r="C4214">
        <v>8.68</v>
      </c>
      <c r="D4214">
        <v>9.18</v>
      </c>
      <c r="E4214" t="str">
        <f t="shared" si="66"/>
        <v>2005</v>
      </c>
    </row>
    <row r="4215" spans="1:5" ht="14.4" x14ac:dyDescent="0.3">
      <c r="A4215" t="s">
        <v>4334</v>
      </c>
      <c r="B4215" t="s">
        <v>165</v>
      </c>
      <c r="C4215">
        <v>8.59</v>
      </c>
      <c r="D4215">
        <v>9.09</v>
      </c>
      <c r="E4215" t="str">
        <f t="shared" si="66"/>
        <v>2005</v>
      </c>
    </row>
    <row r="4216" spans="1:5" ht="14.4" x14ac:dyDescent="0.3">
      <c r="A4216" t="s">
        <v>4335</v>
      </c>
      <c r="B4216" t="s">
        <v>165</v>
      </c>
      <c r="C4216">
        <v>8.75</v>
      </c>
      <c r="D4216">
        <v>9.25</v>
      </c>
      <c r="E4216" t="str">
        <f t="shared" si="66"/>
        <v>2005</v>
      </c>
    </row>
    <row r="4217" spans="1:5" ht="14.4" x14ac:dyDescent="0.3">
      <c r="A4217" t="s">
        <v>4336</v>
      </c>
      <c r="B4217" t="s">
        <v>165</v>
      </c>
      <c r="C4217">
        <v>8.75</v>
      </c>
      <c r="D4217">
        <v>9.25</v>
      </c>
      <c r="E4217" t="str">
        <f t="shared" si="66"/>
        <v>2005</v>
      </c>
    </row>
    <row r="4218" spans="1:5" ht="14.4" x14ac:dyDescent="0.3">
      <c r="A4218" t="s">
        <v>4337</v>
      </c>
      <c r="B4218" t="s">
        <v>165</v>
      </c>
      <c r="C4218">
        <v>8.75</v>
      </c>
      <c r="D4218">
        <v>9.25</v>
      </c>
      <c r="E4218" t="str">
        <f t="shared" si="66"/>
        <v>2005</v>
      </c>
    </row>
    <row r="4219" spans="1:5" ht="14.4" x14ac:dyDescent="0.3">
      <c r="A4219" t="s">
        <v>4338</v>
      </c>
      <c r="B4219" t="s">
        <v>165</v>
      </c>
      <c r="C4219">
        <v>8.7200000000000006</v>
      </c>
      <c r="D4219">
        <v>9.2200000000000006</v>
      </c>
      <c r="E4219" t="str">
        <f t="shared" si="66"/>
        <v>2005</v>
      </c>
    </row>
    <row r="4220" spans="1:5" ht="14.4" x14ac:dyDescent="0.3">
      <c r="A4220" t="s">
        <v>4339</v>
      </c>
      <c r="B4220" t="s">
        <v>165</v>
      </c>
      <c r="C4220">
        <v>8.68</v>
      </c>
      <c r="D4220">
        <v>9.18</v>
      </c>
      <c r="E4220" t="str">
        <f t="shared" si="66"/>
        <v>2005</v>
      </c>
    </row>
    <row r="4221" spans="1:5" ht="14.4" x14ac:dyDescent="0.3">
      <c r="A4221" t="s">
        <v>4340</v>
      </c>
      <c r="B4221" t="s">
        <v>165</v>
      </c>
      <c r="C4221">
        <v>8.69</v>
      </c>
      <c r="D4221">
        <v>9.19</v>
      </c>
      <c r="E4221" t="str">
        <f t="shared" si="66"/>
        <v>2005</v>
      </c>
    </row>
    <row r="4222" spans="1:5" ht="14.4" x14ac:dyDescent="0.3">
      <c r="A4222" t="s">
        <v>4341</v>
      </c>
      <c r="B4222" t="s">
        <v>165</v>
      </c>
      <c r="C4222">
        <v>8.6999999999999993</v>
      </c>
      <c r="D4222">
        <v>9.1999999999999993</v>
      </c>
      <c r="E4222" t="str">
        <f t="shared" si="66"/>
        <v>2005</v>
      </c>
    </row>
    <row r="4223" spans="1:5" ht="14.4" x14ac:dyDescent="0.3">
      <c r="A4223" t="s">
        <v>4342</v>
      </c>
      <c r="B4223" t="s">
        <v>165</v>
      </c>
      <c r="C4223">
        <v>8.66</v>
      </c>
      <c r="D4223">
        <v>9.16</v>
      </c>
      <c r="E4223" t="str">
        <f t="shared" si="66"/>
        <v>2005</v>
      </c>
    </row>
    <row r="4224" spans="1:5" ht="14.4" x14ac:dyDescent="0.3">
      <c r="A4224" t="s">
        <v>4343</v>
      </c>
      <c r="B4224" t="s">
        <v>165</v>
      </c>
      <c r="C4224">
        <v>8.69</v>
      </c>
      <c r="D4224">
        <v>9.19</v>
      </c>
      <c r="E4224" t="str">
        <f t="shared" si="66"/>
        <v>2005</v>
      </c>
    </row>
    <row r="4225" spans="1:5" ht="14.4" x14ac:dyDescent="0.3">
      <c r="A4225" t="s">
        <v>4344</v>
      </c>
      <c r="B4225" t="s">
        <v>165</v>
      </c>
      <c r="C4225">
        <v>8.6999999999999993</v>
      </c>
      <c r="D4225">
        <v>9.1999999999999993</v>
      </c>
      <c r="E4225" t="str">
        <f t="shared" si="66"/>
        <v>2005</v>
      </c>
    </row>
    <row r="4226" spans="1:5" ht="14.4" x14ac:dyDescent="0.3">
      <c r="A4226" t="s">
        <v>4345</v>
      </c>
      <c r="B4226" t="s">
        <v>165</v>
      </c>
      <c r="C4226">
        <v>8.68</v>
      </c>
      <c r="D4226">
        <v>9.18</v>
      </c>
      <c r="E4226" t="str">
        <f t="shared" ref="E4226:E4289" si="67">RIGHT(A4226,4)</f>
        <v>2005</v>
      </c>
    </row>
    <row r="4227" spans="1:5" ht="14.4" x14ac:dyDescent="0.3">
      <c r="A4227" t="s">
        <v>4346</v>
      </c>
      <c r="B4227" t="s">
        <v>165</v>
      </c>
      <c r="C4227">
        <v>8.64</v>
      </c>
      <c r="D4227">
        <v>9.14</v>
      </c>
      <c r="E4227" t="str">
        <f t="shared" si="67"/>
        <v>2005</v>
      </c>
    </row>
    <row r="4228" spans="1:5" ht="14.4" x14ac:dyDescent="0.3">
      <c r="A4228" t="s">
        <v>4347</v>
      </c>
      <c r="B4228" t="s">
        <v>165</v>
      </c>
      <c r="C4228">
        <v>8.6199999999999992</v>
      </c>
      <c r="D4228">
        <v>9.1199999999999992</v>
      </c>
      <c r="E4228" t="str">
        <f t="shared" si="67"/>
        <v>2005</v>
      </c>
    </row>
    <row r="4229" spans="1:5" ht="14.4" x14ac:dyDescent="0.3">
      <c r="A4229" t="s">
        <v>4348</v>
      </c>
      <c r="B4229" t="s">
        <v>165</v>
      </c>
      <c r="C4229">
        <v>8.66</v>
      </c>
      <c r="D4229">
        <v>9.16</v>
      </c>
      <c r="E4229" t="str">
        <f t="shared" si="67"/>
        <v>2005</v>
      </c>
    </row>
    <row r="4230" spans="1:5" ht="14.4" x14ac:dyDescent="0.3">
      <c r="A4230" t="s">
        <v>4349</v>
      </c>
      <c r="B4230" t="s">
        <v>165</v>
      </c>
      <c r="C4230">
        <v>8.61</v>
      </c>
      <c r="D4230">
        <v>9.11</v>
      </c>
      <c r="E4230" t="str">
        <f t="shared" si="67"/>
        <v>2005</v>
      </c>
    </row>
    <row r="4231" spans="1:5" ht="14.4" x14ac:dyDescent="0.3">
      <c r="A4231" t="s">
        <v>4350</v>
      </c>
      <c r="B4231" t="s">
        <v>165</v>
      </c>
      <c r="C4231">
        <v>8.64</v>
      </c>
      <c r="D4231">
        <v>9.14</v>
      </c>
      <c r="E4231" t="str">
        <f t="shared" si="67"/>
        <v>2005</v>
      </c>
    </row>
    <row r="4232" spans="1:5" ht="14.4" x14ac:dyDescent="0.3">
      <c r="A4232" t="s">
        <v>4351</v>
      </c>
      <c r="B4232" t="s">
        <v>165</v>
      </c>
      <c r="C4232">
        <v>8.61</v>
      </c>
      <c r="D4232">
        <v>9.11</v>
      </c>
      <c r="E4232" t="str">
        <f t="shared" si="67"/>
        <v>2005</v>
      </c>
    </row>
    <row r="4233" spans="1:5" ht="14.4" x14ac:dyDescent="0.3">
      <c r="A4233" t="s">
        <v>4352</v>
      </c>
      <c r="B4233" t="s">
        <v>165</v>
      </c>
      <c r="C4233">
        <v>8.61</v>
      </c>
      <c r="D4233">
        <v>9.11</v>
      </c>
      <c r="E4233" t="str">
        <f t="shared" si="67"/>
        <v>2005</v>
      </c>
    </row>
    <row r="4234" spans="1:5" ht="14.4" x14ac:dyDescent="0.3">
      <c r="A4234" t="s">
        <v>4353</v>
      </c>
      <c r="B4234" t="s">
        <v>165</v>
      </c>
      <c r="C4234">
        <v>8.6</v>
      </c>
      <c r="D4234">
        <v>9.1</v>
      </c>
      <c r="E4234" t="str">
        <f t="shared" si="67"/>
        <v>2005</v>
      </c>
    </row>
    <row r="4235" spans="1:5" ht="14.4" x14ac:dyDescent="0.3">
      <c r="A4235" t="s">
        <v>4354</v>
      </c>
      <c r="B4235" t="s">
        <v>165</v>
      </c>
      <c r="C4235">
        <v>8.65</v>
      </c>
      <c r="D4235">
        <v>9.15</v>
      </c>
      <c r="E4235" t="str">
        <f t="shared" si="67"/>
        <v>2005</v>
      </c>
    </row>
    <row r="4236" spans="1:5" ht="14.4" x14ac:dyDescent="0.3">
      <c r="A4236" t="s">
        <v>4355</v>
      </c>
      <c r="B4236" t="s">
        <v>165</v>
      </c>
      <c r="C4236">
        <v>8.68</v>
      </c>
      <c r="D4236">
        <v>9.18</v>
      </c>
      <c r="E4236" t="str">
        <f t="shared" si="67"/>
        <v>2005</v>
      </c>
    </row>
    <row r="4237" spans="1:5" ht="14.4" x14ac:dyDescent="0.3">
      <c r="A4237" t="s">
        <v>4356</v>
      </c>
      <c r="B4237" t="s">
        <v>165</v>
      </c>
      <c r="C4237">
        <v>8.66</v>
      </c>
      <c r="D4237">
        <v>9.16</v>
      </c>
      <c r="E4237" t="str">
        <f t="shared" si="67"/>
        <v>2005</v>
      </c>
    </row>
    <row r="4238" spans="1:5" ht="14.4" x14ac:dyDescent="0.3">
      <c r="A4238" t="s">
        <v>4357</v>
      </c>
      <c r="B4238" t="s">
        <v>165</v>
      </c>
      <c r="C4238">
        <v>8.65</v>
      </c>
      <c r="D4238">
        <v>9.15</v>
      </c>
      <c r="E4238" t="str">
        <f t="shared" si="67"/>
        <v>2005</v>
      </c>
    </row>
    <row r="4239" spans="1:5" ht="14.4" x14ac:dyDescent="0.3">
      <c r="A4239" t="s">
        <v>4358</v>
      </c>
      <c r="B4239" t="s">
        <v>165</v>
      </c>
      <c r="C4239">
        <v>8.64</v>
      </c>
      <c r="D4239">
        <v>9.14</v>
      </c>
      <c r="E4239" t="str">
        <f t="shared" si="67"/>
        <v>2005</v>
      </c>
    </row>
    <row r="4240" spans="1:5" ht="14.4" x14ac:dyDescent="0.3">
      <c r="A4240" t="s">
        <v>4359</v>
      </c>
      <c r="B4240" t="s">
        <v>165</v>
      </c>
      <c r="C4240">
        <v>8.68</v>
      </c>
      <c r="D4240">
        <v>9.18</v>
      </c>
      <c r="E4240" t="str">
        <f t="shared" si="67"/>
        <v>2005</v>
      </c>
    </row>
    <row r="4241" spans="1:5" ht="14.4" x14ac:dyDescent="0.3">
      <c r="A4241" t="s">
        <v>4360</v>
      </c>
      <c r="B4241" t="s">
        <v>165</v>
      </c>
      <c r="C4241">
        <v>8.66</v>
      </c>
      <c r="D4241">
        <v>9.16</v>
      </c>
      <c r="E4241" t="str">
        <f t="shared" si="67"/>
        <v>2005</v>
      </c>
    </row>
    <row r="4242" spans="1:5" ht="14.4" x14ac:dyDescent="0.3">
      <c r="A4242" t="s">
        <v>4361</v>
      </c>
      <c r="B4242" t="s">
        <v>165</v>
      </c>
      <c r="C4242">
        <v>8.61</v>
      </c>
      <c r="D4242">
        <v>9.11</v>
      </c>
      <c r="E4242" t="str">
        <f t="shared" si="67"/>
        <v>2005</v>
      </c>
    </row>
    <row r="4243" spans="1:5" ht="14.4" x14ac:dyDescent="0.3">
      <c r="A4243" t="s">
        <v>4362</v>
      </c>
      <c r="B4243" t="s">
        <v>165</v>
      </c>
      <c r="C4243">
        <v>8.61</v>
      </c>
      <c r="D4243">
        <v>9.11</v>
      </c>
      <c r="E4243" t="str">
        <f t="shared" si="67"/>
        <v>2005</v>
      </c>
    </row>
    <row r="4244" spans="1:5" ht="14.4" x14ac:dyDescent="0.3">
      <c r="A4244" t="s">
        <v>4363</v>
      </c>
      <c r="B4244" t="s">
        <v>165</v>
      </c>
      <c r="C4244">
        <v>8.6300000000000008</v>
      </c>
      <c r="D4244">
        <v>9.1300000000000008</v>
      </c>
      <c r="E4244" t="str">
        <f t="shared" si="67"/>
        <v>2005</v>
      </c>
    </row>
    <row r="4245" spans="1:5" ht="14.4" x14ac:dyDescent="0.3">
      <c r="A4245" t="s">
        <v>4364</v>
      </c>
      <c r="B4245" t="s">
        <v>165</v>
      </c>
      <c r="C4245">
        <v>8.58</v>
      </c>
      <c r="D4245">
        <v>9.08</v>
      </c>
      <c r="E4245" t="str">
        <f t="shared" si="67"/>
        <v>2005</v>
      </c>
    </row>
    <row r="4246" spans="1:5" ht="14.4" x14ac:dyDescent="0.3">
      <c r="A4246" t="s">
        <v>4365</v>
      </c>
      <c r="B4246" t="s">
        <v>165</v>
      </c>
      <c r="C4246">
        <v>8.6</v>
      </c>
      <c r="D4246">
        <v>9.1</v>
      </c>
      <c r="E4246" t="str">
        <f t="shared" si="67"/>
        <v>2005</v>
      </c>
    </row>
    <row r="4247" spans="1:5" ht="14.4" x14ac:dyDescent="0.3">
      <c r="A4247" t="s">
        <v>4366</v>
      </c>
      <c r="B4247" t="s">
        <v>165</v>
      </c>
      <c r="C4247">
        <v>8.6</v>
      </c>
      <c r="D4247">
        <v>9.1</v>
      </c>
      <c r="E4247" t="str">
        <f t="shared" si="67"/>
        <v>2005</v>
      </c>
    </row>
    <row r="4248" spans="1:5" ht="14.4" x14ac:dyDescent="0.3">
      <c r="A4248" t="s">
        <v>4367</v>
      </c>
      <c r="B4248" t="s">
        <v>165</v>
      </c>
      <c r="C4248">
        <v>8.5500000000000007</v>
      </c>
      <c r="D4248">
        <v>9.0500000000000007</v>
      </c>
      <c r="E4248" t="str">
        <f t="shared" si="67"/>
        <v>2005</v>
      </c>
    </row>
    <row r="4249" spans="1:5" ht="14.4" x14ac:dyDescent="0.3">
      <c r="A4249" t="s">
        <v>4368</v>
      </c>
      <c r="B4249" t="s">
        <v>165</v>
      </c>
      <c r="C4249">
        <v>8.56</v>
      </c>
      <c r="D4249">
        <v>9.06</v>
      </c>
      <c r="E4249" t="str">
        <f t="shared" si="67"/>
        <v>2005</v>
      </c>
    </row>
    <row r="4250" spans="1:5" ht="14.4" x14ac:dyDescent="0.3">
      <c r="A4250" t="s">
        <v>4369</v>
      </c>
      <c r="B4250" t="s">
        <v>165</v>
      </c>
      <c r="C4250">
        <v>8.57</v>
      </c>
      <c r="D4250">
        <v>9.07</v>
      </c>
      <c r="E4250" t="str">
        <f t="shared" si="67"/>
        <v>2005</v>
      </c>
    </row>
    <row r="4251" spans="1:5" ht="14.4" x14ac:dyDescent="0.3">
      <c r="A4251" t="s">
        <v>4370</v>
      </c>
      <c r="B4251" t="s">
        <v>165</v>
      </c>
      <c r="C4251">
        <v>8.5500000000000007</v>
      </c>
      <c r="D4251">
        <v>9.0500000000000007</v>
      </c>
      <c r="E4251" t="str">
        <f t="shared" si="67"/>
        <v>2005</v>
      </c>
    </row>
    <row r="4252" spans="1:5" ht="14.4" x14ac:dyDescent="0.3">
      <c r="A4252" t="s">
        <v>4371</v>
      </c>
      <c r="B4252" t="s">
        <v>165</v>
      </c>
      <c r="C4252">
        <v>8.59</v>
      </c>
      <c r="D4252">
        <v>9.09</v>
      </c>
      <c r="E4252" t="str">
        <f t="shared" si="67"/>
        <v>2005</v>
      </c>
    </row>
    <row r="4253" spans="1:5" ht="14.4" x14ac:dyDescent="0.3">
      <c r="A4253" t="s">
        <v>4372</v>
      </c>
      <c r="B4253" t="s">
        <v>165</v>
      </c>
      <c r="C4253">
        <v>8.57</v>
      </c>
      <c r="D4253">
        <v>9.07</v>
      </c>
      <c r="E4253" t="str">
        <f t="shared" si="67"/>
        <v>2005</v>
      </c>
    </row>
    <row r="4254" spans="1:5" ht="14.4" x14ac:dyDescent="0.3">
      <c r="A4254" t="s">
        <v>4373</v>
      </c>
      <c r="B4254" t="s">
        <v>165</v>
      </c>
      <c r="C4254">
        <v>8.58</v>
      </c>
      <c r="D4254">
        <v>9.08</v>
      </c>
      <c r="E4254" t="str">
        <f t="shared" si="67"/>
        <v>2005</v>
      </c>
    </row>
    <row r="4255" spans="1:5" ht="14.4" x14ac:dyDescent="0.3">
      <c r="A4255" t="s">
        <v>4374</v>
      </c>
      <c r="B4255" t="s">
        <v>165</v>
      </c>
      <c r="C4255">
        <v>8.5500000000000007</v>
      </c>
      <c r="D4255">
        <v>9.0500000000000007</v>
      </c>
      <c r="E4255" t="str">
        <f t="shared" si="67"/>
        <v>2005</v>
      </c>
    </row>
    <row r="4256" spans="1:5" ht="14.4" x14ac:dyDescent="0.3">
      <c r="A4256" t="s">
        <v>4375</v>
      </c>
      <c r="B4256" t="s">
        <v>165</v>
      </c>
      <c r="C4256">
        <v>8.5299999999999994</v>
      </c>
      <c r="D4256">
        <v>9.0299999999999994</v>
      </c>
      <c r="E4256" t="str">
        <f t="shared" si="67"/>
        <v>2005</v>
      </c>
    </row>
    <row r="4257" spans="1:5" ht="14.4" x14ac:dyDescent="0.3">
      <c r="A4257" t="s">
        <v>4376</v>
      </c>
      <c r="B4257" t="s">
        <v>165</v>
      </c>
      <c r="C4257">
        <v>8.52</v>
      </c>
      <c r="D4257">
        <v>9.02</v>
      </c>
      <c r="E4257" t="str">
        <f t="shared" si="67"/>
        <v>2005</v>
      </c>
    </row>
    <row r="4258" spans="1:5" ht="14.4" x14ac:dyDescent="0.3">
      <c r="A4258" t="s">
        <v>4377</v>
      </c>
      <c r="B4258" t="s">
        <v>165</v>
      </c>
      <c r="C4258">
        <v>8.5399999999999991</v>
      </c>
      <c r="D4258">
        <v>9.0399999999999991</v>
      </c>
      <c r="E4258" t="str">
        <f t="shared" si="67"/>
        <v>2005</v>
      </c>
    </row>
    <row r="4259" spans="1:5" ht="14.4" x14ac:dyDescent="0.3">
      <c r="A4259" t="s">
        <v>4378</v>
      </c>
      <c r="B4259" t="s">
        <v>165</v>
      </c>
      <c r="C4259">
        <v>8.51</v>
      </c>
      <c r="D4259">
        <v>9.01</v>
      </c>
      <c r="E4259" t="str">
        <f t="shared" si="67"/>
        <v>2005</v>
      </c>
    </row>
    <row r="4260" spans="1:5" ht="14.4" x14ac:dyDescent="0.3">
      <c r="A4260" t="s">
        <v>4379</v>
      </c>
      <c r="B4260" t="s">
        <v>165</v>
      </c>
      <c r="C4260">
        <v>8.51</v>
      </c>
      <c r="D4260">
        <v>9.01</v>
      </c>
      <c r="E4260" t="str">
        <f t="shared" si="67"/>
        <v>2005</v>
      </c>
    </row>
    <row r="4261" spans="1:5" ht="14.4" x14ac:dyDescent="0.3">
      <c r="A4261" t="s">
        <v>4380</v>
      </c>
      <c r="B4261" t="s">
        <v>165</v>
      </c>
      <c r="C4261">
        <v>8.52</v>
      </c>
      <c r="D4261">
        <v>9.02</v>
      </c>
      <c r="E4261" t="str">
        <f t="shared" si="67"/>
        <v>2005</v>
      </c>
    </row>
    <row r="4262" spans="1:5" ht="14.4" x14ac:dyDescent="0.3">
      <c r="A4262" t="s">
        <v>4381</v>
      </c>
      <c r="B4262" t="s">
        <v>165</v>
      </c>
      <c r="C4262">
        <v>8.49</v>
      </c>
      <c r="D4262">
        <v>8.99</v>
      </c>
      <c r="E4262" t="str">
        <f t="shared" si="67"/>
        <v>2005</v>
      </c>
    </row>
    <row r="4263" spans="1:5" ht="14.4" x14ac:dyDescent="0.3">
      <c r="A4263" t="s">
        <v>4382</v>
      </c>
      <c r="B4263" t="s">
        <v>165</v>
      </c>
      <c r="C4263">
        <v>8.51</v>
      </c>
      <c r="D4263">
        <v>9.01</v>
      </c>
      <c r="E4263" t="str">
        <f t="shared" si="67"/>
        <v>2005</v>
      </c>
    </row>
    <row r="4264" spans="1:5" ht="14.4" x14ac:dyDescent="0.3">
      <c r="A4264" t="s">
        <v>4383</v>
      </c>
      <c r="B4264" t="s">
        <v>165</v>
      </c>
      <c r="C4264">
        <v>8.49</v>
      </c>
      <c r="D4264">
        <v>8.99</v>
      </c>
      <c r="E4264" t="str">
        <f t="shared" si="67"/>
        <v>2005</v>
      </c>
    </row>
    <row r="4265" spans="1:5" ht="14.4" x14ac:dyDescent="0.3">
      <c r="A4265" t="s">
        <v>4384</v>
      </c>
      <c r="B4265" t="s">
        <v>165</v>
      </c>
      <c r="C4265">
        <v>8.4600000000000009</v>
      </c>
      <c r="D4265">
        <v>8.9600000000000009</v>
      </c>
      <c r="E4265" t="str">
        <f t="shared" si="67"/>
        <v>2005</v>
      </c>
    </row>
    <row r="4266" spans="1:5" ht="14.4" x14ac:dyDescent="0.3">
      <c r="A4266" t="s">
        <v>4385</v>
      </c>
      <c r="B4266" t="s">
        <v>165</v>
      </c>
      <c r="C4266">
        <v>8.48</v>
      </c>
      <c r="D4266">
        <v>8.98</v>
      </c>
      <c r="E4266" t="str">
        <f t="shared" si="67"/>
        <v>2005</v>
      </c>
    </row>
    <row r="4267" spans="1:5" ht="14.4" x14ac:dyDescent="0.3">
      <c r="A4267" t="s">
        <v>4386</v>
      </c>
      <c r="B4267" t="s">
        <v>165</v>
      </c>
      <c r="C4267">
        <v>8.48</v>
      </c>
      <c r="D4267">
        <v>8.98</v>
      </c>
      <c r="E4267" t="str">
        <f t="shared" si="67"/>
        <v>2005</v>
      </c>
    </row>
    <row r="4268" spans="1:5" ht="14.4" x14ac:dyDescent="0.3">
      <c r="A4268" t="s">
        <v>4387</v>
      </c>
      <c r="B4268" t="s">
        <v>165</v>
      </c>
      <c r="C4268">
        <v>8.4499999999999993</v>
      </c>
      <c r="D4268">
        <v>8.9499999999999993</v>
      </c>
      <c r="E4268" t="str">
        <f t="shared" si="67"/>
        <v>2005</v>
      </c>
    </row>
    <row r="4269" spans="1:5" ht="14.4" x14ac:dyDescent="0.3">
      <c r="A4269" t="s">
        <v>4388</v>
      </c>
      <c r="B4269" t="s">
        <v>165</v>
      </c>
      <c r="C4269">
        <v>8.44</v>
      </c>
      <c r="D4269">
        <v>8.94</v>
      </c>
      <c r="E4269" t="str">
        <f t="shared" si="67"/>
        <v>2005</v>
      </c>
    </row>
    <row r="4270" spans="1:5" ht="14.4" x14ac:dyDescent="0.3">
      <c r="A4270" t="s">
        <v>4389</v>
      </c>
      <c r="B4270" t="s">
        <v>165</v>
      </c>
      <c r="C4270">
        <v>8.42</v>
      </c>
      <c r="D4270">
        <v>8.92</v>
      </c>
      <c r="E4270" t="str">
        <f t="shared" si="67"/>
        <v>2005</v>
      </c>
    </row>
    <row r="4271" spans="1:5" ht="14.4" x14ac:dyDescent="0.3">
      <c r="A4271" t="s">
        <v>4390</v>
      </c>
      <c r="B4271" t="s">
        <v>165</v>
      </c>
      <c r="C4271">
        <v>8.44</v>
      </c>
      <c r="D4271">
        <v>8.94</v>
      </c>
      <c r="E4271" t="str">
        <f t="shared" si="67"/>
        <v>2005</v>
      </c>
    </row>
    <row r="4272" spans="1:5" ht="14.4" x14ac:dyDescent="0.3">
      <c r="A4272" t="s">
        <v>4391</v>
      </c>
      <c r="B4272" t="s">
        <v>165</v>
      </c>
      <c r="C4272">
        <v>8.41</v>
      </c>
      <c r="D4272">
        <v>8.91</v>
      </c>
      <c r="E4272" t="str">
        <f t="shared" si="67"/>
        <v>2005</v>
      </c>
    </row>
    <row r="4273" spans="1:5" ht="14.4" x14ac:dyDescent="0.3">
      <c r="A4273" t="s">
        <v>4392</v>
      </c>
      <c r="B4273" t="s">
        <v>165</v>
      </c>
      <c r="C4273">
        <v>8.42</v>
      </c>
      <c r="D4273">
        <v>8.92</v>
      </c>
      <c r="E4273" t="str">
        <f t="shared" si="67"/>
        <v>2005</v>
      </c>
    </row>
    <row r="4274" spans="1:5" ht="14.4" x14ac:dyDescent="0.3">
      <c r="A4274" t="s">
        <v>4393</v>
      </c>
      <c r="B4274" t="s">
        <v>165</v>
      </c>
      <c r="C4274">
        <v>8.44</v>
      </c>
      <c r="D4274">
        <v>8.94</v>
      </c>
      <c r="E4274" t="str">
        <f t="shared" si="67"/>
        <v>2005</v>
      </c>
    </row>
    <row r="4275" spans="1:5" ht="14.4" x14ac:dyDescent="0.3">
      <c r="A4275" t="s">
        <v>4394</v>
      </c>
      <c r="B4275" t="s">
        <v>165</v>
      </c>
      <c r="C4275">
        <v>8.43</v>
      </c>
      <c r="D4275">
        <v>8.93</v>
      </c>
      <c r="E4275" t="str">
        <f t="shared" si="67"/>
        <v>2005</v>
      </c>
    </row>
    <row r="4276" spans="1:5" ht="14.4" x14ac:dyDescent="0.3">
      <c r="A4276" t="s">
        <v>4395</v>
      </c>
      <c r="B4276" t="s">
        <v>165</v>
      </c>
      <c r="C4276">
        <v>8.43</v>
      </c>
      <c r="D4276">
        <v>8.93</v>
      </c>
      <c r="E4276" t="str">
        <f t="shared" si="67"/>
        <v>2005</v>
      </c>
    </row>
    <row r="4277" spans="1:5" ht="14.4" x14ac:dyDescent="0.3">
      <c r="A4277" t="s">
        <v>4396</v>
      </c>
      <c r="B4277" t="s">
        <v>165</v>
      </c>
      <c r="C4277">
        <v>8.4600000000000009</v>
      </c>
      <c r="D4277">
        <v>8.9600000000000009</v>
      </c>
      <c r="E4277" t="str">
        <f t="shared" si="67"/>
        <v>2005</v>
      </c>
    </row>
    <row r="4278" spans="1:5" ht="14.4" x14ac:dyDescent="0.3">
      <c r="A4278" t="s">
        <v>4397</v>
      </c>
      <c r="B4278" t="s">
        <v>165</v>
      </c>
      <c r="C4278">
        <v>8.4499999999999993</v>
      </c>
      <c r="D4278">
        <v>8.9499999999999993</v>
      </c>
      <c r="E4278" t="str">
        <f t="shared" si="67"/>
        <v>2005</v>
      </c>
    </row>
    <row r="4279" spans="1:5" ht="14.4" x14ac:dyDescent="0.3">
      <c r="A4279" t="s">
        <v>4398</v>
      </c>
      <c r="B4279" t="s">
        <v>165</v>
      </c>
      <c r="C4279">
        <v>8.41</v>
      </c>
      <c r="D4279">
        <v>8.91</v>
      </c>
      <c r="E4279" t="str">
        <f t="shared" si="67"/>
        <v>2005</v>
      </c>
    </row>
    <row r="4280" spans="1:5" ht="14.4" x14ac:dyDescent="0.3">
      <c r="A4280" t="s">
        <v>4399</v>
      </c>
      <c r="B4280" t="s">
        <v>165</v>
      </c>
      <c r="C4280">
        <v>8.42</v>
      </c>
      <c r="D4280">
        <v>8.92</v>
      </c>
      <c r="E4280" t="str">
        <f t="shared" si="67"/>
        <v>2005</v>
      </c>
    </row>
    <row r="4281" spans="1:5" ht="14.4" x14ac:dyDescent="0.3">
      <c r="A4281" t="s">
        <v>4400</v>
      </c>
      <c r="B4281" t="s">
        <v>165</v>
      </c>
      <c r="C4281">
        <v>8.39</v>
      </c>
      <c r="D4281">
        <v>8.89</v>
      </c>
      <c r="E4281" t="str">
        <f t="shared" si="67"/>
        <v>2005</v>
      </c>
    </row>
    <row r="4282" spans="1:5" ht="14.4" x14ac:dyDescent="0.3">
      <c r="A4282" t="s">
        <v>4401</v>
      </c>
      <c r="B4282" t="s">
        <v>165</v>
      </c>
      <c r="C4282">
        <v>8.3800000000000008</v>
      </c>
      <c r="D4282">
        <v>8.8800000000000008</v>
      </c>
      <c r="E4282" t="str">
        <f t="shared" si="67"/>
        <v>2005</v>
      </c>
    </row>
    <row r="4283" spans="1:5" ht="14.4" x14ac:dyDescent="0.3">
      <c r="A4283" t="s">
        <v>4402</v>
      </c>
      <c r="B4283" t="s">
        <v>165</v>
      </c>
      <c r="C4283">
        <v>8.39</v>
      </c>
      <c r="D4283">
        <v>8.89</v>
      </c>
      <c r="E4283" t="str">
        <f t="shared" si="67"/>
        <v>2005</v>
      </c>
    </row>
    <row r="4284" spans="1:5" ht="14.4" x14ac:dyDescent="0.3">
      <c r="A4284" t="s">
        <v>4403</v>
      </c>
      <c r="B4284" t="s">
        <v>165</v>
      </c>
      <c r="C4284">
        <v>8.4</v>
      </c>
      <c r="D4284">
        <v>8.9</v>
      </c>
      <c r="E4284" t="str">
        <f t="shared" si="67"/>
        <v>2005</v>
      </c>
    </row>
    <row r="4285" spans="1:5" ht="14.4" x14ac:dyDescent="0.3">
      <c r="A4285" t="s">
        <v>4404</v>
      </c>
      <c r="B4285" t="s">
        <v>165</v>
      </c>
      <c r="C4285">
        <v>8.39</v>
      </c>
      <c r="D4285">
        <v>8.89</v>
      </c>
      <c r="E4285" t="str">
        <f t="shared" si="67"/>
        <v>2005</v>
      </c>
    </row>
    <row r="4286" spans="1:5" ht="14.4" x14ac:dyDescent="0.3">
      <c r="A4286" t="s">
        <v>4405</v>
      </c>
      <c r="B4286" t="s">
        <v>165</v>
      </c>
      <c r="C4286">
        <v>8.3800000000000008</v>
      </c>
      <c r="D4286">
        <v>8.8800000000000008</v>
      </c>
      <c r="E4286" t="str">
        <f t="shared" si="67"/>
        <v>2005</v>
      </c>
    </row>
    <row r="4287" spans="1:5" ht="14.4" x14ac:dyDescent="0.3">
      <c r="A4287" t="s">
        <v>4406</v>
      </c>
      <c r="B4287" t="s">
        <v>165</v>
      </c>
      <c r="C4287">
        <v>8.39</v>
      </c>
      <c r="D4287">
        <v>8.89</v>
      </c>
      <c r="E4287" t="str">
        <f t="shared" si="67"/>
        <v>2005</v>
      </c>
    </row>
    <row r="4288" spans="1:5" ht="14.4" x14ac:dyDescent="0.3">
      <c r="A4288" t="s">
        <v>4407</v>
      </c>
      <c r="B4288" t="s">
        <v>165</v>
      </c>
      <c r="C4288">
        <v>8.41</v>
      </c>
      <c r="D4288">
        <v>8.91</v>
      </c>
      <c r="E4288" t="str">
        <f t="shared" si="67"/>
        <v>2005</v>
      </c>
    </row>
    <row r="4289" spans="1:5" ht="14.4" x14ac:dyDescent="0.3">
      <c r="A4289" t="s">
        <v>4408</v>
      </c>
      <c r="B4289" t="s">
        <v>165</v>
      </c>
      <c r="C4289">
        <v>8.36</v>
      </c>
      <c r="D4289">
        <v>8.86</v>
      </c>
      <c r="E4289" t="str">
        <f t="shared" si="67"/>
        <v>2005</v>
      </c>
    </row>
    <row r="4290" spans="1:5" ht="14.4" x14ac:dyDescent="0.3">
      <c r="A4290" t="s">
        <v>4409</v>
      </c>
      <c r="B4290" t="s">
        <v>165</v>
      </c>
      <c r="C4290">
        <v>8.3699999999999992</v>
      </c>
      <c r="D4290">
        <v>8.8699999999999992</v>
      </c>
      <c r="E4290" t="str">
        <f t="shared" ref="E4290:E4353" si="68">RIGHT(A4290,4)</f>
        <v>2005</v>
      </c>
    </row>
    <row r="4291" spans="1:5" ht="14.4" x14ac:dyDescent="0.3">
      <c r="A4291" t="s">
        <v>4410</v>
      </c>
      <c r="B4291" t="s">
        <v>165</v>
      </c>
      <c r="C4291">
        <v>8.35</v>
      </c>
      <c r="D4291">
        <v>8.85</v>
      </c>
      <c r="E4291" t="str">
        <f t="shared" si="68"/>
        <v>2005</v>
      </c>
    </row>
    <row r="4292" spans="1:5" ht="14.4" x14ac:dyDescent="0.3">
      <c r="A4292" t="s">
        <v>4411</v>
      </c>
      <c r="B4292" t="s">
        <v>165</v>
      </c>
      <c r="C4292">
        <v>8.36</v>
      </c>
      <c r="D4292">
        <v>8.86</v>
      </c>
      <c r="E4292" t="str">
        <f t="shared" si="68"/>
        <v>2005</v>
      </c>
    </row>
    <row r="4293" spans="1:5" ht="14.4" x14ac:dyDescent="0.3">
      <c r="A4293" t="s">
        <v>4412</v>
      </c>
      <c r="B4293" t="s">
        <v>165</v>
      </c>
      <c r="C4293">
        <v>8.35</v>
      </c>
      <c r="D4293">
        <v>8.85</v>
      </c>
      <c r="E4293" t="str">
        <f t="shared" si="68"/>
        <v>2005</v>
      </c>
    </row>
    <row r="4294" spans="1:5" ht="14.4" x14ac:dyDescent="0.3">
      <c r="A4294" t="s">
        <v>4413</v>
      </c>
      <c r="B4294" t="s">
        <v>165</v>
      </c>
      <c r="C4294">
        <v>8.34</v>
      </c>
      <c r="D4294">
        <v>8.84</v>
      </c>
      <c r="E4294" t="str">
        <f t="shared" si="68"/>
        <v>2005</v>
      </c>
    </row>
    <row r="4295" spans="1:5" ht="14.4" x14ac:dyDescent="0.3">
      <c r="A4295" t="s">
        <v>4414</v>
      </c>
      <c r="B4295" t="s">
        <v>165</v>
      </c>
      <c r="C4295">
        <v>8.39</v>
      </c>
      <c r="D4295">
        <v>8.89</v>
      </c>
      <c r="E4295" t="str">
        <f t="shared" si="68"/>
        <v>2005</v>
      </c>
    </row>
    <row r="4296" spans="1:5" ht="14.4" x14ac:dyDescent="0.3">
      <c r="A4296" t="s">
        <v>4415</v>
      </c>
      <c r="B4296" t="s">
        <v>165</v>
      </c>
      <c r="C4296">
        <v>8.4</v>
      </c>
      <c r="D4296">
        <v>8.9</v>
      </c>
      <c r="E4296" t="str">
        <f t="shared" si="68"/>
        <v>2005</v>
      </c>
    </row>
    <row r="4297" spans="1:5" ht="14.4" x14ac:dyDescent="0.3">
      <c r="A4297" t="s">
        <v>4416</v>
      </c>
      <c r="B4297" t="s">
        <v>165</v>
      </c>
      <c r="C4297">
        <v>8.3699999999999992</v>
      </c>
      <c r="D4297">
        <v>8.8699999999999992</v>
      </c>
      <c r="E4297" t="str">
        <f t="shared" si="68"/>
        <v>2005</v>
      </c>
    </row>
    <row r="4298" spans="1:5" ht="14.4" x14ac:dyDescent="0.3">
      <c r="A4298" t="s">
        <v>4417</v>
      </c>
      <c r="B4298" t="s">
        <v>165</v>
      </c>
      <c r="C4298">
        <v>8.3800000000000008</v>
      </c>
      <c r="D4298">
        <v>8.8800000000000008</v>
      </c>
      <c r="E4298" t="str">
        <f t="shared" si="68"/>
        <v>2005</v>
      </c>
    </row>
    <row r="4299" spans="1:5" ht="14.4" x14ac:dyDescent="0.3">
      <c r="A4299" t="s">
        <v>4418</v>
      </c>
      <c r="B4299" t="s">
        <v>165</v>
      </c>
      <c r="C4299">
        <v>8.36</v>
      </c>
      <c r="D4299">
        <v>8.86</v>
      </c>
      <c r="E4299" t="str">
        <f t="shared" si="68"/>
        <v>2005</v>
      </c>
    </row>
    <row r="4300" spans="1:5" ht="14.4" x14ac:dyDescent="0.3">
      <c r="A4300" t="s">
        <v>4419</v>
      </c>
      <c r="B4300" t="s">
        <v>165</v>
      </c>
      <c r="C4300">
        <v>8.33</v>
      </c>
      <c r="D4300">
        <v>8.83</v>
      </c>
      <c r="E4300" t="str">
        <f t="shared" si="68"/>
        <v>2005</v>
      </c>
    </row>
    <row r="4301" spans="1:5" ht="14.4" x14ac:dyDescent="0.3">
      <c r="A4301" t="s">
        <v>4420</v>
      </c>
      <c r="B4301" t="s">
        <v>165</v>
      </c>
      <c r="C4301">
        <v>8.41</v>
      </c>
      <c r="D4301">
        <v>8.91</v>
      </c>
      <c r="E4301" t="str">
        <f t="shared" si="68"/>
        <v>2005</v>
      </c>
    </row>
    <row r="4302" spans="1:5" ht="14.4" x14ac:dyDescent="0.3">
      <c r="A4302" t="s">
        <v>4421</v>
      </c>
      <c r="B4302" t="s">
        <v>165</v>
      </c>
      <c r="C4302">
        <v>8.42</v>
      </c>
      <c r="D4302">
        <v>8.92</v>
      </c>
      <c r="E4302" t="str">
        <f t="shared" si="68"/>
        <v>2005</v>
      </c>
    </row>
    <row r="4303" spans="1:5" ht="14.4" x14ac:dyDescent="0.3">
      <c r="A4303" t="s">
        <v>4422</v>
      </c>
      <c r="B4303" t="s">
        <v>165</v>
      </c>
      <c r="C4303">
        <v>8.43</v>
      </c>
      <c r="D4303">
        <v>8.93</v>
      </c>
      <c r="E4303" t="str">
        <f t="shared" si="68"/>
        <v>2005</v>
      </c>
    </row>
    <row r="4304" spans="1:5" ht="14.4" x14ac:dyDescent="0.3">
      <c r="A4304" t="s">
        <v>4423</v>
      </c>
      <c r="B4304" t="s">
        <v>165</v>
      </c>
      <c r="C4304">
        <v>8.44</v>
      </c>
      <c r="D4304">
        <v>8.94</v>
      </c>
      <c r="E4304" t="str">
        <f t="shared" si="68"/>
        <v>2005</v>
      </c>
    </row>
    <row r="4305" spans="1:5" ht="14.4" x14ac:dyDescent="0.3">
      <c r="A4305" t="s">
        <v>4424</v>
      </c>
      <c r="B4305" t="s">
        <v>165</v>
      </c>
      <c r="C4305">
        <v>8.4499999999999993</v>
      </c>
      <c r="D4305">
        <v>8.9499999999999993</v>
      </c>
      <c r="E4305" t="str">
        <f t="shared" si="68"/>
        <v>2005</v>
      </c>
    </row>
    <row r="4306" spans="1:5" ht="14.4" x14ac:dyDescent="0.3">
      <c r="A4306" t="s">
        <v>4425</v>
      </c>
      <c r="B4306" t="s">
        <v>165</v>
      </c>
      <c r="C4306">
        <v>8.4499999999999993</v>
      </c>
      <c r="D4306">
        <v>8.9499999999999993</v>
      </c>
      <c r="E4306" t="str">
        <f t="shared" si="68"/>
        <v>2005</v>
      </c>
    </row>
    <row r="4307" spans="1:5" ht="14.4" x14ac:dyDescent="0.3">
      <c r="A4307" t="s">
        <v>4426</v>
      </c>
      <c r="B4307" t="s">
        <v>165</v>
      </c>
      <c r="C4307">
        <v>8.44</v>
      </c>
      <c r="D4307">
        <v>8.94</v>
      </c>
      <c r="E4307" t="str">
        <f t="shared" si="68"/>
        <v>2005</v>
      </c>
    </row>
    <row r="4308" spans="1:5" ht="14.4" x14ac:dyDescent="0.3">
      <c r="A4308" t="s">
        <v>4427</v>
      </c>
      <c r="B4308" t="s">
        <v>165</v>
      </c>
      <c r="C4308">
        <v>8.44</v>
      </c>
      <c r="D4308">
        <v>8.94</v>
      </c>
      <c r="E4308" t="str">
        <f t="shared" si="68"/>
        <v>2005</v>
      </c>
    </row>
    <row r="4309" spans="1:5" ht="14.4" x14ac:dyDescent="0.3">
      <c r="A4309" t="s">
        <v>4428</v>
      </c>
      <c r="B4309" t="s">
        <v>165</v>
      </c>
      <c r="C4309">
        <v>8.44</v>
      </c>
      <c r="D4309">
        <v>8.94</v>
      </c>
      <c r="E4309" t="str">
        <f t="shared" si="68"/>
        <v>2005</v>
      </c>
    </row>
    <row r="4310" spans="1:5" ht="14.4" x14ac:dyDescent="0.3">
      <c r="A4310" t="s">
        <v>4429</v>
      </c>
      <c r="B4310" t="s">
        <v>165</v>
      </c>
      <c r="C4310">
        <v>8.4600000000000009</v>
      </c>
      <c r="D4310">
        <v>8.9600000000000009</v>
      </c>
      <c r="E4310" t="str">
        <f t="shared" si="68"/>
        <v>2005</v>
      </c>
    </row>
    <row r="4311" spans="1:5" ht="14.4" x14ac:dyDescent="0.3">
      <c r="A4311" t="s">
        <v>4430</v>
      </c>
      <c r="B4311" t="s">
        <v>165</v>
      </c>
      <c r="C4311">
        <v>8.4499999999999993</v>
      </c>
      <c r="D4311">
        <v>8.9499999999999993</v>
      </c>
      <c r="E4311" t="str">
        <f t="shared" si="68"/>
        <v>2005</v>
      </c>
    </row>
    <row r="4312" spans="1:5" ht="14.4" x14ac:dyDescent="0.3">
      <c r="A4312" t="s">
        <v>4431</v>
      </c>
      <c r="B4312" t="s">
        <v>165</v>
      </c>
      <c r="C4312">
        <v>8.44</v>
      </c>
      <c r="D4312">
        <v>8.94</v>
      </c>
      <c r="E4312" t="str">
        <f t="shared" si="68"/>
        <v>2005</v>
      </c>
    </row>
    <row r="4313" spans="1:5" ht="14.4" x14ac:dyDescent="0.3">
      <c r="A4313" t="s">
        <v>4432</v>
      </c>
      <c r="B4313" t="s">
        <v>165</v>
      </c>
      <c r="C4313">
        <v>8.3800000000000008</v>
      </c>
      <c r="D4313">
        <v>8.8800000000000008</v>
      </c>
      <c r="E4313" t="str">
        <f t="shared" si="68"/>
        <v>2005</v>
      </c>
    </row>
    <row r="4314" spans="1:5" ht="14.4" x14ac:dyDescent="0.3">
      <c r="A4314" t="s">
        <v>4433</v>
      </c>
      <c r="B4314" t="s">
        <v>165</v>
      </c>
      <c r="C4314">
        <v>8.44</v>
      </c>
      <c r="D4314">
        <v>8.94</v>
      </c>
      <c r="E4314" t="str">
        <f t="shared" si="68"/>
        <v>2005</v>
      </c>
    </row>
    <row r="4315" spans="1:5" ht="14.4" x14ac:dyDescent="0.3">
      <c r="A4315" t="s">
        <v>4434</v>
      </c>
      <c r="B4315" t="s">
        <v>165</v>
      </c>
      <c r="C4315">
        <v>8.42</v>
      </c>
      <c r="D4315">
        <v>8.92</v>
      </c>
      <c r="E4315" t="str">
        <f t="shared" si="68"/>
        <v>2005</v>
      </c>
    </row>
    <row r="4316" spans="1:5" ht="14.4" x14ac:dyDescent="0.3">
      <c r="A4316" t="s">
        <v>4435</v>
      </c>
      <c r="B4316" t="s">
        <v>165</v>
      </c>
      <c r="C4316">
        <v>8.41</v>
      </c>
      <c r="D4316">
        <v>8.91</v>
      </c>
      <c r="E4316" t="str">
        <f t="shared" si="68"/>
        <v>2005</v>
      </c>
    </row>
    <row r="4317" spans="1:5" ht="14.4" x14ac:dyDescent="0.3">
      <c r="A4317" t="s">
        <v>4436</v>
      </c>
      <c r="B4317" t="s">
        <v>165</v>
      </c>
      <c r="C4317">
        <v>8.4</v>
      </c>
      <c r="D4317">
        <v>8.9</v>
      </c>
      <c r="E4317" t="str">
        <f t="shared" si="68"/>
        <v>2005</v>
      </c>
    </row>
    <row r="4318" spans="1:5" ht="14.4" x14ac:dyDescent="0.3">
      <c r="A4318" t="s">
        <v>4437</v>
      </c>
      <c r="B4318" t="s">
        <v>165</v>
      </c>
      <c r="C4318">
        <v>8.42</v>
      </c>
      <c r="D4318">
        <v>8.92</v>
      </c>
      <c r="E4318" t="str">
        <f t="shared" si="68"/>
        <v>2005</v>
      </c>
    </row>
    <row r="4319" spans="1:5" ht="14.4" x14ac:dyDescent="0.3">
      <c r="A4319" t="s">
        <v>4438</v>
      </c>
      <c r="B4319" t="s">
        <v>165</v>
      </c>
      <c r="C4319">
        <v>8.39</v>
      </c>
      <c r="D4319">
        <v>8.89</v>
      </c>
      <c r="E4319" t="str">
        <f t="shared" si="68"/>
        <v>2005</v>
      </c>
    </row>
    <row r="4320" spans="1:5" ht="14.4" x14ac:dyDescent="0.3">
      <c r="A4320" t="s">
        <v>4439</v>
      </c>
      <c r="B4320" t="s">
        <v>165</v>
      </c>
      <c r="C4320">
        <v>8.44</v>
      </c>
      <c r="D4320">
        <v>8.94</v>
      </c>
      <c r="E4320" t="str">
        <f t="shared" si="68"/>
        <v>2005</v>
      </c>
    </row>
    <row r="4321" spans="1:5" ht="14.4" x14ac:dyDescent="0.3">
      <c r="A4321" t="s">
        <v>4440</v>
      </c>
      <c r="B4321" t="s">
        <v>165</v>
      </c>
      <c r="C4321">
        <v>8.5</v>
      </c>
      <c r="D4321">
        <v>9</v>
      </c>
      <c r="E4321" t="str">
        <f t="shared" si="68"/>
        <v>2005</v>
      </c>
    </row>
    <row r="4322" spans="1:5" ht="14.4" x14ac:dyDescent="0.3">
      <c r="A4322" t="s">
        <v>4441</v>
      </c>
      <c r="B4322" t="s">
        <v>165</v>
      </c>
      <c r="C4322">
        <v>8.57</v>
      </c>
      <c r="D4322">
        <v>9.07</v>
      </c>
      <c r="E4322" t="str">
        <f t="shared" si="68"/>
        <v>2005</v>
      </c>
    </row>
    <row r="4323" spans="1:5" ht="14.4" x14ac:dyDescent="0.3">
      <c r="A4323" t="s">
        <v>4442</v>
      </c>
      <c r="B4323" t="s">
        <v>165</v>
      </c>
      <c r="C4323">
        <v>8.6</v>
      </c>
      <c r="D4323">
        <v>9.1</v>
      </c>
      <c r="E4323" t="str">
        <f t="shared" si="68"/>
        <v>2005</v>
      </c>
    </row>
    <row r="4324" spans="1:5" ht="14.4" x14ac:dyDescent="0.3">
      <c r="A4324" t="s">
        <v>4443</v>
      </c>
      <c r="B4324" t="s">
        <v>165</v>
      </c>
      <c r="C4324">
        <v>8.6</v>
      </c>
      <c r="D4324">
        <v>9.1</v>
      </c>
      <c r="E4324" t="str">
        <f t="shared" si="68"/>
        <v>2005</v>
      </c>
    </row>
    <row r="4325" spans="1:5" ht="14.4" x14ac:dyDescent="0.3">
      <c r="A4325" t="s">
        <v>4444</v>
      </c>
      <c r="B4325" t="s">
        <v>165</v>
      </c>
      <c r="C4325">
        <v>8.59</v>
      </c>
      <c r="D4325">
        <v>9.09</v>
      </c>
      <c r="E4325" t="str">
        <f t="shared" si="68"/>
        <v>2005</v>
      </c>
    </row>
    <row r="4326" spans="1:5" ht="14.4" x14ac:dyDescent="0.3">
      <c r="A4326" t="s">
        <v>4445</v>
      </c>
      <c r="B4326" t="s">
        <v>165</v>
      </c>
      <c r="C4326">
        <v>8.58</v>
      </c>
      <c r="D4326">
        <v>9.08</v>
      </c>
      <c r="E4326" t="str">
        <f t="shared" si="68"/>
        <v>2005</v>
      </c>
    </row>
    <row r="4327" spans="1:5" ht="14.4" x14ac:dyDescent="0.3">
      <c r="A4327" t="s">
        <v>4446</v>
      </c>
      <c r="B4327" t="s">
        <v>165</v>
      </c>
      <c r="C4327">
        <v>8.61</v>
      </c>
      <c r="D4327">
        <v>9.11</v>
      </c>
      <c r="E4327" t="str">
        <f t="shared" si="68"/>
        <v>2005</v>
      </c>
    </row>
    <row r="4328" spans="1:5" ht="14.4" x14ac:dyDescent="0.3">
      <c r="A4328" t="s">
        <v>4447</v>
      </c>
      <c r="B4328" t="s">
        <v>165</v>
      </c>
      <c r="C4328">
        <v>8.59</v>
      </c>
      <c r="D4328">
        <v>9.09</v>
      </c>
      <c r="E4328" t="str">
        <f t="shared" si="68"/>
        <v>2005</v>
      </c>
    </row>
    <row r="4329" spans="1:5" ht="14.4" x14ac:dyDescent="0.3">
      <c r="A4329" t="s">
        <v>4448</v>
      </c>
      <c r="B4329" t="s">
        <v>165</v>
      </c>
      <c r="C4329">
        <v>8.56</v>
      </c>
      <c r="D4329">
        <v>9.06</v>
      </c>
      <c r="E4329" t="str">
        <f t="shared" si="68"/>
        <v>2005</v>
      </c>
    </row>
    <row r="4330" spans="1:5" ht="14.4" x14ac:dyDescent="0.3">
      <c r="A4330" t="s">
        <v>4449</v>
      </c>
      <c r="B4330" t="s">
        <v>165</v>
      </c>
      <c r="C4330">
        <v>8.5500000000000007</v>
      </c>
      <c r="D4330">
        <v>9.0500000000000007</v>
      </c>
      <c r="E4330" t="str">
        <f t="shared" si="68"/>
        <v>2005</v>
      </c>
    </row>
    <row r="4331" spans="1:5" ht="14.4" x14ac:dyDescent="0.3">
      <c r="A4331" t="s">
        <v>4450</v>
      </c>
      <c r="B4331" t="s">
        <v>165</v>
      </c>
      <c r="C4331">
        <v>8.57</v>
      </c>
      <c r="D4331">
        <v>9.07</v>
      </c>
      <c r="E4331" t="str">
        <f t="shared" si="68"/>
        <v>2005</v>
      </c>
    </row>
    <row r="4332" spans="1:5" ht="14.4" x14ac:dyDescent="0.3">
      <c r="A4332" t="s">
        <v>4451</v>
      </c>
      <c r="B4332" t="s">
        <v>165</v>
      </c>
      <c r="C4332">
        <v>8.48</v>
      </c>
      <c r="D4332">
        <v>8.98</v>
      </c>
      <c r="E4332" t="str">
        <f t="shared" si="68"/>
        <v>2005</v>
      </c>
    </row>
    <row r="4333" spans="1:5" ht="14.4" x14ac:dyDescent="0.3">
      <c r="A4333" t="s">
        <v>4452</v>
      </c>
      <c r="B4333" t="s">
        <v>165</v>
      </c>
      <c r="C4333">
        <v>8.4600000000000009</v>
      </c>
      <c r="D4333">
        <v>8.9600000000000009</v>
      </c>
      <c r="E4333" t="str">
        <f t="shared" si="68"/>
        <v>2005</v>
      </c>
    </row>
    <row r="4334" spans="1:5" ht="14.4" x14ac:dyDescent="0.3">
      <c r="A4334" t="s">
        <v>4453</v>
      </c>
      <c r="B4334" t="s">
        <v>165</v>
      </c>
      <c r="C4334">
        <v>8.48</v>
      </c>
      <c r="D4334">
        <v>8.98</v>
      </c>
      <c r="E4334" t="str">
        <f t="shared" si="68"/>
        <v>2005</v>
      </c>
    </row>
    <row r="4335" spans="1:5" ht="14.4" x14ac:dyDescent="0.3">
      <c r="A4335" t="s">
        <v>4454</v>
      </c>
      <c r="B4335" t="s">
        <v>165</v>
      </c>
      <c r="C4335">
        <v>8.4499999999999993</v>
      </c>
      <c r="D4335">
        <v>8.9499999999999993</v>
      </c>
      <c r="E4335" t="str">
        <f t="shared" si="68"/>
        <v>2005</v>
      </c>
    </row>
    <row r="4336" spans="1:5" ht="14.4" x14ac:dyDescent="0.3">
      <c r="A4336" t="s">
        <v>4455</v>
      </c>
      <c r="B4336" t="s">
        <v>165</v>
      </c>
      <c r="C4336">
        <v>8.43</v>
      </c>
      <c r="D4336">
        <v>8.93</v>
      </c>
      <c r="E4336" t="str">
        <f t="shared" si="68"/>
        <v>2005</v>
      </c>
    </row>
    <row r="4337" spans="1:5" ht="14.4" x14ac:dyDescent="0.3">
      <c r="A4337" t="s">
        <v>4456</v>
      </c>
      <c r="B4337" t="s">
        <v>165</v>
      </c>
      <c r="C4337">
        <v>8.36</v>
      </c>
      <c r="D4337">
        <v>8.86</v>
      </c>
      <c r="E4337" t="str">
        <f t="shared" si="68"/>
        <v>2005</v>
      </c>
    </row>
    <row r="4338" spans="1:5" ht="14.4" x14ac:dyDescent="0.3">
      <c r="A4338" t="s">
        <v>4457</v>
      </c>
      <c r="B4338" t="s">
        <v>165</v>
      </c>
      <c r="C4338">
        <v>8.34</v>
      </c>
      <c r="D4338">
        <v>8.84</v>
      </c>
      <c r="E4338" t="str">
        <f t="shared" si="68"/>
        <v>2005</v>
      </c>
    </row>
    <row r="4339" spans="1:5" ht="14.4" x14ac:dyDescent="0.3">
      <c r="A4339" t="s">
        <v>4458</v>
      </c>
      <c r="B4339" t="s">
        <v>165</v>
      </c>
      <c r="C4339">
        <v>8.3000000000000007</v>
      </c>
      <c r="D4339">
        <v>8.8000000000000007</v>
      </c>
      <c r="E4339" t="str">
        <f t="shared" si="68"/>
        <v>2005</v>
      </c>
    </row>
    <row r="4340" spans="1:5" ht="14.4" x14ac:dyDescent="0.3">
      <c r="A4340" t="s">
        <v>4459</v>
      </c>
      <c r="B4340" t="s">
        <v>165</v>
      </c>
      <c r="C4340">
        <v>8.3000000000000007</v>
      </c>
      <c r="D4340">
        <v>8.8000000000000007</v>
      </c>
      <c r="E4340" t="str">
        <f t="shared" si="68"/>
        <v>2005</v>
      </c>
    </row>
    <row r="4341" spans="1:5" ht="14.4" x14ac:dyDescent="0.3">
      <c r="A4341" t="s">
        <v>4460</v>
      </c>
      <c r="B4341" t="s">
        <v>165</v>
      </c>
      <c r="C4341">
        <v>8.2799999999999994</v>
      </c>
      <c r="D4341">
        <v>8.7799999999999994</v>
      </c>
      <c r="E4341" t="str">
        <f t="shared" si="68"/>
        <v>2005</v>
      </c>
    </row>
    <row r="4342" spans="1:5" ht="14.4" x14ac:dyDescent="0.3">
      <c r="A4342" t="s">
        <v>4461</v>
      </c>
      <c r="B4342" t="s">
        <v>165</v>
      </c>
      <c r="C4342">
        <v>8.23</v>
      </c>
      <c r="D4342">
        <v>8.73</v>
      </c>
      <c r="E4342" t="str">
        <f t="shared" si="68"/>
        <v>2005</v>
      </c>
    </row>
    <row r="4343" spans="1:5" ht="14.4" x14ac:dyDescent="0.3">
      <c r="A4343" t="s">
        <v>4462</v>
      </c>
      <c r="B4343" t="s">
        <v>165</v>
      </c>
      <c r="C4343">
        <v>8.27</v>
      </c>
      <c r="D4343">
        <v>8.77</v>
      </c>
      <c r="E4343" t="str">
        <f t="shared" si="68"/>
        <v>2005</v>
      </c>
    </row>
    <row r="4344" spans="1:5" ht="14.4" x14ac:dyDescent="0.3">
      <c r="A4344" t="s">
        <v>4463</v>
      </c>
      <c r="B4344" t="s">
        <v>165</v>
      </c>
      <c r="C4344">
        <v>8.25</v>
      </c>
      <c r="D4344">
        <v>8.75</v>
      </c>
      <c r="E4344" t="str">
        <f t="shared" si="68"/>
        <v>2005</v>
      </c>
    </row>
    <row r="4345" spans="1:5" ht="14.4" x14ac:dyDescent="0.3">
      <c r="A4345" t="s">
        <v>4464</v>
      </c>
      <c r="B4345" t="s">
        <v>165</v>
      </c>
      <c r="C4345">
        <v>8.25</v>
      </c>
      <c r="D4345">
        <v>8.75</v>
      </c>
      <c r="E4345" t="str">
        <f t="shared" si="68"/>
        <v>2005</v>
      </c>
    </row>
    <row r="4346" spans="1:5" ht="14.4" x14ac:dyDescent="0.3">
      <c r="A4346" t="s">
        <v>4465</v>
      </c>
      <c r="B4346" t="s">
        <v>165</v>
      </c>
      <c r="C4346">
        <v>8.24</v>
      </c>
      <c r="D4346">
        <v>8.74</v>
      </c>
      <c r="E4346" t="str">
        <f t="shared" si="68"/>
        <v>2005</v>
      </c>
    </row>
    <row r="4347" spans="1:5" ht="14.4" x14ac:dyDescent="0.3">
      <c r="A4347" t="s">
        <v>4466</v>
      </c>
      <c r="B4347" t="s">
        <v>165</v>
      </c>
      <c r="C4347">
        <v>8.19</v>
      </c>
      <c r="D4347">
        <v>8.69</v>
      </c>
      <c r="E4347" t="str">
        <f t="shared" si="68"/>
        <v>2005</v>
      </c>
    </row>
    <row r="4348" spans="1:5" ht="14.4" x14ac:dyDescent="0.3">
      <c r="A4348" t="s">
        <v>4467</v>
      </c>
      <c r="B4348" t="s">
        <v>165</v>
      </c>
      <c r="C4348">
        <v>8.14</v>
      </c>
      <c r="D4348">
        <v>8.64</v>
      </c>
      <c r="E4348" t="str">
        <f t="shared" si="68"/>
        <v>2005</v>
      </c>
    </row>
    <row r="4349" spans="1:5" ht="14.4" x14ac:dyDescent="0.3">
      <c r="A4349" t="s">
        <v>4468</v>
      </c>
      <c r="B4349" t="s">
        <v>165</v>
      </c>
      <c r="C4349">
        <v>8.2100000000000009</v>
      </c>
      <c r="D4349">
        <v>8.7100000000000009</v>
      </c>
      <c r="E4349" t="str">
        <f t="shared" si="68"/>
        <v>2005</v>
      </c>
    </row>
    <row r="4350" spans="1:5" ht="14.4" x14ac:dyDescent="0.3">
      <c r="A4350" t="s">
        <v>4469</v>
      </c>
      <c r="B4350" t="s">
        <v>165</v>
      </c>
      <c r="C4350">
        <v>8.27</v>
      </c>
      <c r="D4350">
        <v>8.77</v>
      </c>
      <c r="E4350" t="str">
        <f t="shared" si="68"/>
        <v>2005</v>
      </c>
    </row>
    <row r="4351" spans="1:5" ht="14.4" x14ac:dyDescent="0.3">
      <c r="A4351" t="s">
        <v>4470</v>
      </c>
      <c r="B4351" t="s">
        <v>165</v>
      </c>
      <c r="C4351">
        <v>8.3000000000000007</v>
      </c>
      <c r="D4351">
        <v>8.8000000000000007</v>
      </c>
      <c r="E4351" t="str">
        <f t="shared" si="68"/>
        <v>2005</v>
      </c>
    </row>
    <row r="4352" spans="1:5" ht="14.4" x14ac:dyDescent="0.3">
      <c r="A4352" t="s">
        <v>4471</v>
      </c>
      <c r="B4352" t="s">
        <v>165</v>
      </c>
      <c r="C4352">
        <v>8.26</v>
      </c>
      <c r="D4352">
        <v>8.76</v>
      </c>
      <c r="E4352" t="str">
        <f t="shared" si="68"/>
        <v>2005</v>
      </c>
    </row>
    <row r="4353" spans="1:5" ht="14.4" x14ac:dyDescent="0.3">
      <c r="A4353" t="s">
        <v>4472</v>
      </c>
      <c r="B4353" t="s">
        <v>165</v>
      </c>
      <c r="C4353">
        <v>8.24</v>
      </c>
      <c r="D4353">
        <v>8.74</v>
      </c>
      <c r="E4353" t="str">
        <f t="shared" si="68"/>
        <v>2005</v>
      </c>
    </row>
    <row r="4354" spans="1:5" ht="14.4" x14ac:dyDescent="0.3">
      <c r="A4354" t="s">
        <v>4473</v>
      </c>
      <c r="B4354" t="s">
        <v>165</v>
      </c>
      <c r="C4354">
        <v>8.1999999999999993</v>
      </c>
      <c r="D4354">
        <v>8.6999999999999993</v>
      </c>
      <c r="E4354" t="str">
        <f t="shared" ref="E4354:E4417" si="69">RIGHT(A4354,4)</f>
        <v>2005</v>
      </c>
    </row>
    <row r="4355" spans="1:5" ht="14.4" x14ac:dyDescent="0.3">
      <c r="A4355" t="s">
        <v>4474</v>
      </c>
      <c r="B4355" t="s">
        <v>165</v>
      </c>
      <c r="C4355">
        <v>8.16</v>
      </c>
      <c r="D4355">
        <v>8.66</v>
      </c>
      <c r="E4355" t="str">
        <f t="shared" si="69"/>
        <v>2005</v>
      </c>
    </row>
    <row r="4356" spans="1:5" ht="14.4" x14ac:dyDescent="0.3">
      <c r="A4356" t="s">
        <v>4475</v>
      </c>
      <c r="B4356" t="s">
        <v>165</v>
      </c>
      <c r="C4356">
        <v>8.16</v>
      </c>
      <c r="D4356">
        <v>8.66</v>
      </c>
      <c r="E4356" t="str">
        <f t="shared" si="69"/>
        <v>2005</v>
      </c>
    </row>
    <row r="4357" spans="1:5" ht="14.4" x14ac:dyDescent="0.3">
      <c r="A4357" t="s">
        <v>4476</v>
      </c>
      <c r="B4357" t="s">
        <v>165</v>
      </c>
      <c r="C4357">
        <v>8.15</v>
      </c>
      <c r="D4357">
        <v>8.65</v>
      </c>
      <c r="E4357" t="str">
        <f t="shared" si="69"/>
        <v>2005</v>
      </c>
    </row>
    <row r="4358" spans="1:5" ht="14.4" x14ac:dyDescent="0.3">
      <c r="A4358" t="s">
        <v>4477</v>
      </c>
      <c r="B4358" t="s">
        <v>165</v>
      </c>
      <c r="C4358">
        <v>8.15</v>
      </c>
      <c r="D4358">
        <v>8.65</v>
      </c>
      <c r="E4358" t="str">
        <f t="shared" si="69"/>
        <v>2005</v>
      </c>
    </row>
    <row r="4359" spans="1:5" ht="14.4" x14ac:dyDescent="0.3">
      <c r="A4359" t="s">
        <v>4478</v>
      </c>
      <c r="B4359" t="s">
        <v>165</v>
      </c>
      <c r="C4359">
        <v>8.16</v>
      </c>
      <c r="D4359">
        <v>8.66</v>
      </c>
      <c r="E4359" t="str">
        <f t="shared" si="69"/>
        <v>2005</v>
      </c>
    </row>
    <row r="4360" spans="1:5" ht="14.4" x14ac:dyDescent="0.3">
      <c r="A4360" t="s">
        <v>4479</v>
      </c>
      <c r="B4360" t="s">
        <v>165</v>
      </c>
      <c r="C4360">
        <v>8.17</v>
      </c>
      <c r="D4360">
        <v>8.67</v>
      </c>
      <c r="E4360" t="str">
        <f t="shared" si="69"/>
        <v>2005</v>
      </c>
    </row>
    <row r="4361" spans="1:5" ht="14.4" x14ac:dyDescent="0.3">
      <c r="A4361" t="s">
        <v>4480</v>
      </c>
      <c r="B4361" t="s">
        <v>165</v>
      </c>
      <c r="C4361">
        <v>8.19</v>
      </c>
      <c r="D4361">
        <v>8.69</v>
      </c>
      <c r="E4361" t="str">
        <f t="shared" si="69"/>
        <v>2005</v>
      </c>
    </row>
    <row r="4362" spans="1:5" ht="14.4" x14ac:dyDescent="0.3">
      <c r="A4362" t="s">
        <v>4481</v>
      </c>
      <c r="B4362" t="s">
        <v>165</v>
      </c>
      <c r="C4362">
        <v>8.1999999999999993</v>
      </c>
      <c r="D4362">
        <v>8.6999999999999993</v>
      </c>
      <c r="E4362" t="str">
        <f t="shared" si="69"/>
        <v>2005</v>
      </c>
    </row>
    <row r="4363" spans="1:5" ht="14.4" x14ac:dyDescent="0.3">
      <c r="A4363" t="s">
        <v>4482</v>
      </c>
      <c r="B4363" t="s">
        <v>165</v>
      </c>
      <c r="C4363">
        <v>8.17</v>
      </c>
      <c r="D4363">
        <v>8.67</v>
      </c>
      <c r="E4363" t="str">
        <f t="shared" si="69"/>
        <v>2005</v>
      </c>
    </row>
    <row r="4364" spans="1:5" ht="14.4" x14ac:dyDescent="0.3">
      <c r="A4364" t="s">
        <v>4483</v>
      </c>
      <c r="B4364" t="s">
        <v>165</v>
      </c>
      <c r="C4364">
        <v>8.19</v>
      </c>
      <c r="D4364">
        <v>8.69</v>
      </c>
      <c r="E4364" t="str">
        <f t="shared" si="69"/>
        <v>2005</v>
      </c>
    </row>
    <row r="4365" spans="1:5" ht="14.4" x14ac:dyDescent="0.3">
      <c r="A4365" t="s">
        <v>4484</v>
      </c>
      <c r="B4365" t="s">
        <v>165</v>
      </c>
      <c r="C4365">
        <v>8.18</v>
      </c>
      <c r="D4365">
        <v>8.68</v>
      </c>
      <c r="E4365" t="str">
        <f t="shared" si="69"/>
        <v>2005</v>
      </c>
    </row>
    <row r="4366" spans="1:5" ht="14.4" x14ac:dyDescent="0.3">
      <c r="A4366" t="s">
        <v>4485</v>
      </c>
      <c r="B4366" t="s">
        <v>165</v>
      </c>
      <c r="C4366">
        <v>8.16</v>
      </c>
      <c r="D4366">
        <v>8.66</v>
      </c>
      <c r="E4366" t="str">
        <f t="shared" si="69"/>
        <v>2005</v>
      </c>
    </row>
    <row r="4367" spans="1:5" ht="14.4" x14ac:dyDescent="0.3">
      <c r="A4367" t="s">
        <v>4486</v>
      </c>
      <c r="B4367" t="s">
        <v>165</v>
      </c>
      <c r="C4367">
        <v>8.32</v>
      </c>
      <c r="D4367">
        <v>8.82</v>
      </c>
      <c r="E4367" t="str">
        <f t="shared" si="69"/>
        <v>2005</v>
      </c>
    </row>
    <row r="4368" spans="1:5" ht="14.4" x14ac:dyDescent="0.3">
      <c r="A4368" t="s">
        <v>4487</v>
      </c>
      <c r="B4368" t="s">
        <v>165</v>
      </c>
      <c r="C4368">
        <v>8.08</v>
      </c>
      <c r="D4368">
        <v>8.58</v>
      </c>
      <c r="E4368" t="str">
        <f t="shared" si="69"/>
        <v>2005</v>
      </c>
    </row>
    <row r="4369" spans="1:5" ht="14.4" x14ac:dyDescent="0.3">
      <c r="A4369" t="s">
        <v>4488</v>
      </c>
      <c r="B4369" t="s">
        <v>165</v>
      </c>
      <c r="C4369">
        <v>8.09</v>
      </c>
      <c r="D4369">
        <v>8.59</v>
      </c>
      <c r="E4369" t="str">
        <f t="shared" si="69"/>
        <v>2005</v>
      </c>
    </row>
    <row r="4370" spans="1:5" ht="14.4" x14ac:dyDescent="0.3">
      <c r="A4370" t="s">
        <v>4489</v>
      </c>
      <c r="B4370" t="s">
        <v>165</v>
      </c>
      <c r="C4370">
        <v>8.0299999999999994</v>
      </c>
      <c r="D4370">
        <v>8.5299999999999994</v>
      </c>
      <c r="E4370" t="str">
        <f t="shared" si="69"/>
        <v>2005</v>
      </c>
    </row>
    <row r="4371" spans="1:5" ht="14.4" x14ac:dyDescent="0.3">
      <c r="A4371" t="s">
        <v>4490</v>
      </c>
      <c r="B4371" t="s">
        <v>165</v>
      </c>
      <c r="C4371">
        <v>8.08</v>
      </c>
      <c r="D4371">
        <v>8.58</v>
      </c>
      <c r="E4371" t="str">
        <f t="shared" si="69"/>
        <v>2005</v>
      </c>
    </row>
    <row r="4372" spans="1:5" ht="14.4" x14ac:dyDescent="0.3">
      <c r="A4372" t="s">
        <v>4491</v>
      </c>
      <c r="B4372" t="s">
        <v>165</v>
      </c>
      <c r="C4372">
        <v>8.1300000000000008</v>
      </c>
      <c r="D4372">
        <v>8.6300000000000008</v>
      </c>
      <c r="E4372" t="str">
        <f t="shared" si="69"/>
        <v>2005</v>
      </c>
    </row>
    <row r="4373" spans="1:5" ht="14.4" x14ac:dyDescent="0.3">
      <c r="A4373" t="s">
        <v>4492</v>
      </c>
      <c r="B4373" t="s">
        <v>165</v>
      </c>
      <c r="C4373">
        <v>8.26</v>
      </c>
      <c r="D4373">
        <v>8.76</v>
      </c>
      <c r="E4373" t="str">
        <f t="shared" si="69"/>
        <v>2005</v>
      </c>
    </row>
    <row r="4374" spans="1:5" ht="14.4" x14ac:dyDescent="0.3">
      <c r="A4374" t="s">
        <v>4493</v>
      </c>
      <c r="B4374" t="s">
        <v>165</v>
      </c>
      <c r="C4374">
        <v>8.36</v>
      </c>
      <c r="D4374">
        <v>8.86</v>
      </c>
      <c r="E4374" t="str">
        <f t="shared" si="69"/>
        <v>2005</v>
      </c>
    </row>
    <row r="4375" spans="1:5" ht="14.4" x14ac:dyDescent="0.3">
      <c r="A4375" t="s">
        <v>4494</v>
      </c>
      <c r="B4375" t="s">
        <v>165</v>
      </c>
      <c r="C4375">
        <v>8.34</v>
      </c>
      <c r="D4375">
        <v>8.84</v>
      </c>
      <c r="E4375" t="str">
        <f t="shared" si="69"/>
        <v>2005</v>
      </c>
    </row>
    <row r="4376" spans="1:5" ht="14.4" x14ac:dyDescent="0.3">
      <c r="A4376" t="s">
        <v>4495</v>
      </c>
      <c r="B4376" t="s">
        <v>165</v>
      </c>
      <c r="C4376">
        <v>8.4700000000000006</v>
      </c>
      <c r="D4376">
        <v>8.9700000000000006</v>
      </c>
      <c r="E4376" t="str">
        <f t="shared" si="69"/>
        <v>2005</v>
      </c>
    </row>
    <row r="4377" spans="1:5" ht="14.4" x14ac:dyDescent="0.3">
      <c r="A4377" t="s">
        <v>4496</v>
      </c>
      <c r="B4377" t="s">
        <v>165</v>
      </c>
      <c r="C4377">
        <v>8.59</v>
      </c>
      <c r="D4377">
        <v>9.09</v>
      </c>
      <c r="E4377" t="str">
        <f t="shared" si="69"/>
        <v>2005</v>
      </c>
    </row>
    <row r="4378" spans="1:5" ht="14.4" x14ac:dyDescent="0.3">
      <c r="A4378" t="s">
        <v>4497</v>
      </c>
      <c r="B4378" t="s">
        <v>165</v>
      </c>
      <c r="C4378">
        <v>8.6</v>
      </c>
      <c r="D4378">
        <v>9.1</v>
      </c>
      <c r="E4378" t="str">
        <f t="shared" si="69"/>
        <v>2005</v>
      </c>
    </row>
    <row r="4379" spans="1:5" ht="14.4" x14ac:dyDescent="0.3">
      <c r="A4379" t="s">
        <v>4498</v>
      </c>
      <c r="B4379" t="s">
        <v>165</v>
      </c>
      <c r="C4379">
        <v>8.65</v>
      </c>
      <c r="D4379">
        <v>9.15</v>
      </c>
      <c r="E4379" t="str">
        <f t="shared" si="69"/>
        <v>2005</v>
      </c>
    </row>
    <row r="4380" spans="1:5" ht="14.4" x14ac:dyDescent="0.3">
      <c r="A4380" t="s">
        <v>4499</v>
      </c>
      <c r="B4380" t="s">
        <v>165</v>
      </c>
      <c r="C4380">
        <v>8.77</v>
      </c>
      <c r="D4380">
        <v>9.27</v>
      </c>
      <c r="E4380" t="str">
        <f t="shared" si="69"/>
        <v>2005</v>
      </c>
    </row>
    <row r="4381" spans="1:5" ht="14.4" x14ac:dyDescent="0.3">
      <c r="A4381" t="s">
        <v>4500</v>
      </c>
      <c r="B4381" t="s">
        <v>165</v>
      </c>
      <c r="C4381">
        <v>8.77</v>
      </c>
      <c r="D4381">
        <v>9.27</v>
      </c>
      <c r="E4381" t="str">
        <f t="shared" si="69"/>
        <v>2005</v>
      </c>
    </row>
    <row r="4382" spans="1:5" ht="14.4" x14ac:dyDescent="0.3">
      <c r="A4382" t="s">
        <v>4501</v>
      </c>
      <c r="B4382" t="s">
        <v>165</v>
      </c>
      <c r="C4382">
        <v>8.76</v>
      </c>
      <c r="D4382">
        <v>9.26</v>
      </c>
      <c r="E4382" t="str">
        <f t="shared" si="69"/>
        <v>2005</v>
      </c>
    </row>
    <row r="4383" spans="1:5" ht="14.4" x14ac:dyDescent="0.3">
      <c r="A4383" t="s">
        <v>4502</v>
      </c>
      <c r="B4383" t="s">
        <v>165</v>
      </c>
      <c r="C4383">
        <v>8.84</v>
      </c>
      <c r="D4383">
        <v>9.34</v>
      </c>
      <c r="E4383" t="str">
        <f t="shared" si="69"/>
        <v>2005</v>
      </c>
    </row>
    <row r="4384" spans="1:5" ht="14.4" x14ac:dyDescent="0.3">
      <c r="A4384" t="s">
        <v>4503</v>
      </c>
      <c r="B4384" t="s">
        <v>165</v>
      </c>
      <c r="C4384">
        <v>8.85</v>
      </c>
      <c r="D4384">
        <v>9.35</v>
      </c>
      <c r="E4384" t="str">
        <f t="shared" si="69"/>
        <v>2005</v>
      </c>
    </row>
    <row r="4385" spans="1:5" ht="14.4" x14ac:dyDescent="0.3">
      <c r="A4385" t="s">
        <v>4504</v>
      </c>
      <c r="B4385" t="s">
        <v>165</v>
      </c>
      <c r="C4385">
        <v>8.83</v>
      </c>
      <c r="D4385">
        <v>9.33</v>
      </c>
      <c r="E4385" t="str">
        <f t="shared" si="69"/>
        <v>2005</v>
      </c>
    </row>
    <row r="4386" spans="1:5" ht="14.4" x14ac:dyDescent="0.3">
      <c r="A4386" t="s">
        <v>4505</v>
      </c>
      <c r="B4386" t="s">
        <v>165</v>
      </c>
      <c r="C4386">
        <v>8.82</v>
      </c>
      <c r="D4386">
        <v>9.32</v>
      </c>
      <c r="E4386" t="str">
        <f t="shared" si="69"/>
        <v>2005</v>
      </c>
    </row>
    <row r="4387" spans="1:5" ht="14.4" x14ac:dyDescent="0.3">
      <c r="A4387" t="s">
        <v>4506</v>
      </c>
      <c r="B4387" t="s">
        <v>165</v>
      </c>
      <c r="C4387">
        <v>8.85</v>
      </c>
      <c r="D4387">
        <v>9.35</v>
      </c>
      <c r="E4387" t="str">
        <f t="shared" si="69"/>
        <v>2005</v>
      </c>
    </row>
    <row r="4388" spans="1:5" ht="14.4" x14ac:dyDescent="0.3">
      <c r="A4388" t="s">
        <v>4507</v>
      </c>
      <c r="B4388" t="s">
        <v>165</v>
      </c>
      <c r="C4388">
        <v>8.85</v>
      </c>
      <c r="D4388">
        <v>9.35</v>
      </c>
      <c r="E4388" t="str">
        <f t="shared" si="69"/>
        <v>2005</v>
      </c>
    </row>
    <row r="4389" spans="1:5" ht="14.4" x14ac:dyDescent="0.3">
      <c r="A4389" t="s">
        <v>4508</v>
      </c>
      <c r="B4389" t="s">
        <v>165</v>
      </c>
      <c r="C4389">
        <v>8.6300000000000008</v>
      </c>
      <c r="D4389">
        <v>9.1300000000000008</v>
      </c>
      <c r="E4389" t="str">
        <f t="shared" si="69"/>
        <v>2005</v>
      </c>
    </row>
    <row r="4390" spans="1:5" ht="14.4" x14ac:dyDescent="0.3">
      <c r="A4390" t="s">
        <v>4509</v>
      </c>
      <c r="B4390" t="s">
        <v>165</v>
      </c>
      <c r="C4390">
        <v>8.6300000000000008</v>
      </c>
      <c r="D4390">
        <v>9.1300000000000008</v>
      </c>
      <c r="E4390" t="str">
        <f t="shared" si="69"/>
        <v>2005</v>
      </c>
    </row>
    <row r="4391" spans="1:5" ht="14.4" x14ac:dyDescent="0.3">
      <c r="A4391" t="s">
        <v>4510</v>
      </c>
      <c r="B4391" t="s">
        <v>165</v>
      </c>
      <c r="C4391">
        <v>8.5500000000000007</v>
      </c>
      <c r="D4391">
        <v>9.0500000000000007</v>
      </c>
      <c r="E4391" t="str">
        <f t="shared" si="69"/>
        <v>2005</v>
      </c>
    </row>
    <row r="4392" spans="1:5" ht="14.4" x14ac:dyDescent="0.3">
      <c r="A4392" t="s">
        <v>4511</v>
      </c>
      <c r="B4392" t="s">
        <v>165</v>
      </c>
      <c r="C4392">
        <v>8.17</v>
      </c>
      <c r="D4392">
        <v>8.67</v>
      </c>
      <c r="E4392" t="str">
        <f t="shared" si="69"/>
        <v>2005</v>
      </c>
    </row>
    <row r="4393" spans="1:5" ht="14.4" x14ac:dyDescent="0.3">
      <c r="A4393" t="s">
        <v>4512</v>
      </c>
      <c r="B4393" t="s">
        <v>165</v>
      </c>
      <c r="C4393">
        <v>8.14</v>
      </c>
      <c r="D4393">
        <v>8.64</v>
      </c>
      <c r="E4393" t="str">
        <f t="shared" si="69"/>
        <v>2005</v>
      </c>
    </row>
    <row r="4394" spans="1:5" ht="14.4" x14ac:dyDescent="0.3">
      <c r="A4394" t="s">
        <v>4513</v>
      </c>
      <c r="B4394" t="s">
        <v>165</v>
      </c>
      <c r="C4394">
        <v>8.1199999999999992</v>
      </c>
      <c r="D4394">
        <v>8.6199999999999992</v>
      </c>
      <c r="E4394" t="str">
        <f t="shared" si="69"/>
        <v>2005</v>
      </c>
    </row>
    <row r="4395" spans="1:5" ht="14.4" x14ac:dyDescent="0.3">
      <c r="A4395" t="s">
        <v>4514</v>
      </c>
      <c r="B4395" t="s">
        <v>165</v>
      </c>
      <c r="C4395">
        <v>8.11</v>
      </c>
      <c r="D4395">
        <v>8.61</v>
      </c>
      <c r="E4395" t="str">
        <f t="shared" si="69"/>
        <v>2005</v>
      </c>
    </row>
    <row r="4396" spans="1:5" ht="14.4" x14ac:dyDescent="0.3">
      <c r="A4396" t="s">
        <v>4515</v>
      </c>
      <c r="B4396" t="s">
        <v>165</v>
      </c>
      <c r="C4396">
        <v>8.09</v>
      </c>
      <c r="D4396">
        <v>8.59</v>
      </c>
      <c r="E4396" t="str">
        <f t="shared" si="69"/>
        <v>2005</v>
      </c>
    </row>
    <row r="4397" spans="1:5" ht="14.4" x14ac:dyDescent="0.3">
      <c r="A4397" t="s">
        <v>4516</v>
      </c>
      <c r="B4397" t="s">
        <v>165</v>
      </c>
      <c r="C4397">
        <v>8.0399999999999991</v>
      </c>
      <c r="D4397">
        <v>8.5399999999999991</v>
      </c>
      <c r="E4397" t="str">
        <f t="shared" si="69"/>
        <v>2005</v>
      </c>
    </row>
    <row r="4398" spans="1:5" ht="14.4" x14ac:dyDescent="0.3">
      <c r="A4398" t="s">
        <v>4517</v>
      </c>
      <c r="B4398" t="s">
        <v>165</v>
      </c>
      <c r="C4398">
        <v>8</v>
      </c>
      <c r="D4398">
        <v>8.5</v>
      </c>
      <c r="E4398" t="str">
        <f t="shared" si="69"/>
        <v>2005</v>
      </c>
    </row>
    <row r="4399" spans="1:5" ht="14.4" x14ac:dyDescent="0.3">
      <c r="A4399" t="s">
        <v>4518</v>
      </c>
      <c r="B4399" t="s">
        <v>165</v>
      </c>
      <c r="C4399">
        <v>7.94</v>
      </c>
      <c r="D4399">
        <v>8.44</v>
      </c>
      <c r="E4399" t="str">
        <f t="shared" si="69"/>
        <v>2005</v>
      </c>
    </row>
    <row r="4400" spans="1:5" ht="14.4" x14ac:dyDescent="0.3">
      <c r="A4400" t="s">
        <v>4519</v>
      </c>
      <c r="B4400" t="s">
        <v>165</v>
      </c>
      <c r="C4400">
        <v>7.96</v>
      </c>
      <c r="D4400">
        <v>8.4600000000000009</v>
      </c>
      <c r="E4400" t="str">
        <f t="shared" si="69"/>
        <v>2005</v>
      </c>
    </row>
    <row r="4401" spans="1:5" ht="14.4" x14ac:dyDescent="0.3">
      <c r="A4401" t="s">
        <v>4520</v>
      </c>
      <c r="B4401" t="s">
        <v>165</v>
      </c>
      <c r="C4401">
        <v>7.75</v>
      </c>
      <c r="D4401">
        <v>8.25</v>
      </c>
      <c r="E4401" t="str">
        <f t="shared" si="69"/>
        <v>2005</v>
      </c>
    </row>
    <row r="4402" spans="1:5" ht="14.4" x14ac:dyDescent="0.3">
      <c r="A4402" t="s">
        <v>4521</v>
      </c>
      <c r="B4402" t="s">
        <v>165</v>
      </c>
      <c r="C4402">
        <v>7.66</v>
      </c>
      <c r="D4402">
        <v>8.16</v>
      </c>
      <c r="E4402" t="str">
        <f t="shared" si="69"/>
        <v>2005</v>
      </c>
    </row>
    <row r="4403" spans="1:5" ht="14.4" x14ac:dyDescent="0.3">
      <c r="A4403" t="s">
        <v>4522</v>
      </c>
      <c r="B4403" t="s">
        <v>165</v>
      </c>
      <c r="C4403">
        <v>7.57</v>
      </c>
      <c r="D4403">
        <v>8.07</v>
      </c>
      <c r="E4403" t="str">
        <f t="shared" si="69"/>
        <v>2005</v>
      </c>
    </row>
    <row r="4404" spans="1:5" ht="14.4" x14ac:dyDescent="0.3">
      <c r="A4404" t="s">
        <v>4523</v>
      </c>
      <c r="B4404" t="s">
        <v>165</v>
      </c>
      <c r="C4404">
        <v>7.47</v>
      </c>
      <c r="D4404">
        <v>7.97</v>
      </c>
      <c r="E4404" t="str">
        <f t="shared" si="69"/>
        <v>2005</v>
      </c>
    </row>
    <row r="4405" spans="1:5" ht="14.4" x14ac:dyDescent="0.3">
      <c r="A4405" t="s">
        <v>4524</v>
      </c>
      <c r="B4405" t="s">
        <v>165</v>
      </c>
      <c r="C4405">
        <v>7.36</v>
      </c>
      <c r="D4405">
        <v>7.86</v>
      </c>
      <c r="E4405" t="str">
        <f t="shared" si="69"/>
        <v>2005</v>
      </c>
    </row>
    <row r="4406" spans="1:5" ht="14.4" x14ac:dyDescent="0.3">
      <c r="A4406" t="s">
        <v>4525</v>
      </c>
      <c r="B4406" t="s">
        <v>165</v>
      </c>
      <c r="C4406">
        <v>7.36</v>
      </c>
      <c r="D4406">
        <v>7.86</v>
      </c>
      <c r="E4406" t="str">
        <f t="shared" si="69"/>
        <v>2005</v>
      </c>
    </row>
    <row r="4407" spans="1:5" ht="14.4" x14ac:dyDescent="0.3">
      <c r="A4407" t="s">
        <v>4526</v>
      </c>
      <c r="B4407" t="s">
        <v>165</v>
      </c>
      <c r="C4407">
        <v>7.36</v>
      </c>
      <c r="D4407">
        <v>7.86</v>
      </c>
      <c r="E4407" t="str">
        <f t="shared" si="69"/>
        <v>2005</v>
      </c>
    </row>
    <row r="4408" spans="1:5" ht="14.4" x14ac:dyDescent="0.3">
      <c r="A4408" t="s">
        <v>4527</v>
      </c>
      <c r="B4408" t="s">
        <v>165</v>
      </c>
      <c r="C4408">
        <v>7.39</v>
      </c>
      <c r="D4408">
        <v>7.89</v>
      </c>
      <c r="E4408" t="str">
        <f t="shared" si="69"/>
        <v>2005</v>
      </c>
    </row>
    <row r="4409" spans="1:5" ht="14.4" x14ac:dyDescent="0.3">
      <c r="A4409" t="s">
        <v>4528</v>
      </c>
      <c r="B4409" t="s">
        <v>165</v>
      </c>
      <c r="C4409">
        <v>7.37</v>
      </c>
      <c r="D4409">
        <v>7.87</v>
      </c>
      <c r="E4409" t="str">
        <f t="shared" si="69"/>
        <v>2005</v>
      </c>
    </row>
    <row r="4410" spans="1:5" ht="14.4" x14ac:dyDescent="0.3">
      <c r="A4410" t="s">
        <v>4529</v>
      </c>
      <c r="B4410" t="s">
        <v>165</v>
      </c>
      <c r="C4410">
        <v>7.34</v>
      </c>
      <c r="D4410">
        <v>7.84</v>
      </c>
      <c r="E4410" t="str">
        <f t="shared" si="69"/>
        <v>2005</v>
      </c>
    </row>
    <row r="4411" spans="1:5" ht="14.4" x14ac:dyDescent="0.3">
      <c r="A4411" t="s">
        <v>4530</v>
      </c>
      <c r="B4411" t="s">
        <v>165</v>
      </c>
      <c r="C4411">
        <v>7.34</v>
      </c>
      <c r="D4411">
        <v>7.84</v>
      </c>
      <c r="E4411" t="str">
        <f t="shared" si="69"/>
        <v>2005</v>
      </c>
    </row>
    <row r="4412" spans="1:5" ht="14.4" x14ac:dyDescent="0.3">
      <c r="A4412" t="s">
        <v>4531</v>
      </c>
      <c r="B4412" t="s">
        <v>165</v>
      </c>
      <c r="C4412">
        <v>7.3</v>
      </c>
      <c r="D4412">
        <v>7.8</v>
      </c>
      <c r="E4412" t="str">
        <f t="shared" si="69"/>
        <v>2005</v>
      </c>
    </row>
    <row r="4413" spans="1:5" ht="14.4" x14ac:dyDescent="0.3">
      <c r="A4413" t="s">
        <v>4532</v>
      </c>
      <c r="B4413" t="s">
        <v>165</v>
      </c>
      <c r="C4413">
        <v>6.8</v>
      </c>
      <c r="D4413">
        <v>7.3</v>
      </c>
      <c r="E4413" t="str">
        <f t="shared" si="69"/>
        <v>2005</v>
      </c>
    </row>
    <row r="4414" spans="1:5" ht="14.4" x14ac:dyDescent="0.3">
      <c r="A4414" t="s">
        <v>4533</v>
      </c>
      <c r="B4414" t="s">
        <v>165</v>
      </c>
      <c r="C4414">
        <v>6.81</v>
      </c>
      <c r="D4414">
        <v>7.31</v>
      </c>
      <c r="E4414" t="str">
        <f t="shared" si="69"/>
        <v>2005</v>
      </c>
    </row>
    <row r="4415" spans="1:5" ht="14.4" x14ac:dyDescent="0.3">
      <c r="A4415" t="s">
        <v>4534</v>
      </c>
      <c r="B4415" t="s">
        <v>165</v>
      </c>
      <c r="C4415">
        <v>6.33</v>
      </c>
      <c r="D4415">
        <v>6.83</v>
      </c>
      <c r="E4415" t="str">
        <f t="shared" si="69"/>
        <v>2005</v>
      </c>
    </row>
    <row r="4416" spans="1:5" ht="14.4" x14ac:dyDescent="0.3">
      <c r="A4416" t="s">
        <v>4535</v>
      </c>
      <c r="B4416" t="s">
        <v>165</v>
      </c>
      <c r="C4416">
        <v>6.23</v>
      </c>
      <c r="D4416">
        <v>6.73</v>
      </c>
      <c r="E4416" t="str">
        <f t="shared" si="69"/>
        <v>2005</v>
      </c>
    </row>
    <row r="4417" spans="1:5" ht="14.4" x14ac:dyDescent="0.3">
      <c r="A4417" t="s">
        <v>4536</v>
      </c>
      <c r="B4417" t="s">
        <v>165</v>
      </c>
      <c r="C4417">
        <v>6.24</v>
      </c>
      <c r="D4417">
        <v>6.74</v>
      </c>
      <c r="E4417" t="str">
        <f t="shared" si="69"/>
        <v>2005</v>
      </c>
    </row>
    <row r="4418" spans="1:5" ht="14.4" x14ac:dyDescent="0.3">
      <c r="A4418" t="s">
        <v>4537</v>
      </c>
      <c r="B4418" t="s">
        <v>165</v>
      </c>
      <c r="C4418">
        <v>6.24</v>
      </c>
      <c r="D4418">
        <v>6.74</v>
      </c>
      <c r="E4418" t="str">
        <f t="shared" ref="E4418:E4481" si="70">RIGHT(A4418,4)</f>
        <v>2005</v>
      </c>
    </row>
    <row r="4419" spans="1:5" ht="14.4" x14ac:dyDescent="0.3">
      <c r="A4419" t="s">
        <v>4538</v>
      </c>
      <c r="B4419" t="s">
        <v>165</v>
      </c>
      <c r="C4419">
        <v>6.24</v>
      </c>
      <c r="D4419">
        <v>6.74</v>
      </c>
      <c r="E4419" t="str">
        <f t="shared" si="70"/>
        <v>2005</v>
      </c>
    </row>
    <row r="4420" spans="1:5" ht="14.4" x14ac:dyDescent="0.3">
      <c r="A4420" t="s">
        <v>4539</v>
      </c>
      <c r="B4420" t="s">
        <v>165</v>
      </c>
      <c r="C4420">
        <v>6.21</v>
      </c>
      <c r="D4420">
        <v>6.71</v>
      </c>
      <c r="E4420" t="str">
        <f t="shared" si="70"/>
        <v>2005</v>
      </c>
    </row>
    <row r="4421" spans="1:5" ht="14.4" x14ac:dyDescent="0.3">
      <c r="A4421" t="s">
        <v>4540</v>
      </c>
      <c r="B4421" t="s">
        <v>165</v>
      </c>
      <c r="C4421">
        <v>6.24</v>
      </c>
      <c r="D4421">
        <v>6.74</v>
      </c>
      <c r="E4421" t="str">
        <f t="shared" si="70"/>
        <v>2005</v>
      </c>
    </row>
    <row r="4422" spans="1:5" ht="14.4" x14ac:dyDescent="0.3">
      <c r="A4422" t="s">
        <v>4541</v>
      </c>
      <c r="B4422" t="s">
        <v>165</v>
      </c>
      <c r="C4422">
        <v>6.28</v>
      </c>
      <c r="D4422">
        <v>6.78</v>
      </c>
      <c r="E4422" t="str">
        <f t="shared" si="70"/>
        <v>2005</v>
      </c>
    </row>
    <row r="4423" spans="1:5" ht="14.4" x14ac:dyDescent="0.3">
      <c r="A4423" t="s">
        <v>4542</v>
      </c>
      <c r="B4423" t="s">
        <v>165</v>
      </c>
      <c r="C4423">
        <v>6.17</v>
      </c>
      <c r="D4423">
        <v>6.67</v>
      </c>
      <c r="E4423" t="str">
        <f t="shared" si="70"/>
        <v>2005</v>
      </c>
    </row>
    <row r="4424" spans="1:5" ht="14.4" x14ac:dyDescent="0.3">
      <c r="A4424" t="s">
        <v>4543</v>
      </c>
      <c r="B4424" t="s">
        <v>165</v>
      </c>
      <c r="C4424">
        <v>6.18</v>
      </c>
      <c r="D4424">
        <v>6.68</v>
      </c>
      <c r="E4424" t="str">
        <f t="shared" si="70"/>
        <v>2005</v>
      </c>
    </row>
    <row r="4425" spans="1:5" ht="14.4" x14ac:dyDescent="0.3">
      <c r="A4425" t="s">
        <v>4544</v>
      </c>
      <c r="B4425" t="s">
        <v>165</v>
      </c>
      <c r="C4425">
        <v>6.14</v>
      </c>
      <c r="D4425">
        <v>6.64</v>
      </c>
      <c r="E4425" t="str">
        <f t="shared" si="70"/>
        <v>2005</v>
      </c>
    </row>
    <row r="4426" spans="1:5" ht="14.4" x14ac:dyDescent="0.3">
      <c r="A4426" t="s">
        <v>4545</v>
      </c>
      <c r="B4426" t="s">
        <v>165</v>
      </c>
      <c r="C4426">
        <v>6.09</v>
      </c>
      <c r="D4426">
        <v>6.59</v>
      </c>
      <c r="E4426" t="str">
        <f t="shared" si="70"/>
        <v>2005</v>
      </c>
    </row>
    <row r="4427" spans="1:5" ht="14.4" x14ac:dyDescent="0.3">
      <c r="A4427" t="s">
        <v>4546</v>
      </c>
      <c r="B4427" t="s">
        <v>165</v>
      </c>
      <c r="C4427">
        <v>6.09</v>
      </c>
      <c r="D4427">
        <v>6.59</v>
      </c>
      <c r="E4427" t="str">
        <f t="shared" si="70"/>
        <v>2005</v>
      </c>
    </row>
    <row r="4428" spans="1:5" ht="14.4" x14ac:dyDescent="0.3">
      <c r="A4428" t="s">
        <v>4547</v>
      </c>
      <c r="B4428" t="s">
        <v>165</v>
      </c>
      <c r="C4428">
        <v>6.06</v>
      </c>
      <c r="D4428">
        <v>6.56</v>
      </c>
      <c r="E4428" t="str">
        <f t="shared" si="70"/>
        <v>2005</v>
      </c>
    </row>
    <row r="4429" spans="1:5" ht="14.4" x14ac:dyDescent="0.3">
      <c r="A4429" t="s">
        <v>4548</v>
      </c>
      <c r="B4429" t="s">
        <v>165</v>
      </c>
      <c r="C4429">
        <v>6.04</v>
      </c>
      <c r="D4429">
        <v>6.54</v>
      </c>
      <c r="E4429" t="str">
        <f t="shared" si="70"/>
        <v>2005</v>
      </c>
    </row>
    <row r="4430" spans="1:5" ht="14.4" x14ac:dyDescent="0.3">
      <c r="A4430" t="s">
        <v>4549</v>
      </c>
      <c r="B4430" t="s">
        <v>165</v>
      </c>
      <c r="C4430">
        <v>6.01</v>
      </c>
      <c r="D4430">
        <v>6.51</v>
      </c>
      <c r="E4430" t="str">
        <f t="shared" si="70"/>
        <v>2005</v>
      </c>
    </row>
    <row r="4431" spans="1:5" ht="14.4" x14ac:dyDescent="0.3">
      <c r="A4431" t="s">
        <v>4550</v>
      </c>
      <c r="B4431" t="s">
        <v>165</v>
      </c>
      <c r="C4431">
        <v>5.99</v>
      </c>
      <c r="D4431">
        <v>6.49</v>
      </c>
      <c r="E4431" t="str">
        <f t="shared" si="70"/>
        <v>2005</v>
      </c>
    </row>
    <row r="4432" spans="1:5" ht="14.4" x14ac:dyDescent="0.3">
      <c r="A4432" t="s">
        <v>4551</v>
      </c>
      <c r="B4432" t="s">
        <v>165</v>
      </c>
      <c r="C4432">
        <v>5.94</v>
      </c>
      <c r="D4432">
        <v>6.44</v>
      </c>
      <c r="E4432" t="str">
        <f t="shared" si="70"/>
        <v>2005</v>
      </c>
    </row>
    <row r="4433" spans="1:5" ht="14.4" x14ac:dyDescent="0.3">
      <c r="A4433" t="s">
        <v>4552</v>
      </c>
      <c r="B4433" t="s">
        <v>165</v>
      </c>
      <c r="C4433">
        <v>5.89</v>
      </c>
      <c r="D4433">
        <v>6.39</v>
      </c>
      <c r="E4433" t="str">
        <f t="shared" si="70"/>
        <v>2005</v>
      </c>
    </row>
    <row r="4434" spans="1:5" ht="14.4" x14ac:dyDescent="0.3">
      <c r="A4434" t="s">
        <v>4553</v>
      </c>
      <c r="B4434" t="s">
        <v>165</v>
      </c>
      <c r="C4434">
        <v>5.9</v>
      </c>
      <c r="D4434">
        <v>6.4</v>
      </c>
      <c r="E4434" t="str">
        <f t="shared" si="70"/>
        <v>2005</v>
      </c>
    </row>
    <row r="4435" spans="1:5" ht="14.4" x14ac:dyDescent="0.3">
      <c r="A4435" t="s">
        <v>4554</v>
      </c>
      <c r="B4435" t="s">
        <v>165</v>
      </c>
      <c r="C4435">
        <v>5.98</v>
      </c>
      <c r="D4435">
        <v>6.48</v>
      </c>
      <c r="E4435" t="str">
        <f t="shared" si="70"/>
        <v>2005</v>
      </c>
    </row>
    <row r="4436" spans="1:5" ht="14.4" x14ac:dyDescent="0.3">
      <c r="A4436" t="s">
        <v>4555</v>
      </c>
      <c r="B4436" t="s">
        <v>165</v>
      </c>
      <c r="C4436">
        <v>5.97</v>
      </c>
      <c r="D4436">
        <v>6.47</v>
      </c>
      <c r="E4436" t="str">
        <f t="shared" si="70"/>
        <v>2005</v>
      </c>
    </row>
    <row r="4437" spans="1:5" ht="14.4" x14ac:dyDescent="0.3">
      <c r="A4437" t="s">
        <v>4556</v>
      </c>
      <c r="B4437" t="s">
        <v>165</v>
      </c>
      <c r="C4437">
        <v>6.02</v>
      </c>
      <c r="D4437">
        <v>6.52</v>
      </c>
      <c r="E4437" t="str">
        <f t="shared" si="70"/>
        <v>2005</v>
      </c>
    </row>
    <row r="4438" spans="1:5" ht="14.4" x14ac:dyDescent="0.3">
      <c r="A4438" t="s">
        <v>4557</v>
      </c>
      <c r="B4438" t="s">
        <v>165</v>
      </c>
      <c r="C4438">
        <v>5.99</v>
      </c>
      <c r="D4438">
        <v>6.49</v>
      </c>
      <c r="E4438" t="str">
        <f t="shared" si="70"/>
        <v>2005</v>
      </c>
    </row>
    <row r="4439" spans="1:5" ht="14.4" x14ac:dyDescent="0.3">
      <c r="A4439" t="s">
        <v>4558</v>
      </c>
      <c r="B4439" t="s">
        <v>165</v>
      </c>
      <c r="C4439">
        <v>5.98</v>
      </c>
      <c r="D4439">
        <v>6.48</v>
      </c>
      <c r="E4439" t="str">
        <f t="shared" si="70"/>
        <v>2005</v>
      </c>
    </row>
    <row r="4440" spans="1:5" ht="14.4" x14ac:dyDescent="0.3">
      <c r="A4440" t="s">
        <v>4559</v>
      </c>
      <c r="B4440" t="s">
        <v>165</v>
      </c>
      <c r="C4440">
        <v>5.92</v>
      </c>
      <c r="D4440">
        <v>6.42</v>
      </c>
      <c r="E4440" t="str">
        <f t="shared" si="70"/>
        <v>2005</v>
      </c>
    </row>
    <row r="4441" spans="1:5" ht="14.4" x14ac:dyDescent="0.3">
      <c r="A4441" t="s">
        <v>4560</v>
      </c>
      <c r="B4441" t="s">
        <v>165</v>
      </c>
      <c r="C4441">
        <v>5.89</v>
      </c>
      <c r="D4441">
        <v>6.39</v>
      </c>
      <c r="E4441" t="str">
        <f t="shared" si="70"/>
        <v>2005</v>
      </c>
    </row>
    <row r="4442" spans="1:5" ht="15" customHeight="1" x14ac:dyDescent="0.3">
      <c r="A4442" t="s">
        <v>4561</v>
      </c>
      <c r="B4442" t="s">
        <v>165</v>
      </c>
      <c r="C4442">
        <v>5.94</v>
      </c>
      <c r="D4442">
        <v>6.44</v>
      </c>
      <c r="E4442" t="str">
        <f t="shared" si="70"/>
        <v>2005</v>
      </c>
    </row>
    <row r="4443" spans="1:5" ht="15" customHeight="1" x14ac:dyDescent="0.3">
      <c r="A4443" t="s">
        <v>4562</v>
      </c>
      <c r="B4443" t="s">
        <v>165</v>
      </c>
      <c r="C4443">
        <v>5.91</v>
      </c>
      <c r="D4443">
        <v>6.41</v>
      </c>
      <c r="E4443" t="str">
        <f t="shared" si="70"/>
        <v>2005</v>
      </c>
    </row>
    <row r="4444" spans="1:5" ht="15" customHeight="1" x14ac:dyDescent="0.3">
      <c r="A4444" t="s">
        <v>4563</v>
      </c>
      <c r="B4444" t="s">
        <v>165</v>
      </c>
      <c r="C4444">
        <v>5.89</v>
      </c>
      <c r="D4444">
        <v>6.39</v>
      </c>
      <c r="E4444" t="str">
        <f t="shared" si="70"/>
        <v>2005</v>
      </c>
    </row>
    <row r="4445" spans="1:5" ht="15" customHeight="1" x14ac:dyDescent="0.3">
      <c r="A4445" t="s">
        <v>4564</v>
      </c>
      <c r="B4445" t="s">
        <v>165</v>
      </c>
      <c r="C4445">
        <v>5.94</v>
      </c>
      <c r="D4445">
        <v>6.44</v>
      </c>
      <c r="E4445" t="str">
        <f t="shared" si="70"/>
        <v>2005</v>
      </c>
    </row>
    <row r="4446" spans="1:5" ht="15" customHeight="1" x14ac:dyDescent="0.3">
      <c r="A4446" t="s">
        <v>4565</v>
      </c>
      <c r="B4446" t="s">
        <v>165</v>
      </c>
      <c r="C4446">
        <v>5.94</v>
      </c>
      <c r="D4446">
        <v>6.44</v>
      </c>
      <c r="E4446" t="str">
        <f t="shared" si="70"/>
        <v>2005</v>
      </c>
    </row>
    <row r="4447" spans="1:5" ht="15" customHeight="1" x14ac:dyDescent="0.3">
      <c r="A4447" t="s">
        <v>4566</v>
      </c>
      <c r="B4447" t="s">
        <v>165</v>
      </c>
      <c r="C4447">
        <v>5.94</v>
      </c>
      <c r="D4447">
        <v>6.44</v>
      </c>
      <c r="E4447" t="str">
        <f t="shared" si="70"/>
        <v>2005</v>
      </c>
    </row>
    <row r="4448" spans="1:5" ht="15" customHeight="1" x14ac:dyDescent="0.3">
      <c r="A4448" t="s">
        <v>4567</v>
      </c>
      <c r="B4448" t="s">
        <v>165</v>
      </c>
      <c r="C4448">
        <v>5.91</v>
      </c>
      <c r="D4448">
        <v>6.41</v>
      </c>
      <c r="E4448" t="str">
        <f t="shared" si="70"/>
        <v>2005</v>
      </c>
    </row>
    <row r="4449" spans="1:5" ht="15" customHeight="1" x14ac:dyDescent="0.3">
      <c r="A4449" t="s">
        <v>4568</v>
      </c>
      <c r="B4449" t="s">
        <v>165</v>
      </c>
      <c r="C4449">
        <v>5.89</v>
      </c>
      <c r="D4449">
        <v>6.39</v>
      </c>
      <c r="E4449" t="str">
        <f t="shared" si="70"/>
        <v>2005</v>
      </c>
    </row>
    <row r="4450" spans="1:5" ht="15" customHeight="1" x14ac:dyDescent="0.3">
      <c r="A4450" t="s">
        <v>4569</v>
      </c>
      <c r="B4450" t="s">
        <v>165</v>
      </c>
      <c r="C4450">
        <v>5.85</v>
      </c>
      <c r="D4450">
        <v>6.35</v>
      </c>
      <c r="E4450" t="str">
        <f t="shared" si="70"/>
        <v>2005</v>
      </c>
    </row>
    <row r="4451" spans="1:5" ht="15" customHeight="1" x14ac:dyDescent="0.3">
      <c r="A4451" t="s">
        <v>4570</v>
      </c>
      <c r="B4451" t="s">
        <v>165</v>
      </c>
      <c r="C4451">
        <v>5.87</v>
      </c>
      <c r="D4451">
        <v>6.37</v>
      </c>
      <c r="E4451" t="str">
        <f t="shared" si="70"/>
        <v>2005</v>
      </c>
    </row>
    <row r="4452" spans="1:5" ht="15" customHeight="1" x14ac:dyDescent="0.3">
      <c r="A4452" t="s">
        <v>4571</v>
      </c>
      <c r="B4452" t="s">
        <v>165</v>
      </c>
      <c r="C4452">
        <v>5.9</v>
      </c>
      <c r="D4452">
        <v>6.4</v>
      </c>
      <c r="E4452" t="str">
        <f t="shared" si="70"/>
        <v>2005</v>
      </c>
    </row>
    <row r="4453" spans="1:5" ht="15" customHeight="1" x14ac:dyDescent="0.3">
      <c r="A4453" t="s">
        <v>4572</v>
      </c>
      <c r="B4453" t="s">
        <v>165</v>
      </c>
      <c r="C4453">
        <v>5.86</v>
      </c>
      <c r="D4453">
        <v>6.36</v>
      </c>
      <c r="E4453" t="str">
        <f t="shared" si="70"/>
        <v>2005</v>
      </c>
    </row>
    <row r="4454" spans="1:5" ht="15" customHeight="1" x14ac:dyDescent="0.3">
      <c r="A4454" t="s">
        <v>4573</v>
      </c>
      <c r="B4454" t="s">
        <v>165</v>
      </c>
      <c r="C4454">
        <v>5.87</v>
      </c>
      <c r="D4454">
        <v>6.37</v>
      </c>
      <c r="E4454" t="str">
        <f t="shared" si="70"/>
        <v>2005</v>
      </c>
    </row>
    <row r="4455" spans="1:5" ht="15" customHeight="1" x14ac:dyDescent="0.3">
      <c r="A4455" t="s">
        <v>4574</v>
      </c>
      <c r="B4455" t="s">
        <v>165</v>
      </c>
      <c r="C4455">
        <v>5.89</v>
      </c>
      <c r="D4455">
        <v>6.39</v>
      </c>
      <c r="E4455" t="str">
        <f t="shared" si="70"/>
        <v>2005</v>
      </c>
    </row>
    <row r="4456" spans="1:5" ht="15" customHeight="1" x14ac:dyDescent="0.3">
      <c r="A4456" t="s">
        <v>4575</v>
      </c>
      <c r="B4456" t="s">
        <v>165</v>
      </c>
      <c r="C4456">
        <v>5.87</v>
      </c>
      <c r="D4456">
        <v>6.37</v>
      </c>
      <c r="E4456" t="str">
        <f t="shared" si="70"/>
        <v>2005</v>
      </c>
    </row>
    <row r="4457" spans="1:5" ht="15" customHeight="1" x14ac:dyDescent="0.3">
      <c r="A4457" t="s">
        <v>4576</v>
      </c>
      <c r="B4457" t="s">
        <v>165</v>
      </c>
      <c r="C4457">
        <v>5.86</v>
      </c>
      <c r="D4457">
        <v>6.36</v>
      </c>
      <c r="E4457" t="str">
        <f t="shared" si="70"/>
        <v>2005</v>
      </c>
    </row>
    <row r="4458" spans="1:5" ht="15" customHeight="1" x14ac:dyDescent="0.3">
      <c r="A4458" t="s">
        <v>4577</v>
      </c>
      <c r="B4458" t="s">
        <v>165</v>
      </c>
      <c r="C4458">
        <v>5.76</v>
      </c>
      <c r="D4458">
        <v>6.26</v>
      </c>
      <c r="E4458" t="str">
        <f t="shared" si="70"/>
        <v>2005</v>
      </c>
    </row>
    <row r="4459" spans="1:5" ht="15" customHeight="1" x14ac:dyDescent="0.3">
      <c r="A4459" t="s">
        <v>4578</v>
      </c>
      <c r="B4459" t="s">
        <v>165</v>
      </c>
      <c r="C4459">
        <v>5.73</v>
      </c>
      <c r="D4459">
        <v>6.23</v>
      </c>
      <c r="E4459" t="str">
        <f t="shared" si="70"/>
        <v>2005</v>
      </c>
    </row>
    <row r="4460" spans="1:5" ht="15" customHeight="1" x14ac:dyDescent="0.3">
      <c r="A4460" t="s">
        <v>4579</v>
      </c>
      <c r="B4460" t="s">
        <v>165</v>
      </c>
      <c r="C4460">
        <v>5.82</v>
      </c>
      <c r="D4460">
        <v>6.32</v>
      </c>
      <c r="E4460" t="str">
        <f t="shared" si="70"/>
        <v>2005</v>
      </c>
    </row>
    <row r="4461" spans="1:5" ht="15" customHeight="1" x14ac:dyDescent="0.3">
      <c r="A4461" t="s">
        <v>4580</v>
      </c>
      <c r="B4461" t="s">
        <v>165</v>
      </c>
      <c r="C4461">
        <v>5.9</v>
      </c>
      <c r="D4461">
        <v>6.4</v>
      </c>
      <c r="E4461" t="str">
        <f t="shared" si="70"/>
        <v>2005</v>
      </c>
    </row>
    <row r="4462" spans="1:5" ht="15" customHeight="1" x14ac:dyDescent="0.3">
      <c r="A4462" t="s">
        <v>4581</v>
      </c>
      <c r="B4462" t="s">
        <v>165</v>
      </c>
      <c r="C4462">
        <v>5.87</v>
      </c>
      <c r="D4462">
        <v>6.37</v>
      </c>
      <c r="E4462" t="str">
        <f t="shared" si="70"/>
        <v>2005</v>
      </c>
    </row>
    <row r="4463" spans="1:5" ht="15" customHeight="1" x14ac:dyDescent="0.3">
      <c r="A4463" t="s">
        <v>4582</v>
      </c>
      <c r="B4463" t="s">
        <v>165</v>
      </c>
      <c r="C4463">
        <v>5.83</v>
      </c>
      <c r="D4463">
        <v>6.33</v>
      </c>
      <c r="E4463" t="str">
        <f t="shared" si="70"/>
        <v>2005</v>
      </c>
    </row>
    <row r="4464" spans="1:5" ht="15" customHeight="1" x14ac:dyDescent="0.3">
      <c r="A4464" t="s">
        <v>4583</v>
      </c>
      <c r="B4464" t="s">
        <v>165</v>
      </c>
      <c r="C4464">
        <v>5.92</v>
      </c>
      <c r="D4464">
        <v>6.42</v>
      </c>
      <c r="E4464" t="str">
        <f t="shared" si="70"/>
        <v>2005</v>
      </c>
    </row>
    <row r="4465" spans="1:5" ht="15" customHeight="1" x14ac:dyDescent="0.3">
      <c r="A4465" t="s">
        <v>4584</v>
      </c>
      <c r="B4465" t="s">
        <v>165</v>
      </c>
      <c r="C4465">
        <v>5.95</v>
      </c>
      <c r="D4465">
        <v>6.45</v>
      </c>
      <c r="E4465" t="str">
        <f t="shared" si="70"/>
        <v>2005</v>
      </c>
    </row>
    <row r="4466" spans="1:5" ht="15" customHeight="1" x14ac:dyDescent="0.3">
      <c r="A4466" t="s">
        <v>4585</v>
      </c>
      <c r="B4466" t="s">
        <v>165</v>
      </c>
      <c r="C4466">
        <v>5.87</v>
      </c>
      <c r="D4466">
        <v>6.37</v>
      </c>
      <c r="E4466" t="str">
        <f t="shared" si="70"/>
        <v>2005</v>
      </c>
    </row>
    <row r="4467" spans="1:5" ht="15" customHeight="1" x14ac:dyDescent="0.3">
      <c r="A4467" t="s">
        <v>4586</v>
      </c>
      <c r="B4467" t="s">
        <v>165</v>
      </c>
      <c r="C4467">
        <v>5.73</v>
      </c>
      <c r="D4467">
        <v>6.23</v>
      </c>
      <c r="E4467" t="str">
        <f t="shared" si="70"/>
        <v>2005</v>
      </c>
    </row>
    <row r="4468" spans="1:5" ht="15" customHeight="1" x14ac:dyDescent="0.3">
      <c r="A4468" t="s">
        <v>4587</v>
      </c>
      <c r="B4468" t="s">
        <v>165</v>
      </c>
      <c r="C4468">
        <v>5.69</v>
      </c>
      <c r="D4468">
        <v>6.19</v>
      </c>
      <c r="E4468" t="str">
        <f t="shared" si="70"/>
        <v>2005</v>
      </c>
    </row>
    <row r="4469" spans="1:5" ht="15" customHeight="1" x14ac:dyDescent="0.3">
      <c r="A4469" t="s">
        <v>4588</v>
      </c>
      <c r="B4469" t="s">
        <v>165</v>
      </c>
      <c r="C4469">
        <v>5.48</v>
      </c>
      <c r="D4469">
        <v>5.98</v>
      </c>
      <c r="E4469" t="str">
        <f t="shared" si="70"/>
        <v>2005</v>
      </c>
    </row>
    <row r="4470" spans="1:5" ht="15" customHeight="1" x14ac:dyDescent="0.3">
      <c r="A4470" t="s">
        <v>4589</v>
      </c>
      <c r="B4470" t="s">
        <v>165</v>
      </c>
      <c r="C4470">
        <v>5.5</v>
      </c>
      <c r="D4470">
        <v>6</v>
      </c>
      <c r="E4470" t="str">
        <f t="shared" si="70"/>
        <v>2005</v>
      </c>
    </row>
    <row r="4471" spans="1:5" ht="15" customHeight="1" x14ac:dyDescent="0.3">
      <c r="A4471" t="s">
        <v>4590</v>
      </c>
      <c r="B4471" t="s">
        <v>165</v>
      </c>
      <c r="C4471">
        <v>5.49</v>
      </c>
      <c r="D4471">
        <v>5.99</v>
      </c>
      <c r="E4471" t="str">
        <f t="shared" si="70"/>
        <v>2005</v>
      </c>
    </row>
    <row r="4472" spans="1:5" ht="15" customHeight="1" x14ac:dyDescent="0.3">
      <c r="A4472" t="s">
        <v>4591</v>
      </c>
      <c r="B4472" t="s">
        <v>165</v>
      </c>
      <c r="C4472">
        <v>5.51</v>
      </c>
      <c r="D4472">
        <v>6.01</v>
      </c>
      <c r="E4472" t="str">
        <f t="shared" si="70"/>
        <v>2005</v>
      </c>
    </row>
    <row r="4473" spans="1:5" ht="15" customHeight="1" x14ac:dyDescent="0.3">
      <c r="A4473" t="s">
        <v>4592</v>
      </c>
      <c r="B4473" t="s">
        <v>165</v>
      </c>
      <c r="C4473">
        <v>5.55</v>
      </c>
      <c r="D4473">
        <v>6.05</v>
      </c>
      <c r="E4473" t="str">
        <f t="shared" si="70"/>
        <v>2005</v>
      </c>
    </row>
    <row r="4474" spans="1:5" ht="15" customHeight="1" x14ac:dyDescent="0.3">
      <c r="A4474" t="s">
        <v>4593</v>
      </c>
      <c r="B4474" t="s">
        <v>165</v>
      </c>
      <c r="C4474">
        <v>5.62</v>
      </c>
      <c r="D4474">
        <v>6.12</v>
      </c>
      <c r="E4474" t="str">
        <f t="shared" si="70"/>
        <v>2005</v>
      </c>
    </row>
    <row r="4475" spans="1:5" ht="15" customHeight="1" x14ac:dyDescent="0.3">
      <c r="A4475" t="s">
        <v>4594</v>
      </c>
      <c r="B4475" t="s">
        <v>165</v>
      </c>
      <c r="C4475">
        <v>5.59</v>
      </c>
      <c r="D4475">
        <v>6.09</v>
      </c>
      <c r="E4475" t="str">
        <f t="shared" si="70"/>
        <v>2005</v>
      </c>
    </row>
    <row r="4476" spans="1:5" ht="15" customHeight="1" x14ac:dyDescent="0.3">
      <c r="A4476" t="s">
        <v>4595</v>
      </c>
      <c r="B4476" t="s">
        <v>165</v>
      </c>
      <c r="C4476">
        <v>5.65</v>
      </c>
      <c r="D4476">
        <v>6.15</v>
      </c>
      <c r="E4476" t="str">
        <f t="shared" si="70"/>
        <v>2005</v>
      </c>
    </row>
    <row r="4477" spans="1:5" ht="15" customHeight="1" x14ac:dyDescent="0.3">
      <c r="A4477" t="s">
        <v>4596</v>
      </c>
      <c r="B4477" t="s">
        <v>165</v>
      </c>
      <c r="C4477">
        <v>5.57</v>
      </c>
      <c r="D4477">
        <v>6.07</v>
      </c>
      <c r="E4477" t="str">
        <f t="shared" si="70"/>
        <v>2005</v>
      </c>
    </row>
    <row r="4478" spans="1:5" ht="15" customHeight="1" x14ac:dyDescent="0.3">
      <c r="A4478" t="s">
        <v>4597</v>
      </c>
      <c r="B4478" t="s">
        <v>165</v>
      </c>
      <c r="C4478">
        <v>5.5</v>
      </c>
      <c r="D4478">
        <v>6</v>
      </c>
      <c r="E4478" t="str">
        <f t="shared" si="70"/>
        <v>2005</v>
      </c>
    </row>
    <row r="4479" spans="1:5" ht="15" customHeight="1" x14ac:dyDescent="0.3">
      <c r="A4479" t="s">
        <v>4598</v>
      </c>
      <c r="B4479" t="s">
        <v>165</v>
      </c>
      <c r="C4479">
        <v>5.3</v>
      </c>
      <c r="D4479">
        <v>5.8</v>
      </c>
      <c r="E4479" t="str">
        <f t="shared" si="70"/>
        <v>2005</v>
      </c>
    </row>
    <row r="4480" spans="1:5" ht="15" customHeight="1" x14ac:dyDescent="0.3">
      <c r="A4480" t="s">
        <v>4599</v>
      </c>
      <c r="B4480" t="s">
        <v>165</v>
      </c>
      <c r="C4480">
        <v>5.32</v>
      </c>
      <c r="D4480">
        <v>5.82</v>
      </c>
      <c r="E4480" t="str">
        <f t="shared" si="70"/>
        <v>2005</v>
      </c>
    </row>
    <row r="4481" spans="1:5" ht="15" customHeight="1" x14ac:dyDescent="0.3">
      <c r="A4481" t="s">
        <v>4600</v>
      </c>
      <c r="B4481" t="s">
        <v>165</v>
      </c>
      <c r="C4481">
        <v>5.31</v>
      </c>
      <c r="D4481">
        <v>5.81</v>
      </c>
      <c r="E4481" t="str">
        <f t="shared" si="70"/>
        <v>2005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9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28" sqref="D28"/>
    </sheetView>
  </sheetViews>
  <sheetFormatPr defaultRowHeight="15" customHeight="1" x14ac:dyDescent="0.3"/>
  <cols>
    <col min="1" max="1" width="6.88671875" bestFit="1" customWidth="1"/>
    <col min="2" max="2" width="8" bestFit="1" customWidth="1"/>
    <col min="3" max="3" width="41.5546875" customWidth="1"/>
    <col min="4" max="4" width="14.6640625" customWidth="1"/>
    <col min="5" max="9" width="11.88671875" bestFit="1" customWidth="1"/>
    <col min="10" max="10" width="10" bestFit="1" customWidth="1"/>
    <col min="11" max="11" width="13.109375" bestFit="1" customWidth="1"/>
    <col min="13" max="14" width="9.109375" customWidth="1"/>
  </cols>
  <sheetData>
    <row r="1" spans="1:11" ht="16.2" x14ac:dyDescent="0.35">
      <c r="B1" s="111" t="s">
        <v>4609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0.5" customHeight="1" x14ac:dyDescent="0.3">
      <c r="K2" s="7"/>
    </row>
    <row r="3" spans="1:11" ht="14.4" x14ac:dyDescent="0.3">
      <c r="A3" s="19" t="s">
        <v>4608</v>
      </c>
      <c r="B3" s="18" t="s">
        <v>67</v>
      </c>
      <c r="C3" s="18" t="s">
        <v>0</v>
      </c>
      <c r="D3" s="18" t="s">
        <v>4607</v>
      </c>
      <c r="E3" s="18">
        <v>2020</v>
      </c>
      <c r="F3" s="18">
        <v>2019</v>
      </c>
      <c r="G3" s="18">
        <v>2018</v>
      </c>
      <c r="H3" s="18">
        <v>2017</v>
      </c>
      <c r="I3" s="18">
        <v>2016</v>
      </c>
      <c r="J3" s="18">
        <v>2015</v>
      </c>
      <c r="K3" s="17" t="s">
        <v>4606</v>
      </c>
    </row>
    <row r="4" spans="1:11" x14ac:dyDescent="0.35">
      <c r="A4" s="3">
        <v>1</v>
      </c>
      <c r="B4" s="14" t="s">
        <v>1</v>
      </c>
      <c r="C4" s="14" t="s">
        <v>2</v>
      </c>
      <c r="D4" s="13">
        <v>0</v>
      </c>
      <c r="E4" s="13">
        <v>0</v>
      </c>
      <c r="F4" s="13">
        <v>25000</v>
      </c>
      <c r="G4" s="13">
        <v>0</v>
      </c>
      <c r="H4" s="13">
        <v>0</v>
      </c>
      <c r="I4" s="13">
        <v>0</v>
      </c>
      <c r="J4" s="13">
        <v>50000</v>
      </c>
      <c r="K4" s="9">
        <f t="shared" ref="K4:K39" si="0">D4+E4+F4+G4+H4+I4+J4</f>
        <v>75000</v>
      </c>
    </row>
    <row r="5" spans="1:11" x14ac:dyDescent="0.35">
      <c r="A5" s="3">
        <v>2</v>
      </c>
      <c r="B5" s="14" t="s">
        <v>3</v>
      </c>
      <c r="C5" s="14" t="s">
        <v>4</v>
      </c>
      <c r="D5" s="13">
        <f>170000+70000</f>
        <v>240000</v>
      </c>
      <c r="E5" s="13">
        <f>10000+92500</f>
        <v>102500</v>
      </c>
      <c r="F5" s="13">
        <v>0</v>
      </c>
      <c r="G5" s="13">
        <v>0</v>
      </c>
      <c r="H5" s="13">
        <v>75000</v>
      </c>
      <c r="I5" s="13">
        <f>75000+60000</f>
        <v>135000</v>
      </c>
      <c r="J5" s="13">
        <v>0</v>
      </c>
      <c r="K5" s="9">
        <f t="shared" si="0"/>
        <v>552500</v>
      </c>
    </row>
    <row r="6" spans="1:11" x14ac:dyDescent="0.35">
      <c r="A6" s="3">
        <v>3</v>
      </c>
      <c r="B6" s="14" t="s">
        <v>5</v>
      </c>
      <c r="C6" s="14" t="s">
        <v>6</v>
      </c>
      <c r="D6" s="13">
        <v>0</v>
      </c>
      <c r="E6" s="13">
        <f>105000</f>
        <v>105000</v>
      </c>
      <c r="F6" s="13">
        <v>15000</v>
      </c>
      <c r="G6" s="13">
        <f>10000+40000</f>
        <v>50000</v>
      </c>
      <c r="H6" s="13">
        <v>7000</v>
      </c>
      <c r="I6" s="13">
        <v>82500</v>
      </c>
      <c r="J6" s="13">
        <v>135000</v>
      </c>
      <c r="K6" s="9">
        <f t="shared" si="0"/>
        <v>394500</v>
      </c>
    </row>
    <row r="7" spans="1:11" x14ac:dyDescent="0.35">
      <c r="A7" s="3">
        <v>4</v>
      </c>
      <c r="B7" s="14" t="s">
        <v>7</v>
      </c>
      <c r="C7" s="14" t="s">
        <v>8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9">
        <f t="shared" si="0"/>
        <v>0</v>
      </c>
    </row>
    <row r="8" spans="1:11" x14ac:dyDescent="0.35">
      <c r="A8" s="3">
        <v>5</v>
      </c>
      <c r="B8" s="14" t="s">
        <v>9</v>
      </c>
      <c r="C8" s="14" t="s">
        <v>10</v>
      </c>
      <c r="D8" s="13">
        <f>60000+40000+50000</f>
        <v>150000</v>
      </c>
      <c r="E8" s="13">
        <f>40000</f>
        <v>40000</v>
      </c>
      <c r="F8" s="13">
        <f>30000+25000</f>
        <v>55000</v>
      </c>
      <c r="G8" s="13">
        <f>22500+10000</f>
        <v>32500</v>
      </c>
      <c r="H8" s="13">
        <v>0</v>
      </c>
      <c r="I8" s="13">
        <v>0</v>
      </c>
      <c r="J8" s="13">
        <v>0</v>
      </c>
      <c r="K8" s="9">
        <f t="shared" si="0"/>
        <v>277500</v>
      </c>
    </row>
    <row r="9" spans="1:11" x14ac:dyDescent="0.35">
      <c r="A9" s="3">
        <v>6</v>
      </c>
      <c r="B9" s="14" t="s">
        <v>11</v>
      </c>
      <c r="C9" s="14" t="s">
        <v>12</v>
      </c>
      <c r="D9" s="13">
        <f>175000+250000+97500</f>
        <v>522500</v>
      </c>
      <c r="E9" s="13">
        <v>0</v>
      </c>
      <c r="F9" s="13">
        <v>0</v>
      </c>
      <c r="G9" s="13">
        <f>67500+15000+67500+120000+25000</f>
        <v>295000</v>
      </c>
      <c r="H9" s="13">
        <v>0</v>
      </c>
      <c r="I9" s="13">
        <v>0</v>
      </c>
      <c r="J9" s="13">
        <v>100000</v>
      </c>
      <c r="K9" s="9">
        <f t="shared" si="0"/>
        <v>917500</v>
      </c>
    </row>
    <row r="10" spans="1:11" x14ac:dyDescent="0.35">
      <c r="A10" s="3">
        <v>7</v>
      </c>
      <c r="B10" s="14" t="s">
        <v>13</v>
      </c>
      <c r="C10" s="14" t="s">
        <v>14</v>
      </c>
      <c r="D10" s="13">
        <v>0</v>
      </c>
      <c r="E10" s="13">
        <f>85000</f>
        <v>85000</v>
      </c>
      <c r="F10" s="13">
        <v>0</v>
      </c>
      <c r="G10" s="13">
        <v>0</v>
      </c>
      <c r="H10" s="13">
        <v>0</v>
      </c>
      <c r="I10" s="13">
        <v>175000</v>
      </c>
      <c r="J10" s="13">
        <v>100000</v>
      </c>
      <c r="K10" s="9">
        <f t="shared" si="0"/>
        <v>360000</v>
      </c>
    </row>
    <row r="11" spans="1:11" x14ac:dyDescent="0.35">
      <c r="A11" s="3">
        <v>8</v>
      </c>
      <c r="B11" s="14" t="s">
        <v>15</v>
      </c>
      <c r="C11" s="14" t="s">
        <v>16</v>
      </c>
      <c r="D11" s="13">
        <v>0</v>
      </c>
      <c r="E11" s="13">
        <f>162500+70000+70000+275000</f>
        <v>577500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9">
        <f t="shared" si="0"/>
        <v>577500</v>
      </c>
    </row>
    <row r="12" spans="1:11" x14ac:dyDescent="0.35">
      <c r="A12" s="3">
        <v>9</v>
      </c>
      <c r="B12" s="14" t="s">
        <v>17</v>
      </c>
      <c r="C12" s="14" t="s">
        <v>18</v>
      </c>
      <c r="D12" s="13">
        <v>110000</v>
      </c>
      <c r="E12" s="13">
        <v>0</v>
      </c>
      <c r="F12" s="13">
        <f>206628</f>
        <v>206628</v>
      </c>
      <c r="G12" s="13">
        <v>0</v>
      </c>
      <c r="H12" s="13">
        <v>163800</v>
      </c>
      <c r="I12" s="13">
        <v>935000</v>
      </c>
      <c r="J12" s="13">
        <v>100000</v>
      </c>
      <c r="K12" s="15">
        <f t="shared" si="0"/>
        <v>1515428</v>
      </c>
    </row>
    <row r="13" spans="1:11" x14ac:dyDescent="0.35">
      <c r="A13" s="3">
        <v>10</v>
      </c>
      <c r="B13" s="14" t="s">
        <v>19</v>
      </c>
      <c r="C13" s="14" t="s">
        <v>20</v>
      </c>
      <c r="D13" s="13">
        <f>175000</f>
        <v>175000</v>
      </c>
      <c r="E13" s="13">
        <v>0</v>
      </c>
      <c r="F13" s="13">
        <f>15000+100000+42000+137500+125000</f>
        <v>419500</v>
      </c>
      <c r="G13" s="13">
        <f>137500+49500+120000+115000</f>
        <v>422000</v>
      </c>
      <c r="H13" s="13">
        <v>0</v>
      </c>
      <c r="I13" s="13">
        <v>0</v>
      </c>
      <c r="J13" s="13">
        <v>0</v>
      </c>
      <c r="K13" s="9">
        <f t="shared" si="0"/>
        <v>1016500</v>
      </c>
    </row>
    <row r="14" spans="1:11" x14ac:dyDescent="0.35">
      <c r="A14" s="3">
        <v>11</v>
      </c>
      <c r="B14" s="14" t="s">
        <v>21</v>
      </c>
      <c r="C14" s="14" t="s">
        <v>22</v>
      </c>
      <c r="D14" s="13">
        <v>0</v>
      </c>
      <c r="E14" s="13">
        <f>50000</f>
        <v>50000</v>
      </c>
      <c r="F14" s="13">
        <v>0</v>
      </c>
      <c r="G14" s="13">
        <f>35000</f>
        <v>35000</v>
      </c>
      <c r="H14" s="13">
        <v>75000</v>
      </c>
      <c r="I14" s="13">
        <v>260000</v>
      </c>
      <c r="J14" s="13">
        <v>50000</v>
      </c>
      <c r="K14" s="9">
        <f t="shared" si="0"/>
        <v>470000</v>
      </c>
    </row>
    <row r="15" spans="1:11" x14ac:dyDescent="0.35">
      <c r="A15" s="3">
        <v>12</v>
      </c>
      <c r="B15" s="14" t="s">
        <v>23</v>
      </c>
      <c r="C15" s="14" t="s">
        <v>24</v>
      </c>
      <c r="D15" s="13">
        <f>725000+40000</f>
        <v>765000</v>
      </c>
      <c r="E15" s="13">
        <f>722400+30000+850000</f>
        <v>1602400</v>
      </c>
      <c r="F15" s="13">
        <f>810000+400000+40000</f>
        <v>1250000</v>
      </c>
      <c r="G15" s="13">
        <f>200000+325000+210000</f>
        <v>735000</v>
      </c>
      <c r="H15" s="13">
        <f>650000+60000</f>
        <v>710000</v>
      </c>
      <c r="I15" s="13">
        <v>0</v>
      </c>
      <c r="J15" s="13">
        <v>0</v>
      </c>
      <c r="K15" s="9">
        <f t="shared" si="0"/>
        <v>5062400</v>
      </c>
    </row>
    <row r="16" spans="1:11" x14ac:dyDescent="0.35">
      <c r="A16" s="3">
        <v>13</v>
      </c>
      <c r="B16" s="14" t="s">
        <v>29</v>
      </c>
      <c r="C16" s="14" t="s">
        <v>30</v>
      </c>
      <c r="D16" s="13">
        <v>0</v>
      </c>
      <c r="E16" s="13">
        <v>164700</v>
      </c>
      <c r="F16" s="13">
        <v>0</v>
      </c>
      <c r="G16" s="13">
        <f>20000+47500</f>
        <v>67500</v>
      </c>
      <c r="H16" s="13">
        <f>47500+25000</f>
        <v>72500</v>
      </c>
      <c r="I16" s="13">
        <v>0</v>
      </c>
      <c r="J16" s="13">
        <v>0</v>
      </c>
      <c r="K16" s="15">
        <f t="shared" si="0"/>
        <v>304700</v>
      </c>
    </row>
    <row r="17" spans="1:11" x14ac:dyDescent="0.35">
      <c r="A17" s="3">
        <v>14</v>
      </c>
      <c r="B17" s="14" t="s">
        <v>31</v>
      </c>
      <c r="C17" s="14" t="s">
        <v>32</v>
      </c>
      <c r="D17" s="13">
        <f>35000</f>
        <v>35000</v>
      </c>
      <c r="E17" s="13">
        <f>5000+225000</f>
        <v>230000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6">
        <f t="shared" si="0"/>
        <v>265000</v>
      </c>
    </row>
    <row r="18" spans="1:11" x14ac:dyDescent="0.35">
      <c r="A18" s="3">
        <v>15</v>
      </c>
      <c r="B18" s="14" t="s">
        <v>33</v>
      </c>
      <c r="C18" s="14" t="s">
        <v>34</v>
      </c>
      <c r="D18" s="13">
        <v>137500</v>
      </c>
      <c r="E18" s="13">
        <v>164160</v>
      </c>
      <c r="F18" s="13">
        <f>19763</f>
        <v>19763</v>
      </c>
      <c r="G18" s="13">
        <f>47500+25000</f>
        <v>72500</v>
      </c>
      <c r="H18" s="13">
        <v>0</v>
      </c>
      <c r="I18" s="13">
        <v>0</v>
      </c>
      <c r="J18" s="13">
        <v>0</v>
      </c>
      <c r="K18" s="15">
        <f t="shared" si="0"/>
        <v>393923</v>
      </c>
    </row>
    <row r="19" spans="1:11" x14ac:dyDescent="0.35">
      <c r="A19" s="3">
        <v>16</v>
      </c>
      <c r="B19" s="14" t="s">
        <v>41</v>
      </c>
      <c r="C19" s="14" t="s">
        <v>42</v>
      </c>
      <c r="D19" s="13">
        <f>120000</f>
        <v>120000</v>
      </c>
      <c r="E19" s="13">
        <f>160000+50000+25000+300000</f>
        <v>535000</v>
      </c>
      <c r="F19" s="13">
        <f>165000+200000+12000+35000</f>
        <v>412000</v>
      </c>
      <c r="G19" s="13">
        <v>350000</v>
      </c>
      <c r="H19" s="13">
        <v>0</v>
      </c>
      <c r="I19" s="13">
        <v>0</v>
      </c>
      <c r="J19" s="13">
        <v>0</v>
      </c>
      <c r="K19" s="16">
        <f t="shared" si="0"/>
        <v>1417000</v>
      </c>
    </row>
    <row r="20" spans="1:11" x14ac:dyDescent="0.35">
      <c r="A20" s="3">
        <v>17</v>
      </c>
      <c r="B20" s="14" t="s">
        <v>43</v>
      </c>
      <c r="C20" s="14" t="s">
        <v>44</v>
      </c>
      <c r="D20" s="13">
        <f>50000+365000+487500</f>
        <v>902500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6">
        <f t="shared" si="0"/>
        <v>902500</v>
      </c>
    </row>
    <row r="21" spans="1:11" x14ac:dyDescent="0.35">
      <c r="A21" s="3">
        <v>18</v>
      </c>
      <c r="B21" s="14" t="s">
        <v>45</v>
      </c>
      <c r="C21" s="14" t="s">
        <v>46</v>
      </c>
      <c r="D21" s="13">
        <v>0</v>
      </c>
      <c r="E21" s="13">
        <f>350000</f>
        <v>350000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6">
        <f t="shared" si="0"/>
        <v>350000</v>
      </c>
    </row>
    <row r="22" spans="1:11" x14ac:dyDescent="0.35">
      <c r="A22" s="3">
        <v>19</v>
      </c>
      <c r="B22" s="14" t="s">
        <v>47</v>
      </c>
      <c r="C22" s="14" t="s">
        <v>48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5">
        <f t="shared" si="0"/>
        <v>0</v>
      </c>
    </row>
    <row r="23" spans="1:11" x14ac:dyDescent="0.35">
      <c r="A23" s="3">
        <v>20</v>
      </c>
      <c r="B23" s="14" t="s">
        <v>49</v>
      </c>
      <c r="C23" s="14" t="s">
        <v>50</v>
      </c>
      <c r="D23" s="13">
        <v>110000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5">
        <f t="shared" si="0"/>
        <v>110000</v>
      </c>
    </row>
    <row r="24" spans="1:11" x14ac:dyDescent="0.35">
      <c r="A24" s="3">
        <v>21</v>
      </c>
      <c r="B24" s="14" t="s">
        <v>51</v>
      </c>
      <c r="C24" s="14" t="s">
        <v>52</v>
      </c>
      <c r="D24" s="13">
        <f>230000+307500</f>
        <v>537500</v>
      </c>
      <c r="E24" s="13">
        <f>177500</f>
        <v>177500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6">
        <f t="shared" si="0"/>
        <v>715000</v>
      </c>
    </row>
    <row r="25" spans="1:11" x14ac:dyDescent="0.35">
      <c r="A25" s="3">
        <v>22</v>
      </c>
      <c r="B25" s="14" t="s">
        <v>53</v>
      </c>
      <c r="C25" s="14" t="s">
        <v>54</v>
      </c>
      <c r="D25" s="13">
        <f>200000</f>
        <v>200000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6">
        <f t="shared" si="0"/>
        <v>200000</v>
      </c>
    </row>
    <row r="26" spans="1:11" x14ac:dyDescent="0.35">
      <c r="A26" s="3">
        <v>23</v>
      </c>
      <c r="B26" s="14" t="s">
        <v>55</v>
      </c>
      <c r="C26" s="14" t="s">
        <v>56</v>
      </c>
      <c r="D26" s="13">
        <v>0</v>
      </c>
      <c r="E26" s="13">
        <v>40000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6">
        <f t="shared" si="0"/>
        <v>40000</v>
      </c>
    </row>
    <row r="27" spans="1:11" x14ac:dyDescent="0.35">
      <c r="A27" s="3">
        <v>24</v>
      </c>
      <c r="B27" s="14" t="s">
        <v>57</v>
      </c>
      <c r="C27" s="14" t="s">
        <v>58</v>
      </c>
      <c r="D27" s="13">
        <f>87500+350000+200000+132500</f>
        <v>770000</v>
      </c>
      <c r="E27" s="13">
        <f>132500</f>
        <v>132500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6">
        <f t="shared" si="0"/>
        <v>902500</v>
      </c>
    </row>
    <row r="28" spans="1:11" x14ac:dyDescent="0.35">
      <c r="A28" s="3">
        <v>25</v>
      </c>
      <c r="B28" s="14" t="s">
        <v>59</v>
      </c>
      <c r="C28" s="14" t="s">
        <v>60</v>
      </c>
      <c r="D28" s="13">
        <v>1330240</v>
      </c>
      <c r="E28" s="13">
        <v>0</v>
      </c>
      <c r="F28" s="13">
        <v>300000</v>
      </c>
      <c r="G28" s="13">
        <v>0</v>
      </c>
      <c r="H28" s="13">
        <v>0</v>
      </c>
      <c r="I28" s="13">
        <v>0</v>
      </c>
      <c r="J28" s="13">
        <v>0</v>
      </c>
      <c r="K28" s="15">
        <f t="shared" si="0"/>
        <v>1630240</v>
      </c>
    </row>
    <row r="29" spans="1:11" x14ac:dyDescent="0.35">
      <c r="A29" s="3">
        <v>26</v>
      </c>
      <c r="B29" s="14" t="s">
        <v>65</v>
      </c>
      <c r="C29" s="14" t="s">
        <v>66</v>
      </c>
      <c r="D29" s="13">
        <f>150000+400000</f>
        <v>550000</v>
      </c>
      <c r="E29" s="13">
        <v>0</v>
      </c>
      <c r="F29" s="13">
        <v>400000</v>
      </c>
      <c r="G29" s="13">
        <v>0</v>
      </c>
      <c r="H29" s="13">
        <v>0</v>
      </c>
      <c r="I29" s="13">
        <v>0</v>
      </c>
      <c r="J29" s="13">
        <v>0</v>
      </c>
      <c r="K29" s="15">
        <f t="shared" si="0"/>
        <v>950000</v>
      </c>
    </row>
    <row r="30" spans="1:11" x14ac:dyDescent="0.35">
      <c r="A30" s="3">
        <v>27</v>
      </c>
      <c r="B30" s="14" t="s">
        <v>4605</v>
      </c>
      <c r="C30" s="14" t="s">
        <v>4604</v>
      </c>
      <c r="D30" s="13">
        <v>0</v>
      </c>
      <c r="E30" s="13">
        <v>0</v>
      </c>
      <c r="F30" s="13">
        <f>81500</f>
        <v>81500</v>
      </c>
      <c r="G30" s="13">
        <v>0</v>
      </c>
      <c r="H30" s="13">
        <v>0</v>
      </c>
      <c r="I30" s="13">
        <v>0</v>
      </c>
      <c r="J30" s="13">
        <v>0</v>
      </c>
      <c r="K30" s="15">
        <f t="shared" si="0"/>
        <v>81500</v>
      </c>
    </row>
    <row r="31" spans="1:11" x14ac:dyDescent="0.35">
      <c r="A31" s="3">
        <v>28</v>
      </c>
      <c r="B31" s="14" t="s">
        <v>88</v>
      </c>
      <c r="C31" s="14" t="s">
        <v>89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75000</v>
      </c>
      <c r="J31" s="13">
        <v>75000</v>
      </c>
      <c r="K31" s="16">
        <f t="shared" si="0"/>
        <v>150000</v>
      </c>
    </row>
    <row r="32" spans="1:11" x14ac:dyDescent="0.35">
      <c r="A32" s="3">
        <v>29</v>
      </c>
      <c r="B32" s="14" t="s">
        <v>90</v>
      </c>
      <c r="C32" s="14" t="s">
        <v>91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/>
      <c r="J32" s="13">
        <v>50000</v>
      </c>
      <c r="K32" s="16">
        <f t="shared" si="0"/>
        <v>50000</v>
      </c>
    </row>
    <row r="33" spans="1:11" x14ac:dyDescent="0.35">
      <c r="A33" s="3">
        <v>30</v>
      </c>
      <c r="B33" s="14" t="s">
        <v>92</v>
      </c>
      <c r="C33" s="14" t="s">
        <v>93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260000</v>
      </c>
      <c r="J33" s="13">
        <v>200000</v>
      </c>
      <c r="K33" s="16">
        <f t="shared" si="0"/>
        <v>460000</v>
      </c>
    </row>
    <row r="34" spans="1:11" x14ac:dyDescent="0.35">
      <c r="A34" s="3">
        <v>31</v>
      </c>
      <c r="B34" s="14" t="s">
        <v>94</v>
      </c>
      <c r="C34" s="14" t="s">
        <v>95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6">
        <f t="shared" si="0"/>
        <v>0</v>
      </c>
    </row>
    <row r="35" spans="1:11" x14ac:dyDescent="0.35">
      <c r="A35" s="3">
        <v>32</v>
      </c>
      <c r="B35" s="14" t="s">
        <v>120</v>
      </c>
      <c r="C35" s="14" t="s">
        <v>126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5">
        <f t="shared" si="0"/>
        <v>0</v>
      </c>
    </row>
    <row r="36" spans="1:11" x14ac:dyDescent="0.35">
      <c r="A36" s="3">
        <v>33</v>
      </c>
      <c r="B36" s="14" t="s">
        <v>122</v>
      </c>
      <c r="C36" s="14" t="s">
        <v>128</v>
      </c>
      <c r="D36" s="13">
        <f>117500</f>
        <v>117500</v>
      </c>
      <c r="E36" s="13">
        <f>100000</f>
        <v>100000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6">
        <f t="shared" si="0"/>
        <v>217500</v>
      </c>
    </row>
    <row r="37" spans="1:11" x14ac:dyDescent="0.35">
      <c r="A37" s="3">
        <v>34</v>
      </c>
      <c r="B37" s="14" t="s">
        <v>125</v>
      </c>
      <c r="C37" s="14" t="s">
        <v>131</v>
      </c>
      <c r="D37" s="13">
        <v>105000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5">
        <f t="shared" si="0"/>
        <v>105000</v>
      </c>
    </row>
    <row r="38" spans="1:11" x14ac:dyDescent="0.35">
      <c r="A38" s="3">
        <v>35</v>
      </c>
      <c r="B38" s="14" t="s">
        <v>139</v>
      </c>
      <c r="C38" s="14" t="s">
        <v>4603</v>
      </c>
      <c r="D38" s="13">
        <f>248600+330000</f>
        <v>578600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5">
        <f t="shared" si="0"/>
        <v>578600</v>
      </c>
    </row>
    <row r="39" spans="1:11" x14ac:dyDescent="0.35">
      <c r="A39" s="3">
        <v>36</v>
      </c>
      <c r="B39" s="14" t="s">
        <v>140</v>
      </c>
      <c r="C39" s="14" t="s">
        <v>146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2">
        <f t="shared" si="0"/>
        <v>0</v>
      </c>
    </row>
    <row r="40" spans="1:11" x14ac:dyDescent="0.35">
      <c r="A40" s="3"/>
      <c r="B40" s="11"/>
      <c r="C40" s="10" t="s">
        <v>4602</v>
      </c>
      <c r="D40" s="9">
        <f t="shared" ref="D40:K40" si="1">SUM(D4:D39)</f>
        <v>7456340</v>
      </c>
      <c r="E40" s="9">
        <f t="shared" si="1"/>
        <v>4456260</v>
      </c>
      <c r="F40" s="9">
        <f t="shared" si="1"/>
        <v>3184391</v>
      </c>
      <c r="G40" s="9">
        <f t="shared" si="1"/>
        <v>2059500</v>
      </c>
      <c r="H40" s="9">
        <f t="shared" si="1"/>
        <v>1103300</v>
      </c>
      <c r="I40" s="9">
        <f t="shared" si="1"/>
        <v>1922500</v>
      </c>
      <c r="J40" s="9">
        <f t="shared" si="1"/>
        <v>860000</v>
      </c>
      <c r="K40" s="9">
        <f t="shared" si="1"/>
        <v>21042291</v>
      </c>
    </row>
    <row r="41" spans="1:11" x14ac:dyDescent="0.35">
      <c r="A41" s="3">
        <v>37</v>
      </c>
      <c r="B41" s="8" t="s">
        <v>25</v>
      </c>
      <c r="C41" s="8" t="s">
        <v>26</v>
      </c>
      <c r="D41" s="8"/>
      <c r="E41" s="8"/>
      <c r="F41" s="8"/>
      <c r="G41" s="8"/>
      <c r="H41" s="8"/>
      <c r="I41" s="8"/>
      <c r="J41" s="8"/>
      <c r="K41" s="8">
        <f t="shared" ref="K41:K69" si="2">D41+E41+F41+G41+H41+I41+J41</f>
        <v>0</v>
      </c>
    </row>
    <row r="42" spans="1:11" x14ac:dyDescent="0.35">
      <c r="A42" s="3">
        <v>38</v>
      </c>
      <c r="B42" s="8" t="s">
        <v>27</v>
      </c>
      <c r="C42" s="8" t="s">
        <v>28</v>
      </c>
      <c r="D42" s="8"/>
      <c r="E42" s="8"/>
      <c r="F42" s="8"/>
      <c r="G42" s="8"/>
      <c r="H42" s="8"/>
      <c r="I42" s="8"/>
      <c r="J42" s="8"/>
      <c r="K42" s="8">
        <f t="shared" si="2"/>
        <v>0</v>
      </c>
    </row>
    <row r="43" spans="1:11" x14ac:dyDescent="0.35">
      <c r="A43" s="3">
        <v>39</v>
      </c>
      <c r="B43" s="8" t="s">
        <v>35</v>
      </c>
      <c r="C43" s="8" t="s">
        <v>36</v>
      </c>
      <c r="D43" s="8"/>
      <c r="E43" s="8"/>
      <c r="F43" s="8"/>
      <c r="G43" s="8"/>
      <c r="H43" s="8"/>
      <c r="I43" s="8"/>
      <c r="J43" s="8"/>
      <c r="K43" s="8">
        <f t="shared" si="2"/>
        <v>0</v>
      </c>
    </row>
    <row r="44" spans="1:11" x14ac:dyDescent="0.35">
      <c r="A44" s="3">
        <v>40</v>
      </c>
      <c r="B44" s="8" t="s">
        <v>37</v>
      </c>
      <c r="C44" s="8" t="s">
        <v>38</v>
      </c>
      <c r="D44" s="8"/>
      <c r="E44" s="8"/>
      <c r="F44" s="8"/>
      <c r="G44" s="8"/>
      <c r="H44" s="8"/>
      <c r="I44" s="8"/>
      <c r="J44" s="8"/>
      <c r="K44" s="8">
        <f t="shared" si="2"/>
        <v>0</v>
      </c>
    </row>
    <row r="45" spans="1:11" x14ac:dyDescent="0.35">
      <c r="A45" s="3">
        <v>41</v>
      </c>
      <c r="B45" s="8" t="s">
        <v>39</v>
      </c>
      <c r="C45" s="8" t="s">
        <v>40</v>
      </c>
      <c r="D45" s="8"/>
      <c r="E45" s="8"/>
      <c r="F45" s="8"/>
      <c r="G45" s="8"/>
      <c r="H45" s="8"/>
      <c r="I45" s="8"/>
      <c r="J45" s="8"/>
      <c r="K45" s="8">
        <f t="shared" si="2"/>
        <v>0</v>
      </c>
    </row>
    <row r="46" spans="1:11" x14ac:dyDescent="0.35">
      <c r="A46" s="3">
        <v>42</v>
      </c>
      <c r="B46" s="8" t="s">
        <v>61</v>
      </c>
      <c r="C46" s="8" t="s">
        <v>62</v>
      </c>
      <c r="D46" s="8"/>
      <c r="E46" s="8"/>
      <c r="F46" s="8"/>
      <c r="G46" s="8"/>
      <c r="H46" s="8"/>
      <c r="I46" s="8"/>
      <c r="J46" s="8"/>
      <c r="K46" s="8">
        <f t="shared" si="2"/>
        <v>0</v>
      </c>
    </row>
    <row r="47" spans="1:11" x14ac:dyDescent="0.35">
      <c r="A47" s="3">
        <v>43</v>
      </c>
      <c r="B47" s="8" t="s">
        <v>63</v>
      </c>
      <c r="C47" s="8" t="s">
        <v>64</v>
      </c>
      <c r="D47" s="8"/>
      <c r="E47" s="8"/>
      <c r="F47" s="8"/>
      <c r="G47" s="8"/>
      <c r="H47" s="8"/>
      <c r="I47" s="8"/>
      <c r="J47" s="8"/>
      <c r="K47" s="8">
        <f t="shared" si="2"/>
        <v>0</v>
      </c>
    </row>
    <row r="48" spans="1:11" x14ac:dyDescent="0.35">
      <c r="A48" s="3">
        <v>44</v>
      </c>
      <c r="B48" s="8" t="s">
        <v>96</v>
      </c>
      <c r="C48" s="8" t="s">
        <v>97</v>
      </c>
      <c r="D48" s="8"/>
      <c r="E48" s="8"/>
      <c r="F48" s="8"/>
      <c r="G48" s="8"/>
      <c r="H48" s="8"/>
      <c r="I48" s="8"/>
      <c r="J48" s="8"/>
      <c r="K48" s="8">
        <f t="shared" si="2"/>
        <v>0</v>
      </c>
    </row>
    <row r="49" spans="1:11" x14ac:dyDescent="0.35">
      <c r="A49" s="3">
        <v>45</v>
      </c>
      <c r="B49" s="8" t="s">
        <v>98</v>
      </c>
      <c r="C49" s="8" t="s">
        <v>99</v>
      </c>
      <c r="D49" s="8"/>
      <c r="E49" s="8"/>
      <c r="F49" s="8"/>
      <c r="G49" s="8"/>
      <c r="H49" s="8"/>
      <c r="I49" s="8"/>
      <c r="J49" s="8"/>
      <c r="K49" s="8">
        <f t="shared" si="2"/>
        <v>0</v>
      </c>
    </row>
    <row r="50" spans="1:11" x14ac:dyDescent="0.35">
      <c r="A50" s="3">
        <v>46</v>
      </c>
      <c r="B50" s="8" t="s">
        <v>100</v>
      </c>
      <c r="C50" s="8" t="s">
        <v>101</v>
      </c>
      <c r="D50" s="8"/>
      <c r="E50" s="8"/>
      <c r="F50" s="8"/>
      <c r="G50" s="8"/>
      <c r="H50" s="8"/>
      <c r="I50" s="8"/>
      <c r="J50" s="8"/>
      <c r="K50" s="8">
        <f t="shared" si="2"/>
        <v>0</v>
      </c>
    </row>
    <row r="51" spans="1:11" x14ac:dyDescent="0.35">
      <c r="A51" s="3">
        <v>47</v>
      </c>
      <c r="B51" s="8" t="s">
        <v>102</v>
      </c>
      <c r="C51" s="8" t="s">
        <v>103</v>
      </c>
      <c r="D51" s="8"/>
      <c r="E51" s="8"/>
      <c r="F51" s="8"/>
      <c r="G51" s="8"/>
      <c r="H51" s="8"/>
      <c r="I51" s="8"/>
      <c r="J51" s="8"/>
      <c r="K51" s="8">
        <f t="shared" si="2"/>
        <v>0</v>
      </c>
    </row>
    <row r="52" spans="1:11" x14ac:dyDescent="0.35">
      <c r="A52" s="3">
        <v>48</v>
      </c>
      <c r="B52" s="8" t="s">
        <v>104</v>
      </c>
      <c r="C52" s="8" t="s">
        <v>105</v>
      </c>
      <c r="D52" s="8"/>
      <c r="E52" s="8"/>
      <c r="F52" s="8"/>
      <c r="G52" s="8"/>
      <c r="H52" s="8"/>
      <c r="I52" s="8"/>
      <c r="J52" s="8"/>
      <c r="K52" s="8">
        <f t="shared" si="2"/>
        <v>0</v>
      </c>
    </row>
    <row r="53" spans="1:11" x14ac:dyDescent="0.35">
      <c r="A53" s="3">
        <v>49</v>
      </c>
      <c r="B53" s="8" t="s">
        <v>106</v>
      </c>
      <c r="C53" s="8" t="s">
        <v>107</v>
      </c>
      <c r="D53" s="8"/>
      <c r="E53" s="8"/>
      <c r="F53" s="8"/>
      <c r="G53" s="8"/>
      <c r="H53" s="8"/>
      <c r="I53" s="8"/>
      <c r="J53" s="8"/>
      <c r="K53" s="8">
        <f t="shared" si="2"/>
        <v>0</v>
      </c>
    </row>
    <row r="54" spans="1:11" x14ac:dyDescent="0.35">
      <c r="A54" s="3">
        <v>50</v>
      </c>
      <c r="B54" s="8" t="s">
        <v>108</v>
      </c>
      <c r="C54" s="8" t="s">
        <v>109</v>
      </c>
      <c r="D54" s="8"/>
      <c r="E54" s="8"/>
      <c r="F54" s="8"/>
      <c r="G54" s="8"/>
      <c r="H54" s="8"/>
      <c r="I54" s="8"/>
      <c r="J54" s="8"/>
      <c r="K54" s="8">
        <f t="shared" si="2"/>
        <v>0</v>
      </c>
    </row>
    <row r="55" spans="1:11" x14ac:dyDescent="0.35">
      <c r="A55" s="3">
        <v>51</v>
      </c>
      <c r="B55" s="8" t="s">
        <v>110</v>
      </c>
      <c r="C55" s="8" t="s">
        <v>111</v>
      </c>
      <c r="D55" s="8"/>
      <c r="E55" s="8"/>
      <c r="F55" s="8"/>
      <c r="G55" s="8"/>
      <c r="H55" s="8"/>
      <c r="I55" s="8"/>
      <c r="J55" s="8"/>
      <c r="K55" s="8">
        <f t="shared" si="2"/>
        <v>0</v>
      </c>
    </row>
    <row r="56" spans="1:11" x14ac:dyDescent="0.35">
      <c r="A56" s="3">
        <v>52</v>
      </c>
      <c r="B56" s="8" t="s">
        <v>112</v>
      </c>
      <c r="C56" s="8" t="s">
        <v>113</v>
      </c>
      <c r="D56" s="8"/>
      <c r="E56" s="8"/>
      <c r="F56" s="8"/>
      <c r="G56" s="8"/>
      <c r="H56" s="8"/>
      <c r="I56" s="8"/>
      <c r="J56" s="8"/>
      <c r="K56" s="8">
        <f t="shared" si="2"/>
        <v>0</v>
      </c>
    </row>
    <row r="57" spans="1:11" x14ac:dyDescent="0.35">
      <c r="A57" s="3">
        <v>53</v>
      </c>
      <c r="B57" s="8" t="s">
        <v>114</v>
      </c>
      <c r="C57" s="8" t="s">
        <v>115</v>
      </c>
      <c r="D57" s="8"/>
      <c r="E57" s="8"/>
      <c r="F57" s="8"/>
      <c r="G57" s="8"/>
      <c r="H57" s="8"/>
      <c r="I57" s="8"/>
      <c r="J57" s="8"/>
      <c r="K57" s="8">
        <f t="shared" si="2"/>
        <v>0</v>
      </c>
    </row>
    <row r="58" spans="1:11" x14ac:dyDescent="0.35">
      <c r="A58" s="3">
        <v>54</v>
      </c>
      <c r="B58" s="8" t="s">
        <v>121</v>
      </c>
      <c r="C58" s="8" t="s">
        <v>127</v>
      </c>
      <c r="D58" s="8"/>
      <c r="E58" s="8"/>
      <c r="F58" s="8"/>
      <c r="G58" s="8"/>
      <c r="H58" s="8"/>
      <c r="I58" s="8"/>
      <c r="J58" s="8"/>
      <c r="K58" s="8">
        <f t="shared" si="2"/>
        <v>0</v>
      </c>
    </row>
    <row r="59" spans="1:11" x14ac:dyDescent="0.35">
      <c r="A59" s="3">
        <v>55</v>
      </c>
      <c r="B59" s="8" t="s">
        <v>123</v>
      </c>
      <c r="C59" s="8" t="s">
        <v>129</v>
      </c>
      <c r="D59" s="8"/>
      <c r="E59" s="8"/>
      <c r="F59" s="8"/>
      <c r="G59" s="8"/>
      <c r="H59" s="8"/>
      <c r="I59" s="8"/>
      <c r="J59" s="8"/>
      <c r="K59" s="8">
        <f t="shared" si="2"/>
        <v>0</v>
      </c>
    </row>
    <row r="60" spans="1:11" x14ac:dyDescent="0.35">
      <c r="A60" s="3">
        <v>56</v>
      </c>
      <c r="B60" s="8" t="s">
        <v>124</v>
      </c>
      <c r="C60" s="8" t="s">
        <v>130</v>
      </c>
      <c r="D60" s="8"/>
      <c r="E60" s="8"/>
      <c r="F60" s="8"/>
      <c r="G60" s="8"/>
      <c r="H60" s="8"/>
      <c r="I60" s="8"/>
      <c r="J60" s="8"/>
      <c r="K60" s="8">
        <f t="shared" si="2"/>
        <v>0</v>
      </c>
    </row>
    <row r="61" spans="1:11" x14ac:dyDescent="0.35">
      <c r="A61" s="3">
        <v>57</v>
      </c>
      <c r="B61" s="8" t="s">
        <v>134</v>
      </c>
      <c r="C61" s="8" t="s">
        <v>132</v>
      </c>
      <c r="D61" s="8"/>
      <c r="E61" s="8"/>
      <c r="F61" s="8"/>
      <c r="G61" s="8"/>
      <c r="H61" s="8"/>
      <c r="I61" s="8"/>
      <c r="J61" s="8"/>
      <c r="K61" s="8">
        <f t="shared" si="2"/>
        <v>0</v>
      </c>
    </row>
    <row r="62" spans="1:11" x14ac:dyDescent="0.35">
      <c r="A62" s="3">
        <v>58</v>
      </c>
      <c r="B62" s="8" t="s">
        <v>135</v>
      </c>
      <c r="C62" s="8" t="s">
        <v>133</v>
      </c>
      <c r="D62" s="8"/>
      <c r="E62" s="8"/>
      <c r="F62" s="8"/>
      <c r="G62" s="8"/>
      <c r="H62" s="8"/>
      <c r="I62" s="8"/>
      <c r="J62" s="8"/>
      <c r="K62" s="8">
        <f t="shared" si="2"/>
        <v>0</v>
      </c>
    </row>
    <row r="63" spans="1:11" x14ac:dyDescent="0.35">
      <c r="A63" s="3">
        <v>59</v>
      </c>
      <c r="B63" s="8" t="s">
        <v>138</v>
      </c>
      <c r="C63" s="8" t="s">
        <v>144</v>
      </c>
      <c r="D63" s="8"/>
      <c r="E63" s="8"/>
      <c r="F63" s="8"/>
      <c r="G63" s="8"/>
      <c r="H63" s="8"/>
      <c r="I63" s="8"/>
      <c r="J63" s="8"/>
      <c r="K63" s="8">
        <f t="shared" si="2"/>
        <v>0</v>
      </c>
    </row>
    <row r="64" spans="1:11" x14ac:dyDescent="0.35">
      <c r="A64" s="3">
        <v>60</v>
      </c>
      <c r="B64" s="8" t="s">
        <v>141</v>
      </c>
      <c r="C64" s="8" t="s">
        <v>147</v>
      </c>
      <c r="D64" s="8"/>
      <c r="E64" s="8"/>
      <c r="F64" s="8"/>
      <c r="G64" s="8"/>
      <c r="H64" s="8"/>
      <c r="I64" s="8"/>
      <c r="J64" s="8"/>
      <c r="K64" s="8">
        <f t="shared" si="2"/>
        <v>0</v>
      </c>
    </row>
    <row r="65" spans="1:11" x14ac:dyDescent="0.35">
      <c r="A65" s="3">
        <v>61</v>
      </c>
      <c r="B65" s="8" t="s">
        <v>142</v>
      </c>
      <c r="C65" s="8" t="s">
        <v>148</v>
      </c>
      <c r="D65" s="8"/>
      <c r="E65" s="8"/>
      <c r="F65" s="8"/>
      <c r="G65" s="8"/>
      <c r="H65" s="8"/>
      <c r="I65" s="8"/>
      <c r="J65" s="8"/>
      <c r="K65" s="8">
        <f t="shared" si="2"/>
        <v>0</v>
      </c>
    </row>
    <row r="66" spans="1:11" x14ac:dyDescent="0.35">
      <c r="A66" s="3">
        <v>62</v>
      </c>
      <c r="B66" s="8" t="s">
        <v>143</v>
      </c>
      <c r="C66" s="8" t="s">
        <v>149</v>
      </c>
      <c r="D66" s="8"/>
      <c r="E66" s="8"/>
      <c r="F66" s="8"/>
      <c r="G66" s="8"/>
      <c r="H66" s="8"/>
      <c r="I66" s="8"/>
      <c r="J66" s="8"/>
      <c r="K66" s="8">
        <f t="shared" si="2"/>
        <v>0</v>
      </c>
    </row>
    <row r="67" spans="1:11" x14ac:dyDescent="0.35">
      <c r="A67" s="3">
        <v>63</v>
      </c>
      <c r="B67" s="8" t="s">
        <v>151</v>
      </c>
      <c r="C67" s="8" t="s">
        <v>152</v>
      </c>
      <c r="D67" s="8"/>
      <c r="E67" s="8"/>
      <c r="F67" s="8"/>
      <c r="G67" s="8"/>
      <c r="H67" s="8"/>
      <c r="I67" s="8"/>
      <c r="J67" s="8"/>
      <c r="K67" s="8">
        <f t="shared" si="2"/>
        <v>0</v>
      </c>
    </row>
    <row r="68" spans="1:11" x14ac:dyDescent="0.35">
      <c r="A68" s="3">
        <v>64</v>
      </c>
      <c r="B68" s="8" t="s">
        <v>153</v>
      </c>
      <c r="C68" s="8" t="s">
        <v>154</v>
      </c>
      <c r="D68" s="8"/>
      <c r="E68" s="8"/>
      <c r="F68" s="8"/>
      <c r="G68" s="8"/>
      <c r="H68" s="8"/>
      <c r="I68" s="8"/>
      <c r="J68" s="8"/>
      <c r="K68" s="8">
        <f t="shared" si="2"/>
        <v>0</v>
      </c>
    </row>
    <row r="69" spans="1:11" x14ac:dyDescent="0.35">
      <c r="A69" s="3">
        <v>65</v>
      </c>
      <c r="B69" s="8" t="s">
        <v>98</v>
      </c>
      <c r="C69" s="8" t="s">
        <v>99</v>
      </c>
      <c r="D69" s="8"/>
      <c r="E69" s="8"/>
      <c r="F69" s="8"/>
      <c r="G69" s="8"/>
      <c r="H69" s="8"/>
      <c r="I69" s="8"/>
      <c r="J69" s="8"/>
      <c r="K69" s="8">
        <f t="shared" si="2"/>
        <v>0</v>
      </c>
    </row>
  </sheetData>
  <mergeCells count="1">
    <mergeCell ref="B1:K1"/>
  </mergeCells>
  <printOptions horizontalCentered="1"/>
  <pageMargins left="0.2" right="0.2" top="0.5" bottom="0.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All-Corporate</vt:lpstr>
      <vt:lpstr>profit_rec-Corporate</vt:lpstr>
      <vt:lpstr>All-SME</vt:lpstr>
      <vt:lpstr>profit_rec-SME</vt:lpstr>
      <vt:lpstr>Disc rate (2)</vt:lpstr>
      <vt:lpstr>Sheet1 (2)</vt:lpstr>
      <vt:lpstr>Disc rate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Mehdi</dc:creator>
  <cp:lastModifiedBy>Administrator</cp:lastModifiedBy>
  <cp:lastPrinted>2021-11-08T08:14:59Z</cp:lastPrinted>
  <dcterms:created xsi:type="dcterms:W3CDTF">2020-03-20T06:31:35Z</dcterms:created>
  <dcterms:modified xsi:type="dcterms:W3CDTF">2022-07-15T17:22:44Z</dcterms:modified>
</cp:coreProperties>
</file>