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tabRatio="757" firstSheet="3" activeTab="4" xr2:uid="{00000000-000D-0000-FFFF-FFFF00000000}"/>
  </bookViews>
  <sheets>
    <sheet name="Interaction Frequency-Group" sheetId="4" r:id="rId1"/>
    <sheet name="IF-Users" sheetId="11" r:id="rId2"/>
    <sheet name="Convergence Index" sheetId="5" r:id="rId3"/>
    <sheet name="Org Contribution non unique" sheetId="16" r:id="rId4"/>
    <sheet name="Org Contribution" sheetId="15" r:id="rId5"/>
    <sheet name="Org Contribution Knowledge" sheetId="13" r:id="rId6"/>
    <sheet name="Org Contributioon Query" sheetId="14" r:id="rId7"/>
    <sheet name="DQ" sheetId="10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" i="15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" i="14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" i="13"/>
  <c r="C31" i="14" l="1"/>
  <c r="C30" i="14"/>
  <c r="C31" i="13"/>
  <c r="C30" i="13"/>
  <c r="C30" i="15"/>
  <c r="C29" i="15"/>
  <c r="C30" i="16"/>
  <c r="C29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" i="16"/>
  <c r="C30" i="11"/>
  <c r="C29" i="11"/>
  <c r="C11" i="4"/>
  <c r="C10" i="4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" i="11"/>
  <c r="C3" i="4"/>
  <c r="C4" i="4"/>
  <c r="C5" i="4"/>
  <c r="C6" i="4"/>
  <c r="C7" i="4"/>
  <c r="C8" i="4"/>
  <c r="C2" i="4"/>
  <c r="J25" i="10" l="1"/>
  <c r="K25" i="10"/>
  <c r="L25" i="10"/>
  <c r="M25" i="10"/>
  <c r="I25" i="10"/>
  <c r="I23" i="10"/>
  <c r="J23" i="10"/>
  <c r="K23" i="10"/>
  <c r="L23" i="10"/>
  <c r="M23" i="10"/>
  <c r="I3" i="10"/>
  <c r="J3" i="10"/>
  <c r="K3" i="10"/>
  <c r="L3" i="10"/>
  <c r="M3" i="10"/>
  <c r="I4" i="10"/>
  <c r="J4" i="10"/>
  <c r="K4" i="10"/>
  <c r="L4" i="10"/>
  <c r="M4" i="10"/>
  <c r="I5" i="10"/>
  <c r="J5" i="10"/>
  <c r="K5" i="10"/>
  <c r="L5" i="10"/>
  <c r="M5" i="10"/>
  <c r="I6" i="10"/>
  <c r="J6" i="10"/>
  <c r="K6" i="10"/>
  <c r="L6" i="10"/>
  <c r="M6" i="10"/>
  <c r="I7" i="10"/>
  <c r="J7" i="10"/>
  <c r="K7" i="10"/>
  <c r="L7" i="10"/>
  <c r="M7" i="10"/>
  <c r="I8" i="10"/>
  <c r="J8" i="10"/>
  <c r="K8" i="10"/>
  <c r="L8" i="10"/>
  <c r="M8" i="10"/>
  <c r="I9" i="10"/>
  <c r="J9" i="10"/>
  <c r="K9" i="10"/>
  <c r="L9" i="10"/>
  <c r="M9" i="10"/>
  <c r="I10" i="10"/>
  <c r="J10" i="10"/>
  <c r="K10" i="10"/>
  <c r="L10" i="10"/>
  <c r="M10" i="10"/>
  <c r="I11" i="10"/>
  <c r="J11" i="10"/>
  <c r="K11" i="10"/>
  <c r="L11" i="10"/>
  <c r="M11" i="10"/>
  <c r="I12" i="10"/>
  <c r="J12" i="10"/>
  <c r="K12" i="10"/>
  <c r="L12" i="10"/>
  <c r="M12" i="10"/>
  <c r="I13" i="10"/>
  <c r="J13" i="10"/>
  <c r="K13" i="10"/>
  <c r="L13" i="10"/>
  <c r="M13" i="10"/>
  <c r="I14" i="10"/>
  <c r="J14" i="10"/>
  <c r="K14" i="10"/>
  <c r="L14" i="10"/>
  <c r="M14" i="10"/>
  <c r="I15" i="10"/>
  <c r="J15" i="10"/>
  <c r="K15" i="10"/>
  <c r="L15" i="10"/>
  <c r="M15" i="10"/>
  <c r="I16" i="10"/>
  <c r="J16" i="10"/>
  <c r="K16" i="10"/>
  <c r="L16" i="10"/>
  <c r="M16" i="10"/>
  <c r="I17" i="10"/>
  <c r="J17" i="10"/>
  <c r="K17" i="10"/>
  <c r="L17" i="10"/>
  <c r="M17" i="10"/>
  <c r="I18" i="10"/>
  <c r="J18" i="10"/>
  <c r="K18" i="10"/>
  <c r="L18" i="10"/>
  <c r="M18" i="10"/>
  <c r="I19" i="10"/>
  <c r="J19" i="10"/>
  <c r="K19" i="10"/>
  <c r="L19" i="10"/>
  <c r="M19" i="10"/>
  <c r="I20" i="10"/>
  <c r="J20" i="10"/>
  <c r="K20" i="10"/>
  <c r="L20" i="10"/>
  <c r="M20" i="10"/>
  <c r="I21" i="10"/>
  <c r="J21" i="10"/>
  <c r="K21" i="10"/>
  <c r="L21" i="10"/>
  <c r="M21" i="10"/>
  <c r="I22" i="10"/>
  <c r="J22" i="10"/>
  <c r="K22" i="10"/>
  <c r="L22" i="10"/>
  <c r="M22" i="10"/>
  <c r="J2" i="10"/>
  <c r="K2" i="10"/>
  <c r="L2" i="10"/>
  <c r="M2" i="10"/>
  <c r="I2" i="10"/>
  <c r="E23" i="10"/>
  <c r="F23" i="10"/>
  <c r="G23" i="10"/>
  <c r="H23" i="10"/>
  <c r="D23" i="10"/>
  <c r="D114" i="5"/>
  <c r="D113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2" i="5"/>
</calcChain>
</file>

<file path=xl/sharedStrings.xml><?xml version="1.0" encoding="utf-8"?>
<sst xmlns="http://schemas.openxmlformats.org/spreadsheetml/2006/main" count="327" uniqueCount="199">
  <si>
    <t>PI1_01</t>
  </si>
  <si>
    <t>PI1_02</t>
  </si>
  <si>
    <t>PI1_03</t>
  </si>
  <si>
    <t>PI1_04</t>
  </si>
  <si>
    <t>PI1_05</t>
  </si>
  <si>
    <t>PI1_06</t>
  </si>
  <si>
    <t>PI1_07</t>
  </si>
  <si>
    <t>PI1_08</t>
  </si>
  <si>
    <t>PI1_09</t>
  </si>
  <si>
    <t>PI1_10</t>
  </si>
  <si>
    <t>PI1_11</t>
  </si>
  <si>
    <t>PI1_12</t>
  </si>
  <si>
    <t>PI1_13</t>
  </si>
  <si>
    <t>PI1_14</t>
  </si>
  <si>
    <t>PI1_15</t>
  </si>
  <si>
    <t>PI1_16</t>
  </si>
  <si>
    <t>PI1_17</t>
  </si>
  <si>
    <t>PI1_18</t>
  </si>
  <si>
    <t>PI1_19</t>
  </si>
  <si>
    <t>PI1_20</t>
  </si>
  <si>
    <t>PI1_21</t>
  </si>
  <si>
    <t>PI1_22</t>
  </si>
  <si>
    <t>PI1_23</t>
  </si>
  <si>
    <t>PI2_01</t>
  </si>
  <si>
    <t>PI2_02</t>
  </si>
  <si>
    <t>PI2_03</t>
  </si>
  <si>
    <t>PI2_04</t>
  </si>
  <si>
    <t>PI2_05</t>
  </si>
  <si>
    <t>PI2_06</t>
  </si>
  <si>
    <t>PI2_07</t>
  </si>
  <si>
    <t>PI2_08</t>
  </si>
  <si>
    <t>PI2_09</t>
  </si>
  <si>
    <t>PI2_10</t>
  </si>
  <si>
    <t>PI3_01</t>
  </si>
  <si>
    <t>PI3_03</t>
  </si>
  <si>
    <t>PI3_04</t>
  </si>
  <si>
    <t>PI3_05</t>
  </si>
  <si>
    <t>PI3_06</t>
  </si>
  <si>
    <t>PI3_07</t>
  </si>
  <si>
    <t>PI3_08</t>
  </si>
  <si>
    <t>PI3_09</t>
  </si>
  <si>
    <t>PI3_10</t>
  </si>
  <si>
    <t>PI3_11</t>
  </si>
  <si>
    <t>PI3_x</t>
  </si>
  <si>
    <t>PI4_01</t>
  </si>
  <si>
    <t>PI4_02</t>
  </si>
  <si>
    <t>PI4_03</t>
  </si>
  <si>
    <t>PI4_04</t>
  </si>
  <si>
    <t>PI4_05</t>
  </si>
  <si>
    <t>PI4_06</t>
  </si>
  <si>
    <t>PI4_07</t>
  </si>
  <si>
    <t>PI4_08</t>
  </si>
  <si>
    <t>PI4_09</t>
  </si>
  <si>
    <t>PI4_10</t>
  </si>
  <si>
    <t>PI4_11</t>
  </si>
  <si>
    <t>PI4_12</t>
  </si>
  <si>
    <t>PI4_13</t>
  </si>
  <si>
    <t>PI4_14</t>
  </si>
  <si>
    <t>PI5_01</t>
  </si>
  <si>
    <t>PI5_02</t>
  </si>
  <si>
    <t>PI5_03</t>
  </si>
  <si>
    <t>PI5_04</t>
  </si>
  <si>
    <t>PI5_05</t>
  </si>
  <si>
    <t>PI5_06</t>
  </si>
  <si>
    <t>PI5_07</t>
  </si>
  <si>
    <t>PI6_01</t>
  </si>
  <si>
    <t>PI6_02</t>
  </si>
  <si>
    <t>PI6_03</t>
  </si>
  <si>
    <t>PI6_04</t>
  </si>
  <si>
    <t>PI6_05</t>
  </si>
  <si>
    <t>PI6_06</t>
  </si>
  <si>
    <t>PI6_07</t>
  </si>
  <si>
    <t>PI6_08</t>
  </si>
  <si>
    <t>PI6_09</t>
  </si>
  <si>
    <t>PI6_10</t>
  </si>
  <si>
    <t>PI6_11</t>
  </si>
  <si>
    <t>PI6_12</t>
  </si>
  <si>
    <t>PI6_13</t>
  </si>
  <si>
    <t>PI6_14</t>
  </si>
  <si>
    <t>PI6_15</t>
  </si>
  <si>
    <t>PI6_16</t>
  </si>
  <si>
    <t>PI6_17</t>
  </si>
  <si>
    <t>PI6_18</t>
  </si>
  <si>
    <t>PI6_19</t>
  </si>
  <si>
    <t>PR1_01</t>
  </si>
  <si>
    <t>PR1_02</t>
  </si>
  <si>
    <t>PR1_w</t>
  </si>
  <si>
    <t>PR1_x</t>
  </si>
  <si>
    <t>PR2_01</t>
  </si>
  <si>
    <t>PR2_02</t>
  </si>
  <si>
    <t>PR2_03</t>
  </si>
  <si>
    <t>PR2_w</t>
  </si>
  <si>
    <t>PR2_x</t>
  </si>
  <si>
    <t>PR3_01</t>
  </si>
  <si>
    <t>PR3_02</t>
  </si>
  <si>
    <t>PR3_03</t>
  </si>
  <si>
    <t>PR3_w</t>
  </si>
  <si>
    <t>PR3_x</t>
  </si>
  <si>
    <t>PR4_01</t>
  </si>
  <si>
    <t>PR4_02</t>
  </si>
  <si>
    <t>PR4_w</t>
  </si>
  <si>
    <t>PR4_x</t>
  </si>
  <si>
    <t>PR5_01</t>
  </si>
  <si>
    <t>PR5_02</t>
  </si>
  <si>
    <t>PR5_w</t>
  </si>
  <si>
    <t>PR5_x</t>
  </si>
  <si>
    <t>PR6_01</t>
  </si>
  <si>
    <t>PR6_02</t>
  </si>
  <si>
    <t>PR6_w</t>
  </si>
  <si>
    <t>PR6_x</t>
  </si>
  <si>
    <t>Ideatrace</t>
  </si>
  <si>
    <t>Volume of Reference Topic -VRT</t>
  </si>
  <si>
    <t>Varriance</t>
  </si>
  <si>
    <t>St. Deviation</t>
  </si>
  <si>
    <t>`</t>
  </si>
  <si>
    <t>CI</t>
  </si>
  <si>
    <t>User</t>
  </si>
  <si>
    <t>Ales Vrabl</t>
  </si>
  <si>
    <t>Andrej Kos</t>
  </si>
  <si>
    <t>Barbara Mazzoni</t>
  </si>
  <si>
    <t>Damjan Cvetko</t>
  </si>
  <si>
    <t>David Dedic</t>
  </si>
  <si>
    <t>Dominika Oblak</t>
  </si>
  <si>
    <t>Igor Lisjak</t>
  </si>
  <si>
    <t>Igor Spicko</t>
  </si>
  <si>
    <t>Janez Hrastnik</t>
  </si>
  <si>
    <t>Matej Borko</t>
  </si>
  <si>
    <t>Matej Golob</t>
  </si>
  <si>
    <t>Matej Poplatnik</t>
  </si>
  <si>
    <t>Miha Puklavec</t>
  </si>
  <si>
    <t>Mirjam Me?ko</t>
  </si>
  <si>
    <t>Mitja Lotric</t>
  </si>
  <si>
    <t>Nikolaj Potocnik</t>
  </si>
  <si>
    <t>Nina Guljuk</t>
  </si>
  <si>
    <t>Primoz Klasinc</t>
  </si>
  <si>
    <t>Robert Dermirovic</t>
  </si>
  <si>
    <t>Samo Rumez</t>
  </si>
  <si>
    <t>Tadej Zel</t>
  </si>
  <si>
    <t>Tom Rudolf</t>
  </si>
  <si>
    <t>Tomaz Kolmanic</t>
  </si>
  <si>
    <t>Uroz Kramberger</t>
  </si>
  <si>
    <t>Valentina Kocevar</t>
  </si>
  <si>
    <t>Versna Paulic</t>
  </si>
  <si>
    <t>Zoran Grlic</t>
  </si>
  <si>
    <t>codeid</t>
  </si>
  <si>
    <t>count(codeid)</t>
  </si>
  <si>
    <t>name</t>
  </si>
  <si>
    <t>NULL</t>
  </si>
  <si>
    <t>Simple Agreement/Acknowledgement</t>
  </si>
  <si>
    <t>Simple Disagreement/disacknowledgement</t>
  </si>
  <si>
    <t>Incomplete/Filler</t>
  </si>
  <si>
    <t>Information/knowledge Provision</t>
  </si>
  <si>
    <t>Information/knowledge Request</t>
  </si>
  <si>
    <t>Layouting</t>
  </si>
  <si>
    <t>Drafting</t>
  </si>
  <si>
    <t>Option generation - part</t>
  </si>
  <si>
    <t>Option generation - complete</t>
  </si>
  <si>
    <t>Option Ask</t>
  </si>
  <si>
    <t>Option Challenge</t>
  </si>
  <si>
    <t>Option Support</t>
  </si>
  <si>
    <t>Plan Propose</t>
  </si>
  <si>
    <t>Plan Support</t>
  </si>
  <si>
    <t>Plan Challenge</t>
  </si>
  <si>
    <t>Situation Update</t>
  </si>
  <si>
    <t>Situation Request</t>
  </si>
  <si>
    <t>NonTask</t>
  </si>
  <si>
    <t>NotAssignable</t>
  </si>
  <si>
    <t>Plan Ask</t>
  </si>
  <si>
    <t>Weight 1</t>
  </si>
  <si>
    <t>Weight 2</t>
  </si>
  <si>
    <t xml:space="preserve">Weight </t>
  </si>
  <si>
    <t>w1</t>
  </si>
  <si>
    <t>w2</t>
  </si>
  <si>
    <t>w3</t>
  </si>
  <si>
    <t>w4</t>
  </si>
  <si>
    <t>w5</t>
  </si>
  <si>
    <t>Sum</t>
  </si>
  <si>
    <t>DQ</t>
  </si>
  <si>
    <t>Uniqiue Ref. Topic</t>
  </si>
  <si>
    <t>COUNT(quotations.ideatrace)</t>
  </si>
  <si>
    <t>Group 4</t>
  </si>
  <si>
    <t>Group 1</t>
  </si>
  <si>
    <t>Group 2</t>
  </si>
  <si>
    <t>Group 3</t>
  </si>
  <si>
    <t>Group 5</t>
  </si>
  <si>
    <t>Group 6</t>
  </si>
  <si>
    <t>Experiment - normalized</t>
  </si>
  <si>
    <t>IF</t>
  </si>
  <si>
    <t>Ref. Topic</t>
  </si>
  <si>
    <t>IF User</t>
  </si>
  <si>
    <t>Code id 15 18 19 21 7 28 41</t>
  </si>
  <si>
    <t>query communication action</t>
  </si>
  <si>
    <t>Code id 12 13 14 22 23</t>
  </si>
  <si>
    <t>information knowledge provision through communication action</t>
  </si>
  <si>
    <t>Ref. topic</t>
  </si>
  <si>
    <t>OC</t>
  </si>
  <si>
    <t>OC non unique</t>
  </si>
  <si>
    <t>OC Knowledge Provision</t>
  </si>
  <si>
    <t>OC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</si>
</sst>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3.5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3.5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4" borderId="1" xfId="0" applyFont="1" applyFill="1" applyBorder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/>
    <xf numFmtId="0" fontId="0" fillId="7" borderId="0" xfId="0" applyFill="1"/>
    <xf numFmtId="0" fontId="0" fillId="0" borderId="0" xfId="0" applyBorder="1"/>
    <xf numFmtId="0" fontId="5" fillId="2" borderId="1" xfId="0" applyFont="1" applyFill="1" applyBorder="1" applyAlignment="1">
      <alignment wrapText="1"/>
    </xf>
    <xf numFmtId="0" fontId="0" fillId="4" borderId="0" xfId="0" applyFill="1" applyBorder="1"/>
    <xf numFmtId="0" fontId="7" fillId="4" borderId="0" xfId="0" applyFont="1" applyFill="1"/>
    <xf numFmtId="0" fontId="8" fillId="2" borderId="3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E390-8C9C-4D6E-83A5-78BC8E8D0B0F}">
  <dimension ref="A1:H110"/>
  <sheetViews>
    <sheetView workbookViewId="0">
      <selection activeCell="A10" sqref="A10:C11"/>
    </sheetView>
  </sheetViews>
  <sheetFormatPr defaultRowHeight="15" x14ac:dyDescent="0.25"/>
  <cols>
    <col min="1" max="1" width="31.5703125" customWidth="1"/>
    <col min="2" max="2" width="31.28515625" customWidth="1"/>
    <col min="3" max="3" width="15.42578125" customWidth="1"/>
  </cols>
  <sheetData>
    <row r="1" spans="1:8" s="18" customFormat="1" ht="13.5" thickBot="1" x14ac:dyDescent="0.25">
      <c r="A1" s="6" t="s">
        <v>146</v>
      </c>
      <c r="B1" s="6" t="s">
        <v>179</v>
      </c>
      <c r="C1" s="18" t="s">
        <v>187</v>
      </c>
    </row>
    <row r="2" spans="1:8" ht="18.75" customHeight="1" thickBot="1" x14ac:dyDescent="0.3">
      <c r="A2" s="5" t="s">
        <v>181</v>
      </c>
      <c r="B2" s="5">
        <v>275</v>
      </c>
      <c r="C2" s="4">
        <f>B2/4066</f>
        <v>6.7634038366945398E-2</v>
      </c>
      <c r="D2" s="4"/>
      <c r="E2" s="4"/>
      <c r="F2" s="4"/>
      <c r="G2" s="4"/>
      <c r="H2" s="4"/>
    </row>
    <row r="3" spans="1:8" ht="19.5" thickBot="1" x14ac:dyDescent="0.3">
      <c r="A3" s="5" t="s">
        <v>182</v>
      </c>
      <c r="B3" s="5">
        <v>369</v>
      </c>
      <c r="C3" s="7">
        <f t="shared" ref="C3:C8" si="0">B3/4066</f>
        <v>9.0752582390555822E-2</v>
      </c>
      <c r="D3" s="4"/>
      <c r="E3" s="4"/>
      <c r="F3" s="4"/>
      <c r="G3" s="4"/>
      <c r="H3" s="4"/>
    </row>
    <row r="4" spans="1:8" ht="19.5" thickBot="1" x14ac:dyDescent="0.3">
      <c r="A4" s="5" t="s">
        <v>183</v>
      </c>
      <c r="B4" s="5">
        <v>231</v>
      </c>
      <c r="C4" s="7">
        <f t="shared" si="0"/>
        <v>5.6812592228234135E-2</v>
      </c>
      <c r="D4" s="4"/>
      <c r="E4" s="4"/>
      <c r="F4" s="4"/>
      <c r="G4" s="4"/>
      <c r="H4" s="4"/>
    </row>
    <row r="5" spans="1:8" ht="37.5" customHeight="1" thickBot="1" x14ac:dyDescent="0.3">
      <c r="A5" s="5" t="s">
        <v>180</v>
      </c>
      <c r="B5" s="5">
        <v>381</v>
      </c>
      <c r="C5" s="7">
        <f t="shared" si="0"/>
        <v>9.3703885882931631E-2</v>
      </c>
      <c r="D5" s="4"/>
      <c r="E5" s="4"/>
      <c r="F5" s="4"/>
      <c r="G5" s="4"/>
      <c r="H5" s="4"/>
    </row>
    <row r="6" spans="1:8" ht="19.5" thickBot="1" x14ac:dyDescent="0.3">
      <c r="A6" s="5" t="s">
        <v>184</v>
      </c>
      <c r="B6" s="5">
        <v>405</v>
      </c>
      <c r="C6" s="7">
        <f t="shared" si="0"/>
        <v>9.9606492867683222E-2</v>
      </c>
      <c r="D6" s="4"/>
      <c r="E6" s="4"/>
      <c r="F6" s="4"/>
      <c r="G6" s="4"/>
      <c r="H6" s="4"/>
    </row>
    <row r="7" spans="1:8" ht="19.5" thickBot="1" x14ac:dyDescent="0.3">
      <c r="A7" s="5" t="s">
        <v>185</v>
      </c>
      <c r="B7" s="5">
        <v>373</v>
      </c>
      <c r="C7" s="7">
        <f t="shared" si="0"/>
        <v>9.1736350221347768E-2</v>
      </c>
      <c r="D7" s="4"/>
      <c r="E7" s="4"/>
      <c r="F7" s="4"/>
      <c r="G7" s="4"/>
      <c r="H7" s="4"/>
    </row>
    <row r="8" spans="1:8" ht="21.75" customHeight="1" thickBot="1" x14ac:dyDescent="0.3">
      <c r="A8" s="5" t="s">
        <v>186</v>
      </c>
      <c r="B8" s="5">
        <v>2032</v>
      </c>
      <c r="C8" s="7">
        <f t="shared" si="0"/>
        <v>0.499754058042302</v>
      </c>
      <c r="D8" s="4"/>
      <c r="E8" s="4"/>
      <c r="F8" s="4"/>
      <c r="G8" s="4"/>
      <c r="H8" s="4"/>
    </row>
    <row r="9" spans="1:8" ht="19.5" thickBot="1" x14ac:dyDescent="0.3">
      <c r="A9" s="5"/>
      <c r="B9" s="5"/>
      <c r="C9" s="4"/>
      <c r="D9" s="4"/>
      <c r="E9" s="4"/>
      <c r="F9" s="4"/>
      <c r="G9" s="4"/>
      <c r="H9" s="4"/>
    </row>
    <row r="10" spans="1:8" ht="19.5" thickBot="1" x14ac:dyDescent="0.3">
      <c r="A10" s="1" t="s">
        <v>112</v>
      </c>
      <c r="B10" s="1"/>
      <c r="C10" s="1">
        <f>_xlfn.VAR.P(C2:C8)</f>
        <v>2.1436067181081212E-2</v>
      </c>
      <c r="D10" s="4"/>
      <c r="E10" s="4"/>
      <c r="F10" s="4"/>
      <c r="G10" s="4"/>
      <c r="H10" s="4"/>
    </row>
    <row r="11" spans="1:8" ht="19.5" thickBot="1" x14ac:dyDescent="0.3">
      <c r="A11" s="1" t="s">
        <v>113</v>
      </c>
      <c r="B11" s="1"/>
      <c r="C11" s="1">
        <f>_xlfn.STDEV.P(C2:C8)</f>
        <v>0.14641061157266305</v>
      </c>
      <c r="D11" s="4"/>
      <c r="E11" s="4"/>
      <c r="F11" s="4"/>
      <c r="G11" s="4"/>
      <c r="H11" s="4"/>
    </row>
    <row r="12" spans="1:8" ht="19.5" thickBot="1" x14ac:dyDescent="0.3">
      <c r="A12" s="5"/>
      <c r="B12" s="5"/>
      <c r="C12" s="4"/>
      <c r="D12" s="4"/>
      <c r="E12" s="4"/>
      <c r="F12" s="4"/>
      <c r="G12" s="4"/>
      <c r="H12" s="4"/>
    </row>
    <row r="13" spans="1:8" ht="19.5" thickBot="1" x14ac:dyDescent="0.3">
      <c r="A13" s="5"/>
      <c r="B13" s="5"/>
      <c r="C13" s="4"/>
      <c r="D13" s="4"/>
      <c r="E13" s="4"/>
      <c r="F13" s="4"/>
      <c r="G13" s="4"/>
      <c r="H13" s="4"/>
    </row>
    <row r="14" spans="1:8" ht="19.5" thickBot="1" x14ac:dyDescent="0.3">
      <c r="A14" s="5"/>
      <c r="B14" s="5"/>
      <c r="C14" s="4"/>
      <c r="D14" s="4"/>
      <c r="E14" s="4"/>
      <c r="F14" s="4"/>
      <c r="G14" s="4"/>
      <c r="H14" s="4"/>
    </row>
    <row r="15" spans="1:8" ht="19.5" thickBot="1" x14ac:dyDescent="0.3">
      <c r="A15" s="5"/>
      <c r="B15" s="5"/>
      <c r="C15" s="4"/>
      <c r="D15" s="4"/>
      <c r="E15" s="4"/>
      <c r="F15" s="4"/>
      <c r="G15" s="4"/>
      <c r="H15" s="4"/>
    </row>
    <row r="16" spans="1:8" ht="19.5" thickBot="1" x14ac:dyDescent="0.3">
      <c r="A16" s="5"/>
      <c r="B16" s="5"/>
      <c r="C16" s="4"/>
      <c r="D16" s="4"/>
      <c r="E16" s="4"/>
      <c r="F16" s="4"/>
      <c r="G16" s="4"/>
      <c r="H16" s="4"/>
    </row>
    <row r="17" spans="1:8" ht="19.5" thickBot="1" x14ac:dyDescent="0.3">
      <c r="A17" s="5"/>
      <c r="B17" s="5"/>
      <c r="C17" s="4"/>
      <c r="D17" s="4"/>
      <c r="E17" s="4"/>
      <c r="F17" s="4"/>
      <c r="G17" s="4"/>
      <c r="H17" s="4"/>
    </row>
    <row r="18" spans="1:8" ht="19.5" thickBot="1" x14ac:dyDescent="0.3">
      <c r="A18" s="5"/>
      <c r="B18" s="5"/>
      <c r="C18" s="4"/>
      <c r="D18" s="4"/>
      <c r="E18" s="4"/>
      <c r="F18" s="4"/>
      <c r="G18" s="4"/>
      <c r="H18" s="4"/>
    </row>
    <row r="19" spans="1:8" ht="19.5" thickBot="1" x14ac:dyDescent="0.3">
      <c r="A19" s="5"/>
      <c r="B19" s="5"/>
      <c r="C19" s="4"/>
      <c r="D19" s="4"/>
      <c r="E19" s="4"/>
      <c r="F19" s="4"/>
      <c r="G19" s="4"/>
      <c r="H19" s="4"/>
    </row>
    <row r="20" spans="1:8" ht="19.5" thickBot="1" x14ac:dyDescent="0.3">
      <c r="A20" s="5"/>
      <c r="B20" s="5"/>
      <c r="C20" s="4"/>
      <c r="D20" s="4"/>
      <c r="E20" s="4"/>
      <c r="F20" s="4"/>
      <c r="G20" s="4"/>
      <c r="H20" s="4"/>
    </row>
    <row r="21" spans="1:8" ht="19.5" thickBot="1" x14ac:dyDescent="0.3">
      <c r="A21" s="5"/>
      <c r="B21" s="5"/>
      <c r="C21" s="4"/>
      <c r="D21" s="4"/>
      <c r="E21" s="4"/>
      <c r="F21" s="4"/>
      <c r="G21" s="4"/>
      <c r="H21" s="4"/>
    </row>
    <row r="22" spans="1:8" ht="19.5" thickBot="1" x14ac:dyDescent="0.3">
      <c r="A22" s="5"/>
      <c r="B22" s="5"/>
      <c r="C22" s="4"/>
      <c r="D22" s="4"/>
      <c r="E22" s="4"/>
      <c r="F22" s="4"/>
      <c r="G22" s="4"/>
      <c r="H22" s="4"/>
    </row>
    <row r="23" spans="1:8" ht="19.5" thickBot="1" x14ac:dyDescent="0.3">
      <c r="A23" s="5"/>
      <c r="B23" s="5"/>
      <c r="C23" s="4"/>
      <c r="D23" s="4"/>
      <c r="E23" s="4"/>
      <c r="F23" s="4"/>
      <c r="G23" s="4"/>
      <c r="H23" s="4"/>
    </row>
    <row r="24" spans="1:8" ht="19.5" thickBot="1" x14ac:dyDescent="0.3">
      <c r="A24" s="5"/>
      <c r="B24" s="5"/>
      <c r="C24" s="4"/>
      <c r="D24" s="4"/>
      <c r="E24" s="4"/>
      <c r="F24" s="4"/>
      <c r="G24" s="4"/>
      <c r="H24" s="4"/>
    </row>
    <row r="25" spans="1:8" ht="19.5" thickBot="1" x14ac:dyDescent="0.3">
      <c r="A25" s="5"/>
      <c r="B25" s="5"/>
      <c r="C25" s="4"/>
      <c r="D25" s="4"/>
      <c r="E25" s="4"/>
      <c r="F25" s="4"/>
      <c r="G25" s="4"/>
      <c r="H25" s="4"/>
    </row>
    <row r="26" spans="1:8" ht="19.5" thickBot="1" x14ac:dyDescent="0.3">
      <c r="A26" s="5"/>
      <c r="B26" s="5"/>
      <c r="C26" s="4"/>
      <c r="D26" s="4"/>
      <c r="E26" s="4"/>
      <c r="F26" s="4"/>
      <c r="G26" s="4"/>
      <c r="H26" s="4"/>
    </row>
    <row r="27" spans="1:8" ht="19.5" thickBot="1" x14ac:dyDescent="0.3">
      <c r="A27" s="5"/>
      <c r="B27" s="5"/>
      <c r="C27" s="4"/>
      <c r="D27" s="4"/>
      <c r="E27" s="4"/>
      <c r="F27" s="4"/>
      <c r="G27" s="4"/>
      <c r="H27" s="4"/>
    </row>
    <row r="28" spans="1:8" ht="19.5" thickBot="1" x14ac:dyDescent="0.3">
      <c r="A28" s="5"/>
      <c r="B28" s="5"/>
      <c r="C28" s="4"/>
      <c r="D28" s="4"/>
      <c r="E28" s="4"/>
      <c r="F28" s="4"/>
      <c r="G28" s="4"/>
      <c r="H28" s="4"/>
    </row>
    <row r="29" spans="1:8" ht="19.5" thickBot="1" x14ac:dyDescent="0.3">
      <c r="A29" s="5"/>
      <c r="B29" s="5"/>
      <c r="C29" s="4"/>
      <c r="D29" s="4"/>
      <c r="E29" s="4"/>
      <c r="F29" s="4"/>
      <c r="G29" s="4"/>
      <c r="H29" s="4"/>
    </row>
    <row r="30" spans="1:8" ht="19.5" thickBot="1" x14ac:dyDescent="0.3">
      <c r="A30" s="5"/>
      <c r="B30" s="5"/>
      <c r="C30" s="4"/>
      <c r="D30" s="4"/>
      <c r="E30" s="4"/>
      <c r="F30" s="4"/>
      <c r="G30" s="4"/>
      <c r="H30" s="4"/>
    </row>
    <row r="31" spans="1:8" ht="19.5" thickBot="1" x14ac:dyDescent="0.3">
      <c r="A31" s="5"/>
      <c r="B31" s="5"/>
      <c r="C31" s="4"/>
      <c r="D31" s="4"/>
      <c r="E31" s="4"/>
      <c r="F31" s="4"/>
      <c r="G31" s="4"/>
      <c r="H31" s="4"/>
    </row>
    <row r="32" spans="1:8" ht="19.5" thickBot="1" x14ac:dyDescent="0.3">
      <c r="A32" s="5"/>
      <c r="B32" s="5"/>
      <c r="C32" s="4"/>
      <c r="D32" s="4"/>
      <c r="E32" s="4"/>
      <c r="F32" s="4"/>
      <c r="G32" s="4"/>
      <c r="H32" s="4"/>
    </row>
    <row r="33" spans="1:8" ht="19.5" thickBot="1" x14ac:dyDescent="0.3">
      <c r="A33" s="5"/>
      <c r="B33" s="5"/>
      <c r="C33" s="4"/>
      <c r="D33" s="4"/>
      <c r="E33" s="4"/>
      <c r="F33" s="4"/>
      <c r="G33" s="4"/>
      <c r="H33" s="4"/>
    </row>
    <row r="34" spans="1:8" ht="19.5" thickBot="1" x14ac:dyDescent="0.3">
      <c r="A34" s="5"/>
      <c r="B34" s="5"/>
      <c r="C34" s="4"/>
      <c r="D34" s="4"/>
      <c r="E34" s="4"/>
      <c r="F34" s="4"/>
      <c r="G34" s="4"/>
      <c r="H34" s="4"/>
    </row>
    <row r="35" spans="1:8" ht="19.5" thickBot="1" x14ac:dyDescent="0.3">
      <c r="A35" s="5"/>
      <c r="B35" s="5"/>
      <c r="C35" s="4"/>
      <c r="D35" s="4"/>
      <c r="E35" s="4"/>
      <c r="F35" s="4"/>
      <c r="G35" s="4"/>
      <c r="H35" s="4"/>
    </row>
    <row r="36" spans="1:8" ht="19.5" thickBot="1" x14ac:dyDescent="0.3">
      <c r="A36" s="5"/>
      <c r="B36" s="5"/>
      <c r="C36" s="4"/>
      <c r="D36" s="4"/>
      <c r="E36" s="4"/>
      <c r="F36" s="4"/>
      <c r="G36" s="4"/>
      <c r="H36" s="4"/>
    </row>
    <row r="37" spans="1:8" ht="19.5" thickBot="1" x14ac:dyDescent="0.3">
      <c r="A37" s="5"/>
      <c r="B37" s="5"/>
      <c r="C37" s="4"/>
      <c r="D37" s="4"/>
      <c r="E37" s="4"/>
      <c r="F37" s="4"/>
      <c r="G37" s="4"/>
      <c r="H37" s="4"/>
    </row>
    <row r="38" spans="1:8" ht="19.5" thickBot="1" x14ac:dyDescent="0.3">
      <c r="A38" s="5"/>
      <c r="B38" s="5"/>
      <c r="C38" s="4"/>
      <c r="D38" s="4"/>
      <c r="E38" s="4"/>
      <c r="F38" s="4"/>
      <c r="G38" s="4"/>
      <c r="H38" s="4"/>
    </row>
    <row r="39" spans="1:8" ht="19.5" thickBot="1" x14ac:dyDescent="0.3">
      <c r="A39" s="5"/>
      <c r="B39" s="5"/>
      <c r="C39" s="4"/>
      <c r="D39" s="4"/>
      <c r="E39" s="4"/>
      <c r="F39" s="4"/>
      <c r="G39" s="4"/>
      <c r="H39" s="4"/>
    </row>
    <row r="40" spans="1:8" ht="19.5" thickBot="1" x14ac:dyDescent="0.3">
      <c r="A40" s="5"/>
      <c r="B40" s="5"/>
      <c r="C40" s="4"/>
      <c r="D40" s="4"/>
      <c r="E40" s="4"/>
      <c r="F40" s="4"/>
      <c r="G40" s="4"/>
      <c r="H40" s="4"/>
    </row>
    <row r="41" spans="1:8" ht="19.5" thickBot="1" x14ac:dyDescent="0.3">
      <c r="A41" s="5"/>
      <c r="B41" s="5"/>
      <c r="C41" s="4"/>
      <c r="D41" s="4"/>
      <c r="E41" s="4"/>
      <c r="F41" s="4"/>
      <c r="G41" s="4"/>
      <c r="H41" s="4"/>
    </row>
    <row r="42" spans="1:8" ht="19.5" thickBot="1" x14ac:dyDescent="0.3">
      <c r="A42" s="5"/>
      <c r="B42" s="5"/>
      <c r="C42" s="4"/>
      <c r="D42" s="4"/>
      <c r="E42" s="4"/>
      <c r="F42" s="4"/>
      <c r="G42" s="4"/>
      <c r="H42" s="4"/>
    </row>
    <row r="43" spans="1:8" ht="19.5" thickBot="1" x14ac:dyDescent="0.3">
      <c r="A43" s="5"/>
      <c r="B43" s="5"/>
      <c r="C43" s="4"/>
      <c r="D43" s="4"/>
      <c r="E43" s="4"/>
      <c r="F43" s="4"/>
      <c r="G43" s="4"/>
      <c r="H43" s="4"/>
    </row>
    <row r="44" spans="1:8" ht="19.5" thickBot="1" x14ac:dyDescent="0.3">
      <c r="A44" s="5"/>
      <c r="B44" s="5"/>
      <c r="C44" s="4"/>
      <c r="D44" s="4"/>
      <c r="E44" s="4"/>
      <c r="F44" s="4"/>
      <c r="G44" s="4"/>
      <c r="H44" s="4"/>
    </row>
    <row r="45" spans="1:8" ht="19.5" thickBot="1" x14ac:dyDescent="0.3">
      <c r="A45" s="5"/>
      <c r="B45" s="5"/>
      <c r="C45" s="4"/>
      <c r="D45" s="4"/>
      <c r="E45" s="4"/>
      <c r="F45" s="4"/>
      <c r="G45" s="4"/>
      <c r="H45" s="4"/>
    </row>
    <row r="46" spans="1:8" ht="19.5" thickBot="1" x14ac:dyDescent="0.3">
      <c r="A46" s="5"/>
      <c r="B46" s="5"/>
      <c r="C46" s="4"/>
      <c r="D46" s="4"/>
      <c r="E46" s="4"/>
      <c r="F46" s="4"/>
      <c r="G46" s="4"/>
      <c r="H46" s="4"/>
    </row>
    <row r="47" spans="1:8" ht="19.5" thickBot="1" x14ac:dyDescent="0.3">
      <c r="A47" s="5"/>
      <c r="B47" s="5"/>
      <c r="C47" s="4"/>
      <c r="D47" s="4"/>
      <c r="E47" s="4"/>
      <c r="F47" s="4"/>
      <c r="G47" s="4"/>
      <c r="H47" s="4"/>
    </row>
    <row r="48" spans="1:8" ht="19.5" thickBot="1" x14ac:dyDescent="0.3">
      <c r="A48" s="5"/>
      <c r="B48" s="5"/>
      <c r="C48" s="4"/>
      <c r="D48" s="4"/>
      <c r="E48" s="4"/>
      <c r="F48" s="4"/>
      <c r="G48" s="4"/>
      <c r="H48" s="4"/>
    </row>
    <row r="49" spans="1:8" ht="19.5" thickBot="1" x14ac:dyDescent="0.3">
      <c r="A49" s="5"/>
      <c r="B49" s="5"/>
      <c r="C49" s="4"/>
      <c r="D49" s="4"/>
      <c r="E49" s="4"/>
      <c r="F49" s="4"/>
      <c r="G49" s="4"/>
      <c r="H49" s="4"/>
    </row>
    <row r="50" spans="1:8" ht="19.5" thickBot="1" x14ac:dyDescent="0.3">
      <c r="A50" s="5"/>
      <c r="B50" s="5"/>
      <c r="C50" s="4"/>
      <c r="D50" s="4"/>
      <c r="E50" s="4"/>
      <c r="F50" s="4"/>
      <c r="G50" s="4"/>
      <c r="H50" s="4"/>
    </row>
    <row r="51" spans="1:8" ht="19.5" thickBot="1" x14ac:dyDescent="0.3">
      <c r="A51" s="5"/>
      <c r="B51" s="5"/>
      <c r="C51" s="4"/>
      <c r="D51" s="4"/>
      <c r="E51" s="4"/>
      <c r="F51" s="4"/>
      <c r="G51" s="4"/>
      <c r="H51" s="4"/>
    </row>
    <row r="52" spans="1:8" ht="19.5" thickBot="1" x14ac:dyDescent="0.3">
      <c r="A52" s="5"/>
      <c r="B52" s="5"/>
      <c r="C52" s="4"/>
      <c r="D52" s="4"/>
      <c r="E52" s="4"/>
      <c r="F52" s="4"/>
      <c r="G52" s="4"/>
      <c r="H52" s="4"/>
    </row>
    <row r="53" spans="1:8" ht="19.5" thickBot="1" x14ac:dyDescent="0.3">
      <c r="A53" s="5"/>
      <c r="B53" s="5"/>
      <c r="C53" s="4"/>
      <c r="D53" s="4"/>
      <c r="E53" s="4"/>
      <c r="F53" s="4"/>
      <c r="G53" s="4"/>
      <c r="H53" s="4"/>
    </row>
    <row r="54" spans="1:8" ht="19.5" thickBot="1" x14ac:dyDescent="0.3">
      <c r="A54" s="5"/>
      <c r="B54" s="5"/>
      <c r="C54" s="4"/>
      <c r="D54" s="4"/>
      <c r="E54" s="4"/>
      <c r="F54" s="4"/>
      <c r="G54" s="4"/>
      <c r="H54" s="4"/>
    </row>
    <row r="55" spans="1:8" ht="19.5" thickBot="1" x14ac:dyDescent="0.3">
      <c r="A55" s="5"/>
      <c r="B55" s="5"/>
      <c r="C55" s="4"/>
      <c r="D55" s="4"/>
      <c r="E55" s="4"/>
      <c r="F55" s="4"/>
      <c r="G55" s="4"/>
      <c r="H55" s="4"/>
    </row>
    <row r="56" spans="1:8" ht="19.5" thickBot="1" x14ac:dyDescent="0.3">
      <c r="A56" s="5"/>
      <c r="B56" s="5"/>
      <c r="C56" s="4"/>
      <c r="D56" s="4"/>
      <c r="E56" s="4"/>
      <c r="F56" s="4"/>
      <c r="G56" s="4"/>
      <c r="H56" s="4"/>
    </row>
    <row r="57" spans="1:8" ht="19.5" thickBot="1" x14ac:dyDescent="0.3">
      <c r="A57" s="5"/>
      <c r="B57" s="5"/>
      <c r="C57" s="4"/>
      <c r="D57" s="4"/>
      <c r="E57" s="4"/>
      <c r="F57" s="4"/>
      <c r="G57" s="4"/>
      <c r="H57" s="4"/>
    </row>
    <row r="58" spans="1:8" ht="19.5" thickBot="1" x14ac:dyDescent="0.3">
      <c r="A58" s="5"/>
      <c r="B58" s="5"/>
      <c r="C58" s="4"/>
      <c r="D58" s="4"/>
      <c r="E58" s="4"/>
      <c r="F58" s="4"/>
      <c r="G58" s="4"/>
      <c r="H58" s="4"/>
    </row>
    <row r="59" spans="1:8" ht="19.5" thickBot="1" x14ac:dyDescent="0.3">
      <c r="A59" s="5"/>
      <c r="B59" s="5"/>
      <c r="C59" s="4"/>
      <c r="D59" s="4"/>
      <c r="E59" s="4"/>
      <c r="F59" s="4"/>
      <c r="G59" s="4"/>
      <c r="H59" s="4"/>
    </row>
    <row r="60" spans="1:8" ht="19.5" thickBot="1" x14ac:dyDescent="0.3">
      <c r="A60" s="5"/>
      <c r="B60" s="5"/>
      <c r="C60" s="4"/>
      <c r="D60" s="4"/>
      <c r="E60" s="4"/>
      <c r="F60" s="4"/>
      <c r="G60" s="4"/>
      <c r="H60" s="4"/>
    </row>
    <row r="61" spans="1:8" ht="19.5" thickBot="1" x14ac:dyDescent="0.3">
      <c r="A61" s="5"/>
      <c r="B61" s="5"/>
      <c r="C61" s="4"/>
      <c r="D61" s="4"/>
      <c r="E61" s="4"/>
      <c r="F61" s="4"/>
      <c r="G61" s="4"/>
      <c r="H61" s="4"/>
    </row>
    <row r="62" spans="1:8" ht="19.5" thickBot="1" x14ac:dyDescent="0.3">
      <c r="A62" s="5"/>
      <c r="B62" s="5"/>
      <c r="C62" s="4"/>
      <c r="D62" s="4"/>
      <c r="E62" s="4"/>
      <c r="F62" s="4"/>
      <c r="G62" s="4"/>
      <c r="H62" s="4"/>
    </row>
    <row r="63" spans="1:8" ht="19.5" thickBot="1" x14ac:dyDescent="0.3">
      <c r="A63" s="5"/>
      <c r="B63" s="5"/>
      <c r="C63" s="4"/>
      <c r="D63" s="4"/>
      <c r="E63" s="4"/>
      <c r="F63" s="4"/>
      <c r="G63" s="4"/>
      <c r="H63" s="4"/>
    </row>
    <row r="64" spans="1:8" ht="19.5" thickBot="1" x14ac:dyDescent="0.3">
      <c r="A64" s="5"/>
      <c r="B64" s="5"/>
      <c r="C64" s="4"/>
      <c r="D64" s="4"/>
      <c r="E64" s="4"/>
      <c r="F64" s="4"/>
      <c r="G64" s="4"/>
      <c r="H64" s="4"/>
    </row>
    <row r="65" spans="1:8" ht="19.5" thickBot="1" x14ac:dyDescent="0.3">
      <c r="A65" s="5"/>
      <c r="B65" s="5"/>
      <c r="C65" s="4"/>
      <c r="D65" s="4"/>
      <c r="E65" s="4"/>
      <c r="F65" s="4"/>
      <c r="G65" s="4"/>
      <c r="H65" s="4"/>
    </row>
    <row r="66" spans="1:8" ht="19.5" thickBot="1" x14ac:dyDescent="0.3">
      <c r="A66" s="5"/>
      <c r="B66" s="5"/>
      <c r="C66" s="4"/>
      <c r="D66" s="4"/>
      <c r="E66" s="4"/>
      <c r="F66" s="4"/>
      <c r="G66" s="4"/>
      <c r="H66" s="4"/>
    </row>
    <row r="67" spans="1:8" ht="19.5" thickBot="1" x14ac:dyDescent="0.3">
      <c r="A67" s="5"/>
      <c r="B67" s="5"/>
      <c r="C67" s="4"/>
      <c r="D67" s="4"/>
      <c r="E67" s="4"/>
      <c r="F67" s="4"/>
      <c r="G67" s="4"/>
      <c r="H67" s="4"/>
    </row>
    <row r="68" spans="1:8" ht="19.5" thickBot="1" x14ac:dyDescent="0.3">
      <c r="A68" s="5"/>
      <c r="B68" s="5"/>
      <c r="C68" s="4"/>
      <c r="D68" s="4"/>
      <c r="E68" s="4"/>
      <c r="F68" s="4"/>
      <c r="G68" s="4"/>
      <c r="H68" s="4"/>
    </row>
    <row r="69" spans="1:8" ht="19.5" thickBot="1" x14ac:dyDescent="0.3">
      <c r="A69" s="5"/>
      <c r="B69" s="5"/>
      <c r="C69" s="4"/>
      <c r="D69" s="4"/>
      <c r="E69" s="4"/>
      <c r="F69" s="4"/>
      <c r="G69" s="4"/>
      <c r="H69" s="4"/>
    </row>
    <row r="70" spans="1:8" ht="19.5" thickBot="1" x14ac:dyDescent="0.3">
      <c r="A70" s="5"/>
      <c r="B70" s="5"/>
      <c r="C70" s="4"/>
      <c r="D70" s="4"/>
      <c r="E70" s="4"/>
      <c r="F70" s="4"/>
      <c r="G70" s="4"/>
      <c r="H70" s="4"/>
    </row>
    <row r="71" spans="1:8" ht="19.5" thickBot="1" x14ac:dyDescent="0.3">
      <c r="A71" s="5"/>
      <c r="B71" s="5"/>
      <c r="C71" s="4"/>
      <c r="D71" s="4"/>
      <c r="E71" s="4"/>
      <c r="F71" s="4"/>
      <c r="G71" s="4"/>
      <c r="H71" s="4"/>
    </row>
    <row r="72" spans="1:8" ht="19.5" thickBot="1" x14ac:dyDescent="0.3">
      <c r="A72" s="5"/>
      <c r="B72" s="5"/>
      <c r="C72" s="4"/>
      <c r="D72" s="4"/>
      <c r="E72" s="4"/>
      <c r="F72" s="4"/>
      <c r="G72" s="4"/>
      <c r="H72" s="4"/>
    </row>
    <row r="73" spans="1:8" ht="19.5" thickBot="1" x14ac:dyDescent="0.3">
      <c r="A73" s="5"/>
      <c r="B73" s="5"/>
      <c r="C73" s="4"/>
      <c r="D73" s="4"/>
      <c r="E73" s="4"/>
      <c r="F73" s="4"/>
      <c r="G73" s="4"/>
      <c r="H73" s="4"/>
    </row>
    <row r="74" spans="1:8" ht="19.5" thickBot="1" x14ac:dyDescent="0.3">
      <c r="A74" s="5"/>
      <c r="B74" s="5"/>
      <c r="C74" s="4"/>
      <c r="D74" s="4"/>
      <c r="E74" s="4"/>
      <c r="F74" s="4"/>
      <c r="G74" s="4"/>
      <c r="H74" s="4"/>
    </row>
    <row r="75" spans="1:8" ht="19.5" thickBot="1" x14ac:dyDescent="0.3">
      <c r="A75" s="5"/>
      <c r="B75" s="5"/>
      <c r="C75" s="4"/>
      <c r="D75" s="4"/>
      <c r="E75" s="4"/>
      <c r="F75" s="4"/>
      <c r="G75" s="4"/>
      <c r="H75" s="4"/>
    </row>
    <row r="76" spans="1:8" ht="19.5" thickBot="1" x14ac:dyDescent="0.3">
      <c r="A76" s="5"/>
      <c r="B76" s="5"/>
      <c r="C76" s="4"/>
      <c r="D76" s="4"/>
      <c r="E76" s="4"/>
      <c r="F76" s="4"/>
      <c r="G76" s="4"/>
      <c r="H76" s="4"/>
    </row>
    <row r="77" spans="1:8" ht="19.5" thickBot="1" x14ac:dyDescent="0.3">
      <c r="A77" s="5"/>
      <c r="B77" s="5"/>
      <c r="C77" s="4"/>
      <c r="D77" s="4"/>
      <c r="E77" s="4"/>
      <c r="F77" s="4"/>
      <c r="G77" s="4"/>
      <c r="H77" s="4"/>
    </row>
    <row r="78" spans="1:8" ht="19.5" thickBot="1" x14ac:dyDescent="0.3">
      <c r="A78" s="5"/>
      <c r="B78" s="5"/>
      <c r="C78" s="4"/>
      <c r="D78" s="4"/>
      <c r="E78" s="4"/>
      <c r="F78" s="4"/>
      <c r="G78" s="4"/>
      <c r="H78" s="4"/>
    </row>
    <row r="79" spans="1:8" ht="19.5" thickBot="1" x14ac:dyDescent="0.3">
      <c r="A79" s="5"/>
      <c r="B79" s="5"/>
      <c r="C79" s="4"/>
      <c r="D79" s="4"/>
      <c r="E79" s="4"/>
      <c r="F79" s="4"/>
      <c r="G79" s="4"/>
      <c r="H79" s="4"/>
    </row>
    <row r="80" spans="1:8" ht="19.5" thickBot="1" x14ac:dyDescent="0.3">
      <c r="A80" s="5"/>
      <c r="B80" s="5"/>
      <c r="C80" s="4"/>
      <c r="D80" s="4"/>
      <c r="E80" s="4"/>
      <c r="F80" s="4"/>
      <c r="G80" s="4"/>
      <c r="H80" s="4"/>
    </row>
    <row r="81" spans="1:8" ht="19.5" thickBot="1" x14ac:dyDescent="0.3">
      <c r="A81" s="5"/>
      <c r="B81" s="5"/>
      <c r="C81" s="4"/>
      <c r="D81" s="4"/>
      <c r="E81" s="4"/>
      <c r="F81" s="4"/>
      <c r="G81" s="4"/>
      <c r="H81" s="4"/>
    </row>
    <row r="82" spans="1:8" ht="19.5" thickBot="1" x14ac:dyDescent="0.3">
      <c r="A82" s="5"/>
      <c r="B82" s="5"/>
      <c r="C82" s="4"/>
      <c r="D82" s="4"/>
      <c r="E82" s="4"/>
      <c r="F82" s="4"/>
      <c r="G82" s="4"/>
      <c r="H82" s="4"/>
    </row>
    <row r="83" spans="1:8" ht="19.5" thickBot="1" x14ac:dyDescent="0.3">
      <c r="A83" s="5"/>
      <c r="B83" s="5"/>
      <c r="C83" s="4"/>
      <c r="D83" s="4"/>
      <c r="E83" s="4"/>
      <c r="F83" s="4"/>
      <c r="G83" s="4"/>
      <c r="H83" s="4"/>
    </row>
    <row r="84" spans="1:8" ht="19.5" thickBot="1" x14ac:dyDescent="0.3">
      <c r="A84" s="5"/>
      <c r="B84" s="5"/>
      <c r="C84" s="4"/>
      <c r="D84" s="4"/>
      <c r="E84" s="4"/>
      <c r="F84" s="4"/>
      <c r="G84" s="4"/>
      <c r="H84" s="4"/>
    </row>
    <row r="85" spans="1:8" ht="19.5" thickBot="1" x14ac:dyDescent="0.3">
      <c r="A85" s="5"/>
      <c r="B85" s="5"/>
      <c r="C85" s="4"/>
      <c r="D85" s="4"/>
      <c r="E85" s="4"/>
      <c r="F85" s="4"/>
      <c r="G85" s="4"/>
      <c r="H85" s="4"/>
    </row>
    <row r="86" spans="1:8" ht="19.5" thickBot="1" x14ac:dyDescent="0.3">
      <c r="A86" s="5"/>
      <c r="B86" s="5"/>
      <c r="C86" s="4"/>
      <c r="D86" s="4"/>
      <c r="E86" s="4"/>
      <c r="F86" s="4"/>
      <c r="G86" s="4"/>
      <c r="H86" s="4"/>
    </row>
    <row r="87" spans="1:8" ht="19.5" thickBot="1" x14ac:dyDescent="0.3">
      <c r="A87" s="5"/>
      <c r="B87" s="5"/>
      <c r="C87" s="4"/>
      <c r="D87" s="4"/>
      <c r="E87" s="4"/>
      <c r="F87" s="4"/>
      <c r="G87" s="4"/>
      <c r="H87" s="4"/>
    </row>
    <row r="88" spans="1:8" ht="19.5" thickBot="1" x14ac:dyDescent="0.3">
      <c r="A88" s="5"/>
      <c r="B88" s="5"/>
      <c r="C88" s="4"/>
      <c r="D88" s="4"/>
      <c r="E88" s="4"/>
      <c r="F88" s="4"/>
      <c r="G88" s="4"/>
      <c r="H88" s="4"/>
    </row>
    <row r="89" spans="1:8" ht="19.5" thickBot="1" x14ac:dyDescent="0.3">
      <c r="A89" s="5"/>
      <c r="B89" s="5"/>
      <c r="C89" s="4"/>
      <c r="D89" s="4"/>
      <c r="E89" s="4"/>
      <c r="F89" s="4"/>
      <c r="G89" s="4"/>
      <c r="H89" s="4"/>
    </row>
    <row r="90" spans="1:8" ht="19.5" thickBot="1" x14ac:dyDescent="0.3">
      <c r="A90" s="5"/>
      <c r="B90" s="5"/>
      <c r="C90" s="4"/>
      <c r="D90" s="4"/>
      <c r="E90" s="4"/>
      <c r="F90" s="4"/>
      <c r="G90" s="4"/>
      <c r="H90" s="4"/>
    </row>
    <row r="91" spans="1:8" ht="19.5" thickBot="1" x14ac:dyDescent="0.3">
      <c r="A91" s="5"/>
      <c r="B91" s="5"/>
      <c r="C91" s="4"/>
      <c r="D91" s="4"/>
      <c r="E91" s="4"/>
      <c r="F91" s="4"/>
      <c r="G91" s="4"/>
      <c r="H91" s="4"/>
    </row>
    <row r="92" spans="1:8" ht="19.5" thickBot="1" x14ac:dyDescent="0.3">
      <c r="A92" s="5"/>
      <c r="B92" s="5"/>
      <c r="C92" s="4"/>
      <c r="D92" s="4"/>
      <c r="E92" s="4"/>
      <c r="F92" s="4"/>
      <c r="G92" s="4"/>
      <c r="H92" s="4"/>
    </row>
    <row r="93" spans="1:8" ht="19.5" thickBot="1" x14ac:dyDescent="0.3">
      <c r="A93" s="5"/>
      <c r="B93" s="5"/>
      <c r="C93" s="4"/>
      <c r="D93" s="4"/>
      <c r="E93" s="4"/>
      <c r="F93" s="4"/>
      <c r="G93" s="4"/>
      <c r="H93" s="4"/>
    </row>
    <row r="94" spans="1:8" ht="19.5" thickBot="1" x14ac:dyDescent="0.3">
      <c r="A94" s="5"/>
      <c r="B94" s="5"/>
      <c r="C94" s="4"/>
      <c r="D94" s="4"/>
      <c r="E94" s="4"/>
      <c r="F94" s="4"/>
      <c r="G94" s="4"/>
      <c r="H94" s="4"/>
    </row>
    <row r="95" spans="1:8" ht="19.5" thickBot="1" x14ac:dyDescent="0.3">
      <c r="A95" s="5"/>
      <c r="B95" s="5"/>
      <c r="C95" s="4"/>
      <c r="D95" s="4"/>
      <c r="E95" s="4"/>
      <c r="F95" s="4"/>
      <c r="G95" s="4"/>
      <c r="H95" s="4"/>
    </row>
    <row r="96" spans="1:8" ht="19.5" thickBot="1" x14ac:dyDescent="0.3">
      <c r="A96" s="5"/>
      <c r="B96" s="5"/>
      <c r="C96" s="4"/>
      <c r="D96" s="4"/>
      <c r="E96" s="4"/>
      <c r="F96" s="4"/>
      <c r="G96" s="4"/>
      <c r="H96" s="4"/>
    </row>
    <row r="97" spans="1:8" ht="19.5" thickBot="1" x14ac:dyDescent="0.3">
      <c r="A97" s="5"/>
      <c r="B97" s="5"/>
      <c r="C97" s="4"/>
      <c r="D97" s="4"/>
      <c r="E97" s="4"/>
      <c r="F97" s="4"/>
      <c r="G97" s="4"/>
      <c r="H97" s="4"/>
    </row>
    <row r="98" spans="1:8" ht="19.5" thickBot="1" x14ac:dyDescent="0.3">
      <c r="A98" s="5"/>
      <c r="B98" s="5"/>
      <c r="C98" s="4"/>
      <c r="D98" s="4"/>
      <c r="E98" s="4"/>
      <c r="F98" s="4"/>
      <c r="G98" s="4"/>
      <c r="H98" s="4"/>
    </row>
    <row r="99" spans="1:8" ht="19.5" thickBot="1" x14ac:dyDescent="0.3">
      <c r="A99" s="5"/>
      <c r="B99" s="5"/>
      <c r="C99" s="4"/>
      <c r="D99" s="4"/>
      <c r="E99" s="4"/>
      <c r="F99" s="4"/>
      <c r="G99" s="4"/>
      <c r="H99" s="4"/>
    </row>
    <row r="100" spans="1:8" ht="19.5" thickBot="1" x14ac:dyDescent="0.3">
      <c r="A100" s="5"/>
      <c r="B100" s="5"/>
      <c r="C100" s="4"/>
      <c r="D100" s="4"/>
      <c r="E100" s="4"/>
      <c r="F100" s="4"/>
      <c r="G100" s="4"/>
      <c r="H100" s="4"/>
    </row>
    <row r="101" spans="1:8" ht="19.5" thickBot="1" x14ac:dyDescent="0.3">
      <c r="A101" s="5"/>
      <c r="B101" s="5"/>
      <c r="C101" s="4"/>
      <c r="D101" s="4"/>
      <c r="E101" s="4"/>
      <c r="F101" s="4"/>
      <c r="G101" s="4"/>
      <c r="H101" s="4"/>
    </row>
    <row r="102" spans="1:8" ht="19.5" thickBot="1" x14ac:dyDescent="0.3">
      <c r="A102" s="5"/>
      <c r="B102" s="5"/>
      <c r="C102" s="4"/>
      <c r="D102" s="4"/>
      <c r="E102" s="4"/>
      <c r="F102" s="4"/>
      <c r="G102" s="4"/>
      <c r="H102" s="4"/>
    </row>
    <row r="103" spans="1:8" ht="19.5" thickBot="1" x14ac:dyDescent="0.3">
      <c r="A103" s="5"/>
      <c r="B103" s="5"/>
      <c r="C103" s="4"/>
      <c r="D103" s="4"/>
      <c r="E103" s="4"/>
      <c r="F103" s="4"/>
      <c r="G103" s="4"/>
      <c r="H103" s="4"/>
    </row>
    <row r="104" spans="1:8" ht="19.5" thickBot="1" x14ac:dyDescent="0.3">
      <c r="A104" s="5"/>
      <c r="B104" s="5"/>
      <c r="C104" s="4"/>
      <c r="D104" s="4"/>
      <c r="E104" s="4"/>
      <c r="F104" s="4"/>
      <c r="G104" s="4"/>
      <c r="H104" s="4"/>
    </row>
    <row r="105" spans="1:8" ht="19.5" thickBot="1" x14ac:dyDescent="0.3">
      <c r="A105" s="5"/>
      <c r="B105" s="5"/>
      <c r="C105" s="4"/>
      <c r="D105" s="4"/>
      <c r="E105" s="4"/>
      <c r="F105" s="4"/>
      <c r="G105" s="4"/>
      <c r="H105" s="4"/>
    </row>
    <row r="106" spans="1:8" ht="19.5" thickBot="1" x14ac:dyDescent="0.3">
      <c r="A106" s="5"/>
      <c r="B106" s="5"/>
      <c r="C106" s="4"/>
      <c r="D106" s="4"/>
      <c r="E106" s="4"/>
      <c r="F106" s="4"/>
      <c r="G106" s="4"/>
      <c r="H106" s="4"/>
    </row>
    <row r="107" spans="1:8" ht="19.5" thickBot="1" x14ac:dyDescent="0.3">
      <c r="A107" s="5"/>
      <c r="B107" s="5"/>
      <c r="C107" s="4"/>
      <c r="D107" s="4"/>
      <c r="E107" s="4"/>
      <c r="F107" s="4"/>
      <c r="G107" s="4"/>
      <c r="H107" s="4"/>
    </row>
    <row r="108" spans="1:8" ht="19.5" thickBot="1" x14ac:dyDescent="0.3">
      <c r="A108" s="5"/>
      <c r="B108" s="5"/>
      <c r="C108" s="4"/>
      <c r="D108" s="4"/>
      <c r="E108" s="4"/>
      <c r="F108" s="4"/>
      <c r="G108" s="4"/>
      <c r="H108" s="4"/>
    </row>
    <row r="109" spans="1:8" ht="19.5" thickBot="1" x14ac:dyDescent="0.3">
      <c r="A109" s="5"/>
      <c r="B109" s="5"/>
      <c r="C109" s="4"/>
    </row>
    <row r="110" spans="1:8" ht="19.5" thickBot="1" x14ac:dyDescent="0.3">
      <c r="A110" s="5"/>
      <c r="B110" s="5"/>
      <c r="C1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F5FA-93C9-4883-B315-BA0356D269F7}">
  <dimension ref="A1:C30"/>
  <sheetViews>
    <sheetView topLeftCell="A13" workbookViewId="0">
      <selection activeCell="C1" sqref="C1:C28"/>
    </sheetView>
  </sheetViews>
  <sheetFormatPr defaultRowHeight="15" x14ac:dyDescent="0.25"/>
  <cols>
    <col min="1" max="1" width="20.85546875" customWidth="1"/>
    <col min="2" max="2" width="27" customWidth="1"/>
  </cols>
  <sheetData>
    <row r="1" spans="1:3" x14ac:dyDescent="0.25">
      <c r="A1" s="17" t="s">
        <v>116</v>
      </c>
      <c r="B1" s="17" t="s">
        <v>188</v>
      </c>
      <c r="C1" t="s">
        <v>189</v>
      </c>
    </row>
    <row r="2" spans="1:3" ht="15.75" customHeight="1" x14ac:dyDescent="0.25">
      <c r="A2" s="10" t="s">
        <v>117</v>
      </c>
      <c r="B2" s="10">
        <v>37</v>
      </c>
      <c r="C2">
        <f>B2/SUM(B$2:B$28)</f>
        <v>1.8509254627313655E-2</v>
      </c>
    </row>
    <row r="3" spans="1:3" ht="17.25" x14ac:dyDescent="0.25">
      <c r="A3" s="10" t="s">
        <v>118</v>
      </c>
      <c r="B3" s="10">
        <v>52</v>
      </c>
      <c r="C3" s="7">
        <f t="shared" ref="C3:C28" si="0">B3/SUM(B$2:B$28)</f>
        <v>2.6013006503251626E-2</v>
      </c>
    </row>
    <row r="4" spans="1:3" ht="17.25" x14ac:dyDescent="0.25">
      <c r="A4" s="10" t="s">
        <v>119</v>
      </c>
      <c r="B4" s="10">
        <v>76</v>
      </c>
      <c r="C4" s="7">
        <f t="shared" si="0"/>
        <v>3.8019009504752378E-2</v>
      </c>
    </row>
    <row r="5" spans="1:3" ht="17.25" x14ac:dyDescent="0.25">
      <c r="A5" s="10" t="s">
        <v>120</v>
      </c>
      <c r="B5" s="10">
        <v>111</v>
      </c>
      <c r="C5" s="7">
        <f t="shared" si="0"/>
        <v>5.5527763881940972E-2</v>
      </c>
    </row>
    <row r="6" spans="1:3" ht="17.25" x14ac:dyDescent="0.25">
      <c r="A6" s="10" t="s">
        <v>121</v>
      </c>
      <c r="B6" s="10">
        <v>52</v>
      </c>
      <c r="C6" s="7">
        <f t="shared" si="0"/>
        <v>2.6013006503251626E-2</v>
      </c>
    </row>
    <row r="7" spans="1:3" ht="17.25" x14ac:dyDescent="0.25">
      <c r="A7" s="10" t="s">
        <v>122</v>
      </c>
      <c r="B7" s="10">
        <v>77</v>
      </c>
      <c r="C7" s="7">
        <f t="shared" si="0"/>
        <v>3.8519259629814909E-2</v>
      </c>
    </row>
    <row r="8" spans="1:3" ht="17.25" x14ac:dyDescent="0.25">
      <c r="A8" s="10" t="s">
        <v>123</v>
      </c>
      <c r="B8" s="10">
        <v>88</v>
      </c>
      <c r="C8" s="7">
        <f t="shared" si="0"/>
        <v>4.4022011005502751E-2</v>
      </c>
    </row>
    <row r="9" spans="1:3" ht="17.25" x14ac:dyDescent="0.25">
      <c r="A9" s="10" t="s">
        <v>124</v>
      </c>
      <c r="B9" s="10">
        <v>84</v>
      </c>
      <c r="C9" s="7">
        <f t="shared" si="0"/>
        <v>4.2021010505252629E-2</v>
      </c>
    </row>
    <row r="10" spans="1:3" ht="17.25" x14ac:dyDescent="0.25">
      <c r="A10" s="10" t="s">
        <v>125</v>
      </c>
      <c r="B10" s="10">
        <v>113</v>
      </c>
      <c r="C10" s="7">
        <f t="shared" si="0"/>
        <v>5.6528264132066033E-2</v>
      </c>
    </row>
    <row r="11" spans="1:3" ht="17.25" x14ac:dyDescent="0.25">
      <c r="A11" s="10" t="s">
        <v>126</v>
      </c>
      <c r="B11" s="10">
        <v>100</v>
      </c>
      <c r="C11" s="7">
        <f t="shared" si="0"/>
        <v>5.0025012506253123E-2</v>
      </c>
    </row>
    <row r="12" spans="1:3" ht="17.25" x14ac:dyDescent="0.25">
      <c r="A12" s="10" t="s">
        <v>127</v>
      </c>
      <c r="B12" s="10">
        <v>46</v>
      </c>
      <c r="C12" s="7">
        <f t="shared" si="0"/>
        <v>2.301150575287644E-2</v>
      </c>
    </row>
    <row r="13" spans="1:3" ht="17.25" x14ac:dyDescent="0.25">
      <c r="A13" s="10" t="s">
        <v>128</v>
      </c>
      <c r="B13" s="10">
        <v>96</v>
      </c>
      <c r="C13" s="7">
        <f t="shared" si="0"/>
        <v>4.8024012006003002E-2</v>
      </c>
    </row>
    <row r="14" spans="1:3" ht="17.25" x14ac:dyDescent="0.25">
      <c r="A14" s="10" t="s">
        <v>129</v>
      </c>
      <c r="B14" s="10">
        <v>67</v>
      </c>
      <c r="C14" s="7">
        <f t="shared" si="0"/>
        <v>3.3516758379189597E-2</v>
      </c>
    </row>
    <row r="15" spans="1:3" ht="17.25" x14ac:dyDescent="0.25">
      <c r="A15" s="10" t="s">
        <v>130</v>
      </c>
      <c r="B15" s="10">
        <v>26</v>
      </c>
      <c r="C15" s="7">
        <f t="shared" si="0"/>
        <v>1.3006503251625813E-2</v>
      </c>
    </row>
    <row r="16" spans="1:3" ht="17.25" x14ac:dyDescent="0.25">
      <c r="A16" s="10" t="s">
        <v>131</v>
      </c>
      <c r="B16" s="10">
        <v>53</v>
      </c>
      <c r="C16" s="7">
        <f t="shared" si="0"/>
        <v>2.6513256628314157E-2</v>
      </c>
    </row>
    <row r="17" spans="1:3" ht="17.25" x14ac:dyDescent="0.25">
      <c r="A17" s="10" t="s">
        <v>132</v>
      </c>
      <c r="B17" s="10">
        <v>89</v>
      </c>
      <c r="C17" s="7">
        <f t="shared" si="0"/>
        <v>4.4522261130565281E-2</v>
      </c>
    </row>
    <row r="18" spans="1:3" ht="17.25" x14ac:dyDescent="0.25">
      <c r="A18" s="10" t="s">
        <v>133</v>
      </c>
      <c r="B18" s="10">
        <v>77</v>
      </c>
      <c r="C18" s="7">
        <f t="shared" si="0"/>
        <v>3.8519259629814909E-2</v>
      </c>
    </row>
    <row r="19" spans="1:3" ht="17.25" x14ac:dyDescent="0.25">
      <c r="A19" s="10" t="s">
        <v>134</v>
      </c>
      <c r="B19" s="10">
        <v>116</v>
      </c>
      <c r="C19" s="7">
        <f t="shared" si="0"/>
        <v>5.8029014507253625E-2</v>
      </c>
    </row>
    <row r="20" spans="1:3" ht="17.25" x14ac:dyDescent="0.25">
      <c r="A20" s="10" t="s">
        <v>135</v>
      </c>
      <c r="B20" s="10">
        <v>112</v>
      </c>
      <c r="C20" s="7">
        <f t="shared" si="0"/>
        <v>5.6028014007003503E-2</v>
      </c>
    </row>
    <row r="21" spans="1:3" ht="17.25" x14ac:dyDescent="0.25">
      <c r="A21" s="10" t="s">
        <v>136</v>
      </c>
      <c r="B21" s="10">
        <v>77</v>
      </c>
      <c r="C21" s="7">
        <f t="shared" si="0"/>
        <v>3.8519259629814909E-2</v>
      </c>
    </row>
    <row r="22" spans="1:3" ht="17.25" x14ac:dyDescent="0.25">
      <c r="A22" s="10" t="s">
        <v>137</v>
      </c>
      <c r="B22" s="10">
        <v>25</v>
      </c>
      <c r="C22" s="7">
        <f t="shared" si="0"/>
        <v>1.2506253126563281E-2</v>
      </c>
    </row>
    <row r="23" spans="1:3" ht="17.25" x14ac:dyDescent="0.25">
      <c r="A23" s="10" t="s">
        <v>138</v>
      </c>
      <c r="B23" s="10">
        <v>108</v>
      </c>
      <c r="C23" s="7">
        <f t="shared" si="0"/>
        <v>5.4027013506753374E-2</v>
      </c>
    </row>
    <row r="24" spans="1:3" ht="17.25" x14ac:dyDescent="0.25">
      <c r="A24" s="10" t="s">
        <v>139</v>
      </c>
      <c r="B24" s="10">
        <v>71</v>
      </c>
      <c r="C24" s="7">
        <f t="shared" si="0"/>
        <v>3.5517758879439719E-2</v>
      </c>
    </row>
    <row r="25" spans="1:3" ht="17.25" x14ac:dyDescent="0.25">
      <c r="A25" s="10" t="s">
        <v>140</v>
      </c>
      <c r="B25" s="10">
        <v>87</v>
      </c>
      <c r="C25" s="7">
        <f t="shared" si="0"/>
        <v>4.352176088044022E-2</v>
      </c>
    </row>
    <row r="26" spans="1:3" ht="17.25" x14ac:dyDescent="0.25">
      <c r="A26" s="10" t="s">
        <v>141</v>
      </c>
      <c r="B26" s="10">
        <v>16</v>
      </c>
      <c r="C26" s="7">
        <f t="shared" si="0"/>
        <v>8.0040020010004997E-3</v>
      </c>
    </row>
    <row r="27" spans="1:3" ht="17.25" x14ac:dyDescent="0.25">
      <c r="A27" s="10" t="s">
        <v>142</v>
      </c>
      <c r="B27" s="10">
        <v>80</v>
      </c>
      <c r="C27" s="7">
        <f t="shared" si="0"/>
        <v>4.00200100050025E-2</v>
      </c>
    </row>
    <row r="28" spans="1:3" ht="18" thickBot="1" x14ac:dyDescent="0.3">
      <c r="A28" s="10" t="s">
        <v>143</v>
      </c>
      <c r="B28" s="10">
        <v>63</v>
      </c>
      <c r="C28" s="7">
        <f t="shared" si="0"/>
        <v>3.1515757878939468E-2</v>
      </c>
    </row>
    <row r="29" spans="1:3" ht="19.5" thickBot="1" x14ac:dyDescent="0.3">
      <c r="A29" s="1" t="s">
        <v>112</v>
      </c>
      <c r="B29" s="1"/>
      <c r="C29" s="1">
        <f>_xlfn.VAR.P(C21:C27)</f>
        <v>2.4050575174775911E-4</v>
      </c>
    </row>
    <row r="30" spans="1:3" ht="19.5" thickBot="1" x14ac:dyDescent="0.3">
      <c r="A30" s="1" t="s">
        <v>113</v>
      </c>
      <c r="B30" s="1"/>
      <c r="C30" s="1">
        <f>_xlfn.STDEV.P(C21:C27)</f>
        <v>1.5508247861952656E-2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C529-534E-49C5-8AB7-9264A446494C}">
  <dimension ref="A1:D114"/>
  <sheetViews>
    <sheetView workbookViewId="0">
      <selection activeCell="E5" sqref="E5"/>
    </sheetView>
  </sheetViews>
  <sheetFormatPr defaultRowHeight="15" x14ac:dyDescent="0.25"/>
  <cols>
    <col min="1" max="1" width="24.7109375" style="4" customWidth="1"/>
    <col min="2" max="2" width="28.7109375" style="4" customWidth="1"/>
    <col min="3" max="3" width="12.5703125" style="4" customWidth="1"/>
  </cols>
  <sheetData>
    <row r="1" spans="1:4" ht="15.75" thickBot="1" x14ac:dyDescent="0.3">
      <c r="A1" s="3" t="s">
        <v>110</v>
      </c>
      <c r="B1" s="3" t="s">
        <v>111</v>
      </c>
      <c r="C1" s="3" t="s">
        <v>114</v>
      </c>
      <c r="D1" s="3" t="s">
        <v>115</v>
      </c>
    </row>
    <row r="2" spans="1:4" ht="19.5" thickBot="1" x14ac:dyDescent="0.3">
      <c r="A2" s="5" t="s">
        <v>0</v>
      </c>
      <c r="B2" s="5">
        <v>80</v>
      </c>
      <c r="C2" s="5">
        <v>4</v>
      </c>
      <c r="D2">
        <f>B2*C2/B2*45</f>
        <v>180</v>
      </c>
    </row>
    <row r="3" spans="1:4" ht="19.5" thickBot="1" x14ac:dyDescent="0.3">
      <c r="A3" s="5" t="s">
        <v>1</v>
      </c>
      <c r="B3" s="5">
        <v>14</v>
      </c>
      <c r="C3" s="5">
        <v>3</v>
      </c>
      <c r="D3" s="4">
        <f t="shared" ref="D3:D66" si="0">B3*C3/B3*45</f>
        <v>135</v>
      </c>
    </row>
    <row r="4" spans="1:4" ht="19.5" thickBot="1" x14ac:dyDescent="0.3">
      <c r="A4" s="5" t="s">
        <v>2</v>
      </c>
      <c r="B4" s="5">
        <v>18</v>
      </c>
      <c r="C4" s="5">
        <v>3</v>
      </c>
      <c r="D4" s="4">
        <f t="shared" si="0"/>
        <v>135</v>
      </c>
    </row>
    <row r="5" spans="1:4" ht="19.5" thickBot="1" x14ac:dyDescent="0.3">
      <c r="A5" s="5" t="s">
        <v>3</v>
      </c>
      <c r="B5" s="5">
        <v>28</v>
      </c>
      <c r="C5" s="5">
        <v>4</v>
      </c>
      <c r="D5" s="4">
        <f t="shared" si="0"/>
        <v>180</v>
      </c>
    </row>
    <row r="6" spans="1:4" ht="19.5" thickBot="1" x14ac:dyDescent="0.3">
      <c r="A6" s="5" t="s">
        <v>4</v>
      </c>
      <c r="B6" s="5">
        <v>2</v>
      </c>
      <c r="C6" s="5">
        <v>1</v>
      </c>
      <c r="D6" s="4">
        <f t="shared" si="0"/>
        <v>45</v>
      </c>
    </row>
    <row r="7" spans="1:4" ht="19.5" thickBot="1" x14ac:dyDescent="0.3">
      <c r="A7" s="5" t="s">
        <v>5</v>
      </c>
      <c r="B7" s="5">
        <v>2</v>
      </c>
      <c r="C7" s="5">
        <v>1</v>
      </c>
      <c r="D7" s="4">
        <f t="shared" si="0"/>
        <v>45</v>
      </c>
    </row>
    <row r="8" spans="1:4" ht="19.5" thickBot="1" x14ac:dyDescent="0.3">
      <c r="A8" s="5" t="s">
        <v>6</v>
      </c>
      <c r="B8" s="5">
        <v>44</v>
      </c>
      <c r="C8" s="5">
        <v>4</v>
      </c>
      <c r="D8" s="4">
        <f t="shared" si="0"/>
        <v>180</v>
      </c>
    </row>
    <row r="9" spans="1:4" ht="19.5" thickBot="1" x14ac:dyDescent="0.3">
      <c r="A9" s="5" t="s">
        <v>7</v>
      </c>
      <c r="B9" s="5">
        <v>2</v>
      </c>
      <c r="C9" s="5">
        <v>1</v>
      </c>
      <c r="D9" s="4">
        <f t="shared" si="0"/>
        <v>45</v>
      </c>
    </row>
    <row r="10" spans="1:4" ht="19.5" thickBot="1" x14ac:dyDescent="0.3">
      <c r="A10" s="5" t="s">
        <v>8</v>
      </c>
      <c r="B10" s="5">
        <v>6</v>
      </c>
      <c r="C10" s="5">
        <v>1</v>
      </c>
      <c r="D10" s="4">
        <f t="shared" si="0"/>
        <v>45</v>
      </c>
    </row>
    <row r="11" spans="1:4" ht="19.5" thickBot="1" x14ac:dyDescent="0.3">
      <c r="A11" s="5" t="s">
        <v>9</v>
      </c>
      <c r="B11" s="5">
        <v>6</v>
      </c>
      <c r="C11" s="5">
        <v>3</v>
      </c>
      <c r="D11" s="4">
        <f t="shared" si="0"/>
        <v>135</v>
      </c>
    </row>
    <row r="12" spans="1:4" ht="19.5" thickBot="1" x14ac:dyDescent="0.3">
      <c r="A12" s="5" t="s">
        <v>10</v>
      </c>
      <c r="B12" s="5">
        <v>4</v>
      </c>
      <c r="C12" s="5">
        <v>1</v>
      </c>
      <c r="D12" s="4">
        <f t="shared" si="0"/>
        <v>45</v>
      </c>
    </row>
    <row r="13" spans="1:4" ht="19.5" thickBot="1" x14ac:dyDescent="0.3">
      <c r="A13" s="5" t="s">
        <v>11</v>
      </c>
      <c r="B13" s="5">
        <v>6</v>
      </c>
      <c r="C13" s="5">
        <v>2</v>
      </c>
      <c r="D13" s="4">
        <f t="shared" si="0"/>
        <v>90</v>
      </c>
    </row>
    <row r="14" spans="1:4" ht="19.5" thickBot="1" x14ac:dyDescent="0.3">
      <c r="A14" s="5" t="s">
        <v>12</v>
      </c>
      <c r="B14" s="5">
        <v>20</v>
      </c>
      <c r="C14" s="5">
        <v>3</v>
      </c>
      <c r="D14" s="4">
        <f t="shared" si="0"/>
        <v>135</v>
      </c>
    </row>
    <row r="15" spans="1:4" ht="19.5" thickBot="1" x14ac:dyDescent="0.3">
      <c r="A15" s="5" t="s">
        <v>13</v>
      </c>
      <c r="B15" s="5">
        <v>4</v>
      </c>
      <c r="C15" s="5">
        <v>2</v>
      </c>
      <c r="D15" s="4">
        <f t="shared" si="0"/>
        <v>90</v>
      </c>
    </row>
    <row r="16" spans="1:4" ht="19.5" thickBot="1" x14ac:dyDescent="0.3">
      <c r="A16" s="5" t="s">
        <v>14</v>
      </c>
      <c r="B16" s="5">
        <v>10</v>
      </c>
      <c r="C16" s="5">
        <v>3</v>
      </c>
      <c r="D16" s="4">
        <f t="shared" si="0"/>
        <v>135</v>
      </c>
    </row>
    <row r="17" spans="1:4" ht="19.5" thickBot="1" x14ac:dyDescent="0.3">
      <c r="A17" s="5" t="s">
        <v>15</v>
      </c>
      <c r="B17" s="5">
        <v>10</v>
      </c>
      <c r="C17" s="5">
        <v>2</v>
      </c>
      <c r="D17" s="4">
        <f t="shared" si="0"/>
        <v>90</v>
      </c>
    </row>
    <row r="18" spans="1:4" ht="19.5" thickBot="1" x14ac:dyDescent="0.3">
      <c r="A18" s="5" t="s">
        <v>16</v>
      </c>
      <c r="B18" s="5">
        <v>2</v>
      </c>
      <c r="C18" s="5">
        <v>1</v>
      </c>
      <c r="D18" s="4">
        <f t="shared" si="0"/>
        <v>45</v>
      </c>
    </row>
    <row r="19" spans="1:4" ht="19.5" thickBot="1" x14ac:dyDescent="0.3">
      <c r="A19" s="5" t="s">
        <v>17</v>
      </c>
      <c r="B19" s="5">
        <v>24</v>
      </c>
      <c r="C19" s="5">
        <v>3</v>
      </c>
      <c r="D19" s="4">
        <f t="shared" si="0"/>
        <v>135</v>
      </c>
    </row>
    <row r="20" spans="1:4" ht="19.5" thickBot="1" x14ac:dyDescent="0.3">
      <c r="A20" s="5" t="s">
        <v>18</v>
      </c>
      <c r="B20" s="5">
        <v>4</v>
      </c>
      <c r="C20" s="5">
        <v>1</v>
      </c>
      <c r="D20" s="4">
        <f t="shared" si="0"/>
        <v>45</v>
      </c>
    </row>
    <row r="21" spans="1:4" ht="19.5" thickBot="1" x14ac:dyDescent="0.3">
      <c r="A21" s="5" t="s">
        <v>19</v>
      </c>
      <c r="B21" s="5">
        <v>4</v>
      </c>
      <c r="C21" s="5">
        <v>1</v>
      </c>
      <c r="D21" s="4">
        <f t="shared" si="0"/>
        <v>45</v>
      </c>
    </row>
    <row r="22" spans="1:4" ht="19.5" thickBot="1" x14ac:dyDescent="0.3">
      <c r="A22" s="5" t="s">
        <v>20</v>
      </c>
      <c r="B22" s="5">
        <v>6</v>
      </c>
      <c r="C22" s="5">
        <v>1</v>
      </c>
      <c r="D22" s="4">
        <f t="shared" si="0"/>
        <v>45</v>
      </c>
    </row>
    <row r="23" spans="1:4" ht="19.5" thickBot="1" x14ac:dyDescent="0.3">
      <c r="A23" s="5" t="s">
        <v>21</v>
      </c>
      <c r="B23" s="5">
        <v>12</v>
      </c>
      <c r="C23" s="5">
        <v>2</v>
      </c>
      <c r="D23" s="4">
        <f t="shared" si="0"/>
        <v>90</v>
      </c>
    </row>
    <row r="24" spans="1:4" ht="19.5" thickBot="1" x14ac:dyDescent="0.3">
      <c r="A24" s="5" t="s">
        <v>22</v>
      </c>
      <c r="B24" s="5">
        <v>2</v>
      </c>
      <c r="C24" s="5">
        <v>1</v>
      </c>
      <c r="D24" s="4">
        <f t="shared" si="0"/>
        <v>45</v>
      </c>
    </row>
    <row r="25" spans="1:4" ht="19.5" thickBot="1" x14ac:dyDescent="0.3">
      <c r="A25" s="5" t="s">
        <v>23</v>
      </c>
      <c r="B25" s="5">
        <v>142</v>
      </c>
      <c r="C25" s="5">
        <v>6</v>
      </c>
      <c r="D25" s="4">
        <f t="shared" si="0"/>
        <v>270</v>
      </c>
    </row>
    <row r="26" spans="1:4" ht="19.5" thickBot="1" x14ac:dyDescent="0.3">
      <c r="A26" s="5" t="s">
        <v>24</v>
      </c>
      <c r="B26" s="5">
        <v>18</v>
      </c>
      <c r="C26" s="5">
        <v>4</v>
      </c>
      <c r="D26" s="4">
        <f t="shared" si="0"/>
        <v>180</v>
      </c>
    </row>
    <row r="27" spans="1:4" ht="19.5" thickBot="1" x14ac:dyDescent="0.3">
      <c r="A27" s="5" t="s">
        <v>25</v>
      </c>
      <c r="B27" s="5">
        <v>36</v>
      </c>
      <c r="C27" s="5">
        <v>6</v>
      </c>
      <c r="D27" s="4">
        <f t="shared" si="0"/>
        <v>270</v>
      </c>
    </row>
    <row r="28" spans="1:4" ht="19.5" thickBot="1" x14ac:dyDescent="0.3">
      <c r="A28" s="5" t="s">
        <v>26</v>
      </c>
      <c r="B28" s="5">
        <v>6</v>
      </c>
      <c r="C28" s="5">
        <v>2</v>
      </c>
      <c r="D28" s="4">
        <f t="shared" si="0"/>
        <v>90</v>
      </c>
    </row>
    <row r="29" spans="1:4" ht="19.5" thickBot="1" x14ac:dyDescent="0.3">
      <c r="A29" s="5" t="s">
        <v>27</v>
      </c>
      <c r="B29" s="5">
        <v>32</v>
      </c>
      <c r="C29" s="5">
        <v>4</v>
      </c>
      <c r="D29" s="4">
        <f t="shared" si="0"/>
        <v>180</v>
      </c>
    </row>
    <row r="30" spans="1:4" ht="19.5" thickBot="1" x14ac:dyDescent="0.3">
      <c r="A30" s="5" t="s">
        <v>28</v>
      </c>
      <c r="B30" s="5">
        <v>8</v>
      </c>
      <c r="C30" s="5">
        <v>2</v>
      </c>
      <c r="D30" s="4">
        <f t="shared" si="0"/>
        <v>90</v>
      </c>
    </row>
    <row r="31" spans="1:4" ht="19.5" thickBot="1" x14ac:dyDescent="0.3">
      <c r="A31" s="5" t="s">
        <v>29</v>
      </c>
      <c r="B31" s="5">
        <v>2</v>
      </c>
      <c r="C31" s="5">
        <v>1</v>
      </c>
      <c r="D31" s="4">
        <f t="shared" si="0"/>
        <v>45</v>
      </c>
    </row>
    <row r="32" spans="1:4" ht="19.5" thickBot="1" x14ac:dyDescent="0.3">
      <c r="A32" s="5" t="s">
        <v>30</v>
      </c>
      <c r="B32" s="5">
        <v>8</v>
      </c>
      <c r="C32" s="5">
        <v>1</v>
      </c>
      <c r="D32" s="4">
        <f t="shared" si="0"/>
        <v>45</v>
      </c>
    </row>
    <row r="33" spans="1:4" ht="19.5" thickBot="1" x14ac:dyDescent="0.3">
      <c r="A33" s="5" t="s">
        <v>31</v>
      </c>
      <c r="B33" s="5">
        <v>10</v>
      </c>
      <c r="C33" s="5">
        <v>2</v>
      </c>
      <c r="D33" s="4">
        <f t="shared" si="0"/>
        <v>90</v>
      </c>
    </row>
    <row r="34" spans="1:4" ht="19.5" thickBot="1" x14ac:dyDescent="0.3">
      <c r="A34" s="5" t="s">
        <v>32</v>
      </c>
      <c r="B34" s="5">
        <v>14</v>
      </c>
      <c r="C34" s="5">
        <v>1</v>
      </c>
      <c r="D34" s="4">
        <f t="shared" si="0"/>
        <v>45</v>
      </c>
    </row>
    <row r="35" spans="1:4" ht="19.5" thickBot="1" x14ac:dyDescent="0.3">
      <c r="A35" s="5" t="s">
        <v>33</v>
      </c>
      <c r="B35" s="5">
        <v>80</v>
      </c>
      <c r="C35" s="5">
        <v>4</v>
      </c>
      <c r="D35" s="4">
        <f t="shared" si="0"/>
        <v>180</v>
      </c>
    </row>
    <row r="36" spans="1:4" ht="19.5" thickBot="1" x14ac:dyDescent="0.3">
      <c r="A36" s="5" t="s">
        <v>34</v>
      </c>
      <c r="B36" s="5">
        <v>12</v>
      </c>
      <c r="C36" s="5">
        <v>3</v>
      </c>
      <c r="D36" s="4">
        <f t="shared" si="0"/>
        <v>135</v>
      </c>
    </row>
    <row r="37" spans="1:4" ht="19.5" thickBot="1" x14ac:dyDescent="0.3">
      <c r="A37" s="5" t="s">
        <v>35</v>
      </c>
      <c r="B37" s="5">
        <v>14</v>
      </c>
      <c r="C37" s="5">
        <v>3</v>
      </c>
      <c r="D37" s="4">
        <f t="shared" si="0"/>
        <v>135</v>
      </c>
    </row>
    <row r="38" spans="1:4" ht="19.5" thickBot="1" x14ac:dyDescent="0.3">
      <c r="A38" s="5" t="s">
        <v>36</v>
      </c>
      <c r="B38" s="5">
        <v>10</v>
      </c>
      <c r="C38" s="5">
        <v>3</v>
      </c>
      <c r="D38" s="4">
        <f t="shared" si="0"/>
        <v>135</v>
      </c>
    </row>
    <row r="39" spans="1:4" ht="19.5" thickBot="1" x14ac:dyDescent="0.3">
      <c r="A39" s="5" t="s">
        <v>37</v>
      </c>
      <c r="B39" s="5">
        <v>10</v>
      </c>
      <c r="C39" s="5">
        <v>3</v>
      </c>
      <c r="D39" s="4">
        <f t="shared" si="0"/>
        <v>135</v>
      </c>
    </row>
    <row r="40" spans="1:4" ht="19.5" thickBot="1" x14ac:dyDescent="0.3">
      <c r="A40" s="5" t="s">
        <v>38</v>
      </c>
      <c r="B40" s="5">
        <v>24</v>
      </c>
      <c r="C40" s="5">
        <v>4</v>
      </c>
      <c r="D40" s="4">
        <f t="shared" si="0"/>
        <v>180</v>
      </c>
    </row>
    <row r="41" spans="1:4" ht="19.5" thickBot="1" x14ac:dyDescent="0.3">
      <c r="A41" s="5" t="s">
        <v>39</v>
      </c>
      <c r="B41" s="5">
        <v>18</v>
      </c>
      <c r="C41" s="5">
        <v>4</v>
      </c>
      <c r="D41" s="4">
        <f t="shared" si="0"/>
        <v>180</v>
      </c>
    </row>
    <row r="42" spans="1:4" ht="19.5" thickBot="1" x14ac:dyDescent="0.3">
      <c r="A42" s="5" t="s">
        <v>40</v>
      </c>
      <c r="B42" s="5">
        <v>4</v>
      </c>
      <c r="C42" s="5">
        <v>2</v>
      </c>
      <c r="D42" s="4">
        <f t="shared" si="0"/>
        <v>90</v>
      </c>
    </row>
    <row r="43" spans="1:4" ht="19.5" thickBot="1" x14ac:dyDescent="0.3">
      <c r="A43" s="5" t="s">
        <v>41</v>
      </c>
      <c r="B43" s="5">
        <v>12</v>
      </c>
      <c r="C43" s="5">
        <v>2</v>
      </c>
      <c r="D43" s="4">
        <f t="shared" si="0"/>
        <v>90</v>
      </c>
    </row>
    <row r="44" spans="1:4" ht="19.5" thickBot="1" x14ac:dyDescent="0.3">
      <c r="A44" s="5" t="s">
        <v>42</v>
      </c>
      <c r="B44" s="5">
        <v>6</v>
      </c>
      <c r="C44" s="5">
        <v>1</v>
      </c>
      <c r="D44" s="4">
        <f t="shared" si="0"/>
        <v>45</v>
      </c>
    </row>
    <row r="45" spans="1:4" ht="19.5" thickBot="1" x14ac:dyDescent="0.3">
      <c r="A45" s="5" t="s">
        <v>43</v>
      </c>
      <c r="B45" s="5">
        <v>2</v>
      </c>
      <c r="C45" s="5">
        <v>1</v>
      </c>
      <c r="D45" s="4">
        <f t="shared" si="0"/>
        <v>45</v>
      </c>
    </row>
    <row r="46" spans="1:4" ht="19.5" thickBot="1" x14ac:dyDescent="0.3">
      <c r="A46" s="5" t="s">
        <v>44</v>
      </c>
      <c r="B46" s="5">
        <v>124</v>
      </c>
      <c r="C46" s="5">
        <v>4</v>
      </c>
      <c r="D46" s="4">
        <f t="shared" si="0"/>
        <v>180</v>
      </c>
    </row>
    <row r="47" spans="1:4" ht="19.5" thickBot="1" x14ac:dyDescent="0.3">
      <c r="A47" s="5" t="s">
        <v>45</v>
      </c>
      <c r="B47" s="5">
        <v>20</v>
      </c>
      <c r="C47" s="5">
        <v>3</v>
      </c>
      <c r="D47" s="4">
        <f t="shared" si="0"/>
        <v>135</v>
      </c>
    </row>
    <row r="48" spans="1:4" ht="19.5" thickBot="1" x14ac:dyDescent="0.3">
      <c r="A48" s="5" t="s">
        <v>46</v>
      </c>
      <c r="B48" s="5">
        <v>22</v>
      </c>
      <c r="C48" s="5">
        <v>4</v>
      </c>
      <c r="D48" s="4">
        <f t="shared" si="0"/>
        <v>180</v>
      </c>
    </row>
    <row r="49" spans="1:4" ht="19.5" thickBot="1" x14ac:dyDescent="0.3">
      <c r="A49" s="5" t="s">
        <v>47</v>
      </c>
      <c r="B49" s="5">
        <v>2</v>
      </c>
      <c r="C49" s="5">
        <v>1</v>
      </c>
      <c r="D49" s="4">
        <f t="shared" si="0"/>
        <v>45</v>
      </c>
    </row>
    <row r="50" spans="1:4" ht="19.5" thickBot="1" x14ac:dyDescent="0.3">
      <c r="A50" s="5" t="s">
        <v>48</v>
      </c>
      <c r="B50" s="5">
        <v>20</v>
      </c>
      <c r="C50" s="5">
        <v>4</v>
      </c>
      <c r="D50" s="4">
        <f t="shared" si="0"/>
        <v>180</v>
      </c>
    </row>
    <row r="51" spans="1:4" ht="19.5" thickBot="1" x14ac:dyDescent="0.3">
      <c r="A51" s="5" t="s">
        <v>49</v>
      </c>
      <c r="B51" s="5">
        <v>106</v>
      </c>
      <c r="C51" s="5">
        <v>4</v>
      </c>
      <c r="D51" s="4">
        <f t="shared" si="0"/>
        <v>180</v>
      </c>
    </row>
    <row r="52" spans="1:4" ht="19.5" thickBot="1" x14ac:dyDescent="0.3">
      <c r="A52" s="5" t="s">
        <v>50</v>
      </c>
      <c r="B52" s="5">
        <v>68</v>
      </c>
      <c r="C52" s="5">
        <v>4</v>
      </c>
      <c r="D52" s="4">
        <f t="shared" si="0"/>
        <v>180</v>
      </c>
    </row>
    <row r="53" spans="1:4" ht="19.5" thickBot="1" x14ac:dyDescent="0.3">
      <c r="A53" s="5" t="s">
        <v>51</v>
      </c>
      <c r="B53" s="5">
        <v>8</v>
      </c>
      <c r="C53" s="5">
        <v>2</v>
      </c>
      <c r="D53" s="4">
        <f t="shared" si="0"/>
        <v>90</v>
      </c>
    </row>
    <row r="54" spans="1:4" ht="19.5" thickBot="1" x14ac:dyDescent="0.3">
      <c r="A54" s="5" t="s">
        <v>52</v>
      </c>
      <c r="B54" s="5">
        <v>20</v>
      </c>
      <c r="C54" s="5">
        <v>4</v>
      </c>
      <c r="D54" s="4">
        <f t="shared" si="0"/>
        <v>180</v>
      </c>
    </row>
    <row r="55" spans="1:4" ht="19.5" thickBot="1" x14ac:dyDescent="0.3">
      <c r="A55" s="5" t="s">
        <v>53</v>
      </c>
      <c r="B55" s="5">
        <v>14</v>
      </c>
      <c r="C55" s="5">
        <v>3</v>
      </c>
      <c r="D55" s="4">
        <f t="shared" si="0"/>
        <v>135</v>
      </c>
    </row>
    <row r="56" spans="1:4" ht="19.5" thickBot="1" x14ac:dyDescent="0.3">
      <c r="A56" s="5" t="s">
        <v>54</v>
      </c>
      <c r="B56" s="5">
        <v>10</v>
      </c>
      <c r="C56" s="5">
        <v>3</v>
      </c>
      <c r="D56" s="4">
        <f t="shared" si="0"/>
        <v>135</v>
      </c>
    </row>
    <row r="57" spans="1:4" ht="19.5" thickBot="1" x14ac:dyDescent="0.3">
      <c r="A57" s="5" t="s">
        <v>55</v>
      </c>
      <c r="B57" s="5">
        <v>14</v>
      </c>
      <c r="C57" s="5">
        <v>3</v>
      </c>
      <c r="D57" s="4">
        <f t="shared" si="0"/>
        <v>135</v>
      </c>
    </row>
    <row r="58" spans="1:4" ht="19.5" thickBot="1" x14ac:dyDescent="0.3">
      <c r="A58" s="5" t="s">
        <v>56</v>
      </c>
      <c r="B58" s="5">
        <v>4</v>
      </c>
      <c r="C58" s="5">
        <v>1</v>
      </c>
      <c r="D58" s="4">
        <f t="shared" si="0"/>
        <v>45</v>
      </c>
    </row>
    <row r="59" spans="1:4" ht="19.5" thickBot="1" x14ac:dyDescent="0.3">
      <c r="A59" s="5" t="s">
        <v>57</v>
      </c>
      <c r="B59" s="5">
        <v>4</v>
      </c>
      <c r="C59" s="5">
        <v>1</v>
      </c>
      <c r="D59" s="4">
        <f t="shared" si="0"/>
        <v>45</v>
      </c>
    </row>
    <row r="60" spans="1:4" ht="19.5" thickBot="1" x14ac:dyDescent="0.3">
      <c r="A60" s="5" t="s">
        <v>58</v>
      </c>
      <c r="B60" s="5">
        <v>140</v>
      </c>
      <c r="C60" s="5">
        <v>5</v>
      </c>
      <c r="D60" s="4">
        <f t="shared" si="0"/>
        <v>225</v>
      </c>
    </row>
    <row r="61" spans="1:4" ht="19.5" thickBot="1" x14ac:dyDescent="0.3">
      <c r="A61" s="5" t="s">
        <v>59</v>
      </c>
      <c r="B61" s="5">
        <v>14</v>
      </c>
      <c r="C61" s="5">
        <v>4</v>
      </c>
      <c r="D61" s="4">
        <f t="shared" si="0"/>
        <v>180</v>
      </c>
    </row>
    <row r="62" spans="1:4" ht="19.5" thickBot="1" x14ac:dyDescent="0.3">
      <c r="A62" s="5" t="s">
        <v>60</v>
      </c>
      <c r="B62" s="5">
        <v>38</v>
      </c>
      <c r="C62" s="5">
        <v>5</v>
      </c>
      <c r="D62" s="4">
        <f t="shared" si="0"/>
        <v>225</v>
      </c>
    </row>
    <row r="63" spans="1:4" ht="19.5" thickBot="1" x14ac:dyDescent="0.3">
      <c r="A63" s="5" t="s">
        <v>61</v>
      </c>
      <c r="B63" s="5">
        <v>18</v>
      </c>
      <c r="C63" s="5">
        <v>3</v>
      </c>
      <c r="D63" s="4">
        <f t="shared" si="0"/>
        <v>135</v>
      </c>
    </row>
    <row r="64" spans="1:4" ht="19.5" thickBot="1" x14ac:dyDescent="0.3">
      <c r="A64" s="5" t="s">
        <v>62</v>
      </c>
      <c r="B64" s="5">
        <v>22</v>
      </c>
      <c r="C64" s="5">
        <v>4</v>
      </c>
      <c r="D64" s="4">
        <f t="shared" si="0"/>
        <v>180</v>
      </c>
    </row>
    <row r="65" spans="1:4" ht="19.5" thickBot="1" x14ac:dyDescent="0.3">
      <c r="A65" s="5" t="s">
        <v>63</v>
      </c>
      <c r="B65" s="5">
        <v>10</v>
      </c>
      <c r="C65" s="5">
        <v>3</v>
      </c>
      <c r="D65" s="4">
        <f t="shared" si="0"/>
        <v>135</v>
      </c>
    </row>
    <row r="66" spans="1:4" ht="19.5" thickBot="1" x14ac:dyDescent="0.3">
      <c r="A66" s="5" t="s">
        <v>64</v>
      </c>
      <c r="B66" s="5">
        <v>6</v>
      </c>
      <c r="C66" s="5">
        <v>2</v>
      </c>
      <c r="D66" s="4">
        <f t="shared" si="0"/>
        <v>90</v>
      </c>
    </row>
    <row r="67" spans="1:4" ht="19.5" thickBot="1" x14ac:dyDescent="0.3">
      <c r="A67" s="5" t="s">
        <v>65</v>
      </c>
      <c r="B67" s="5">
        <v>24</v>
      </c>
      <c r="C67" s="5">
        <v>4</v>
      </c>
      <c r="D67" s="4">
        <f t="shared" ref="D67:D111" si="1">B67*C67/B67*45</f>
        <v>180</v>
      </c>
    </row>
    <row r="68" spans="1:4" ht="19.5" thickBot="1" x14ac:dyDescent="0.3">
      <c r="A68" s="5" t="s">
        <v>66</v>
      </c>
      <c r="B68" s="5">
        <v>136</v>
      </c>
      <c r="C68" s="5">
        <v>5</v>
      </c>
      <c r="D68" s="4">
        <f t="shared" si="1"/>
        <v>225</v>
      </c>
    </row>
    <row r="69" spans="1:4" ht="19.5" thickBot="1" x14ac:dyDescent="0.3">
      <c r="A69" s="5" t="s">
        <v>67</v>
      </c>
      <c r="B69" s="5">
        <v>8</v>
      </c>
      <c r="C69" s="5">
        <v>2</v>
      </c>
      <c r="D69" s="4">
        <f t="shared" si="1"/>
        <v>90</v>
      </c>
    </row>
    <row r="70" spans="1:4" ht="19.5" thickBot="1" x14ac:dyDescent="0.3">
      <c r="A70" s="5" t="s">
        <v>68</v>
      </c>
      <c r="B70" s="5">
        <v>2</v>
      </c>
      <c r="C70" s="5">
        <v>1</v>
      </c>
      <c r="D70" s="4">
        <f t="shared" si="1"/>
        <v>45</v>
      </c>
    </row>
    <row r="71" spans="1:4" ht="19.5" thickBot="1" x14ac:dyDescent="0.3">
      <c r="A71" s="5" t="s">
        <v>69</v>
      </c>
      <c r="B71" s="5">
        <v>2</v>
      </c>
      <c r="C71" s="5">
        <v>1</v>
      </c>
      <c r="D71" s="4">
        <f t="shared" si="1"/>
        <v>45</v>
      </c>
    </row>
    <row r="72" spans="1:4" ht="19.5" thickBot="1" x14ac:dyDescent="0.3">
      <c r="A72" s="5" t="s">
        <v>70</v>
      </c>
      <c r="B72" s="5">
        <v>4</v>
      </c>
      <c r="C72" s="5">
        <v>1</v>
      </c>
      <c r="D72" s="4">
        <f t="shared" si="1"/>
        <v>45</v>
      </c>
    </row>
    <row r="73" spans="1:4" ht="19.5" thickBot="1" x14ac:dyDescent="0.3">
      <c r="A73" s="5" t="s">
        <v>71</v>
      </c>
      <c r="B73" s="5">
        <v>8</v>
      </c>
      <c r="C73" s="5">
        <v>2</v>
      </c>
      <c r="D73" s="4">
        <f t="shared" si="1"/>
        <v>90</v>
      </c>
    </row>
    <row r="74" spans="1:4" ht="19.5" thickBot="1" x14ac:dyDescent="0.3">
      <c r="A74" s="5" t="s">
        <v>72</v>
      </c>
      <c r="B74" s="5">
        <v>6</v>
      </c>
      <c r="C74" s="5">
        <v>3</v>
      </c>
      <c r="D74" s="4">
        <f t="shared" si="1"/>
        <v>135</v>
      </c>
    </row>
    <row r="75" spans="1:4" ht="19.5" thickBot="1" x14ac:dyDescent="0.3">
      <c r="A75" s="5" t="s">
        <v>73</v>
      </c>
      <c r="B75" s="5">
        <v>2</v>
      </c>
      <c r="C75" s="5">
        <v>1</v>
      </c>
      <c r="D75" s="4">
        <f t="shared" si="1"/>
        <v>45</v>
      </c>
    </row>
    <row r="76" spans="1:4" ht="19.5" thickBot="1" x14ac:dyDescent="0.3">
      <c r="A76" s="5" t="s">
        <v>74</v>
      </c>
      <c r="B76" s="5">
        <v>12</v>
      </c>
      <c r="C76" s="5">
        <v>3</v>
      </c>
      <c r="D76" s="4">
        <f t="shared" si="1"/>
        <v>135</v>
      </c>
    </row>
    <row r="77" spans="1:4" ht="19.5" thickBot="1" x14ac:dyDescent="0.3">
      <c r="A77" s="5" t="s">
        <v>75</v>
      </c>
      <c r="B77" s="5">
        <v>2</v>
      </c>
      <c r="C77" s="5">
        <v>1</v>
      </c>
      <c r="D77" s="4">
        <f t="shared" si="1"/>
        <v>45</v>
      </c>
    </row>
    <row r="78" spans="1:4" ht="19.5" thickBot="1" x14ac:dyDescent="0.3">
      <c r="A78" s="5" t="s">
        <v>76</v>
      </c>
      <c r="B78" s="5">
        <v>12</v>
      </c>
      <c r="C78" s="5">
        <v>3</v>
      </c>
      <c r="D78" s="4">
        <f t="shared" si="1"/>
        <v>135</v>
      </c>
    </row>
    <row r="79" spans="1:4" ht="19.5" thickBot="1" x14ac:dyDescent="0.3">
      <c r="A79" s="5" t="s">
        <v>77</v>
      </c>
      <c r="B79" s="5">
        <v>14</v>
      </c>
      <c r="C79" s="5">
        <v>4</v>
      </c>
      <c r="D79" s="4">
        <f t="shared" si="1"/>
        <v>180</v>
      </c>
    </row>
    <row r="80" spans="1:4" ht="19.5" thickBot="1" x14ac:dyDescent="0.3">
      <c r="A80" s="5" t="s">
        <v>78</v>
      </c>
      <c r="B80" s="5">
        <v>6</v>
      </c>
      <c r="C80" s="5">
        <v>1</v>
      </c>
      <c r="D80" s="4">
        <f t="shared" si="1"/>
        <v>45</v>
      </c>
    </row>
    <row r="81" spans="1:4" ht="19.5" thickBot="1" x14ac:dyDescent="0.3">
      <c r="A81" s="5" t="s">
        <v>79</v>
      </c>
      <c r="B81" s="5">
        <v>2</v>
      </c>
      <c r="C81" s="5">
        <v>1</v>
      </c>
      <c r="D81" s="4">
        <f t="shared" si="1"/>
        <v>45</v>
      </c>
    </row>
    <row r="82" spans="1:4" ht="19.5" thickBot="1" x14ac:dyDescent="0.3">
      <c r="A82" s="5" t="s">
        <v>80</v>
      </c>
      <c r="B82" s="5">
        <v>12</v>
      </c>
      <c r="C82" s="5">
        <v>4</v>
      </c>
      <c r="D82" s="4">
        <f t="shared" si="1"/>
        <v>180</v>
      </c>
    </row>
    <row r="83" spans="1:4" ht="19.5" thickBot="1" x14ac:dyDescent="0.3">
      <c r="A83" s="5" t="s">
        <v>81</v>
      </c>
      <c r="B83" s="5">
        <v>10</v>
      </c>
      <c r="C83" s="5">
        <v>2</v>
      </c>
      <c r="D83" s="4">
        <f t="shared" si="1"/>
        <v>90</v>
      </c>
    </row>
    <row r="84" spans="1:4" ht="19.5" thickBot="1" x14ac:dyDescent="0.3">
      <c r="A84" s="5" t="s">
        <v>82</v>
      </c>
      <c r="B84" s="5">
        <v>12</v>
      </c>
      <c r="C84" s="5">
        <v>1</v>
      </c>
      <c r="D84" s="4">
        <f t="shared" si="1"/>
        <v>45</v>
      </c>
    </row>
    <row r="85" spans="1:4" ht="19.5" thickBot="1" x14ac:dyDescent="0.3">
      <c r="A85" s="5" t="s">
        <v>83</v>
      </c>
      <c r="B85" s="5">
        <v>18</v>
      </c>
      <c r="C85" s="5">
        <v>2</v>
      </c>
      <c r="D85" s="4">
        <f t="shared" si="1"/>
        <v>90</v>
      </c>
    </row>
    <row r="86" spans="1:4" ht="19.5" thickBot="1" x14ac:dyDescent="0.3">
      <c r="A86" s="5" t="s">
        <v>84</v>
      </c>
      <c r="B86" s="5">
        <v>50</v>
      </c>
      <c r="C86" s="5">
        <v>3</v>
      </c>
      <c r="D86" s="4">
        <f t="shared" si="1"/>
        <v>135</v>
      </c>
    </row>
    <row r="87" spans="1:4" ht="19.5" thickBot="1" x14ac:dyDescent="0.3">
      <c r="A87" s="5" t="s">
        <v>85</v>
      </c>
      <c r="B87" s="5">
        <v>38</v>
      </c>
      <c r="C87" s="5">
        <v>6</v>
      </c>
      <c r="D87" s="4">
        <f t="shared" si="1"/>
        <v>270</v>
      </c>
    </row>
    <row r="88" spans="1:4" ht="19.5" thickBot="1" x14ac:dyDescent="0.3">
      <c r="A88" s="5" t="s">
        <v>86</v>
      </c>
      <c r="B88" s="5">
        <v>64</v>
      </c>
      <c r="C88" s="5">
        <v>4</v>
      </c>
      <c r="D88" s="4">
        <f t="shared" si="1"/>
        <v>180</v>
      </c>
    </row>
    <row r="89" spans="1:4" ht="19.5" thickBot="1" x14ac:dyDescent="0.3">
      <c r="A89" s="5" t="s">
        <v>87</v>
      </c>
      <c r="B89" s="5">
        <v>88</v>
      </c>
      <c r="C89" s="5">
        <v>4</v>
      </c>
      <c r="D89" s="4">
        <f t="shared" si="1"/>
        <v>180</v>
      </c>
    </row>
    <row r="90" spans="1:4" ht="19.5" thickBot="1" x14ac:dyDescent="0.3">
      <c r="A90" s="5" t="s">
        <v>88</v>
      </c>
      <c r="B90" s="5">
        <v>252</v>
      </c>
      <c r="C90" s="5">
        <v>5</v>
      </c>
      <c r="D90" s="4">
        <f t="shared" si="1"/>
        <v>225</v>
      </c>
    </row>
    <row r="91" spans="1:4" ht="19.5" thickBot="1" x14ac:dyDescent="0.3">
      <c r="A91" s="5" t="s">
        <v>89</v>
      </c>
      <c r="B91" s="5">
        <v>34</v>
      </c>
      <c r="C91" s="5">
        <v>9</v>
      </c>
      <c r="D91" s="4">
        <f t="shared" si="1"/>
        <v>405</v>
      </c>
    </row>
    <row r="92" spans="1:4" ht="19.5" thickBot="1" x14ac:dyDescent="0.3">
      <c r="A92" s="5" t="s">
        <v>90</v>
      </c>
      <c r="B92" s="5">
        <v>2</v>
      </c>
      <c r="C92" s="5">
        <v>1</v>
      </c>
      <c r="D92" s="4">
        <f t="shared" si="1"/>
        <v>45</v>
      </c>
    </row>
    <row r="93" spans="1:4" ht="19.5" thickBot="1" x14ac:dyDescent="0.3">
      <c r="A93" s="5" t="s">
        <v>91</v>
      </c>
      <c r="B93" s="5">
        <v>156</v>
      </c>
      <c r="C93" s="5">
        <v>5</v>
      </c>
      <c r="D93" s="4">
        <f t="shared" si="1"/>
        <v>225</v>
      </c>
    </row>
    <row r="94" spans="1:4" ht="19.5" thickBot="1" x14ac:dyDescent="0.3">
      <c r="A94" s="5" t="s">
        <v>92</v>
      </c>
      <c r="B94" s="5">
        <v>18</v>
      </c>
      <c r="C94" s="5">
        <v>4</v>
      </c>
      <c r="D94" s="4">
        <f t="shared" si="1"/>
        <v>180</v>
      </c>
    </row>
    <row r="95" spans="1:4" ht="19.5" thickBot="1" x14ac:dyDescent="0.3">
      <c r="A95" s="5" t="s">
        <v>93</v>
      </c>
      <c r="B95" s="5">
        <v>52</v>
      </c>
      <c r="C95" s="5">
        <v>3</v>
      </c>
      <c r="D95" s="4">
        <f t="shared" si="1"/>
        <v>135</v>
      </c>
    </row>
    <row r="96" spans="1:4" ht="19.5" thickBot="1" x14ac:dyDescent="0.3">
      <c r="A96" s="5" t="s">
        <v>94</v>
      </c>
      <c r="B96" s="5">
        <v>82</v>
      </c>
      <c r="C96" s="5">
        <v>6</v>
      </c>
      <c r="D96" s="4">
        <f t="shared" si="1"/>
        <v>270</v>
      </c>
    </row>
    <row r="97" spans="1:4" ht="19.5" thickBot="1" x14ac:dyDescent="0.3">
      <c r="A97" s="5" t="s">
        <v>95</v>
      </c>
      <c r="B97" s="5">
        <v>2</v>
      </c>
      <c r="C97" s="5">
        <v>1</v>
      </c>
      <c r="D97" s="4">
        <f t="shared" si="1"/>
        <v>45</v>
      </c>
    </row>
    <row r="98" spans="1:4" ht="19.5" thickBot="1" x14ac:dyDescent="0.3">
      <c r="A98" s="5" t="s">
        <v>96</v>
      </c>
      <c r="B98" s="5">
        <v>118</v>
      </c>
      <c r="C98" s="5">
        <v>4</v>
      </c>
      <c r="D98" s="4">
        <f t="shared" si="1"/>
        <v>180</v>
      </c>
    </row>
    <row r="99" spans="1:4" ht="19.5" thickBot="1" x14ac:dyDescent="0.3">
      <c r="A99" s="5" t="s">
        <v>97</v>
      </c>
      <c r="B99" s="5">
        <v>16</v>
      </c>
      <c r="C99" s="5">
        <v>3</v>
      </c>
      <c r="D99" s="4">
        <f t="shared" si="1"/>
        <v>135</v>
      </c>
    </row>
    <row r="100" spans="1:4" ht="19.5" thickBot="1" x14ac:dyDescent="0.3">
      <c r="A100" s="5" t="s">
        <v>98</v>
      </c>
      <c r="B100" s="5">
        <v>59</v>
      </c>
      <c r="C100" s="5">
        <v>5</v>
      </c>
      <c r="D100" s="4">
        <f t="shared" si="1"/>
        <v>225</v>
      </c>
    </row>
    <row r="101" spans="1:4" ht="19.5" thickBot="1" x14ac:dyDescent="0.3">
      <c r="A101" s="5" t="s">
        <v>99</v>
      </c>
      <c r="B101" s="5">
        <v>52</v>
      </c>
      <c r="C101" s="5">
        <v>7</v>
      </c>
      <c r="D101" s="4">
        <f t="shared" si="1"/>
        <v>315</v>
      </c>
    </row>
    <row r="102" spans="1:4" ht="19.5" thickBot="1" x14ac:dyDescent="0.3">
      <c r="A102" s="5" t="s">
        <v>100</v>
      </c>
      <c r="B102" s="5">
        <v>88</v>
      </c>
      <c r="C102" s="5">
        <v>4</v>
      </c>
      <c r="D102" s="4">
        <f t="shared" si="1"/>
        <v>180</v>
      </c>
    </row>
    <row r="103" spans="1:4" ht="19.5" thickBot="1" x14ac:dyDescent="0.3">
      <c r="A103" s="5" t="s">
        <v>101</v>
      </c>
      <c r="B103" s="5">
        <v>125</v>
      </c>
      <c r="C103" s="5">
        <v>6</v>
      </c>
      <c r="D103" s="4">
        <f t="shared" si="1"/>
        <v>270</v>
      </c>
    </row>
    <row r="104" spans="1:4" ht="19.5" thickBot="1" x14ac:dyDescent="0.3">
      <c r="A104" s="5" t="s">
        <v>102</v>
      </c>
      <c r="B104" s="5">
        <v>220</v>
      </c>
      <c r="C104" s="5">
        <v>5</v>
      </c>
      <c r="D104" s="4">
        <f t="shared" si="1"/>
        <v>225</v>
      </c>
    </row>
    <row r="105" spans="1:4" ht="19.5" thickBot="1" x14ac:dyDescent="0.3">
      <c r="A105" s="5" t="s">
        <v>103</v>
      </c>
      <c r="B105" s="5">
        <v>78</v>
      </c>
      <c r="C105" s="5">
        <v>7</v>
      </c>
      <c r="D105" s="4">
        <f t="shared" si="1"/>
        <v>315</v>
      </c>
    </row>
    <row r="106" spans="1:4" ht="19.5" thickBot="1" x14ac:dyDescent="0.3">
      <c r="A106" s="5" t="s">
        <v>104</v>
      </c>
      <c r="B106" s="5">
        <v>160</v>
      </c>
      <c r="C106" s="5">
        <v>5</v>
      </c>
      <c r="D106" s="4">
        <f t="shared" si="1"/>
        <v>225</v>
      </c>
    </row>
    <row r="107" spans="1:4" ht="19.5" thickBot="1" x14ac:dyDescent="0.3">
      <c r="A107" s="5" t="s">
        <v>105</v>
      </c>
      <c r="B107" s="5">
        <v>104</v>
      </c>
      <c r="C107" s="5">
        <v>5</v>
      </c>
      <c r="D107" s="4">
        <f t="shared" si="1"/>
        <v>225</v>
      </c>
    </row>
    <row r="108" spans="1:4" ht="19.5" thickBot="1" x14ac:dyDescent="0.3">
      <c r="A108" s="5" t="s">
        <v>106</v>
      </c>
      <c r="B108" s="5">
        <v>130</v>
      </c>
      <c r="C108" s="5">
        <v>5</v>
      </c>
      <c r="D108" s="4">
        <f t="shared" si="1"/>
        <v>225</v>
      </c>
    </row>
    <row r="109" spans="1:4" ht="19.5" thickBot="1" x14ac:dyDescent="0.3">
      <c r="A109" s="5" t="s">
        <v>107</v>
      </c>
      <c r="B109" s="5">
        <v>64</v>
      </c>
      <c r="C109" s="5">
        <v>7</v>
      </c>
      <c r="D109" s="4">
        <f t="shared" si="1"/>
        <v>315</v>
      </c>
    </row>
    <row r="110" spans="1:4" ht="19.5" thickBot="1" x14ac:dyDescent="0.3">
      <c r="A110" s="5" t="s">
        <v>108</v>
      </c>
      <c r="B110" s="5">
        <v>186</v>
      </c>
      <c r="C110" s="5">
        <v>5</v>
      </c>
      <c r="D110" s="4">
        <f t="shared" si="1"/>
        <v>225</v>
      </c>
    </row>
    <row r="111" spans="1:4" ht="19.5" thickBot="1" x14ac:dyDescent="0.3">
      <c r="A111" s="5" t="s">
        <v>109</v>
      </c>
      <c r="B111" s="5">
        <v>74</v>
      </c>
      <c r="C111" s="5">
        <v>5</v>
      </c>
      <c r="D111" s="4">
        <f t="shared" si="1"/>
        <v>225</v>
      </c>
    </row>
    <row r="112" spans="1:4" ht="19.5" thickBot="1" x14ac:dyDescent="0.3">
      <c r="A112" s="5"/>
      <c r="B112" s="5"/>
      <c r="C112" s="5"/>
    </row>
    <row r="113" spans="1:4" ht="19.5" thickBot="1" x14ac:dyDescent="0.3">
      <c r="A113" s="1" t="s">
        <v>112</v>
      </c>
      <c r="B113" s="1"/>
      <c r="C113" s="1"/>
      <c r="D113" s="1">
        <f t="shared" ref="D113" si="2">_xlfn.VAR.P(D2:D111)</f>
        <v>6021.4462809917359</v>
      </c>
    </row>
    <row r="114" spans="1:4" ht="19.5" thickBot="1" x14ac:dyDescent="0.3">
      <c r="A114" s="1" t="s">
        <v>113</v>
      </c>
      <c r="B114" s="1"/>
      <c r="C114" s="1"/>
      <c r="D114" s="1">
        <f t="shared" ref="D114" si="3">_xlfn.STDEV.P(D2:D111)</f>
        <v>77.597978588309473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8249-E4B9-4B3D-AB73-76E47505A0E1}">
  <dimension ref="A1:C30"/>
  <sheetViews>
    <sheetView workbookViewId="0">
      <selection activeCell="C1" sqref="C1:C1048576"/>
    </sheetView>
  </sheetViews>
  <sheetFormatPr defaultRowHeight="15" x14ac:dyDescent="0.25"/>
  <cols>
    <col min="1" max="1" width="31" style="7" customWidth="1"/>
    <col min="2" max="2" width="19.42578125" style="7" customWidth="1"/>
    <col min="3" max="16384" width="9.140625" style="7"/>
  </cols>
  <sheetData>
    <row r="1" spans="1:3" ht="15.75" thickBot="1" x14ac:dyDescent="0.3">
      <c r="A1" s="15" t="s">
        <v>116</v>
      </c>
      <c r="B1" s="15" t="s">
        <v>178</v>
      </c>
      <c r="C1" s="7" t="s">
        <v>196</v>
      </c>
    </row>
    <row r="2" spans="1:3" ht="19.5" thickBot="1" x14ac:dyDescent="0.3">
      <c r="A2" s="10" t="s">
        <v>117</v>
      </c>
      <c r="B2" s="8">
        <v>76</v>
      </c>
      <c r="C2" s="7">
        <f t="shared" ref="C2:C28" si="0">B2/SUM(B$2:B$28)</f>
        <v>1.8700787401574805E-2</v>
      </c>
    </row>
    <row r="3" spans="1:3" ht="19.5" thickBot="1" x14ac:dyDescent="0.3">
      <c r="A3" s="10" t="s">
        <v>118</v>
      </c>
      <c r="B3" s="5">
        <v>106</v>
      </c>
      <c r="C3" s="7">
        <f t="shared" si="0"/>
        <v>2.6082677165354329E-2</v>
      </c>
    </row>
    <row r="4" spans="1:3" ht="19.5" thickBot="1" x14ac:dyDescent="0.3">
      <c r="A4" s="10" t="s">
        <v>119</v>
      </c>
      <c r="B4" s="5">
        <v>152</v>
      </c>
      <c r="C4" s="7">
        <f t="shared" si="0"/>
        <v>3.7401574803149609E-2</v>
      </c>
    </row>
    <row r="5" spans="1:3" ht="19.5" thickBot="1" x14ac:dyDescent="0.3">
      <c r="A5" s="10" t="s">
        <v>120</v>
      </c>
      <c r="B5" s="5">
        <v>222</v>
      </c>
      <c r="C5" s="7">
        <f t="shared" si="0"/>
        <v>5.4625984251968504E-2</v>
      </c>
    </row>
    <row r="6" spans="1:3" ht="19.5" thickBot="1" x14ac:dyDescent="0.3">
      <c r="A6" s="10" t="s">
        <v>121</v>
      </c>
      <c r="B6" s="5">
        <v>104</v>
      </c>
      <c r="C6" s="7">
        <f t="shared" si="0"/>
        <v>2.5590551181102362E-2</v>
      </c>
    </row>
    <row r="7" spans="1:3" ht="19.5" thickBot="1" x14ac:dyDescent="0.3">
      <c r="A7" s="10" t="s">
        <v>122</v>
      </c>
      <c r="B7" s="5">
        <v>158</v>
      </c>
      <c r="C7" s="7">
        <f t="shared" si="0"/>
        <v>3.8877952755905512E-2</v>
      </c>
    </row>
    <row r="8" spans="1:3" ht="19.5" thickBot="1" x14ac:dyDescent="0.3">
      <c r="A8" s="10" t="s">
        <v>123</v>
      </c>
      <c r="B8" s="5">
        <v>176</v>
      </c>
      <c r="C8" s="7">
        <f t="shared" si="0"/>
        <v>4.3307086614173228E-2</v>
      </c>
    </row>
    <row r="9" spans="1:3" ht="19.5" thickBot="1" x14ac:dyDescent="0.3">
      <c r="A9" s="10" t="s">
        <v>124</v>
      </c>
      <c r="B9" s="5">
        <v>168</v>
      </c>
      <c r="C9" s="7">
        <f t="shared" si="0"/>
        <v>4.1338582677165357E-2</v>
      </c>
    </row>
    <row r="10" spans="1:3" ht="19.5" thickBot="1" x14ac:dyDescent="0.3">
      <c r="A10" s="10" t="s">
        <v>125</v>
      </c>
      <c r="B10" s="5">
        <v>228</v>
      </c>
      <c r="C10" s="7">
        <f t="shared" si="0"/>
        <v>5.6102362204724407E-2</v>
      </c>
    </row>
    <row r="11" spans="1:3" ht="19.5" thickBot="1" x14ac:dyDescent="0.3">
      <c r="A11" s="10" t="s">
        <v>126</v>
      </c>
      <c r="B11" s="5">
        <v>206</v>
      </c>
      <c r="C11" s="7">
        <f t="shared" si="0"/>
        <v>5.0688976377952756E-2</v>
      </c>
    </row>
    <row r="12" spans="1:3" ht="19.5" thickBot="1" x14ac:dyDescent="0.3">
      <c r="A12" s="10" t="s">
        <v>127</v>
      </c>
      <c r="B12" s="5">
        <v>92</v>
      </c>
      <c r="C12" s="7">
        <f t="shared" si="0"/>
        <v>2.2637795275590553E-2</v>
      </c>
    </row>
    <row r="13" spans="1:3" ht="19.5" thickBot="1" x14ac:dyDescent="0.3">
      <c r="A13" s="10" t="s">
        <v>128</v>
      </c>
      <c r="B13" s="5">
        <v>192</v>
      </c>
      <c r="C13" s="7">
        <f t="shared" si="0"/>
        <v>4.7244094488188976E-2</v>
      </c>
    </row>
    <row r="14" spans="1:3" ht="19.5" thickBot="1" x14ac:dyDescent="0.3">
      <c r="A14" s="10" t="s">
        <v>129</v>
      </c>
      <c r="B14" s="5">
        <v>134</v>
      </c>
      <c r="C14" s="7">
        <f t="shared" si="0"/>
        <v>3.2972440944881887E-2</v>
      </c>
    </row>
    <row r="15" spans="1:3" ht="19.5" thickBot="1" x14ac:dyDescent="0.3">
      <c r="A15" s="10" t="s">
        <v>130</v>
      </c>
      <c r="B15" s="5">
        <v>52</v>
      </c>
      <c r="C15" s="7">
        <f t="shared" si="0"/>
        <v>1.2795275590551181E-2</v>
      </c>
    </row>
    <row r="16" spans="1:3" ht="19.5" thickBot="1" x14ac:dyDescent="0.3">
      <c r="A16" s="10" t="s">
        <v>131</v>
      </c>
      <c r="B16" s="5">
        <v>106</v>
      </c>
      <c r="C16" s="7">
        <f t="shared" si="0"/>
        <v>2.6082677165354329E-2</v>
      </c>
    </row>
    <row r="17" spans="1:3" ht="19.5" thickBot="1" x14ac:dyDescent="0.3">
      <c r="A17" s="10" t="s">
        <v>132</v>
      </c>
      <c r="B17" s="5">
        <v>184</v>
      </c>
      <c r="C17" s="7">
        <f t="shared" si="0"/>
        <v>4.5275590551181105E-2</v>
      </c>
    </row>
    <row r="18" spans="1:3" ht="19.5" thickBot="1" x14ac:dyDescent="0.3">
      <c r="A18" s="10" t="s">
        <v>133</v>
      </c>
      <c r="B18" s="5">
        <v>162</v>
      </c>
      <c r="C18" s="7">
        <f t="shared" si="0"/>
        <v>3.9862204724409447E-2</v>
      </c>
    </row>
    <row r="19" spans="1:3" ht="19.5" thickBot="1" x14ac:dyDescent="0.3">
      <c r="A19" s="10" t="s">
        <v>134</v>
      </c>
      <c r="B19" s="5">
        <v>240</v>
      </c>
      <c r="C19" s="7">
        <f t="shared" si="0"/>
        <v>5.905511811023622E-2</v>
      </c>
    </row>
    <row r="20" spans="1:3" ht="19.5" thickBot="1" x14ac:dyDescent="0.3">
      <c r="A20" s="10" t="s">
        <v>135</v>
      </c>
      <c r="B20" s="5">
        <v>230</v>
      </c>
      <c r="C20" s="7">
        <f t="shared" si="0"/>
        <v>5.6594488188976375E-2</v>
      </c>
    </row>
    <row r="21" spans="1:3" ht="19.5" thickBot="1" x14ac:dyDescent="0.3">
      <c r="A21" s="10" t="s">
        <v>136</v>
      </c>
      <c r="B21" s="5">
        <v>154</v>
      </c>
      <c r="C21" s="7">
        <f t="shared" si="0"/>
        <v>3.7893700787401577E-2</v>
      </c>
    </row>
    <row r="22" spans="1:3" ht="19.5" thickBot="1" x14ac:dyDescent="0.3">
      <c r="A22" s="10" t="s">
        <v>137</v>
      </c>
      <c r="B22" s="5">
        <v>50</v>
      </c>
      <c r="C22" s="7">
        <f t="shared" si="0"/>
        <v>1.2303149606299213E-2</v>
      </c>
    </row>
    <row r="23" spans="1:3" ht="19.5" thickBot="1" x14ac:dyDescent="0.3">
      <c r="A23" s="10" t="s">
        <v>138</v>
      </c>
      <c r="B23" s="5">
        <v>218</v>
      </c>
      <c r="C23" s="7">
        <f t="shared" si="0"/>
        <v>5.3641732283464569E-2</v>
      </c>
    </row>
    <row r="24" spans="1:3" ht="19.5" thickBot="1" x14ac:dyDescent="0.3">
      <c r="A24" s="10" t="s">
        <v>139</v>
      </c>
      <c r="B24" s="5">
        <v>148</v>
      </c>
      <c r="C24" s="7">
        <f t="shared" si="0"/>
        <v>3.6417322834645667E-2</v>
      </c>
    </row>
    <row r="25" spans="1:3" ht="19.5" thickBot="1" x14ac:dyDescent="0.3">
      <c r="A25" s="10" t="s">
        <v>140</v>
      </c>
      <c r="B25" s="5">
        <v>184</v>
      </c>
      <c r="C25" s="7">
        <f t="shared" si="0"/>
        <v>4.5275590551181105E-2</v>
      </c>
    </row>
    <row r="26" spans="1:3" ht="19.5" thickBot="1" x14ac:dyDescent="0.3">
      <c r="A26" s="10" t="s">
        <v>141</v>
      </c>
      <c r="B26" s="5">
        <v>32</v>
      </c>
      <c r="C26" s="7">
        <f t="shared" si="0"/>
        <v>7.874015748031496E-3</v>
      </c>
    </row>
    <row r="27" spans="1:3" ht="19.5" thickBot="1" x14ac:dyDescent="0.3">
      <c r="A27" s="16" t="s">
        <v>142</v>
      </c>
      <c r="B27" s="5">
        <v>162</v>
      </c>
      <c r="C27" s="7">
        <f t="shared" si="0"/>
        <v>3.9862204724409447E-2</v>
      </c>
    </row>
    <row r="28" spans="1:3" ht="19.5" thickBot="1" x14ac:dyDescent="0.3">
      <c r="A28" s="16" t="s">
        <v>143</v>
      </c>
      <c r="B28" s="5">
        <v>128</v>
      </c>
      <c r="C28" s="7">
        <f t="shared" si="0"/>
        <v>3.1496062992125984E-2</v>
      </c>
    </row>
    <row r="29" spans="1:3" ht="19.5" thickBot="1" x14ac:dyDescent="0.3">
      <c r="A29" s="1" t="s">
        <v>112</v>
      </c>
      <c r="B29" s="1"/>
      <c r="C29" s="1">
        <f>_xlfn.VAR.P(C21:C27)</f>
        <v>2.4548964914256375E-4</v>
      </c>
    </row>
    <row r="30" spans="1:3" ht="19.5" thickBot="1" x14ac:dyDescent="0.3">
      <c r="A30" s="1" t="s">
        <v>113</v>
      </c>
      <c r="B30" s="1"/>
      <c r="C30" s="1">
        <f>_xlfn.STDEV.P(C21:C27)</f>
        <v>1.5668109303376837E-2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FEAA-3C9A-42B1-A3F6-CDC0597536BD}">
  <dimension ref="A1:C61"/>
  <sheetViews>
    <sheetView tabSelected="1" topLeftCell="A13" workbookViewId="0">
      <selection activeCell="C2" sqref="C2:C28"/>
    </sheetView>
  </sheetViews>
  <sheetFormatPr defaultRowHeight="15" x14ac:dyDescent="0.25"/>
  <cols>
    <col min="1" max="1" width="31.140625" customWidth="1"/>
  </cols>
  <sheetData>
    <row r="1" spans="1:3" x14ac:dyDescent="0.25">
      <c r="A1" s="7" t="s">
        <v>116</v>
      </c>
      <c r="B1" s="7" t="s">
        <v>178</v>
      </c>
      <c r="C1" t="s">
        <v>195</v>
      </c>
    </row>
    <row r="2" spans="1:3" ht="17.25" x14ac:dyDescent="0.25">
      <c r="A2" s="10" t="s">
        <v>117</v>
      </c>
      <c r="B2" s="10">
        <v>0</v>
      </c>
      <c r="C2" s="7">
        <f>B2/SUM(B$3:B$28)</f>
        <v>0</v>
      </c>
    </row>
    <row r="3" spans="1:3" ht="17.25" x14ac:dyDescent="0.25">
      <c r="A3" s="10" t="s">
        <v>118</v>
      </c>
      <c r="B3" s="10">
        <v>2</v>
      </c>
      <c r="C3" s="7">
        <f t="shared" ref="C3:C28" si="0">B3/SUM(B$3:B$28)</f>
        <v>1.8181818181818181E-2</v>
      </c>
    </row>
    <row r="4" spans="1:3" ht="17.25" x14ac:dyDescent="0.25">
      <c r="A4" s="10" t="s">
        <v>119</v>
      </c>
      <c r="B4" s="10">
        <v>4</v>
      </c>
      <c r="C4" s="7">
        <f t="shared" si="0"/>
        <v>3.6363636363636362E-2</v>
      </c>
    </row>
    <row r="5" spans="1:3" ht="17.25" x14ac:dyDescent="0.25">
      <c r="A5" s="10" t="s">
        <v>120</v>
      </c>
      <c r="B5" s="10">
        <v>6</v>
      </c>
      <c r="C5" s="7">
        <f t="shared" si="0"/>
        <v>5.4545454545454543E-2</v>
      </c>
    </row>
    <row r="6" spans="1:3" ht="17.25" x14ac:dyDescent="0.25">
      <c r="A6" s="10" t="s">
        <v>121</v>
      </c>
      <c r="B6" s="10">
        <v>3</v>
      </c>
      <c r="C6" s="7">
        <f t="shared" si="0"/>
        <v>2.7272727272727271E-2</v>
      </c>
    </row>
    <row r="7" spans="1:3" ht="17.25" x14ac:dyDescent="0.25">
      <c r="A7" s="10" t="s">
        <v>122</v>
      </c>
      <c r="B7" s="10">
        <v>7</v>
      </c>
      <c r="C7" s="7">
        <f t="shared" si="0"/>
        <v>6.363636363636363E-2</v>
      </c>
    </row>
    <row r="8" spans="1:3" ht="17.25" x14ac:dyDescent="0.25">
      <c r="A8" s="10" t="s">
        <v>123</v>
      </c>
      <c r="B8" s="10">
        <v>5</v>
      </c>
      <c r="C8" s="7">
        <f t="shared" si="0"/>
        <v>4.5454545454545456E-2</v>
      </c>
    </row>
    <row r="9" spans="1:3" ht="17.25" x14ac:dyDescent="0.25">
      <c r="A9" s="10" t="s">
        <v>124</v>
      </c>
      <c r="B9" s="10">
        <v>3</v>
      </c>
      <c r="C9" s="7">
        <f t="shared" si="0"/>
        <v>2.7272727272727271E-2</v>
      </c>
    </row>
    <row r="10" spans="1:3" ht="17.25" x14ac:dyDescent="0.25">
      <c r="A10" s="10" t="s">
        <v>125</v>
      </c>
      <c r="B10" s="10">
        <v>5</v>
      </c>
      <c r="C10" s="7">
        <f t="shared" si="0"/>
        <v>4.5454545454545456E-2</v>
      </c>
    </row>
    <row r="11" spans="1:3" ht="17.25" x14ac:dyDescent="0.25">
      <c r="A11" s="10" t="s">
        <v>126</v>
      </c>
      <c r="B11" s="10">
        <v>3</v>
      </c>
      <c r="C11" s="7">
        <f t="shared" si="0"/>
        <v>2.7272727272727271E-2</v>
      </c>
    </row>
    <row r="12" spans="1:3" ht="17.25" x14ac:dyDescent="0.25">
      <c r="A12" s="10" t="s">
        <v>127</v>
      </c>
      <c r="B12" s="10">
        <v>3</v>
      </c>
      <c r="C12" s="7">
        <f t="shared" si="0"/>
        <v>2.7272727272727271E-2</v>
      </c>
    </row>
    <row r="13" spans="1:3" ht="17.25" x14ac:dyDescent="0.25">
      <c r="A13" s="10" t="s">
        <v>128</v>
      </c>
      <c r="B13" s="10">
        <v>17</v>
      </c>
      <c r="C13" s="7">
        <f t="shared" si="0"/>
        <v>0.15454545454545454</v>
      </c>
    </row>
    <row r="14" spans="1:3" ht="17.25" x14ac:dyDescent="0.25">
      <c r="A14" s="10" t="s">
        <v>129</v>
      </c>
      <c r="B14" s="10">
        <v>4</v>
      </c>
      <c r="C14" s="7">
        <f t="shared" si="0"/>
        <v>3.6363636363636362E-2</v>
      </c>
    </row>
    <row r="15" spans="1:3" ht="17.25" x14ac:dyDescent="0.25">
      <c r="A15" s="10" t="s">
        <v>130</v>
      </c>
      <c r="B15" s="10">
        <v>0</v>
      </c>
      <c r="C15" s="7">
        <f t="shared" si="0"/>
        <v>0</v>
      </c>
    </row>
    <row r="16" spans="1:3" ht="17.25" x14ac:dyDescent="0.25">
      <c r="A16" s="10" t="s">
        <v>131</v>
      </c>
      <c r="B16" s="10">
        <v>4</v>
      </c>
      <c r="C16" s="7">
        <f t="shared" si="0"/>
        <v>3.6363636363636362E-2</v>
      </c>
    </row>
    <row r="17" spans="1:3" ht="17.25" x14ac:dyDescent="0.25">
      <c r="A17" s="10" t="s">
        <v>132</v>
      </c>
      <c r="B17" s="10">
        <v>6</v>
      </c>
      <c r="C17" s="7">
        <f t="shared" si="0"/>
        <v>5.4545454545454543E-2</v>
      </c>
    </row>
    <row r="18" spans="1:3" ht="17.25" x14ac:dyDescent="0.25">
      <c r="A18" s="10" t="s">
        <v>133</v>
      </c>
      <c r="B18" s="10">
        <v>6</v>
      </c>
      <c r="C18" s="7">
        <f t="shared" si="0"/>
        <v>5.4545454545454543E-2</v>
      </c>
    </row>
    <row r="19" spans="1:3" ht="17.25" x14ac:dyDescent="0.25">
      <c r="A19" s="10" t="s">
        <v>134</v>
      </c>
      <c r="B19" s="10">
        <v>6</v>
      </c>
      <c r="C19" s="7">
        <f t="shared" si="0"/>
        <v>5.4545454545454543E-2</v>
      </c>
    </row>
    <row r="20" spans="1:3" ht="17.25" x14ac:dyDescent="0.25">
      <c r="A20" s="10" t="s">
        <v>135</v>
      </c>
      <c r="B20" s="10">
        <v>2</v>
      </c>
      <c r="C20" s="7">
        <f t="shared" si="0"/>
        <v>1.8181818181818181E-2</v>
      </c>
    </row>
    <row r="21" spans="1:3" ht="17.25" x14ac:dyDescent="0.25">
      <c r="A21" s="10" t="s">
        <v>136</v>
      </c>
      <c r="B21" s="10">
        <v>7</v>
      </c>
      <c r="C21" s="7">
        <f t="shared" si="0"/>
        <v>6.363636363636363E-2</v>
      </c>
    </row>
    <row r="22" spans="1:3" ht="17.25" x14ac:dyDescent="0.25">
      <c r="A22" s="10" t="s">
        <v>137</v>
      </c>
      <c r="B22" s="10">
        <v>2</v>
      </c>
      <c r="C22" s="7">
        <f t="shared" si="0"/>
        <v>1.8181818181818181E-2</v>
      </c>
    </row>
    <row r="23" spans="1:3" ht="17.25" x14ac:dyDescent="0.25">
      <c r="A23" s="10" t="s">
        <v>138</v>
      </c>
      <c r="B23" s="10">
        <v>4</v>
      </c>
      <c r="C23" s="7">
        <f t="shared" si="0"/>
        <v>3.6363636363636362E-2</v>
      </c>
    </row>
    <row r="24" spans="1:3" ht="17.25" x14ac:dyDescent="0.25">
      <c r="A24" s="10" t="s">
        <v>139</v>
      </c>
      <c r="B24" s="10">
        <v>3</v>
      </c>
      <c r="C24" s="7">
        <f t="shared" si="0"/>
        <v>2.7272727272727271E-2</v>
      </c>
    </row>
    <row r="25" spans="1:3" ht="17.25" x14ac:dyDescent="0.25">
      <c r="A25" s="10" t="s">
        <v>140</v>
      </c>
      <c r="B25" s="10">
        <v>2</v>
      </c>
      <c r="C25" s="7">
        <f t="shared" si="0"/>
        <v>1.8181818181818181E-2</v>
      </c>
    </row>
    <row r="26" spans="1:3" ht="17.25" x14ac:dyDescent="0.25">
      <c r="A26" s="10" t="s">
        <v>141</v>
      </c>
      <c r="B26" s="10">
        <v>1</v>
      </c>
      <c r="C26" s="7">
        <f t="shared" si="0"/>
        <v>9.0909090909090905E-3</v>
      </c>
    </row>
    <row r="27" spans="1:3" ht="17.25" x14ac:dyDescent="0.25">
      <c r="A27" s="10" t="s">
        <v>142</v>
      </c>
      <c r="B27" s="10">
        <v>2</v>
      </c>
      <c r="C27" s="7">
        <f t="shared" si="0"/>
        <v>1.8181818181818181E-2</v>
      </c>
    </row>
    <row r="28" spans="1:3" ht="18" thickBot="1" x14ac:dyDescent="0.3">
      <c r="A28" s="10" t="s">
        <v>143</v>
      </c>
      <c r="B28" s="10">
        <v>3</v>
      </c>
      <c r="C28" s="7">
        <f t="shared" si="0"/>
        <v>2.7272727272727271E-2</v>
      </c>
    </row>
    <row r="29" spans="1:3" ht="19.5" thickBot="1" x14ac:dyDescent="0.3">
      <c r="A29" s="1" t="s">
        <v>112</v>
      </c>
      <c r="B29" s="1"/>
      <c r="C29" s="1">
        <f>_xlfn.VAR.P(C21:C27)</f>
        <v>2.8335301062573762E-4</v>
      </c>
    </row>
    <row r="30" spans="1:3" ht="19.5" thickBot="1" x14ac:dyDescent="0.3">
      <c r="A30" s="1" t="s">
        <v>113</v>
      </c>
      <c r="B30" s="1"/>
      <c r="C30" s="1">
        <f>_xlfn.STDEV.P(C21:C27)</f>
        <v>1.6833092723137291E-2</v>
      </c>
    </row>
    <row r="31" spans="1:3" ht="17.25" x14ac:dyDescent="0.25">
      <c r="A31" s="10"/>
      <c r="B31" s="10"/>
    </row>
    <row r="32" spans="1:3" ht="17.25" x14ac:dyDescent="0.25">
      <c r="A32" s="10"/>
      <c r="B32" s="10"/>
    </row>
    <row r="33" spans="1:2" ht="17.25" x14ac:dyDescent="0.25">
      <c r="A33" s="10"/>
      <c r="B33" s="10"/>
    </row>
    <row r="34" spans="1:2" ht="17.25" x14ac:dyDescent="0.25">
      <c r="A34" s="10"/>
      <c r="B34" s="10"/>
    </row>
    <row r="35" spans="1:2" ht="17.25" x14ac:dyDescent="0.25">
      <c r="A35" s="10"/>
      <c r="B35" s="10"/>
    </row>
    <row r="36" spans="1:2" ht="17.25" x14ac:dyDescent="0.25">
      <c r="A36" s="10"/>
      <c r="B36" s="10"/>
    </row>
    <row r="37" spans="1:2" ht="17.25" x14ac:dyDescent="0.25">
      <c r="A37" s="10"/>
      <c r="B37" s="10"/>
    </row>
    <row r="38" spans="1:2" ht="17.25" x14ac:dyDescent="0.25">
      <c r="A38" s="10"/>
      <c r="B38" s="10"/>
    </row>
    <row r="39" spans="1:2" ht="17.25" x14ac:dyDescent="0.25">
      <c r="A39" s="10"/>
      <c r="B39" s="10"/>
    </row>
    <row r="40" spans="1:2" ht="17.25" x14ac:dyDescent="0.25">
      <c r="A40" s="10"/>
      <c r="B40" s="10"/>
    </row>
    <row r="41" spans="1:2" ht="17.25" x14ac:dyDescent="0.25">
      <c r="A41" s="10"/>
      <c r="B41" s="10"/>
    </row>
    <row r="42" spans="1:2" ht="17.25" x14ac:dyDescent="0.25">
      <c r="A42" s="10"/>
      <c r="B42" s="10"/>
    </row>
    <row r="43" spans="1:2" ht="17.25" x14ac:dyDescent="0.25">
      <c r="A43" s="10"/>
      <c r="B43" s="10"/>
    </row>
    <row r="44" spans="1:2" ht="17.25" x14ac:dyDescent="0.25">
      <c r="A44" s="10"/>
      <c r="B44" s="10"/>
    </row>
    <row r="45" spans="1:2" ht="17.25" x14ac:dyDescent="0.25">
      <c r="A45" s="10"/>
      <c r="B45" s="10"/>
    </row>
    <row r="46" spans="1:2" ht="17.25" x14ac:dyDescent="0.25">
      <c r="A46" s="10"/>
      <c r="B46" s="10"/>
    </row>
    <row r="47" spans="1:2" ht="17.25" x14ac:dyDescent="0.25">
      <c r="A47" s="10"/>
      <c r="B47" s="10"/>
    </row>
    <row r="48" spans="1:2" ht="17.25" x14ac:dyDescent="0.25">
      <c r="A48" s="10"/>
      <c r="B48" s="10"/>
    </row>
    <row r="49" spans="1:2" ht="17.25" x14ac:dyDescent="0.25">
      <c r="A49" s="10"/>
      <c r="B49" s="10"/>
    </row>
    <row r="50" spans="1:2" ht="17.25" x14ac:dyDescent="0.25">
      <c r="A50" s="10"/>
      <c r="B50" s="10"/>
    </row>
    <row r="51" spans="1:2" ht="17.25" x14ac:dyDescent="0.25">
      <c r="A51" s="10"/>
      <c r="B51" s="10"/>
    </row>
    <row r="52" spans="1:2" ht="17.25" x14ac:dyDescent="0.25">
      <c r="A52" s="10"/>
      <c r="B52" s="10"/>
    </row>
    <row r="53" spans="1:2" ht="17.25" x14ac:dyDescent="0.25">
      <c r="A53" s="10"/>
      <c r="B53" s="10"/>
    </row>
    <row r="54" spans="1:2" ht="17.25" x14ac:dyDescent="0.25">
      <c r="A54" s="10"/>
      <c r="B54" s="10"/>
    </row>
    <row r="55" spans="1:2" ht="17.25" x14ac:dyDescent="0.25">
      <c r="A55" s="10"/>
      <c r="B55" s="10"/>
    </row>
    <row r="56" spans="1:2" ht="17.25" x14ac:dyDescent="0.25">
      <c r="A56" s="10"/>
      <c r="B56" s="10"/>
    </row>
    <row r="57" spans="1:2" ht="17.25" x14ac:dyDescent="0.25">
      <c r="A57" s="10"/>
      <c r="B57" s="10"/>
    </row>
    <row r="58" spans="1:2" ht="17.25" x14ac:dyDescent="0.25">
      <c r="A58" s="10"/>
      <c r="B58" s="10"/>
    </row>
    <row r="59" spans="1:2" ht="17.25" x14ac:dyDescent="0.25">
      <c r="A59" s="10"/>
      <c r="B59" s="10"/>
    </row>
    <row r="60" spans="1:2" ht="17.25" x14ac:dyDescent="0.25">
      <c r="A60" s="10"/>
      <c r="B60" s="10"/>
    </row>
    <row r="61" spans="1:2" ht="17.25" x14ac:dyDescent="0.25">
      <c r="A61" s="10"/>
      <c r="B6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8B06-3530-4B8A-B2CB-2C75EECCA1AE}">
  <dimension ref="A1:C31"/>
  <sheetViews>
    <sheetView topLeftCell="A10" workbookViewId="0">
      <selection activeCell="C3" sqref="C3"/>
    </sheetView>
  </sheetViews>
  <sheetFormatPr defaultRowHeight="15" x14ac:dyDescent="0.25"/>
  <cols>
    <col min="1" max="1" width="26.5703125" customWidth="1"/>
  </cols>
  <sheetData>
    <row r="1" spans="1:3" x14ac:dyDescent="0.25">
      <c r="A1" s="7" t="s">
        <v>192</v>
      </c>
      <c r="B1" s="7" t="s">
        <v>193</v>
      </c>
    </row>
    <row r="2" spans="1:3" ht="19.5" customHeight="1" x14ac:dyDescent="0.25">
      <c r="A2" s="20" t="s">
        <v>116</v>
      </c>
      <c r="B2" s="19" t="s">
        <v>194</v>
      </c>
      <c r="C2" t="s">
        <v>197</v>
      </c>
    </row>
    <row r="3" spans="1:3" ht="17.25" x14ac:dyDescent="0.25">
      <c r="A3" s="10" t="s">
        <v>117</v>
      </c>
      <c r="B3" s="10">
        <v>14</v>
      </c>
      <c r="C3" s="7">
        <f>B3/SUM(B$3:B$28)</f>
        <v>2.6217228464419477E-2</v>
      </c>
    </row>
    <row r="4" spans="1:3" ht="17.25" x14ac:dyDescent="0.25">
      <c r="A4" s="10" t="s">
        <v>118</v>
      </c>
      <c r="B4" s="10">
        <v>6</v>
      </c>
      <c r="C4" s="7">
        <f t="shared" ref="C4:C29" si="0">B4/SUM(B$3:B$28)</f>
        <v>1.1235955056179775E-2</v>
      </c>
    </row>
    <row r="5" spans="1:3" ht="17.25" x14ac:dyDescent="0.25">
      <c r="A5" s="10" t="s">
        <v>119</v>
      </c>
      <c r="B5" s="10">
        <v>14</v>
      </c>
      <c r="C5" s="7">
        <f t="shared" si="0"/>
        <v>2.6217228464419477E-2</v>
      </c>
    </row>
    <row r="6" spans="1:3" ht="17.25" x14ac:dyDescent="0.25">
      <c r="A6" s="10" t="s">
        <v>120</v>
      </c>
      <c r="B6" s="10">
        <v>38</v>
      </c>
      <c r="C6" s="7">
        <f t="shared" si="0"/>
        <v>7.116104868913857E-2</v>
      </c>
    </row>
    <row r="7" spans="1:3" ht="17.25" x14ac:dyDescent="0.25">
      <c r="A7" s="10" t="s">
        <v>121</v>
      </c>
      <c r="B7" s="10">
        <v>18</v>
      </c>
      <c r="C7" s="7">
        <f t="shared" si="0"/>
        <v>3.3707865168539325E-2</v>
      </c>
    </row>
    <row r="8" spans="1:3" ht="17.25" x14ac:dyDescent="0.25">
      <c r="A8" s="10" t="s">
        <v>122</v>
      </c>
      <c r="B8" s="10">
        <v>18</v>
      </c>
      <c r="C8" s="7">
        <f t="shared" si="0"/>
        <v>3.3707865168539325E-2</v>
      </c>
    </row>
    <row r="9" spans="1:3" ht="17.25" x14ac:dyDescent="0.25">
      <c r="A9" s="10" t="s">
        <v>123</v>
      </c>
      <c r="B9" s="10">
        <v>32</v>
      </c>
      <c r="C9" s="7">
        <f t="shared" si="0"/>
        <v>5.9925093632958802E-2</v>
      </c>
    </row>
    <row r="10" spans="1:3" ht="17.25" x14ac:dyDescent="0.25">
      <c r="A10" s="10" t="s">
        <v>124</v>
      </c>
      <c r="B10" s="10">
        <v>18</v>
      </c>
      <c r="C10" s="7">
        <f t="shared" si="0"/>
        <v>3.3707865168539325E-2</v>
      </c>
    </row>
    <row r="11" spans="1:3" ht="17.25" x14ac:dyDescent="0.25">
      <c r="A11" s="10" t="s">
        <v>125</v>
      </c>
      <c r="B11" s="10">
        <v>28</v>
      </c>
      <c r="C11" s="7">
        <f t="shared" si="0"/>
        <v>5.2434456928838954E-2</v>
      </c>
    </row>
    <row r="12" spans="1:3" ht="17.25" x14ac:dyDescent="0.25">
      <c r="A12" s="10" t="s">
        <v>126</v>
      </c>
      <c r="B12" s="10">
        <v>26</v>
      </c>
      <c r="C12" s="7">
        <f t="shared" si="0"/>
        <v>4.8689138576779027E-2</v>
      </c>
    </row>
    <row r="13" spans="1:3" ht="17.25" x14ac:dyDescent="0.25">
      <c r="A13" s="10" t="s">
        <v>127</v>
      </c>
      <c r="B13" s="10">
        <v>10</v>
      </c>
      <c r="C13" s="7">
        <f t="shared" si="0"/>
        <v>1.8726591760299626E-2</v>
      </c>
    </row>
    <row r="14" spans="1:3" ht="17.25" x14ac:dyDescent="0.25">
      <c r="A14" s="10" t="s">
        <v>128</v>
      </c>
      <c r="B14" s="10">
        <v>30</v>
      </c>
      <c r="C14" s="7">
        <f t="shared" si="0"/>
        <v>5.6179775280898875E-2</v>
      </c>
    </row>
    <row r="15" spans="1:3" ht="17.25" x14ac:dyDescent="0.25">
      <c r="A15" s="10" t="s">
        <v>129</v>
      </c>
      <c r="B15" s="10">
        <v>28</v>
      </c>
      <c r="C15" s="7">
        <f t="shared" si="0"/>
        <v>5.2434456928838954E-2</v>
      </c>
    </row>
    <row r="16" spans="1:3" ht="17.25" x14ac:dyDescent="0.25">
      <c r="A16" s="10" t="s">
        <v>130</v>
      </c>
      <c r="B16" s="10">
        <v>12</v>
      </c>
      <c r="C16" s="7">
        <f t="shared" si="0"/>
        <v>2.247191011235955E-2</v>
      </c>
    </row>
    <row r="17" spans="1:3" ht="17.25" x14ac:dyDescent="0.25">
      <c r="A17" s="10" t="s">
        <v>131</v>
      </c>
      <c r="B17" s="10">
        <v>28</v>
      </c>
      <c r="C17" s="7">
        <f t="shared" si="0"/>
        <v>5.2434456928838954E-2</v>
      </c>
    </row>
    <row r="18" spans="1:3" ht="17.25" x14ac:dyDescent="0.25">
      <c r="A18" s="10" t="s">
        <v>132</v>
      </c>
      <c r="B18" s="10">
        <v>10</v>
      </c>
      <c r="C18" s="7">
        <f t="shared" si="0"/>
        <v>1.8726591760299626E-2</v>
      </c>
    </row>
    <row r="19" spans="1:3" ht="17.25" x14ac:dyDescent="0.25">
      <c r="A19" s="10" t="s">
        <v>133</v>
      </c>
      <c r="B19" s="10">
        <v>18</v>
      </c>
      <c r="C19" s="7">
        <f t="shared" si="0"/>
        <v>3.3707865168539325E-2</v>
      </c>
    </row>
    <row r="20" spans="1:3" ht="17.25" x14ac:dyDescent="0.25">
      <c r="A20" s="10" t="s">
        <v>134</v>
      </c>
      <c r="B20" s="10">
        <v>24</v>
      </c>
      <c r="C20" s="7">
        <f t="shared" si="0"/>
        <v>4.49438202247191E-2</v>
      </c>
    </row>
    <row r="21" spans="1:3" ht="17.25" x14ac:dyDescent="0.25">
      <c r="A21" s="10" t="s">
        <v>135</v>
      </c>
      <c r="B21" s="10">
        <v>26</v>
      </c>
      <c r="C21" s="7">
        <f t="shared" si="0"/>
        <v>4.8689138576779027E-2</v>
      </c>
    </row>
    <row r="22" spans="1:3" ht="17.25" x14ac:dyDescent="0.25">
      <c r="A22" s="10" t="s">
        <v>136</v>
      </c>
      <c r="B22" s="10">
        <v>14</v>
      </c>
      <c r="C22" s="7">
        <f t="shared" si="0"/>
        <v>2.6217228464419477E-2</v>
      </c>
    </row>
    <row r="23" spans="1:3" ht="17.25" x14ac:dyDescent="0.25">
      <c r="A23" s="10" t="s">
        <v>137</v>
      </c>
      <c r="B23" s="10">
        <v>8</v>
      </c>
      <c r="C23" s="7">
        <f t="shared" si="0"/>
        <v>1.4981273408239701E-2</v>
      </c>
    </row>
    <row r="24" spans="1:3" ht="17.25" x14ac:dyDescent="0.25">
      <c r="A24" s="10" t="s">
        <v>138</v>
      </c>
      <c r="B24" s="10">
        <v>26</v>
      </c>
      <c r="C24" s="7">
        <f t="shared" si="0"/>
        <v>4.8689138576779027E-2</v>
      </c>
    </row>
    <row r="25" spans="1:3" ht="17.25" x14ac:dyDescent="0.25">
      <c r="A25" s="10" t="s">
        <v>139</v>
      </c>
      <c r="B25" s="10">
        <v>26</v>
      </c>
      <c r="C25" s="7">
        <f t="shared" si="0"/>
        <v>4.8689138576779027E-2</v>
      </c>
    </row>
    <row r="26" spans="1:3" ht="17.25" x14ac:dyDescent="0.25">
      <c r="A26" s="10" t="s">
        <v>140</v>
      </c>
      <c r="B26" s="10">
        <v>28</v>
      </c>
      <c r="C26" s="7">
        <f t="shared" si="0"/>
        <v>5.2434456928838954E-2</v>
      </c>
    </row>
    <row r="27" spans="1:3" ht="17.25" x14ac:dyDescent="0.25">
      <c r="A27" s="10" t="s">
        <v>141</v>
      </c>
      <c r="B27" s="10">
        <v>10</v>
      </c>
      <c r="C27" s="7">
        <f t="shared" si="0"/>
        <v>1.8726591760299626E-2</v>
      </c>
    </row>
    <row r="28" spans="1:3" ht="17.25" x14ac:dyDescent="0.25">
      <c r="A28" s="10" t="s">
        <v>142</v>
      </c>
      <c r="B28" s="10">
        <v>24</v>
      </c>
      <c r="C28" s="7">
        <f t="shared" si="0"/>
        <v>4.49438202247191E-2</v>
      </c>
    </row>
    <row r="29" spans="1:3" ht="18" thickBot="1" x14ac:dyDescent="0.3">
      <c r="A29" s="10" t="s">
        <v>143</v>
      </c>
      <c r="B29" s="10">
        <v>22</v>
      </c>
      <c r="C29" s="7">
        <f t="shared" si="0"/>
        <v>4.1198501872659173E-2</v>
      </c>
    </row>
    <row r="30" spans="1:3" ht="19.5" thickBot="1" x14ac:dyDescent="0.3">
      <c r="A30" s="1" t="s">
        <v>112</v>
      </c>
      <c r="B30" s="1"/>
      <c r="C30" s="1">
        <f>_xlfn.VAR.P(C22:C28)</f>
        <v>2.1527779566988156E-4</v>
      </c>
    </row>
    <row r="31" spans="1:3" ht="19.5" thickBot="1" x14ac:dyDescent="0.3">
      <c r="A31" s="1" t="s">
        <v>113</v>
      </c>
      <c r="B31" s="1"/>
      <c r="C31" s="1">
        <f>_xlfn.STDEV.P(C22:C28)</f>
        <v>1.4672347994437753E-2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806C-57D9-4C7B-90CD-6F51D1030930}">
  <dimension ref="A1:C31"/>
  <sheetViews>
    <sheetView workbookViewId="0">
      <selection activeCell="C3" sqref="C3"/>
    </sheetView>
  </sheetViews>
  <sheetFormatPr defaultRowHeight="15" x14ac:dyDescent="0.25"/>
  <cols>
    <col min="1" max="1" width="34.42578125" customWidth="1"/>
  </cols>
  <sheetData>
    <row r="1" spans="1:3" x14ac:dyDescent="0.25">
      <c r="A1" s="7" t="s">
        <v>190</v>
      </c>
      <c r="B1" s="7" t="s">
        <v>191</v>
      </c>
    </row>
    <row r="2" spans="1:3" ht="19.5" customHeight="1" x14ac:dyDescent="0.25">
      <c r="A2" s="10" t="s">
        <v>116</v>
      </c>
      <c r="B2" s="19"/>
      <c r="C2" t="s">
        <v>198</v>
      </c>
    </row>
    <row r="3" spans="1:3" ht="34.5" x14ac:dyDescent="0.25">
      <c r="A3" s="10" t="s">
        <v>117</v>
      </c>
      <c r="B3" s="10">
        <v>2</v>
      </c>
      <c r="C3" s="7">
        <f>B3/SUM(B$3:B$28)</f>
        <v>1.2121212121212121E-2</v>
      </c>
    </row>
    <row r="4" spans="1:3" ht="34.5" x14ac:dyDescent="0.25">
      <c r="A4" s="10" t="s">
        <v>118</v>
      </c>
      <c r="B4" s="10">
        <v>8</v>
      </c>
      <c r="C4" s="7">
        <f t="shared" ref="C4:C29" si="0">B4/SUM(B$3:B$28)</f>
        <v>4.8484848484848485E-2</v>
      </c>
    </row>
    <row r="5" spans="1:3" ht="69" x14ac:dyDescent="0.25">
      <c r="A5" s="10" t="s">
        <v>119</v>
      </c>
      <c r="B5" s="10">
        <v>0</v>
      </c>
      <c r="C5" s="7">
        <f t="shared" si="0"/>
        <v>0</v>
      </c>
    </row>
    <row r="6" spans="1:3" ht="51.75" x14ac:dyDescent="0.25">
      <c r="A6" s="10" t="s">
        <v>120</v>
      </c>
      <c r="B6" s="10">
        <v>4</v>
      </c>
      <c r="C6" s="7">
        <f t="shared" si="0"/>
        <v>2.4242424242424242E-2</v>
      </c>
    </row>
    <row r="7" spans="1:3" ht="34.5" x14ac:dyDescent="0.25">
      <c r="A7" s="10" t="s">
        <v>121</v>
      </c>
      <c r="B7" s="10">
        <v>2</v>
      </c>
      <c r="C7" s="7">
        <f t="shared" si="0"/>
        <v>1.2121212121212121E-2</v>
      </c>
    </row>
    <row r="8" spans="1:3" ht="51.75" x14ac:dyDescent="0.25">
      <c r="A8" s="10" t="s">
        <v>122</v>
      </c>
      <c r="B8" s="10">
        <v>6</v>
      </c>
      <c r="C8" s="7">
        <f t="shared" si="0"/>
        <v>3.6363636363636362E-2</v>
      </c>
    </row>
    <row r="9" spans="1:3" ht="34.5" x14ac:dyDescent="0.25">
      <c r="A9" s="10" t="s">
        <v>123</v>
      </c>
      <c r="B9" s="10">
        <v>8</v>
      </c>
      <c r="C9" s="7">
        <f t="shared" si="0"/>
        <v>4.8484848484848485E-2</v>
      </c>
    </row>
    <row r="10" spans="1:3" ht="17.25" x14ac:dyDescent="0.25">
      <c r="A10" s="10" t="s">
        <v>124</v>
      </c>
      <c r="B10" s="10">
        <v>4</v>
      </c>
      <c r="C10" s="7">
        <f t="shared" si="0"/>
        <v>2.4242424242424242E-2</v>
      </c>
    </row>
    <row r="11" spans="1:3" ht="17.25" x14ac:dyDescent="0.25">
      <c r="A11" s="10" t="s">
        <v>125</v>
      </c>
      <c r="B11" s="10">
        <v>12</v>
      </c>
      <c r="C11" s="7">
        <f t="shared" si="0"/>
        <v>7.2727272727272724E-2</v>
      </c>
    </row>
    <row r="12" spans="1:3" ht="17.25" x14ac:dyDescent="0.25">
      <c r="A12" s="10" t="s">
        <v>126</v>
      </c>
      <c r="B12" s="10">
        <v>9</v>
      </c>
      <c r="C12" s="7">
        <f t="shared" si="0"/>
        <v>5.4545454545454543E-2</v>
      </c>
    </row>
    <row r="13" spans="1:3" ht="17.25" x14ac:dyDescent="0.25">
      <c r="A13" s="10" t="s">
        <v>127</v>
      </c>
      <c r="B13" s="10">
        <v>4</v>
      </c>
      <c r="C13" s="7">
        <f t="shared" si="0"/>
        <v>2.4242424242424242E-2</v>
      </c>
    </row>
    <row r="14" spans="1:3" ht="17.25" x14ac:dyDescent="0.25">
      <c r="A14" s="10" t="s">
        <v>128</v>
      </c>
      <c r="B14" s="10">
        <v>2</v>
      </c>
      <c r="C14" s="7">
        <f t="shared" si="0"/>
        <v>1.2121212121212121E-2</v>
      </c>
    </row>
    <row r="15" spans="1:3" ht="17.25" x14ac:dyDescent="0.25">
      <c r="A15" s="10" t="s">
        <v>129</v>
      </c>
      <c r="B15" s="10">
        <v>10</v>
      </c>
      <c r="C15" s="7">
        <f t="shared" si="0"/>
        <v>6.0606060606060608E-2</v>
      </c>
    </row>
    <row r="16" spans="1:3" ht="17.25" x14ac:dyDescent="0.25">
      <c r="A16" s="10" t="s">
        <v>130</v>
      </c>
      <c r="B16" s="10">
        <v>4</v>
      </c>
      <c r="C16" s="7">
        <f t="shared" si="0"/>
        <v>2.4242424242424242E-2</v>
      </c>
    </row>
    <row r="17" spans="1:3" ht="17.25" x14ac:dyDescent="0.25">
      <c r="A17" s="10" t="s">
        <v>131</v>
      </c>
      <c r="B17" s="10">
        <v>2</v>
      </c>
      <c r="C17" s="7">
        <f t="shared" si="0"/>
        <v>1.2121212121212121E-2</v>
      </c>
    </row>
    <row r="18" spans="1:3" ht="17.25" x14ac:dyDescent="0.25">
      <c r="A18" s="10" t="s">
        <v>132</v>
      </c>
      <c r="B18" s="10">
        <v>4</v>
      </c>
      <c r="C18" s="7">
        <f t="shared" si="0"/>
        <v>2.4242424242424242E-2</v>
      </c>
    </row>
    <row r="19" spans="1:3" ht="17.25" x14ac:dyDescent="0.25">
      <c r="A19" s="10" t="s">
        <v>133</v>
      </c>
      <c r="B19" s="10">
        <v>20</v>
      </c>
      <c r="C19" s="7">
        <f t="shared" si="0"/>
        <v>0.12121212121212122</v>
      </c>
    </row>
    <row r="20" spans="1:3" ht="17.25" x14ac:dyDescent="0.25">
      <c r="A20" s="10" t="s">
        <v>134</v>
      </c>
      <c r="B20" s="10">
        <v>8</v>
      </c>
      <c r="C20" s="7">
        <f t="shared" si="0"/>
        <v>4.8484848484848485E-2</v>
      </c>
    </row>
    <row r="21" spans="1:3" ht="17.25" x14ac:dyDescent="0.25">
      <c r="A21" s="10" t="s">
        <v>135</v>
      </c>
      <c r="B21" s="10">
        <v>22</v>
      </c>
      <c r="C21" s="7">
        <f t="shared" si="0"/>
        <v>0.13333333333333333</v>
      </c>
    </row>
    <row r="22" spans="1:3" ht="17.25" x14ac:dyDescent="0.25">
      <c r="A22" s="10" t="s">
        <v>136</v>
      </c>
      <c r="B22" s="10">
        <v>2</v>
      </c>
      <c r="C22" s="7">
        <f t="shared" si="0"/>
        <v>1.2121212121212121E-2</v>
      </c>
    </row>
    <row r="23" spans="1:3" ht="17.25" x14ac:dyDescent="0.25">
      <c r="A23" s="10" t="s">
        <v>137</v>
      </c>
      <c r="B23" s="10">
        <v>0</v>
      </c>
      <c r="C23" s="7">
        <f t="shared" si="0"/>
        <v>0</v>
      </c>
    </row>
    <row r="24" spans="1:3" ht="17.25" x14ac:dyDescent="0.25">
      <c r="A24" s="10" t="s">
        <v>138</v>
      </c>
      <c r="B24" s="10">
        <v>10</v>
      </c>
      <c r="C24" s="7">
        <f t="shared" si="0"/>
        <v>6.0606060606060608E-2</v>
      </c>
    </row>
    <row r="25" spans="1:3" ht="17.25" x14ac:dyDescent="0.25">
      <c r="A25" s="10" t="s">
        <v>139</v>
      </c>
      <c r="B25" s="10">
        <v>8</v>
      </c>
      <c r="C25" s="7">
        <f t="shared" si="0"/>
        <v>4.8484848484848485E-2</v>
      </c>
    </row>
    <row r="26" spans="1:3" ht="17.25" x14ac:dyDescent="0.25">
      <c r="A26" s="10" t="s">
        <v>140</v>
      </c>
      <c r="B26" s="10">
        <v>8</v>
      </c>
      <c r="C26" s="7">
        <f t="shared" si="0"/>
        <v>4.8484848484848485E-2</v>
      </c>
    </row>
    <row r="27" spans="1:3" ht="17.25" x14ac:dyDescent="0.25">
      <c r="A27" s="10" t="s">
        <v>141</v>
      </c>
      <c r="B27" s="10">
        <v>2</v>
      </c>
      <c r="C27" s="7">
        <f t="shared" si="0"/>
        <v>1.2121212121212121E-2</v>
      </c>
    </row>
    <row r="28" spans="1:3" ht="17.25" x14ac:dyDescent="0.25">
      <c r="A28" s="10" t="s">
        <v>142</v>
      </c>
      <c r="B28" s="10">
        <v>4</v>
      </c>
      <c r="C28" s="7">
        <f t="shared" si="0"/>
        <v>2.4242424242424242E-2</v>
      </c>
    </row>
    <row r="29" spans="1:3" ht="18" thickBot="1" x14ac:dyDescent="0.3">
      <c r="A29" s="10" t="s">
        <v>143</v>
      </c>
      <c r="B29" s="10">
        <v>14</v>
      </c>
      <c r="C29" s="7">
        <f t="shared" si="0"/>
        <v>8.4848484848484854E-2</v>
      </c>
    </row>
    <row r="30" spans="1:3" ht="19.5" thickBot="1" x14ac:dyDescent="0.3">
      <c r="A30" s="1" t="s">
        <v>112</v>
      </c>
      <c r="B30" s="1"/>
      <c r="C30" s="1">
        <f>_xlfn.VAR.P(C22:C28)</f>
        <v>4.5576357264668976E-4</v>
      </c>
    </row>
    <row r="31" spans="1:3" ht="19.5" thickBot="1" x14ac:dyDescent="0.3">
      <c r="A31" s="1" t="s">
        <v>113</v>
      </c>
      <c r="B31" s="1"/>
      <c r="C31" s="1">
        <f>_xlfn.STDEV.P(C22:C28)</f>
        <v>2.134861992370209E-2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3661-E4E3-4357-8DBE-391561DDB7EC}">
  <dimension ref="A1:M25"/>
  <sheetViews>
    <sheetView workbookViewId="0">
      <selection activeCell="G12" sqref="G12"/>
    </sheetView>
  </sheetViews>
  <sheetFormatPr defaultRowHeight="15" x14ac:dyDescent="0.25"/>
  <cols>
    <col min="1" max="1" width="22.140625" customWidth="1"/>
    <col min="2" max="2" width="18.140625" customWidth="1"/>
    <col min="3" max="3" width="40.85546875" customWidth="1"/>
  </cols>
  <sheetData>
    <row r="1" spans="1:13" s="12" customFormat="1" ht="21.75" customHeight="1" thickBot="1" x14ac:dyDescent="0.25">
      <c r="A1" s="6" t="s">
        <v>144</v>
      </c>
      <c r="B1" s="6" t="s">
        <v>145</v>
      </c>
      <c r="C1" s="6" t="s">
        <v>146</v>
      </c>
      <c r="D1" s="11" t="s">
        <v>168</v>
      </c>
      <c r="E1" s="11" t="s">
        <v>169</v>
      </c>
      <c r="F1" s="11" t="s">
        <v>170</v>
      </c>
      <c r="G1" s="11" t="s">
        <v>170</v>
      </c>
      <c r="H1" s="11" t="s">
        <v>170</v>
      </c>
      <c r="I1" s="11" t="s">
        <v>171</v>
      </c>
      <c r="J1" s="11" t="s">
        <v>172</v>
      </c>
      <c r="K1" s="11" t="s">
        <v>173</v>
      </c>
      <c r="L1" s="11" t="s">
        <v>174</v>
      </c>
      <c r="M1" s="11" t="s">
        <v>175</v>
      </c>
    </row>
    <row r="2" spans="1:13" ht="19.5" thickBot="1" x14ac:dyDescent="0.3">
      <c r="A2" s="8">
        <v>0</v>
      </c>
      <c r="B2" s="8">
        <v>11</v>
      </c>
      <c r="C2" s="9" t="s">
        <v>147</v>
      </c>
      <c r="D2">
        <v>0</v>
      </c>
      <c r="E2" s="7">
        <v>0</v>
      </c>
      <c r="F2" s="7">
        <v>0</v>
      </c>
      <c r="G2" s="7">
        <v>0</v>
      </c>
      <c r="H2" s="7">
        <v>0</v>
      </c>
      <c r="I2">
        <f>$B2*D2</f>
        <v>0</v>
      </c>
      <c r="J2" s="7">
        <f t="shared" ref="J2:M2" si="0">$B2*E2</f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</row>
    <row r="3" spans="1:13" ht="19.5" thickBot="1" x14ac:dyDescent="0.3">
      <c r="A3" s="8">
        <v>10</v>
      </c>
      <c r="B3" s="8">
        <v>298</v>
      </c>
      <c r="C3" s="8" t="s">
        <v>148</v>
      </c>
      <c r="D3">
        <v>0.3</v>
      </c>
      <c r="E3" s="7">
        <v>0.3</v>
      </c>
      <c r="F3" s="13">
        <v>0.1</v>
      </c>
      <c r="G3" s="7">
        <v>0.3</v>
      </c>
      <c r="H3" s="7">
        <v>0.3</v>
      </c>
      <c r="I3" s="7">
        <f t="shared" ref="I3:I22" si="1">$B3*D3</f>
        <v>89.399999999999991</v>
      </c>
      <c r="J3" s="7">
        <f t="shared" ref="J3:J22" si="2">$B3*E3</f>
        <v>89.399999999999991</v>
      </c>
      <c r="K3" s="7">
        <f t="shared" ref="K3:K22" si="3">$B3*F3</f>
        <v>29.8</v>
      </c>
      <c r="L3" s="7">
        <f t="shared" ref="L3:L22" si="4">$B3*G3</f>
        <v>89.399999999999991</v>
      </c>
      <c r="M3" s="7">
        <f t="shared" ref="M3:M22" si="5">$B3*H3</f>
        <v>89.399999999999991</v>
      </c>
    </row>
    <row r="4" spans="1:13" ht="19.5" thickBot="1" x14ac:dyDescent="0.3">
      <c r="A4" s="8">
        <v>11</v>
      </c>
      <c r="B4" s="8">
        <v>46</v>
      </c>
      <c r="C4" s="8" t="s">
        <v>149</v>
      </c>
      <c r="D4">
        <v>0.1</v>
      </c>
      <c r="E4" s="7">
        <v>0.1</v>
      </c>
      <c r="F4" s="7">
        <v>0.1</v>
      </c>
      <c r="G4" s="7">
        <v>0.1</v>
      </c>
      <c r="H4" s="7">
        <v>0.1</v>
      </c>
      <c r="I4" s="7">
        <f t="shared" si="1"/>
        <v>4.6000000000000005</v>
      </c>
      <c r="J4" s="7">
        <f t="shared" si="2"/>
        <v>4.6000000000000005</v>
      </c>
      <c r="K4" s="7">
        <f t="shared" si="3"/>
        <v>4.6000000000000005</v>
      </c>
      <c r="L4" s="7">
        <f t="shared" si="4"/>
        <v>4.6000000000000005</v>
      </c>
      <c r="M4" s="7">
        <f t="shared" si="5"/>
        <v>4.6000000000000005</v>
      </c>
    </row>
    <row r="5" spans="1:13" ht="19.5" thickBot="1" x14ac:dyDescent="0.3">
      <c r="A5" s="8">
        <v>17</v>
      </c>
      <c r="B5" s="8">
        <v>66</v>
      </c>
      <c r="C5" s="8" t="s">
        <v>150</v>
      </c>
      <c r="D5">
        <v>0</v>
      </c>
      <c r="E5" s="7">
        <v>0</v>
      </c>
      <c r="F5" s="7">
        <v>0</v>
      </c>
      <c r="G5" s="7">
        <v>0</v>
      </c>
      <c r="H5" s="7">
        <v>0</v>
      </c>
      <c r="I5" s="7">
        <f t="shared" si="1"/>
        <v>0</v>
      </c>
      <c r="J5" s="7">
        <f t="shared" si="2"/>
        <v>0</v>
      </c>
      <c r="K5" s="7">
        <f t="shared" si="3"/>
        <v>0</v>
      </c>
      <c r="L5" s="7">
        <f t="shared" si="4"/>
        <v>0</v>
      </c>
      <c r="M5" s="7">
        <f t="shared" si="5"/>
        <v>0</v>
      </c>
    </row>
    <row r="6" spans="1:13" ht="19.5" thickBot="1" x14ac:dyDescent="0.3">
      <c r="A6" s="8">
        <v>22</v>
      </c>
      <c r="B6" s="8">
        <v>418</v>
      </c>
      <c r="C6" s="8" t="s">
        <v>151</v>
      </c>
      <c r="D6">
        <v>0.3</v>
      </c>
      <c r="E6" s="7">
        <v>0.3</v>
      </c>
      <c r="F6" s="13">
        <v>0.1</v>
      </c>
      <c r="G6" s="7">
        <v>0.3</v>
      </c>
      <c r="H6" s="7">
        <v>0</v>
      </c>
      <c r="I6" s="7">
        <f t="shared" si="1"/>
        <v>125.39999999999999</v>
      </c>
      <c r="J6" s="7">
        <f t="shared" si="2"/>
        <v>125.39999999999999</v>
      </c>
      <c r="K6" s="7">
        <f t="shared" si="3"/>
        <v>41.800000000000004</v>
      </c>
      <c r="L6" s="7">
        <f t="shared" si="4"/>
        <v>125.39999999999999</v>
      </c>
      <c r="M6" s="7">
        <f t="shared" si="5"/>
        <v>0</v>
      </c>
    </row>
    <row r="7" spans="1:13" ht="19.5" thickBot="1" x14ac:dyDescent="0.3">
      <c r="A7" s="8">
        <v>23</v>
      </c>
      <c r="B7" s="8">
        <v>120</v>
      </c>
      <c r="C7" s="8" t="s">
        <v>152</v>
      </c>
      <c r="D7">
        <v>0.3</v>
      </c>
      <c r="E7" s="7">
        <v>0.3</v>
      </c>
      <c r="F7" s="7">
        <v>0.3</v>
      </c>
      <c r="G7" s="7">
        <v>0.3</v>
      </c>
      <c r="H7" s="7">
        <v>0.3</v>
      </c>
      <c r="I7" s="7">
        <f t="shared" si="1"/>
        <v>36</v>
      </c>
      <c r="J7" s="7">
        <f t="shared" si="2"/>
        <v>36</v>
      </c>
      <c r="K7" s="7">
        <f t="shared" si="3"/>
        <v>36</v>
      </c>
      <c r="L7" s="7">
        <f t="shared" si="4"/>
        <v>36</v>
      </c>
      <c r="M7" s="7">
        <f t="shared" si="5"/>
        <v>36</v>
      </c>
    </row>
    <row r="8" spans="1:13" ht="19.5" thickBot="1" x14ac:dyDescent="0.3">
      <c r="A8" s="8">
        <v>24</v>
      </c>
      <c r="B8" s="8">
        <v>438</v>
      </c>
      <c r="C8" s="8" t="s">
        <v>153</v>
      </c>
      <c r="D8">
        <v>0.1</v>
      </c>
      <c r="E8" s="7">
        <v>0.1</v>
      </c>
      <c r="F8" s="7">
        <v>0.1</v>
      </c>
      <c r="G8" s="7">
        <v>0.1</v>
      </c>
      <c r="H8" s="7">
        <v>0.1</v>
      </c>
      <c r="I8" s="7">
        <f t="shared" si="1"/>
        <v>43.800000000000004</v>
      </c>
      <c r="J8" s="7">
        <f t="shared" si="2"/>
        <v>43.800000000000004</v>
      </c>
      <c r="K8" s="7">
        <f t="shared" si="3"/>
        <v>43.800000000000004</v>
      </c>
      <c r="L8" s="7">
        <f t="shared" si="4"/>
        <v>43.800000000000004</v>
      </c>
      <c r="M8" s="7">
        <f t="shared" si="5"/>
        <v>43.800000000000004</v>
      </c>
    </row>
    <row r="9" spans="1:13" ht="19.5" thickBot="1" x14ac:dyDescent="0.3">
      <c r="A9" s="8">
        <v>25</v>
      </c>
      <c r="B9" s="8">
        <v>356</v>
      </c>
      <c r="C9" s="8" t="s">
        <v>154</v>
      </c>
      <c r="D9">
        <v>0.1</v>
      </c>
      <c r="E9" s="7">
        <v>0.1</v>
      </c>
      <c r="F9" s="7">
        <v>0.1</v>
      </c>
      <c r="G9" s="7">
        <v>0.1</v>
      </c>
      <c r="H9" s="7">
        <v>0.1</v>
      </c>
      <c r="I9" s="7">
        <f t="shared" si="1"/>
        <v>35.6</v>
      </c>
      <c r="J9" s="7">
        <f t="shared" si="2"/>
        <v>35.6</v>
      </c>
      <c r="K9" s="7">
        <f t="shared" si="3"/>
        <v>35.6</v>
      </c>
      <c r="L9" s="7">
        <f t="shared" si="4"/>
        <v>35.6</v>
      </c>
      <c r="M9" s="7">
        <f t="shared" si="5"/>
        <v>35.6</v>
      </c>
    </row>
    <row r="10" spans="1:13" ht="19.5" thickBot="1" x14ac:dyDescent="0.3">
      <c r="A10" s="8">
        <v>26</v>
      </c>
      <c r="B10" s="8">
        <v>449</v>
      </c>
      <c r="C10" s="8" t="s">
        <v>155</v>
      </c>
      <c r="D10">
        <v>0.1</v>
      </c>
      <c r="E10" s="7">
        <v>0.1</v>
      </c>
      <c r="F10" s="7">
        <v>0.1</v>
      </c>
      <c r="G10" s="7">
        <v>0.1</v>
      </c>
      <c r="H10" s="7">
        <v>0.1</v>
      </c>
      <c r="I10" s="7">
        <f t="shared" si="1"/>
        <v>44.900000000000006</v>
      </c>
      <c r="J10" s="7">
        <f t="shared" si="2"/>
        <v>44.900000000000006</v>
      </c>
      <c r="K10" s="7">
        <f t="shared" si="3"/>
        <v>44.900000000000006</v>
      </c>
      <c r="L10" s="7">
        <f t="shared" si="4"/>
        <v>44.900000000000006</v>
      </c>
      <c r="M10" s="7">
        <f t="shared" si="5"/>
        <v>44.900000000000006</v>
      </c>
    </row>
    <row r="11" spans="1:13" ht="19.5" thickBot="1" x14ac:dyDescent="0.3">
      <c r="A11" s="8">
        <v>27</v>
      </c>
      <c r="B11" s="8">
        <v>4</v>
      </c>
      <c r="C11" s="8" t="s">
        <v>156</v>
      </c>
      <c r="D11">
        <v>0.1</v>
      </c>
      <c r="E11" s="7">
        <v>0.1</v>
      </c>
      <c r="F11" s="7">
        <v>0.1</v>
      </c>
      <c r="G11" s="7">
        <v>0.1</v>
      </c>
      <c r="H11" s="7">
        <v>0.1</v>
      </c>
      <c r="I11" s="7">
        <f t="shared" si="1"/>
        <v>0.4</v>
      </c>
      <c r="J11" s="7">
        <f t="shared" si="2"/>
        <v>0.4</v>
      </c>
      <c r="K11" s="7">
        <f t="shared" si="3"/>
        <v>0.4</v>
      </c>
      <c r="L11" s="7">
        <f t="shared" si="4"/>
        <v>0.4</v>
      </c>
      <c r="M11" s="7">
        <f t="shared" si="5"/>
        <v>0.4</v>
      </c>
    </row>
    <row r="12" spans="1:13" ht="19.5" thickBot="1" x14ac:dyDescent="0.3">
      <c r="A12" s="8">
        <v>28</v>
      </c>
      <c r="B12" s="8">
        <v>140</v>
      </c>
      <c r="C12" s="8" t="s">
        <v>157</v>
      </c>
      <c r="D12">
        <v>0.2</v>
      </c>
      <c r="E12" s="7">
        <v>0.2</v>
      </c>
      <c r="F12" s="7">
        <v>0.2</v>
      </c>
      <c r="G12" s="7">
        <v>0.2</v>
      </c>
      <c r="H12" s="7">
        <v>0.2</v>
      </c>
      <c r="I12" s="7">
        <f t="shared" si="1"/>
        <v>28</v>
      </c>
      <c r="J12" s="7">
        <f t="shared" si="2"/>
        <v>28</v>
      </c>
      <c r="K12" s="7">
        <f t="shared" si="3"/>
        <v>28</v>
      </c>
      <c r="L12" s="7">
        <f t="shared" si="4"/>
        <v>28</v>
      </c>
      <c r="M12" s="7">
        <f t="shared" si="5"/>
        <v>28</v>
      </c>
    </row>
    <row r="13" spans="1:13" ht="19.5" thickBot="1" x14ac:dyDescent="0.3">
      <c r="A13" s="8">
        <v>29</v>
      </c>
      <c r="B13" s="8">
        <v>134</v>
      </c>
      <c r="C13" s="8" t="s">
        <v>158</v>
      </c>
      <c r="D13">
        <v>0.1</v>
      </c>
      <c r="E13" s="7">
        <v>0.1</v>
      </c>
      <c r="F13" s="7">
        <v>0.1</v>
      </c>
      <c r="G13" s="7">
        <v>0.1</v>
      </c>
      <c r="H13" s="7">
        <v>0.1</v>
      </c>
      <c r="I13" s="7">
        <f t="shared" si="1"/>
        <v>13.4</v>
      </c>
      <c r="J13" s="7">
        <f t="shared" si="2"/>
        <v>13.4</v>
      </c>
      <c r="K13" s="7">
        <f t="shared" si="3"/>
        <v>13.4</v>
      </c>
      <c r="L13" s="7">
        <f t="shared" si="4"/>
        <v>13.4</v>
      </c>
      <c r="M13" s="7">
        <f t="shared" si="5"/>
        <v>13.4</v>
      </c>
    </row>
    <row r="14" spans="1:13" ht="19.5" thickBot="1" x14ac:dyDescent="0.3">
      <c r="A14" s="8">
        <v>30</v>
      </c>
      <c r="B14" s="8">
        <v>367</v>
      </c>
      <c r="C14" s="8" t="s">
        <v>159</v>
      </c>
      <c r="D14">
        <v>0.1</v>
      </c>
      <c r="E14" s="7">
        <v>0.1</v>
      </c>
      <c r="F14" s="7">
        <v>0.1</v>
      </c>
      <c r="G14" s="7">
        <v>0.1</v>
      </c>
      <c r="H14" s="7">
        <v>0.1</v>
      </c>
      <c r="I14" s="7">
        <f t="shared" si="1"/>
        <v>36.700000000000003</v>
      </c>
      <c r="J14" s="7">
        <f t="shared" si="2"/>
        <v>36.700000000000003</v>
      </c>
      <c r="K14" s="7">
        <f t="shared" si="3"/>
        <v>36.700000000000003</v>
      </c>
      <c r="L14" s="7">
        <f t="shared" si="4"/>
        <v>36.700000000000003</v>
      </c>
      <c r="M14" s="7">
        <f t="shared" si="5"/>
        <v>36.700000000000003</v>
      </c>
    </row>
    <row r="15" spans="1:13" ht="19.5" thickBot="1" x14ac:dyDescent="0.3">
      <c r="A15" s="8">
        <v>31</v>
      </c>
      <c r="B15" s="8">
        <v>380</v>
      </c>
      <c r="C15" s="8" t="s">
        <v>160</v>
      </c>
      <c r="D15">
        <v>0.2</v>
      </c>
      <c r="E15" s="7">
        <v>0.2</v>
      </c>
      <c r="F15" s="7">
        <v>0.2</v>
      </c>
      <c r="G15" s="7">
        <v>0</v>
      </c>
      <c r="H15" s="7">
        <v>0.1</v>
      </c>
      <c r="I15" s="7">
        <f t="shared" si="1"/>
        <v>76</v>
      </c>
      <c r="J15" s="7">
        <f t="shared" si="2"/>
        <v>76</v>
      </c>
      <c r="K15" s="7">
        <f t="shared" si="3"/>
        <v>76</v>
      </c>
      <c r="L15" s="7">
        <f t="shared" si="4"/>
        <v>0</v>
      </c>
      <c r="M15" s="7">
        <f t="shared" si="5"/>
        <v>38</v>
      </c>
    </row>
    <row r="16" spans="1:13" ht="19.5" thickBot="1" x14ac:dyDescent="0.3">
      <c r="A16" s="8">
        <v>32</v>
      </c>
      <c r="B16" s="8">
        <v>36</v>
      </c>
      <c r="C16" s="8" t="s">
        <v>161</v>
      </c>
      <c r="D16">
        <v>0.1</v>
      </c>
      <c r="E16" s="7">
        <v>0.1</v>
      </c>
      <c r="F16" s="7">
        <v>0.1</v>
      </c>
      <c r="G16" s="7">
        <v>0.1</v>
      </c>
      <c r="H16" s="7">
        <v>0.1</v>
      </c>
      <c r="I16" s="7">
        <f t="shared" si="1"/>
        <v>3.6</v>
      </c>
      <c r="J16" s="7">
        <f t="shared" si="2"/>
        <v>3.6</v>
      </c>
      <c r="K16" s="7">
        <f t="shared" si="3"/>
        <v>3.6</v>
      </c>
      <c r="L16" s="7">
        <f t="shared" si="4"/>
        <v>3.6</v>
      </c>
      <c r="M16" s="7">
        <f t="shared" si="5"/>
        <v>3.6</v>
      </c>
    </row>
    <row r="17" spans="1:13" ht="19.5" thickBot="1" x14ac:dyDescent="0.3">
      <c r="A17" s="8">
        <v>33</v>
      </c>
      <c r="B17" s="8">
        <v>14</v>
      </c>
      <c r="C17" s="8" t="s">
        <v>162</v>
      </c>
      <c r="D17">
        <v>0.1</v>
      </c>
      <c r="E17" s="7">
        <v>0.1</v>
      </c>
      <c r="F17" s="7">
        <v>0.1</v>
      </c>
      <c r="G17" s="7">
        <v>0.1</v>
      </c>
      <c r="H17" s="7">
        <v>0.1</v>
      </c>
      <c r="I17" s="7">
        <f t="shared" si="1"/>
        <v>1.4000000000000001</v>
      </c>
      <c r="J17" s="7">
        <f t="shared" si="2"/>
        <v>1.4000000000000001</v>
      </c>
      <c r="K17" s="7">
        <f t="shared" si="3"/>
        <v>1.4000000000000001</v>
      </c>
      <c r="L17" s="7">
        <f t="shared" si="4"/>
        <v>1.4000000000000001</v>
      </c>
      <c r="M17" s="7">
        <f t="shared" si="5"/>
        <v>1.4000000000000001</v>
      </c>
    </row>
    <row r="18" spans="1:13" ht="19.5" thickBot="1" x14ac:dyDescent="0.3">
      <c r="A18" s="8">
        <v>34</v>
      </c>
      <c r="B18" s="8">
        <v>186</v>
      </c>
      <c r="C18" s="8" t="s">
        <v>163</v>
      </c>
      <c r="D18">
        <v>0.1</v>
      </c>
      <c r="E18" s="7">
        <v>0.1</v>
      </c>
      <c r="F18" s="7">
        <v>0.1</v>
      </c>
      <c r="G18" s="7">
        <v>0.1</v>
      </c>
      <c r="H18" s="7">
        <v>0.1</v>
      </c>
      <c r="I18" s="7">
        <f t="shared" si="1"/>
        <v>18.600000000000001</v>
      </c>
      <c r="J18" s="7">
        <f t="shared" si="2"/>
        <v>18.600000000000001</v>
      </c>
      <c r="K18" s="7">
        <f t="shared" si="3"/>
        <v>18.600000000000001</v>
      </c>
      <c r="L18" s="7">
        <f t="shared" si="4"/>
        <v>18.600000000000001</v>
      </c>
      <c r="M18" s="7">
        <f t="shared" si="5"/>
        <v>18.600000000000001</v>
      </c>
    </row>
    <row r="19" spans="1:13" ht="19.5" thickBot="1" x14ac:dyDescent="0.3">
      <c r="A19" s="8">
        <v>35</v>
      </c>
      <c r="B19" s="8">
        <v>54</v>
      </c>
      <c r="C19" s="8" t="s">
        <v>164</v>
      </c>
      <c r="D19">
        <v>0.1</v>
      </c>
      <c r="E19" s="7">
        <v>0.1</v>
      </c>
      <c r="F19" s="7">
        <v>0.1</v>
      </c>
      <c r="G19" s="7">
        <v>0.1</v>
      </c>
      <c r="H19" s="7">
        <v>0.1</v>
      </c>
      <c r="I19" s="7">
        <f t="shared" si="1"/>
        <v>5.4</v>
      </c>
      <c r="J19" s="7">
        <f t="shared" si="2"/>
        <v>5.4</v>
      </c>
      <c r="K19" s="7">
        <f t="shared" si="3"/>
        <v>5.4</v>
      </c>
      <c r="L19" s="7">
        <f t="shared" si="4"/>
        <v>5.4</v>
      </c>
      <c r="M19" s="7">
        <f t="shared" si="5"/>
        <v>5.4</v>
      </c>
    </row>
    <row r="20" spans="1:13" ht="19.5" thickBot="1" x14ac:dyDescent="0.3">
      <c r="A20" s="8">
        <v>39</v>
      </c>
      <c r="B20" s="8">
        <v>478</v>
      </c>
      <c r="C20" s="8" t="s">
        <v>165</v>
      </c>
      <c r="D20">
        <v>0</v>
      </c>
      <c r="E20" s="13">
        <v>0.1</v>
      </c>
      <c r="F20" s="7">
        <v>0</v>
      </c>
      <c r="G20" s="7">
        <v>0</v>
      </c>
      <c r="H20" s="7">
        <v>0</v>
      </c>
      <c r="I20" s="7">
        <f t="shared" si="1"/>
        <v>0</v>
      </c>
      <c r="J20" s="7">
        <f t="shared" si="2"/>
        <v>47.800000000000004</v>
      </c>
      <c r="K20" s="7">
        <f t="shared" si="3"/>
        <v>0</v>
      </c>
      <c r="L20" s="7">
        <f t="shared" si="4"/>
        <v>0</v>
      </c>
      <c r="M20" s="7">
        <f t="shared" si="5"/>
        <v>0</v>
      </c>
    </row>
    <row r="21" spans="1:13" ht="19.5" thickBot="1" x14ac:dyDescent="0.3">
      <c r="A21" s="8">
        <v>40</v>
      </c>
      <c r="B21" s="8">
        <v>32</v>
      </c>
      <c r="C21" s="8" t="s">
        <v>166</v>
      </c>
      <c r="D21">
        <v>0.1</v>
      </c>
      <c r="E21" s="7">
        <v>0.1</v>
      </c>
      <c r="F21" s="7">
        <v>0.1</v>
      </c>
      <c r="G21" s="7">
        <v>0.1</v>
      </c>
      <c r="H21" s="7">
        <v>0.1</v>
      </c>
      <c r="I21" s="7">
        <f t="shared" si="1"/>
        <v>3.2</v>
      </c>
      <c r="J21" s="7">
        <f t="shared" si="2"/>
        <v>3.2</v>
      </c>
      <c r="K21" s="7">
        <f t="shared" si="3"/>
        <v>3.2</v>
      </c>
      <c r="L21" s="7">
        <f t="shared" si="4"/>
        <v>3.2</v>
      </c>
      <c r="M21" s="7">
        <f t="shared" si="5"/>
        <v>3.2</v>
      </c>
    </row>
    <row r="22" spans="1:13" ht="19.5" thickBot="1" x14ac:dyDescent="0.3">
      <c r="A22" s="8">
        <v>41</v>
      </c>
      <c r="B22" s="8">
        <v>39</v>
      </c>
      <c r="C22" s="8" t="s">
        <v>167</v>
      </c>
      <c r="D22">
        <v>0.1</v>
      </c>
      <c r="E22" s="7">
        <v>0.1</v>
      </c>
      <c r="F22" s="7">
        <v>0.1</v>
      </c>
      <c r="G22" s="7">
        <v>0.1</v>
      </c>
      <c r="H22" s="7">
        <v>0.1</v>
      </c>
      <c r="I22" s="7">
        <f t="shared" si="1"/>
        <v>3.9000000000000004</v>
      </c>
      <c r="J22" s="7">
        <f t="shared" si="2"/>
        <v>3.9000000000000004</v>
      </c>
      <c r="K22" s="7">
        <f t="shared" si="3"/>
        <v>3.9000000000000004</v>
      </c>
      <c r="L22" s="7">
        <f t="shared" si="4"/>
        <v>3.9000000000000004</v>
      </c>
      <c r="M22" s="7">
        <f t="shared" si="5"/>
        <v>3.9000000000000004</v>
      </c>
    </row>
    <row r="23" spans="1:13" x14ac:dyDescent="0.25">
      <c r="A23" t="s">
        <v>176</v>
      </c>
      <c r="D23" s="14">
        <f>SUM(D2:D22)</f>
        <v>2.600000000000001</v>
      </c>
      <c r="E23" s="14">
        <f t="shared" ref="E23:H23" si="6">SUM(E2:E22)</f>
        <v>2.7000000000000011</v>
      </c>
      <c r="F23" s="14">
        <f t="shared" si="6"/>
        <v>2.2000000000000006</v>
      </c>
      <c r="G23" s="14">
        <f t="shared" si="6"/>
        <v>2.4000000000000008</v>
      </c>
      <c r="H23" s="14">
        <f t="shared" si="6"/>
        <v>2.2000000000000006</v>
      </c>
      <c r="I23" s="2">
        <f t="shared" ref="I23" si="7">SUM(I2:I22)</f>
        <v>570.30000000000007</v>
      </c>
      <c r="J23" s="2">
        <f t="shared" ref="J23" si="8">SUM(J2:J22)</f>
        <v>618.1</v>
      </c>
      <c r="K23" s="2">
        <f t="shared" ref="K23" si="9">SUM(K2:K22)</f>
        <v>427.09999999999991</v>
      </c>
      <c r="L23" s="2">
        <f t="shared" ref="L23" si="10">SUM(L2:L22)</f>
        <v>494.29999999999995</v>
      </c>
      <c r="M23" s="2">
        <f t="shared" ref="M23" si="11">SUM(M2:M22)</f>
        <v>406.9</v>
      </c>
    </row>
    <row r="25" spans="1:13" x14ac:dyDescent="0.25">
      <c r="A25" t="s">
        <v>177</v>
      </c>
      <c r="I25">
        <f>I23/D23</f>
        <v>219.34615384615378</v>
      </c>
      <c r="J25" s="7">
        <f t="shared" ref="J25:M25" si="12">J23/E23</f>
        <v>228.92592592592584</v>
      </c>
      <c r="K25" s="7">
        <f t="shared" si="12"/>
        <v>194.13636363636354</v>
      </c>
      <c r="L25" s="7">
        <f t="shared" si="12"/>
        <v>205.95833333333326</v>
      </c>
      <c r="M25" s="7">
        <f t="shared" si="12"/>
        <v>184.95454545454538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Interaction Frequency-Group</vt:lpstr>
      <vt:lpstr>IF-Users</vt:lpstr>
      <vt:lpstr>Convergence Index</vt:lpstr>
      <vt:lpstr>Org Contribution non unique</vt:lpstr>
      <vt:lpstr>Org Contribution</vt:lpstr>
      <vt:lpstr>Org Contribution Knowledge</vt:lpstr>
      <vt:lpstr>Org Contributioon Query</vt:lpstr>
      <vt:lpstr>DQ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2018-01-21T05:36:56Z</dcterms:modified>
</cp:coreProperties>
</file>