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nir\OneDrive\Documents\"/>
    </mc:Choice>
  </mc:AlternateContent>
  <xr:revisionPtr revIDLastSave="0" documentId="8_{80EDC0F6-C629-4BDA-A241-E67A54B4A5C4}" xr6:coauthVersionLast="43" xr6:coauthVersionMax="43" xr10:uidLastSave="{00000000-0000-0000-0000-000000000000}"/>
  <bookViews>
    <workbookView xWindow="-120" yWindow="-120" windowWidth="24240" windowHeight="13140" xr2:uid="{E601A732-636C-42F9-A8F2-662BB61EDE6D}"/>
  </bookViews>
  <sheets>
    <sheet name="Expenses" sheetId="2" r:id="rId1"/>
    <sheet name="Budget" sheetId="1" r:id="rId2"/>
    <sheet name="Consum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" i="3" l="1"/>
  <c r="E12" i="3"/>
  <c r="E10" i="3"/>
  <c r="E8" i="3"/>
  <c r="E6" i="3"/>
  <c r="E4" i="3"/>
  <c r="D14" i="3"/>
  <c r="F14" i="3" s="1"/>
  <c r="D12" i="3"/>
  <c r="F12" i="3" s="1"/>
  <c r="D10" i="3"/>
  <c r="F10" i="3" s="1"/>
  <c r="D8" i="3"/>
  <c r="F8" i="3" s="1"/>
  <c r="D4" i="3"/>
  <c r="F4" i="3" s="1"/>
  <c r="D6" i="3"/>
  <c r="F6" i="3" s="1"/>
  <c r="C14" i="3"/>
  <c r="C12" i="3"/>
  <c r="C10" i="3"/>
  <c r="C8" i="3"/>
  <c r="C6" i="3"/>
  <c r="C4" i="3"/>
  <c r="C17" i="1"/>
  <c r="C18" i="1" s="1"/>
  <c r="C1" i="1" s="1"/>
  <c r="C16" i="1"/>
</calcChain>
</file>

<file path=xl/sharedStrings.xml><?xml version="1.0" encoding="utf-8"?>
<sst xmlns="http://schemas.openxmlformats.org/spreadsheetml/2006/main" count="36" uniqueCount="19">
  <si>
    <t>Expense Account</t>
  </si>
  <si>
    <t>Budgetted</t>
  </si>
  <si>
    <t>Date</t>
  </si>
  <si>
    <t>Paid to</t>
  </si>
  <si>
    <t>Account</t>
  </si>
  <si>
    <t>Description</t>
  </si>
  <si>
    <t>DR</t>
  </si>
  <si>
    <t>CR</t>
  </si>
  <si>
    <t>Food</t>
  </si>
  <si>
    <t>Travel</t>
  </si>
  <si>
    <t>Marketing-Social Media</t>
  </si>
  <si>
    <t>Marketing-You Tube</t>
  </si>
  <si>
    <t>Production-Equipment</t>
  </si>
  <si>
    <t>Production-Director</t>
  </si>
  <si>
    <t>Total</t>
  </si>
  <si>
    <t>Add: Miscellaneous</t>
  </si>
  <si>
    <t>Running Total</t>
  </si>
  <si>
    <t>`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</si>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</sst>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9" fontId="0" fillId="0" borderId="0" xfId="0" applyNumberFormat="1"/>
    <xf numFmtId="165" fontId="2" fillId="0" borderId="0" xfId="0" applyNumberFormat="1" applyFont="1"/>
    <xf numFmtId="14" fontId="0" fillId="0" borderId="0" xfId="0" applyNumberFormat="1"/>
  </cellXfs>
  <cellStyles count="2">
    <cellStyle name="Comma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BACDB-A582-4185-9E19-DD3272C7A617}">
  <dimension ref="B2:G12"/>
  <sheetViews>
    <sheetView tabSelected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4" sqref="F4"/>
    </sheetView>
  </sheetViews>
  <sheetFormatPr defaultRowHeight="15" x14ac:dyDescent="0.25"/>
  <cols>
    <col min="3" max="3" width="21.85546875" customWidth="1"/>
    <col min="4" max="5" width="34.85546875" customWidth="1"/>
    <col min="6" max="6" width="17.5703125" customWidth="1"/>
    <col min="7" max="7" width="20.28515625" customWidth="1"/>
  </cols>
  <sheetData>
    <row r="2" spans="2:7" x14ac:dyDescent="0.25">
      <c r="B2" t="s">
        <v>2</v>
      </c>
      <c r="C2" t="s">
        <v>3</v>
      </c>
      <c r="D2" t="s">
        <v>5</v>
      </c>
      <c r="E2" t="s">
        <v>4</v>
      </c>
      <c r="F2" t="s">
        <v>6</v>
      </c>
      <c r="G2" t="s">
        <v>7</v>
      </c>
    </row>
    <row r="3" spans="2:7" x14ac:dyDescent="0.25">
      <c r="B3" s="5">
        <v>44927</v>
      </c>
      <c r="E3" t="s">
        <v>12</v>
      </c>
    </row>
    <row r="4" spans="2:7" x14ac:dyDescent="0.25">
      <c r="B4" s="5">
        <v>44928</v>
      </c>
      <c r="E4" t="s">
        <v>12</v>
      </c>
    </row>
    <row r="5" spans="2:7" x14ac:dyDescent="0.25">
      <c r="B5" s="5">
        <v>44929</v>
      </c>
      <c r="E5" t="s">
        <v>11</v>
      </c>
    </row>
    <row r="6" spans="2:7" x14ac:dyDescent="0.25">
      <c r="B6" s="5">
        <v>44930</v>
      </c>
      <c r="E6" t="s">
        <v>12</v>
      </c>
    </row>
    <row r="7" spans="2:7" x14ac:dyDescent="0.25">
      <c r="B7" s="5">
        <v>44931</v>
      </c>
      <c r="E7" t="s">
        <v>11</v>
      </c>
    </row>
    <row r="8" spans="2:7" x14ac:dyDescent="0.25">
      <c r="E8" t="s">
        <v>8</v>
      </c>
    </row>
    <row r="9" spans="2:7" x14ac:dyDescent="0.25">
      <c r="E9" t="s">
        <v>9</v>
      </c>
    </row>
    <row r="10" spans="2:7" x14ac:dyDescent="0.25">
      <c r="E10" t="s">
        <v>8</v>
      </c>
    </row>
    <row r="11" spans="2:7" x14ac:dyDescent="0.25">
      <c r="E11" t="s">
        <v>9</v>
      </c>
    </row>
    <row r="12" spans="2:7" x14ac:dyDescent="0.25">
      <c r="E1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0E6A8-AEE9-445B-8588-8DF29C0D0E83}">
  <dimension ref="B1:D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0" sqref="F10"/>
    </sheetView>
  </sheetViews>
  <sheetFormatPr defaultRowHeight="15" x14ac:dyDescent="0.25"/>
  <cols>
    <col min="2" max="2" width="32" customWidth="1"/>
    <col min="3" max="3" width="11.85546875" customWidth="1"/>
  </cols>
  <sheetData>
    <row r="1" spans="2:4" x14ac:dyDescent="0.25">
      <c r="C1" s="4">
        <f>C18</f>
        <v>60500</v>
      </c>
    </row>
    <row r="2" spans="2:4" x14ac:dyDescent="0.25">
      <c r="B2" t="s">
        <v>0</v>
      </c>
      <c r="C2" t="s">
        <v>1</v>
      </c>
    </row>
    <row r="3" spans="2:4" x14ac:dyDescent="0.25">
      <c r="B3" t="s">
        <v>8</v>
      </c>
      <c r="C3" s="1">
        <v>4000</v>
      </c>
      <c r="D3" s="1"/>
    </row>
    <row r="4" spans="2:4" x14ac:dyDescent="0.25">
      <c r="B4" t="s">
        <v>10</v>
      </c>
      <c r="C4" s="1">
        <v>7000</v>
      </c>
      <c r="D4" s="1"/>
    </row>
    <row r="5" spans="2:4" x14ac:dyDescent="0.25">
      <c r="B5" t="s">
        <v>11</v>
      </c>
      <c r="C5" s="1">
        <v>15000</v>
      </c>
      <c r="D5" s="1"/>
    </row>
    <row r="6" spans="2:4" x14ac:dyDescent="0.25">
      <c r="B6" t="s">
        <v>13</v>
      </c>
      <c r="C6" s="1">
        <v>5000</v>
      </c>
      <c r="D6" s="1"/>
    </row>
    <row r="7" spans="2:4" x14ac:dyDescent="0.25">
      <c r="B7" t="s">
        <v>12</v>
      </c>
      <c r="C7" s="1">
        <v>22000</v>
      </c>
      <c r="D7" s="1"/>
    </row>
    <row r="8" spans="2:4" x14ac:dyDescent="0.25">
      <c r="B8" t="s">
        <v>9</v>
      </c>
      <c r="C8" s="1">
        <v>2000</v>
      </c>
    </row>
    <row r="16" spans="2:4" x14ac:dyDescent="0.25">
      <c r="B16" t="s">
        <v>14</v>
      </c>
      <c r="C16" s="2">
        <f>SUM(C3:C15)</f>
        <v>55000</v>
      </c>
    </row>
    <row r="17" spans="2:4" x14ac:dyDescent="0.25">
      <c r="B17" t="s">
        <v>15</v>
      </c>
      <c r="C17" s="2">
        <f>C16*D17</f>
        <v>5500</v>
      </c>
      <c r="D17" s="3">
        <v>0.1</v>
      </c>
    </row>
    <row r="18" spans="2:4" x14ac:dyDescent="0.25">
      <c r="C18" s="4">
        <f>C16+C17</f>
        <v>60500</v>
      </c>
    </row>
  </sheetData>
  <sortState ref="B3:C8">
    <sortCondition ref="B3:B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1C838-5D8D-4B96-AC5A-697038A97F48}">
  <dimension ref="C3:F14"/>
  <sheetViews>
    <sheetView workbookViewId="0">
      <selection activeCell="I8" sqref="I8"/>
    </sheetView>
  </sheetViews>
  <sheetFormatPr defaultRowHeight="15" x14ac:dyDescent="0.25"/>
  <cols>
    <col min="3" max="3" width="25.140625" customWidth="1"/>
    <col min="4" max="4" width="17" customWidth="1"/>
    <col min="5" max="5" width="16.7109375" customWidth="1"/>
    <col min="6" max="6" width="16.5703125" customWidth="1"/>
  </cols>
  <sheetData>
    <row r="3" spans="3:6" x14ac:dyDescent="0.25">
      <c r="C3" t="s">
        <v>4</v>
      </c>
      <c r="D3" t="s">
        <v>16</v>
      </c>
      <c r="E3" t="s">
        <v>1</v>
      </c>
      <c r="F3" t="s">
        <v>18</v>
      </c>
    </row>
    <row r="4" spans="3:6" x14ac:dyDescent="0.25">
      <c r="C4" t="str">
        <f>Budget!B3</f>
        <v>Food</v>
      </c>
      <c r="D4">
        <f>DSUM(Expenses!$E$2:$F$29,2,C3:C4)</f>
        <v>0</v>
      </c>
      <c r="E4">
        <f>VLOOKUP(C4,Budget!$B$2:$C$15,2,FALSE)</f>
        <v>4000</v>
      </c>
      <c r="F4">
        <f>E4-D4</f>
        <v>4000</v>
      </c>
    </row>
    <row r="5" spans="3:6" x14ac:dyDescent="0.25">
      <c r="C5" t="s">
        <v>4</v>
      </c>
    </row>
    <row r="6" spans="3:6" x14ac:dyDescent="0.25">
      <c r="C6" t="str">
        <f>Budget!B4</f>
        <v>Marketing-Social Media</v>
      </c>
      <c r="D6">
        <f>DSUM(Expenses!$E$2:$F$29,2,C5:C6)</f>
        <v>0</v>
      </c>
      <c r="E6">
        <f>VLOOKUP(C6,Budget!$B$2:$C$15,2,FALSE)</f>
        <v>7000</v>
      </c>
      <c r="F6">
        <f>E6-D6</f>
        <v>7000</v>
      </c>
    </row>
    <row r="7" spans="3:6" x14ac:dyDescent="0.25">
      <c r="C7" t="s">
        <v>4</v>
      </c>
    </row>
    <row r="8" spans="3:6" x14ac:dyDescent="0.25">
      <c r="C8" t="str">
        <f>Budget!B5</f>
        <v>Marketing-You Tube</v>
      </c>
      <c r="D8">
        <f>DSUM(Expenses!$E$2:$F$29,2,C7:C8)</f>
        <v>0</v>
      </c>
      <c r="E8">
        <f>VLOOKUP(C8,Budget!$B$2:$C$15,2,FALSE)</f>
        <v>15000</v>
      </c>
      <c r="F8">
        <f>E8-D8</f>
        <v>15000</v>
      </c>
    </row>
    <row r="9" spans="3:6" x14ac:dyDescent="0.25">
      <c r="C9" t="s">
        <v>4</v>
      </c>
    </row>
    <row r="10" spans="3:6" x14ac:dyDescent="0.25">
      <c r="C10" t="str">
        <f>Budget!B6</f>
        <v>Production-Director</v>
      </c>
      <c r="D10">
        <f>DSUM(Expenses!$E$2:$F$29,2,C9:C10)</f>
        <v>0</v>
      </c>
      <c r="E10">
        <f>VLOOKUP(C10,Budget!$B$2:$C$15,2,FALSE)</f>
        <v>5000</v>
      </c>
      <c r="F10">
        <f>E10-D10</f>
        <v>5000</v>
      </c>
    </row>
    <row r="11" spans="3:6" x14ac:dyDescent="0.25">
      <c r="C11" t="s">
        <v>4</v>
      </c>
      <c r="F11" t="s">
        <v>17</v>
      </c>
    </row>
    <row r="12" spans="3:6" x14ac:dyDescent="0.25">
      <c r="C12" t="str">
        <f>Budget!B7</f>
        <v>Production-Equipment</v>
      </c>
      <c r="D12">
        <f>DSUM(Expenses!$E$2:$F$29,2,C11:C12)</f>
        <v>0</v>
      </c>
      <c r="E12">
        <f>VLOOKUP(C12,Budget!$B$2:$C$15,2,FALSE)</f>
        <v>22000</v>
      </c>
      <c r="F12">
        <f>E12-D12</f>
        <v>22000</v>
      </c>
    </row>
    <row r="13" spans="3:6" x14ac:dyDescent="0.25">
      <c r="C13" t="s">
        <v>4</v>
      </c>
    </row>
    <row r="14" spans="3:6" x14ac:dyDescent="0.25">
      <c r="C14" t="str">
        <f>Budget!B8</f>
        <v>Travel</v>
      </c>
      <c r="D14">
        <f>DSUM(Expenses!$E$2:$F$29,2,C13:C14)</f>
        <v>0</v>
      </c>
      <c r="E14">
        <f>VLOOKUP(C14,Budget!$B$2:$C$15,2,FALSE)</f>
        <v>2000</v>
      </c>
      <c r="F14">
        <f>E14-D14</f>
        <v>2000</v>
      </c>
    </row>
  </sheetData>
  <conditionalFormatting sqref="F4">
    <cfRule type="cellIs" dxfId="0" priority="3" operator="lessThan">
      <formula>100</formula>
    </cfRule>
    <cfRule type="cellIs" dxfId="1" priority="1" operator="lessThan">
      <formula>1000</formula>
    </cfRule>
  </conditionalFormatting>
  <conditionalFormatting sqref="F6">
    <cfRule type="cellIs" dxfId="4" priority="2" operator="lessThan"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Expenses</vt:lpstr>
      <vt:lpstr>Budget</vt:lpstr>
      <vt:lpstr>Consumed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Munir Sheikh</dc:creator>
  <cp:lastModifiedBy>Munir Sheikh</cp:lastModifiedBy>
  <dcterms:created xsi:type="dcterms:W3CDTF">2023-06-20T18:02:00Z</dcterms:created>
  <dcterms:modified xsi:type="dcterms:W3CDTF">2023-06-20T18:37:49Z</dcterms:modified>
</cp:coreProperties>
</file>